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6.xml" ContentType="application/vnd.openxmlformats-officedocument.spreadsheetml.chartsheet+xml"/>
  <Override PartName="/xl/worksheets/sheet18.xml" ContentType="application/vnd.openxmlformats-officedocument.spreadsheetml.worksheet+xml"/>
  <Override PartName="/xl/chartsheets/sheet17.xml" ContentType="application/vnd.openxmlformats-officedocument.spreadsheetml.chartsheet+xml"/>
  <Override PartName="/xl/worksheets/sheet19.xml" ContentType="application/vnd.openxmlformats-officedocument.spreadsheetml.worksheet+xml"/>
  <Override PartName="/xl/chartsheets/sheet18.xml" ContentType="application/vnd.openxmlformats-officedocument.spreadsheetml.chartsheet+xml"/>
  <Override PartName="/xl/worksheets/sheet20.xml" ContentType="application/vnd.openxmlformats-officedocument.spreadsheetml.worksheet+xml"/>
  <Override PartName="/xl/chartsheets/sheet19.xml" ContentType="application/vnd.openxmlformats-officedocument.spreadsheetml.chartsheet+xml"/>
  <Override PartName="/xl/worksheets/sheet21.xml" ContentType="application/vnd.openxmlformats-officedocument.spreadsheetml.worksheet+xml"/>
  <Override PartName="/xl/chartsheets/sheet20.xml" ContentType="application/vnd.openxmlformats-officedocument.spreadsheetml.chartsheet+xml"/>
  <Override PartName="/xl/worksheets/sheet22.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23.xml" ContentType="application/vnd.openxmlformats-officedocument.spreadsheetml.chartsheet+xml"/>
  <Override PartName="/xl/worksheets/sheet25.xml" ContentType="application/vnd.openxmlformats-officedocument.spreadsheetml.worksheet+xml"/>
  <Override PartName="/xl/chartsheets/sheet24.xml" ContentType="application/vnd.openxmlformats-officedocument.spreadsheetml.chartsheet+xml"/>
  <Override PartName="/xl/worksheets/sheet26.xml" ContentType="application/vnd.openxmlformats-officedocument.spreadsheetml.worksheet+xml"/>
  <Override PartName="/xl/chartsheets/sheet25.xml" ContentType="application/vnd.openxmlformats-officedocument.spreadsheetml.chartsheet+xml"/>
  <Override PartName="/xl/worksheets/sheet27.xml" ContentType="application/vnd.openxmlformats-officedocument.spreadsheetml.worksheet+xml"/>
  <Override PartName="/xl/chartsheets/sheet26.xml" ContentType="application/vnd.openxmlformats-officedocument.spreadsheetml.chartsheet+xml"/>
  <Override PartName="/xl/worksheets/sheet28.xml" ContentType="application/vnd.openxmlformats-officedocument.spreadsheetml.worksheet+xml"/>
  <Override PartName="/xl/chartsheets/sheet27.xml" ContentType="application/vnd.openxmlformats-officedocument.spreadsheetml.chartsheet+xml"/>
  <Override PartName="/xl/worksheets/sheet29.xml" ContentType="application/vnd.openxmlformats-officedocument.spreadsheetml.worksheet+xml"/>
  <Override PartName="/xl/chartsheets/sheet28.xml" ContentType="application/vnd.openxmlformats-officedocument.spreadsheetml.chartsheet+xml"/>
  <Override PartName="/xl/worksheets/sheet30.xml" ContentType="application/vnd.openxmlformats-officedocument.spreadsheetml.worksheet+xml"/>
  <Override PartName="/xl/chartsheets/sheet29.xml" ContentType="application/vnd.openxmlformats-officedocument.spreadsheetml.chartsheet+xml"/>
  <Override PartName="/xl/worksheets/sheet31.xml" ContentType="application/vnd.openxmlformats-officedocument.spreadsheetml.worksheet+xml"/>
  <Override PartName="/xl/chartsheets/sheet30.xml" ContentType="application/vnd.openxmlformats-officedocument.spreadsheetml.chart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34.xml" ContentType="application/vnd.openxmlformats-officedocument.spreadsheetml.worksheet+xml"/>
  <Override PartName="/xl/chartsheets/sheet34.xml" ContentType="application/vnd.openxmlformats-officedocument.spreadsheetml.chartsheet+xml"/>
  <Override PartName="/xl/worksheets/sheet35.xml" ContentType="application/vnd.openxmlformats-officedocument.spreadsheetml.worksheet+xml"/>
  <Override PartName="/xl/chartsheets/sheet35.xml" ContentType="application/vnd.openxmlformats-officedocument.spreadsheetml.chartsheet+xml"/>
  <Override PartName="/xl/worksheets/sheet36.xml" ContentType="application/vnd.openxmlformats-officedocument.spreadsheetml.worksheet+xml"/>
  <Override PartName="/xl/chartsheets/sheet36.xml" ContentType="application/vnd.openxmlformats-officedocument.spreadsheetml.chartsheet+xml"/>
  <Override PartName="/xl/worksheets/sheet37.xml" ContentType="application/vnd.openxmlformats-officedocument.spreadsheetml.worksheet+xml"/>
  <Override PartName="/xl/chartsheets/sheet37.xml" ContentType="application/vnd.openxmlformats-officedocument.spreadsheetml.chartsheet+xml"/>
  <Override PartName="/xl/worksheets/sheet38.xml" ContentType="application/vnd.openxmlformats-officedocument.spreadsheetml.worksheet+xml"/>
  <Override PartName="/xl/chartsheets/sheet38.xml" ContentType="application/vnd.openxmlformats-officedocument.spreadsheetml.chartsheet+xml"/>
  <Override PartName="/xl/worksheets/sheet39.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worksheets/sheet40.xml" ContentType="application/vnd.openxmlformats-officedocument.spreadsheetml.worksheet+xml"/>
  <Override PartName="/xl/chartsheets/sheet41.xml" ContentType="application/vnd.openxmlformats-officedocument.spreadsheetml.chartsheet+xml"/>
  <Override PartName="/xl/worksheets/sheet41.xml" ContentType="application/vnd.openxmlformats-officedocument.spreadsheetml.worksheet+xml"/>
  <Override PartName="/xl/chartsheets/sheet42.xml" ContentType="application/vnd.openxmlformats-officedocument.spreadsheetml.chartsheet+xml"/>
  <Override PartName="/xl/worksheets/sheet42.xml" ContentType="application/vnd.openxmlformats-officedocument.spreadsheetml.worksheet+xml"/>
  <Override PartName="/xl/chartsheets/sheet43.xml" ContentType="application/vnd.openxmlformats-officedocument.spreadsheetml.chartsheet+xml"/>
  <Override PartName="/xl/worksheets/sheet43.xml" ContentType="application/vnd.openxmlformats-officedocument.spreadsheetml.worksheet+xml"/>
  <Override PartName="/xl/chartsheets/sheet44.xml" ContentType="application/vnd.openxmlformats-officedocument.spreadsheetml.chartsheet+xml"/>
  <Override PartName="/xl/worksheets/sheet44.xml" ContentType="application/vnd.openxmlformats-officedocument.spreadsheetml.worksheet+xml"/>
  <Override PartName="/xl/chartsheets/sheet45.xml" ContentType="application/vnd.openxmlformats-officedocument.spreadsheetml.chartsheet+xml"/>
  <Override PartName="/xl/worksheets/sheet45.xml" ContentType="application/vnd.openxmlformats-officedocument.spreadsheetml.worksheet+xml"/>
  <Override PartName="/xl/chartsheets/sheet46.xml" ContentType="application/vnd.openxmlformats-officedocument.spreadsheetml.chartsheet+xml"/>
  <Override PartName="/xl/worksheets/sheet46.xml" ContentType="application/vnd.openxmlformats-officedocument.spreadsheetml.worksheet+xml"/>
  <Override PartName="/xl/chartsheets/sheet47.xml" ContentType="application/vnd.openxmlformats-officedocument.spreadsheetml.chartsheet+xml"/>
  <Override PartName="/xl/worksheets/sheet47.xml" ContentType="application/vnd.openxmlformats-officedocument.spreadsheetml.worksheet+xml"/>
  <Override PartName="/xl/chartsheets/sheet48.xml" ContentType="application/vnd.openxmlformats-officedocument.spreadsheetml.chartsheet+xml"/>
  <Override PartName="/xl/worksheets/sheet48.xml" ContentType="application/vnd.openxmlformats-officedocument.spreadsheetml.worksheet+xml"/>
  <Override PartName="/xl/chartsheets/sheet49.xml" ContentType="application/vnd.openxmlformats-officedocument.spreadsheetml.chartsheet+xml"/>
  <Override PartName="/xl/worksheets/sheet49.xml" ContentType="application/vnd.openxmlformats-officedocument.spreadsheetml.worksheet+xml"/>
  <Override PartName="/xl/chartsheets/sheet50.xml" ContentType="application/vnd.openxmlformats-officedocument.spreadsheetml.chartsheet+xml"/>
  <Override PartName="/xl/worksheets/sheet50.xml" ContentType="application/vnd.openxmlformats-officedocument.spreadsheetml.worksheet+xml"/>
  <Override PartName="/xl/chartsheets/sheet51.xml" ContentType="application/vnd.openxmlformats-officedocument.spreadsheetml.chartsheet+xml"/>
  <Override PartName="/xl/worksheets/sheet51.xml" ContentType="application/vnd.openxmlformats-officedocument.spreadsheetml.worksheet+xml"/>
  <Override PartName="/xl/chartsheets/sheet52.xml" ContentType="application/vnd.openxmlformats-officedocument.spreadsheetml.chartsheet+xml"/>
  <Override PartName="/xl/worksheets/sheet52.xml" ContentType="application/vnd.openxmlformats-officedocument.spreadsheetml.worksheet+xml"/>
  <Override PartName="/xl/chartsheets/sheet53.xml" ContentType="application/vnd.openxmlformats-officedocument.spreadsheetml.chartsheet+xml"/>
  <Override PartName="/xl/worksheets/sheet53.xml" ContentType="application/vnd.openxmlformats-officedocument.spreadsheetml.worksheet+xml"/>
  <Override PartName="/xl/chartsheets/sheet54.xml" ContentType="application/vnd.openxmlformats-officedocument.spreadsheetml.chartsheet+xml"/>
  <Override PartName="/xl/worksheets/sheet54.xml" ContentType="application/vnd.openxmlformats-officedocument.spreadsheetml.worksheet+xml"/>
  <Override PartName="/xl/chartsheets/sheet55.xml" ContentType="application/vnd.openxmlformats-officedocument.spreadsheetml.chartsheet+xml"/>
  <Override PartName="/xl/worksheets/sheet55.xml" ContentType="application/vnd.openxmlformats-officedocument.spreadsheetml.worksheet+xml"/>
  <Override PartName="/xl/chartsheets/sheet56.xml" ContentType="application/vnd.openxmlformats-officedocument.spreadsheetml.chartsheet+xml"/>
  <Override PartName="/xl/worksheets/sheet56.xml" ContentType="application/vnd.openxmlformats-officedocument.spreadsheetml.worksheet+xml"/>
  <Override PartName="/xl/chartsheets/sheet57.xml" ContentType="application/vnd.openxmlformats-officedocument.spreadsheetml.chartsheet+xml"/>
  <Override PartName="/xl/worksheets/sheet57.xml" ContentType="application/vnd.openxmlformats-officedocument.spreadsheetml.worksheet+xml"/>
  <Override PartName="/xl/chartsheets/sheet58.xml" ContentType="application/vnd.openxmlformats-officedocument.spreadsheetml.chartsheet+xml"/>
  <Override PartName="/xl/worksheets/sheet58.xml" ContentType="application/vnd.openxmlformats-officedocument.spreadsheetml.worksheet+xml"/>
  <Override PartName="/xl/chartsheets/sheet59.xml" ContentType="application/vnd.openxmlformats-officedocument.spreadsheetml.chartsheet+xml"/>
  <Override PartName="/xl/worksheets/sheet59.xml" ContentType="application/vnd.openxmlformats-officedocument.spreadsheetml.worksheet+xml"/>
  <Override PartName="/xl/chartsheets/sheet60.xml" ContentType="application/vnd.openxmlformats-officedocument.spreadsheetml.chartsheet+xml"/>
  <Override PartName="/xl/worksheets/sheet60.xml" ContentType="application/vnd.openxmlformats-officedocument.spreadsheetml.worksheet+xml"/>
  <Override PartName="/xl/chartsheets/sheet61.xml" ContentType="application/vnd.openxmlformats-officedocument.spreadsheetml.chartsheet+xml"/>
  <Override PartName="/xl/worksheets/sheet61.xml" ContentType="application/vnd.openxmlformats-officedocument.spreadsheetml.worksheet+xml"/>
  <Override PartName="/xl/chartsheets/sheet62.xml" ContentType="application/vnd.openxmlformats-officedocument.spreadsheetml.chartsheet+xml"/>
  <Override PartName="/xl/worksheets/sheet62.xml" ContentType="application/vnd.openxmlformats-officedocument.spreadsheetml.worksheet+xml"/>
  <Override PartName="/xl/chartsheets/sheet63.xml" ContentType="application/vnd.openxmlformats-officedocument.spreadsheetml.chartsheet+xml"/>
  <Override PartName="/xl/worksheets/sheet63.xml" ContentType="application/vnd.openxmlformats-officedocument.spreadsheetml.worksheet+xml"/>
  <Override PartName="/xl/chartsheets/sheet64.xml" ContentType="application/vnd.openxmlformats-officedocument.spreadsheetml.chart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ml.chartshapes+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9.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4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4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4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51.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5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1.xml" ContentType="application/vnd.openxmlformats-officedocument.drawingml.chartshapes+xml"/>
  <Override PartName="/xl/charts/chart5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2.xml" ContentType="application/vnd.openxmlformats-officedocument.drawing+xml"/>
  <Override PartName="/xl/charts/chart58.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9.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6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62.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6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6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65.xml" ContentType="application/vnd.openxmlformats-officedocument.drawingml.chart+xml"/>
  <Override PartName="/xl/drawings/drawing107.xml" ContentType="application/vnd.openxmlformats-officedocument.drawing+xml"/>
  <Override PartName="/xl/charts/chart6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8.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6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69.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70.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7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72.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73.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74.xml" ContentType="application/vnd.openxmlformats-officedocument.drawingml.chart+xml"/>
  <Override PartName="/xl/drawings/drawing1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Current work\Publications\4. To archive\RGAR-19\excel files\"/>
    </mc:Choice>
  </mc:AlternateContent>
  <bookViews>
    <workbookView xWindow="0" yWindow="0" windowWidth="23130" windowHeight="16620"/>
  </bookViews>
  <sheets>
    <sheet name="Contents" sheetId="127" r:id="rId1"/>
    <sheet name="Data 1.1" sheetId="1" r:id="rId2"/>
    <sheet name="Figure 1.1" sheetId="2" r:id="rId3"/>
    <sheet name="Data 1.2" sheetId="3" r:id="rId4"/>
    <sheet name="Figure 1.2" sheetId="4" r:id="rId5"/>
    <sheet name="Data 1.3" sheetId="5" r:id="rId6"/>
    <sheet name="Figure 1.3" sheetId="6" r:id="rId7"/>
    <sheet name="Data 1.4" sheetId="7" r:id="rId8"/>
    <sheet name="Figure 1.4" sheetId="8" r:id="rId9"/>
    <sheet name="Data 1.5" sheetId="9" r:id="rId10"/>
    <sheet name="Figure 1.5" sheetId="10" r:id="rId11"/>
    <sheet name="Data 1.6" sheetId="11" r:id="rId12"/>
    <sheet name="Figure 1.6" sheetId="12" r:id="rId13"/>
    <sheet name="Data 1.7" sheetId="13" r:id="rId14"/>
    <sheet name="Figure 1.7" sheetId="14" r:id="rId15"/>
    <sheet name="Data 1.8" sheetId="15" r:id="rId16"/>
    <sheet name="Figure 1.8" sheetId="16" r:id="rId17"/>
    <sheet name="Data 1.9" sheetId="17" r:id="rId18"/>
    <sheet name="Figure 1.9" sheetId="18" r:id="rId19"/>
    <sheet name="Data 1.10" sheetId="19" r:id="rId20"/>
    <sheet name="Figure 1.10" sheetId="20" r:id="rId21"/>
    <sheet name="Data 1.11" sheetId="21" r:id="rId22"/>
    <sheet name="Figure 1.11" sheetId="22" r:id="rId23"/>
    <sheet name="Data 1.12" sheetId="23" r:id="rId24"/>
    <sheet name="Figure 1.12" sheetId="24" r:id="rId25"/>
    <sheet name="Data 1.13" sheetId="25" r:id="rId26"/>
    <sheet name="Figure 1.13" sheetId="26" r:id="rId27"/>
    <sheet name="Data 2.1" sheetId="27" r:id="rId28"/>
    <sheet name="Figure 2.1" sheetId="28" r:id="rId29"/>
    <sheet name="Data 2.2 " sheetId="29" r:id="rId30"/>
    <sheet name="Figure 2.2" sheetId="30" r:id="rId31"/>
    <sheet name="Data 2.3" sheetId="31" r:id="rId32"/>
    <sheet name="Figure 2.3" sheetId="32" r:id="rId33"/>
    <sheet name="Data 2.4" sheetId="33" r:id="rId34"/>
    <sheet name="Figure 2.4" sheetId="34" r:id="rId35"/>
    <sheet name="Data 2.5" sheetId="35" r:id="rId36"/>
    <sheet name="Figure 2.5" sheetId="36" r:id="rId37"/>
    <sheet name="Data 2.6" sheetId="37" r:id="rId38"/>
    <sheet name="Figure 2.6" sheetId="38" r:id="rId39"/>
    <sheet name="Data 2.7" sheetId="39" r:id="rId40"/>
    <sheet name="Figure 2.7" sheetId="40" r:id="rId41"/>
    <sheet name="Data 2.8" sheetId="41" r:id="rId42"/>
    <sheet name="Figure 2.8" sheetId="42" r:id="rId43"/>
    <sheet name="Figure 2.9" sheetId="43" r:id="rId44"/>
    <sheet name="Data 2.9" sheetId="44" r:id="rId45"/>
    <sheet name="Data 2.10" sheetId="45" r:id="rId46"/>
    <sheet name="Figure 2.10" sheetId="46" r:id="rId47"/>
    <sheet name="Data 2.11" sheetId="47" r:id="rId48"/>
    <sheet name="Figure 2.11" sheetId="48" r:id="rId49"/>
    <sheet name="Data 3.1" sheetId="49" r:id="rId50"/>
    <sheet name="Figure 3.1" sheetId="50" r:id="rId51"/>
    <sheet name="Data 3.2" sheetId="51" r:id="rId52"/>
    <sheet name="Figure 3.2" sheetId="52" r:id="rId53"/>
    <sheet name="Data 3.3" sheetId="53" r:id="rId54"/>
    <sheet name="Figure 3.3" sheetId="54" r:id="rId55"/>
    <sheet name="Data 4.1" sheetId="55" r:id="rId56"/>
    <sheet name="Figure 4.1" sheetId="56" r:id="rId57"/>
    <sheet name="Data 4.2" sheetId="57" r:id="rId58"/>
    <sheet name="Figure 4.2" sheetId="58" r:id="rId59"/>
    <sheet name="Data 4.3" sheetId="59" r:id="rId60"/>
    <sheet name="Figure 4.3a" sheetId="60" r:id="rId61"/>
    <sheet name="Figure 4.3b" sheetId="61" r:id="rId62"/>
    <sheet name="Data 4.4" sheetId="62" r:id="rId63"/>
    <sheet name="Figure 4.4" sheetId="63" r:id="rId64"/>
    <sheet name="Data 5.1" sheetId="64" r:id="rId65"/>
    <sheet name="Figure 5.1" sheetId="65" r:id="rId66"/>
    <sheet name="Data 5.2" sheetId="66" r:id="rId67"/>
    <sheet name="Figure 5.2" sheetId="67" r:id="rId68"/>
    <sheet name="Data 5.3a" sheetId="68" r:id="rId69"/>
    <sheet name="Figure 5.3a" sheetId="69" r:id="rId70"/>
    <sheet name="Data 5.3b" sheetId="70" r:id="rId71"/>
    <sheet name="Figure 5.3b" sheetId="71" r:id="rId72"/>
    <sheet name="Data 5.4" sheetId="72" r:id="rId73"/>
    <sheet name="Figure 5.4" sheetId="73" r:id="rId74"/>
    <sheet name="Data 5.5" sheetId="74" r:id="rId75"/>
    <sheet name="Figure 5.5" sheetId="75" r:id="rId76"/>
    <sheet name="Data 5.6" sheetId="76" r:id="rId77"/>
    <sheet name="Figure 5.6a" sheetId="77" r:id="rId78"/>
    <sheet name="Figure 5.6b" sheetId="78" r:id="rId79"/>
    <sheet name="Data 5.7" sheetId="79" r:id="rId80"/>
    <sheet name="Figure 5.7" sheetId="80" r:id="rId81"/>
    <sheet name="Data 6.1" sheetId="81" r:id="rId82"/>
    <sheet name="Figure 6.1" sheetId="82" r:id="rId83"/>
    <sheet name="Data 6.2" sheetId="83" r:id="rId84"/>
    <sheet name="Figure 6.2" sheetId="84" r:id="rId85"/>
    <sheet name="Data 6.3" sheetId="85" r:id="rId86"/>
    <sheet name="Figure 6.3" sheetId="86" r:id="rId87"/>
    <sheet name="Data 6.4" sheetId="87" r:id="rId88"/>
    <sheet name="Figure 6.4" sheetId="88" r:id="rId89"/>
    <sheet name="Data 6.5" sheetId="89" r:id="rId90"/>
    <sheet name="Figure 6.5" sheetId="90" r:id="rId91"/>
    <sheet name="Data 6.6" sheetId="91" r:id="rId92"/>
    <sheet name="Figure 6.6" sheetId="92" r:id="rId93"/>
    <sheet name="Data 6.7" sheetId="93" r:id="rId94"/>
    <sheet name="Figure 6.7" sheetId="94" r:id="rId95"/>
    <sheet name="Data 7.1" sheetId="95" r:id="rId96"/>
    <sheet name="Figure 7.1" sheetId="96" r:id="rId97"/>
    <sheet name="Data 7.2 " sheetId="97" r:id="rId98"/>
    <sheet name="Figure 7.2 " sheetId="98" r:id="rId99"/>
    <sheet name="Data 7.3" sheetId="99" r:id="rId100"/>
    <sheet name="Figure 7.3" sheetId="100" r:id="rId101"/>
    <sheet name="Data 7.4" sheetId="101" r:id="rId102"/>
    <sheet name="Figure 7.4" sheetId="102" r:id="rId103"/>
    <sheet name="Data 7.5" sheetId="103" r:id="rId104"/>
    <sheet name="Figure 7.5" sheetId="104" r:id="rId105"/>
    <sheet name="Data 8.1" sheetId="105" r:id="rId106"/>
    <sheet name="Figure 8.1" sheetId="106" r:id="rId107"/>
    <sheet name="Data 8.2" sheetId="107" r:id="rId108"/>
    <sheet name="Figure 8.2" sheetId="108" r:id="rId109"/>
    <sheet name="Data 8.3" sheetId="109" r:id="rId110"/>
    <sheet name="Figure 8.3" sheetId="110" r:id="rId111"/>
    <sheet name="Data 9.1" sheetId="111" r:id="rId112"/>
    <sheet name="Figure 9.1" sheetId="112" r:id="rId113"/>
    <sheet name="Data 9.2" sheetId="113" r:id="rId114"/>
    <sheet name="Figure 9.2" sheetId="114" r:id="rId115"/>
    <sheet name="Data 9.3" sheetId="115" r:id="rId116"/>
    <sheet name="Figure 9.3" sheetId="116" r:id="rId117"/>
    <sheet name="Data 9.4" sheetId="117" r:id="rId118"/>
    <sheet name="Figure 9.4" sheetId="118" r:id="rId119"/>
    <sheet name="Data 9.5" sheetId="119" r:id="rId120"/>
    <sheet name="Figure 9.5" sheetId="120" r:id="rId121"/>
    <sheet name="Data 9.6" sheetId="121" r:id="rId122"/>
    <sheet name="Figure 9.6" sheetId="122" r:id="rId123"/>
    <sheet name="Data 9.7" sheetId="123" r:id="rId124"/>
    <sheet name="Figure 9.7" sheetId="124" r:id="rId125"/>
    <sheet name="Data 9.8" sheetId="125" r:id="rId126"/>
    <sheet name="Figure 9.8" sheetId="126" r:id="rId127"/>
    <sheet name="Appendix 1, Table 1" sheetId="128" r:id="rId128"/>
    <sheet name="Appendix 1, Table 2" sheetId="129" r:id="rId129"/>
    <sheet name="Appendix 1,Table 3" sheetId="130" r:id="rId130"/>
  </sheets>
  <externalReferences>
    <externalReference r:id="rId131"/>
    <externalReference r:id="rId132"/>
    <externalReference r:id="rId133"/>
    <externalReference r:id="rId134"/>
    <externalReference r:id="rId135"/>
  </externalReferences>
  <definedNames>
    <definedName name="_xlnm._FilterDatabase" localSheetId="7" hidden="1">'Data 1.4'!$A$10:$L$10</definedName>
    <definedName name="_xlnm._FilterDatabase" localSheetId="11" hidden="1">'Data 1.6'!#REF!</definedName>
    <definedName name="_xlnm._FilterDatabase" localSheetId="74" hidden="1">'Data 5.5'!$A$6:$J$6</definedName>
    <definedName name="_xlnm._FilterDatabase" localSheetId="76" hidden="1">'Data 5.6'!$H$7:$M$7</definedName>
    <definedName name="_xlnm._FilterDatabase" localSheetId="111" hidden="1">'Data 9.1'!$A$3:$M$18</definedName>
    <definedName name="_Sort" hidden="1">#REF!</definedName>
    <definedName name="Annual_increase_in_the_number_of_households_in_Scotland_between_2003_and_2013">[1]Contents!#REF!</definedName>
    <definedName name="ASFRs">#REF!</definedName>
    <definedName name="AVON">#REF!</definedName>
    <definedName name="BEDS">#REF!</definedName>
    <definedName name="BERKS">#REF!</definedName>
    <definedName name="Births">#REF!</definedName>
    <definedName name="BUCKS">#REF!</definedName>
    <definedName name="CAMBS">#REF!</definedName>
    <definedName name="cancel">#REF!</definedName>
    <definedName name="CHESHIRE">#REF!</definedName>
    <definedName name="CHPname">[2]Pivot!$G$47:$H$87</definedName>
    <definedName name="CLEVELAND">#REF!</definedName>
    <definedName name="CLWYD">#REF!</definedName>
    <definedName name="components_by_LA">#REF!</definedName>
    <definedName name="CORNWALL">#REF!</definedName>
    <definedName name="CrownCopyright">#REF!</definedName>
    <definedName name="CUMBRIA">#REF!</definedName>
    <definedName name="_xlnm.Database">#REF!</definedName>
    <definedName name="DEATHNF">#REF!</definedName>
    <definedName name="DeathsF">#REF!</definedName>
    <definedName name="DeathsM">#REF!</definedName>
    <definedName name="DeathsP">#REF!</definedName>
    <definedName name="DERBYSHIRE">#REF!</definedName>
    <definedName name="DEVON">#REF!</definedName>
    <definedName name="DORSET">#REF!</definedName>
    <definedName name="DURHAM">#REF!</definedName>
    <definedName name="DYFED">#REF!</definedName>
    <definedName name="E_SUSSEX">#REF!</definedName>
    <definedName name="ESSEX">#REF!</definedName>
    <definedName name="FemaleAnchor">#REF!</definedName>
    <definedName name="Females">#REF!</definedName>
    <definedName name="females_UK">#REF!</definedName>
    <definedName name="Females2">#REF!</definedName>
    <definedName name="Females91">#REF!</definedName>
    <definedName name="FemalesAgedOn">#REF!</definedName>
    <definedName name="FemalesTotal">#REF!</definedName>
    <definedName name="FertileFemales">#REF!</definedName>
    <definedName name="GLOS">#REF!</definedName>
    <definedName name="GTR_MAN">#REF!</definedName>
    <definedName name="GWENT">#REF!</definedName>
    <definedName name="GWYNEDD">#REF!</definedName>
    <definedName name="h">#REF!</definedName>
    <definedName name="HANTS">#REF!</definedName>
    <definedName name="hb">#REF!</definedName>
    <definedName name="HEREFORD_W">#REF!</definedName>
    <definedName name="HERTS">#REF!</definedName>
    <definedName name="HUMBERSIDE">#REF!</definedName>
    <definedName name="I_OF_WIGHT">#REF!</definedName>
    <definedName name="Infemales">#REF!</definedName>
    <definedName name="InfFemales">#REF!</definedName>
    <definedName name="InfMales">#REF!</definedName>
    <definedName name="JanpopF">#REF!</definedName>
    <definedName name="janpopm">#REF!</definedName>
    <definedName name="janpopp">#REF!</definedName>
    <definedName name="KENT">#REF!</definedName>
    <definedName name="LANCS">#REF!</definedName>
    <definedName name="LEICS">#REF!</definedName>
    <definedName name="LINCS">#REF!</definedName>
    <definedName name="LONDON">#REF!</definedName>
    <definedName name="LookupLead">[3]Info!$H$5:$H$10</definedName>
    <definedName name="LookupMonths">[3]Info!$J$5:$K$16</definedName>
    <definedName name="LookupStatus">[3]Info!$F$5:$F$8</definedName>
    <definedName name="LookupTopics">[3]Info!$M$5:$M$26</definedName>
    <definedName name="LookupType">[3]Info!$A$6:$A$12</definedName>
    <definedName name="LookupTypeAll">[3]Info!$A$5:$A$12</definedName>
    <definedName name="LookupTypeSelected">[3]Info!$D$5</definedName>
    <definedName name="M_GLAM">#REF!</definedName>
    <definedName name="MaleAnchor">#REF!</definedName>
    <definedName name="Males">#REF!</definedName>
    <definedName name="males_UK">#REF!</definedName>
    <definedName name="Males91">#REF!</definedName>
    <definedName name="MalesAgedOn">#REF!</definedName>
    <definedName name="MalesTotal">#REF!</definedName>
    <definedName name="MERSEYSIDE">#REF!</definedName>
    <definedName name="midpopF">#REF!</definedName>
    <definedName name="midpopm">#REF!</definedName>
    <definedName name="midpopp">#REF!</definedName>
    <definedName name="MigrantsF">#REF!</definedName>
    <definedName name="MigrantsM">#REF!</definedName>
    <definedName name="MigrantsP">#REF!</definedName>
    <definedName name="mxF">#REF!</definedName>
    <definedName name="mxM">#REF!</definedName>
    <definedName name="mxP">#REF!</definedName>
    <definedName name="N_YORKS">#REF!</definedName>
    <definedName name="NORFOLK">#REF!</definedName>
    <definedName name="NORTHANTS">#REF!</definedName>
    <definedName name="NORTHUMBERLAND">#REF!</definedName>
    <definedName name="NOTTS">#REF!</definedName>
    <definedName name="OtherChangesF">#REF!</definedName>
    <definedName name="OtherChangesM">#REF!</definedName>
    <definedName name="OXON">#REF!</definedName>
    <definedName name="pensionadjf">#REF!</definedName>
    <definedName name="pensionadjm">#REF!</definedName>
    <definedName name="persons_UK">#REF!</definedName>
    <definedName name="PopNote">#REF!</definedName>
    <definedName name="PopsCreation">#REF!</definedName>
    <definedName name="PopsHeader">#REF!</definedName>
    <definedName name="POWYS">#REF!</definedName>
    <definedName name="_xlnm.Print_Area" localSheetId="128">'Appendix 1, Table 2'!$A$1:$R$51</definedName>
    <definedName name="_xlnm.Print_Area" localSheetId="129">'Appendix 1,Table 3'!$A$1:$P$50</definedName>
    <definedName name="_xlnm.Print_Area" localSheetId="62">#REF!</definedName>
    <definedName name="_xlnm.Print_Area">#REF!</definedName>
    <definedName name="ProjBirths" localSheetId="62">[4]Scratchpad!#REF!</definedName>
    <definedName name="ProjBirths">[5]Scratchpad!#REF!</definedName>
    <definedName name="Projnirths2">[5]Scratchpad!#REF!</definedName>
    <definedName name="S_GLAM">#REF!</definedName>
    <definedName name="S_YORKS">#REF!</definedName>
    <definedName name="SAM_CTRY_UK">#REF!</definedName>
    <definedName name="sheet1">#REF!</definedName>
    <definedName name="SHROPS">#REF!</definedName>
    <definedName name="SOMERSET">#REF!</definedName>
    <definedName name="SPSS">#REF!</definedName>
    <definedName name="STAFFS">#REF!</definedName>
    <definedName name="Status">#REF!</definedName>
    <definedName name="SUFFOLK">#REF!</definedName>
    <definedName name="summaryf">#REF!</definedName>
    <definedName name="summarym">#REF!</definedName>
    <definedName name="summaryp">#REF!</definedName>
    <definedName name="SURREY">#REF!</definedName>
    <definedName name="Textline3">#REF!</definedName>
    <definedName name="TYNE_WEAR">#REF!</definedName>
    <definedName name="UK">#REF!</definedName>
    <definedName name="W_GLAM">#REF!</definedName>
    <definedName name="W_MIDS">#REF!</definedName>
    <definedName name="W_SUSSEX">#REF!</definedName>
    <definedName name="W_YORKS">#REF!</definedName>
    <definedName name="WARWICKS">#REF!</definedName>
    <definedName name="WILTS">#REF!</definedName>
    <definedName name="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0" i="128" l="1"/>
  <c r="G60" i="128"/>
  <c r="J60" i="128"/>
  <c r="M60" i="128"/>
  <c r="C5" i="113" l="1"/>
  <c r="C6" i="113"/>
  <c r="C7" i="113"/>
  <c r="C8" i="113"/>
  <c r="C9" i="113"/>
  <c r="C10" i="113"/>
  <c r="C11" i="113"/>
  <c r="C12" i="113"/>
  <c r="C13" i="113"/>
  <c r="C14" i="113"/>
  <c r="C15" i="113"/>
  <c r="C16" i="113"/>
  <c r="C17" i="113"/>
  <c r="C18" i="113"/>
  <c r="C19" i="113"/>
  <c r="C20" i="113"/>
  <c r="C21" i="113"/>
  <c r="C22" i="113"/>
  <c r="C23" i="113"/>
  <c r="C24" i="113"/>
  <c r="C25" i="113"/>
  <c r="C26" i="113"/>
  <c r="C27" i="113"/>
  <c r="C28" i="113"/>
  <c r="C29" i="113"/>
  <c r="C30" i="113"/>
  <c r="C31" i="113"/>
  <c r="C32" i="113"/>
  <c r="C33" i="113"/>
  <c r="C34" i="113"/>
  <c r="C35" i="113"/>
  <c r="C36" i="113"/>
  <c r="C37" i="113"/>
  <c r="C38" i="113"/>
  <c r="C39" i="113"/>
  <c r="C40" i="113"/>
  <c r="F55" i="101" l="1"/>
  <c r="V5" i="89" l="1"/>
  <c r="W5" i="89"/>
  <c r="X5" i="89"/>
  <c r="Y5" i="89"/>
  <c r="Z5" i="89"/>
  <c r="AA5" i="89"/>
  <c r="AB5" i="89"/>
  <c r="AC5" i="89"/>
  <c r="AD5" i="89"/>
  <c r="AE5" i="89"/>
  <c r="AF5" i="89"/>
  <c r="AG5" i="89"/>
  <c r="AH5" i="89"/>
  <c r="AI5" i="89"/>
  <c r="AJ5" i="89"/>
  <c r="AK5" i="89"/>
  <c r="B34" i="79" l="1"/>
  <c r="C34" i="79"/>
  <c r="D34" i="79"/>
  <c r="B35" i="79"/>
  <c r="C35" i="79"/>
  <c r="D35" i="79"/>
  <c r="B36" i="79"/>
  <c r="C36" i="79"/>
  <c r="D36" i="79"/>
  <c r="B37" i="79"/>
  <c r="C37" i="79"/>
  <c r="D37" i="79"/>
  <c r="B38" i="79"/>
  <c r="C38" i="79"/>
  <c r="D38" i="79"/>
  <c r="B39" i="79"/>
  <c r="C39" i="79"/>
  <c r="D39" i="79"/>
  <c r="B40" i="79"/>
  <c r="C40" i="79"/>
  <c r="D40" i="79"/>
  <c r="B41" i="79"/>
  <c r="C41" i="79"/>
  <c r="D41" i="79"/>
  <c r="B42" i="79"/>
  <c r="C42" i="79"/>
  <c r="D42" i="79"/>
  <c r="B43" i="79"/>
  <c r="C43" i="79"/>
  <c r="D43" i="79"/>
  <c r="N8" i="76"/>
  <c r="O8" i="76"/>
  <c r="P8" i="76"/>
  <c r="Q8" i="76"/>
  <c r="N9" i="76"/>
  <c r="O9" i="76"/>
  <c r="P9" i="76"/>
  <c r="Q9" i="76"/>
  <c r="N10" i="76"/>
  <c r="O10" i="76"/>
  <c r="P10" i="76"/>
  <c r="Q10" i="76"/>
  <c r="N11" i="76"/>
  <c r="O11" i="76"/>
  <c r="P11" i="76"/>
  <c r="Q11" i="76"/>
  <c r="N12" i="76"/>
  <c r="O12" i="76"/>
  <c r="P12" i="76"/>
  <c r="Q12" i="76"/>
  <c r="N13" i="76"/>
  <c r="O13" i="76"/>
  <c r="P13" i="76"/>
  <c r="Q13" i="76"/>
  <c r="N14" i="76"/>
  <c r="O14" i="76"/>
  <c r="P14" i="76"/>
  <c r="Q14" i="76"/>
  <c r="N15" i="76"/>
  <c r="O15" i="76"/>
  <c r="P15" i="76"/>
  <c r="Q15" i="76"/>
  <c r="N16" i="76"/>
  <c r="O16" i="76"/>
  <c r="P16" i="76"/>
  <c r="Q16" i="76"/>
  <c r="N17" i="76"/>
  <c r="O17" i="76"/>
  <c r="P17" i="76"/>
  <c r="Q17" i="76"/>
  <c r="N18" i="76"/>
  <c r="O18" i="76"/>
  <c r="P18" i="76"/>
  <c r="Q18" i="76"/>
  <c r="N19" i="76"/>
  <c r="O19" i="76"/>
  <c r="P19" i="76"/>
  <c r="Q19" i="76"/>
  <c r="N20" i="76"/>
  <c r="O20" i="76"/>
  <c r="P20" i="76"/>
  <c r="Q20" i="76"/>
  <c r="N21" i="76"/>
  <c r="O21" i="76"/>
  <c r="P21" i="76"/>
  <c r="Q21" i="76"/>
  <c r="N22" i="76"/>
  <c r="O22" i="76"/>
  <c r="P22" i="76"/>
  <c r="Q22" i="76"/>
  <c r="N23" i="76"/>
  <c r="O23" i="76"/>
  <c r="P23" i="76"/>
  <c r="Q23" i="76"/>
  <c r="N24" i="76"/>
  <c r="O24" i="76"/>
  <c r="P24" i="76"/>
  <c r="Q24" i="76"/>
  <c r="N25" i="76"/>
  <c r="O25" i="76"/>
  <c r="P25" i="76"/>
  <c r="Q25" i="76"/>
  <c r="N26" i="76"/>
  <c r="O26" i="76"/>
  <c r="P26" i="76"/>
  <c r="Q26" i="76"/>
  <c r="N27" i="76"/>
  <c r="O27" i="76"/>
  <c r="P27" i="76"/>
  <c r="Q27" i="76"/>
  <c r="N28" i="76"/>
  <c r="O28" i="76"/>
  <c r="P28" i="76"/>
  <c r="Q28" i="76"/>
  <c r="N29" i="76"/>
  <c r="O29" i="76"/>
  <c r="P29" i="76"/>
  <c r="Q29" i="76"/>
  <c r="N30" i="76"/>
  <c r="O30" i="76"/>
  <c r="P30" i="76"/>
  <c r="Q30" i="76"/>
  <c r="N31" i="76"/>
  <c r="O31" i="76"/>
  <c r="P31" i="76"/>
  <c r="Q31" i="76"/>
  <c r="N32" i="76"/>
  <c r="O32" i="76"/>
  <c r="P32" i="76"/>
  <c r="Q32" i="76"/>
  <c r="N33" i="76"/>
  <c r="O33" i="76"/>
  <c r="P33" i="76"/>
  <c r="Q33" i="76"/>
  <c r="N34" i="76"/>
  <c r="O34" i="76"/>
  <c r="P34" i="76"/>
  <c r="Q34" i="76"/>
  <c r="N35" i="76"/>
  <c r="O35" i="76"/>
  <c r="P35" i="76"/>
  <c r="Q35" i="76"/>
  <c r="N36" i="76"/>
  <c r="O36" i="76"/>
  <c r="P36" i="76"/>
  <c r="Q36" i="76"/>
  <c r="N37" i="76"/>
  <c r="O37" i="76"/>
  <c r="P37" i="76"/>
  <c r="Q37" i="76"/>
  <c r="N38" i="76"/>
  <c r="O38" i="76"/>
  <c r="P38" i="76"/>
  <c r="Q38" i="76"/>
  <c r="N39" i="76"/>
  <c r="O39" i="76"/>
  <c r="P39" i="76"/>
  <c r="Q39" i="76"/>
  <c r="N40" i="76"/>
  <c r="O40" i="76"/>
  <c r="P40" i="76"/>
  <c r="Q40" i="76"/>
  <c r="F7" i="74"/>
  <c r="J7" i="74"/>
  <c r="F8" i="74"/>
  <c r="J8" i="74"/>
  <c r="F9" i="74"/>
  <c r="J9" i="74"/>
  <c r="F10" i="74"/>
  <c r="J10" i="74"/>
  <c r="F11" i="74"/>
  <c r="J11" i="74"/>
  <c r="F12" i="74"/>
  <c r="J12" i="74"/>
  <c r="F13" i="74"/>
  <c r="J13" i="74"/>
  <c r="F14" i="74"/>
  <c r="J14" i="74"/>
  <c r="F15" i="74"/>
  <c r="J15" i="74"/>
  <c r="F16" i="74"/>
  <c r="J16" i="74"/>
  <c r="F17" i="74"/>
  <c r="J17" i="74"/>
  <c r="F18" i="74"/>
  <c r="J18" i="74"/>
  <c r="F19" i="74"/>
  <c r="J19" i="74"/>
  <c r="F20" i="74"/>
  <c r="J20" i="74"/>
  <c r="F21" i="74"/>
  <c r="J21" i="74"/>
  <c r="F22" i="74"/>
  <c r="J22" i="74"/>
  <c r="F23" i="74"/>
  <c r="J23" i="74"/>
  <c r="F24" i="74"/>
  <c r="J24" i="74"/>
  <c r="F25" i="74"/>
  <c r="J25" i="74"/>
  <c r="F26" i="74"/>
  <c r="J26" i="74"/>
  <c r="F27" i="74"/>
  <c r="J27" i="74"/>
  <c r="F28" i="74"/>
  <c r="J28" i="74"/>
  <c r="F29" i="74"/>
  <c r="J29" i="74"/>
  <c r="F30" i="74"/>
  <c r="J30" i="74"/>
  <c r="F31" i="74"/>
  <c r="J31" i="74"/>
  <c r="F32" i="74"/>
  <c r="J32" i="74"/>
  <c r="F33" i="74"/>
  <c r="J33" i="74"/>
  <c r="F34" i="74"/>
  <c r="J34" i="74"/>
  <c r="F35" i="74"/>
  <c r="J35" i="74"/>
  <c r="F36" i="74"/>
  <c r="J36" i="74"/>
  <c r="F37" i="74"/>
  <c r="J37" i="74"/>
  <c r="F38" i="74"/>
  <c r="J38" i="74"/>
  <c r="L38" i="74"/>
  <c r="F39" i="74"/>
  <c r="J39" i="74"/>
  <c r="F7" i="66"/>
  <c r="G7" i="66"/>
  <c r="F8" i="66"/>
  <c r="G8" i="66"/>
  <c r="F9" i="66"/>
  <c r="G9" i="66"/>
  <c r="F10" i="66"/>
  <c r="G10" i="66"/>
  <c r="F11" i="66"/>
  <c r="G11" i="66"/>
  <c r="F12" i="66"/>
  <c r="G12" i="66"/>
  <c r="F13" i="66"/>
  <c r="G13" i="66"/>
  <c r="F14" i="66"/>
  <c r="G14" i="66"/>
  <c r="F15" i="66"/>
  <c r="G15" i="66"/>
  <c r="F16" i="66"/>
  <c r="G16" i="66"/>
  <c r="F17" i="66"/>
  <c r="G17" i="66"/>
  <c r="F18" i="66"/>
  <c r="G18" i="66"/>
  <c r="F19" i="66"/>
  <c r="G19" i="66"/>
  <c r="I19" i="66"/>
  <c r="F20" i="66"/>
  <c r="G20" i="66"/>
  <c r="F21" i="66"/>
  <c r="G21" i="66"/>
  <c r="F22" i="66"/>
  <c r="G22" i="66"/>
  <c r="G23" i="66"/>
  <c r="G24" i="66"/>
  <c r="D4" i="64"/>
  <c r="D5" i="64"/>
  <c r="E5" i="64"/>
  <c r="D6" i="64"/>
  <c r="E6" i="64"/>
  <c r="D7" i="64"/>
  <c r="E7" i="64"/>
  <c r="D8" i="64"/>
  <c r="E8" i="64"/>
  <c r="D9" i="64"/>
  <c r="E9" i="64"/>
  <c r="D10" i="64"/>
  <c r="E10" i="64"/>
  <c r="D11" i="64"/>
  <c r="E11" i="64"/>
  <c r="D12" i="64"/>
  <c r="E12" i="64"/>
  <c r="D13" i="64"/>
  <c r="E13" i="64"/>
  <c r="D14" i="64"/>
  <c r="E14" i="64"/>
  <c r="D15" i="64"/>
  <c r="E15" i="64"/>
  <c r="D16" i="64"/>
  <c r="E16" i="64"/>
  <c r="D17" i="64"/>
  <c r="E17" i="64"/>
  <c r="D18" i="64"/>
  <c r="E18" i="64"/>
  <c r="D19" i="64"/>
  <c r="E19" i="64"/>
  <c r="D20" i="64"/>
  <c r="E20" i="64"/>
  <c r="D21" i="64"/>
  <c r="E21" i="64"/>
  <c r="D22" i="64"/>
  <c r="E22" i="64"/>
  <c r="D23" i="64"/>
  <c r="E23" i="64"/>
  <c r="D24" i="64"/>
  <c r="E24" i="64"/>
  <c r="D25" i="64"/>
  <c r="E25" i="64"/>
  <c r="D26" i="64"/>
  <c r="E26" i="64"/>
  <c r="D27" i="64"/>
  <c r="E27" i="64"/>
  <c r="D28" i="64"/>
  <c r="E28" i="64"/>
  <c r="D29" i="64"/>
  <c r="E29" i="64"/>
  <c r="D30" i="64"/>
  <c r="E30" i="64"/>
  <c r="D31" i="64"/>
  <c r="E31" i="64"/>
  <c r="D32" i="64"/>
  <c r="E32" i="64"/>
  <c r="D33" i="64"/>
  <c r="E33" i="64"/>
  <c r="D34" i="64"/>
  <c r="E34" i="64"/>
  <c r="D35" i="64"/>
  <c r="E35" i="64"/>
  <c r="D36" i="64"/>
  <c r="E36" i="64"/>
  <c r="D37" i="64"/>
  <c r="E37" i="64"/>
  <c r="D38" i="64"/>
  <c r="E38" i="64"/>
  <c r="D39" i="64"/>
  <c r="E39" i="64"/>
  <c r="D40" i="64"/>
  <c r="E40" i="64"/>
  <c r="F43" i="64"/>
  <c r="G43" i="64"/>
  <c r="F44" i="64"/>
  <c r="G44" i="64"/>
  <c r="F45" i="64"/>
  <c r="G45" i="64"/>
  <c r="F46" i="64"/>
  <c r="G46" i="64"/>
  <c r="F47" i="64"/>
  <c r="G47" i="64"/>
  <c r="F48" i="64"/>
  <c r="G48" i="64"/>
  <c r="F49" i="64"/>
  <c r="G49" i="64"/>
  <c r="F50" i="64"/>
  <c r="G50" i="64"/>
  <c r="F51" i="64"/>
  <c r="G51" i="64"/>
  <c r="F52" i="64"/>
  <c r="G52" i="64"/>
  <c r="F53" i="64"/>
  <c r="G53" i="64"/>
  <c r="F54" i="64"/>
  <c r="G54" i="64"/>
  <c r="F55" i="64"/>
  <c r="G55" i="64"/>
  <c r="F56" i="64"/>
  <c r="G56" i="64"/>
  <c r="F57" i="64"/>
  <c r="G57" i="64"/>
  <c r="F58" i="64"/>
  <c r="G58" i="64"/>
  <c r="F59" i="64"/>
  <c r="G59" i="64"/>
  <c r="F60" i="64"/>
  <c r="G60" i="64"/>
  <c r="F61" i="64"/>
  <c r="G61" i="64"/>
  <c r="F62" i="64"/>
  <c r="G62" i="64"/>
  <c r="F63" i="64"/>
  <c r="G63" i="64"/>
  <c r="F64" i="64"/>
  <c r="G64" i="64"/>
  <c r="F65" i="64"/>
  <c r="G65" i="64"/>
  <c r="A8" i="57" l="1"/>
  <c r="A12" i="57"/>
  <c r="A16" i="57"/>
  <c r="J16" i="57"/>
  <c r="J17" i="57"/>
  <c r="J18" i="57"/>
  <c r="J19" i="57"/>
  <c r="A20" i="57"/>
  <c r="A24" i="57"/>
  <c r="A28" i="57"/>
  <c r="A32" i="57"/>
  <c r="A36" i="57"/>
  <c r="A40" i="57"/>
  <c r="A44" i="57"/>
  <c r="A48" i="57"/>
  <c r="A52" i="57"/>
  <c r="A56" i="57"/>
  <c r="A60" i="57"/>
  <c r="A64" i="57"/>
  <c r="A68" i="57"/>
  <c r="A72" i="57"/>
  <c r="A76" i="57"/>
  <c r="A80" i="57"/>
  <c r="A84" i="57"/>
  <c r="A88" i="57"/>
  <c r="A92" i="57"/>
  <c r="J92" i="57"/>
  <c r="J93" i="57"/>
  <c r="J94" i="57"/>
  <c r="J95" i="57"/>
  <c r="A96" i="57"/>
  <c r="J98" i="57"/>
  <c r="J99" i="57"/>
  <c r="A100" i="57"/>
  <c r="J100" i="57"/>
  <c r="J101" i="57"/>
  <c r="A104" i="57"/>
  <c r="A108" i="57"/>
  <c r="A112" i="57"/>
  <c r="A116" i="57"/>
  <c r="H8" i="47" l="1"/>
  <c r="J8" i="47"/>
  <c r="K8" i="47"/>
  <c r="L8" i="47"/>
  <c r="H9" i="47"/>
  <c r="J9" i="47"/>
  <c r="K9" i="47"/>
  <c r="L9" i="47"/>
  <c r="H10" i="47"/>
  <c r="J10" i="47"/>
  <c r="K10" i="47"/>
  <c r="L10" i="47"/>
  <c r="H11" i="47"/>
  <c r="J11" i="47"/>
  <c r="K11" i="47"/>
  <c r="L11" i="47"/>
  <c r="H18" i="47"/>
  <c r="J18" i="47"/>
  <c r="K18" i="47"/>
  <c r="L18" i="47"/>
  <c r="H19" i="47"/>
  <c r="J19" i="47"/>
  <c r="K19" i="47"/>
  <c r="L19" i="47"/>
  <c r="H20" i="47"/>
  <c r="J20" i="47"/>
  <c r="K20" i="47"/>
  <c r="L20" i="47"/>
  <c r="H21" i="47"/>
  <c r="J21" i="47"/>
  <c r="K21" i="47"/>
  <c r="L21" i="47"/>
  <c r="E6" i="45"/>
  <c r="F6" i="45"/>
  <c r="G6" i="45"/>
  <c r="E7" i="45"/>
  <c r="F7" i="45"/>
  <c r="G7" i="45"/>
  <c r="E8" i="45"/>
  <c r="F8" i="45"/>
  <c r="G8" i="45"/>
  <c r="C6" i="41"/>
  <c r="A10" i="4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G6" i="37"/>
  <c r="G10" i="37"/>
  <c r="G11" i="37"/>
  <c r="G12" i="37"/>
  <c r="G13" i="37" s="1"/>
  <c r="G14" i="37" s="1"/>
  <c r="G15" i="37" s="1"/>
  <c r="G16" i="37" s="1"/>
  <c r="G17" i="37" s="1"/>
  <c r="G18" i="37" s="1"/>
  <c r="G19" i="37" s="1"/>
  <c r="G20" i="37" s="1"/>
  <c r="G21" i="37" s="1"/>
  <c r="G22" i="37" s="1"/>
  <c r="G23" i="37" s="1"/>
  <c r="G24" i="37" s="1"/>
  <c r="G25" i="37" s="1"/>
  <c r="G26" i="37" s="1"/>
  <c r="G27" i="37" s="1"/>
  <c r="G28" i="37" s="1"/>
  <c r="G29" i="37" s="1"/>
  <c r="G30" i="37" s="1"/>
  <c r="G31" i="37" s="1"/>
  <c r="G32" i="37" s="1"/>
  <c r="G33" i="37" s="1"/>
  <c r="G34" i="37" s="1"/>
  <c r="G35" i="37" s="1"/>
  <c r="G36" i="37" s="1"/>
  <c r="G37" i="37" s="1"/>
  <c r="C6" i="27"/>
  <c r="C7" i="27"/>
  <c r="C8" i="27"/>
  <c r="C9" i="27"/>
  <c r="C10" i="27"/>
  <c r="C11" i="27"/>
  <c r="C12" i="27"/>
  <c r="C13" i="27"/>
  <c r="C14" i="27"/>
  <c r="C15" i="27"/>
  <c r="C16" i="27"/>
  <c r="C17" i="27"/>
  <c r="C18" i="27"/>
  <c r="C19" i="27"/>
  <c r="C20" i="27"/>
  <c r="C21" i="27"/>
  <c r="F21" i="27" s="1"/>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F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AO8" i="23" l="1"/>
  <c r="AO9" i="23"/>
  <c r="AO10" i="23"/>
  <c r="AO11" i="23"/>
  <c r="AO12" i="23"/>
  <c r="AO13" i="23"/>
  <c r="AO17" i="23"/>
  <c r="AO18" i="23"/>
  <c r="AO19" i="23"/>
  <c r="AO20" i="23"/>
  <c r="AO21" i="23"/>
  <c r="AO22" i="23"/>
  <c r="B26" i="23"/>
  <c r="C26" i="23"/>
  <c r="D26" i="23"/>
  <c r="E26" i="23"/>
  <c r="F26" i="23"/>
  <c r="G26" i="23"/>
  <c r="H26" i="23"/>
  <c r="I26" i="23"/>
  <c r="J26" i="23"/>
  <c r="K26" i="23"/>
  <c r="L26" i="23"/>
  <c r="M26" i="23"/>
  <c r="N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s="1"/>
  <c r="B27" i="23"/>
  <c r="C27" i="23"/>
  <c r="AO27" i="23" s="1"/>
  <c r="AP27" i="23" s="1"/>
  <c r="D27" i="23"/>
  <c r="E27"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B28" i="23"/>
  <c r="AO28" i="23" s="1"/>
  <c r="AP28" i="23" s="1"/>
  <c r="C28" i="23"/>
  <c r="D28" i="23"/>
  <c r="E28"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B29" i="23"/>
  <c r="AO29" i="23" s="1"/>
  <c r="AP29" i="23" s="1"/>
  <c r="C29"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B30" i="23"/>
  <c r="C30" i="23"/>
  <c r="D30" i="23"/>
  <c r="E30" i="23"/>
  <c r="F30"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s="1"/>
  <c r="B31" i="23"/>
  <c r="C31" i="23"/>
  <c r="AO31" i="23" s="1"/>
  <c r="AP31" i="23" s="1"/>
  <c r="D31"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C27" i="21"/>
  <c r="D27" i="21"/>
  <c r="E27" i="21"/>
  <c r="F27" i="21"/>
  <c r="G27" i="21"/>
  <c r="H27" i="21"/>
  <c r="I27" i="21"/>
  <c r="J27" i="21"/>
  <c r="J30" i="21" s="1"/>
  <c r="K27" i="21"/>
  <c r="L27" i="21"/>
  <c r="M27" i="21"/>
  <c r="N27" i="21"/>
  <c r="N30" i="21" s="1"/>
  <c r="O27" i="21"/>
  <c r="P27" i="21"/>
  <c r="Q27" i="21"/>
  <c r="R27" i="21"/>
  <c r="R30" i="21" s="1"/>
  <c r="S27" i="21"/>
  <c r="T27" i="21"/>
  <c r="U27" i="21"/>
  <c r="V27" i="21"/>
  <c r="V30" i="21" s="1"/>
  <c r="W27" i="21"/>
  <c r="X27" i="21"/>
  <c r="Y27" i="21"/>
  <c r="Z27" i="21"/>
  <c r="Z30" i="21" s="1"/>
  <c r="AA27" i="21"/>
  <c r="AB27" i="21"/>
  <c r="AC27" i="21"/>
  <c r="AD27" i="21"/>
  <c r="AD30" i="21" s="1"/>
  <c r="AE27" i="21"/>
  <c r="AF27" i="21"/>
  <c r="AG27" i="21"/>
  <c r="AH27" i="21"/>
  <c r="AI27" i="21"/>
  <c r="AJ27" i="21"/>
  <c r="AK27" i="21"/>
  <c r="AL27" i="21"/>
  <c r="AM27" i="21"/>
  <c r="AN27" i="21"/>
  <c r="AO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C29" i="21"/>
  <c r="D29" i="21"/>
  <c r="D30" i="21" s="1"/>
  <c r="E29" i="21"/>
  <c r="F29" i="21"/>
  <c r="F30" i="21" s="1"/>
  <c r="G29" i="21"/>
  <c r="H29" i="21"/>
  <c r="H30" i="21" s="1"/>
  <c r="I29" i="21"/>
  <c r="J29" i="21"/>
  <c r="K29" i="21"/>
  <c r="L29" i="21"/>
  <c r="L30" i="21" s="1"/>
  <c r="M29" i="21"/>
  <c r="N29" i="21"/>
  <c r="O29" i="21"/>
  <c r="P29" i="21"/>
  <c r="P30" i="21" s="1"/>
  <c r="Q29" i="21"/>
  <c r="R29" i="21"/>
  <c r="S29" i="21"/>
  <c r="T29" i="21"/>
  <c r="T30" i="21" s="1"/>
  <c r="U29" i="21"/>
  <c r="V29" i="21"/>
  <c r="W29" i="21"/>
  <c r="X29" i="21"/>
  <c r="X30" i="21" s="1"/>
  <c r="Y29" i="21"/>
  <c r="Z29" i="21"/>
  <c r="AA29" i="21"/>
  <c r="AB29" i="21"/>
  <c r="AB30" i="21" s="1"/>
  <c r="AC29" i="21"/>
  <c r="AD29" i="21"/>
  <c r="AE29" i="21"/>
  <c r="AF29" i="21"/>
  <c r="AF30" i="21" s="1"/>
  <c r="AG29" i="21"/>
  <c r="AH29" i="21"/>
  <c r="AH30" i="21" s="1"/>
  <c r="AI29" i="21"/>
  <c r="AJ29" i="21"/>
  <c r="AJ30" i="21" s="1"/>
  <c r="AK29" i="21"/>
  <c r="AL29" i="21"/>
  <c r="AL30" i="21" s="1"/>
  <c r="AM29" i="21"/>
  <c r="AN29" i="21"/>
  <c r="AN30" i="21" s="1"/>
  <c r="AO29" i="21"/>
  <c r="C30" i="21"/>
  <c r="E30" i="21"/>
  <c r="G30" i="21"/>
  <c r="I30" i="21"/>
  <c r="K30" i="21"/>
  <c r="M30" i="21"/>
  <c r="O30" i="21"/>
  <c r="Q30" i="21"/>
  <c r="S30" i="21"/>
  <c r="U30" i="21"/>
  <c r="W30" i="21"/>
  <c r="Y30" i="21"/>
  <c r="AA30" i="21"/>
  <c r="AC30" i="21"/>
  <c r="AE30" i="21"/>
  <c r="AG30" i="21"/>
  <c r="AI30" i="21"/>
  <c r="AK30" i="21"/>
  <c r="AM30" i="21"/>
  <c r="AO3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C56" i="21"/>
  <c r="D56" i="21"/>
  <c r="D57" i="21" s="1"/>
  <c r="E56" i="21"/>
  <c r="F56" i="21"/>
  <c r="F57" i="21" s="1"/>
  <c r="G56" i="21"/>
  <c r="H56" i="21"/>
  <c r="H57" i="21" s="1"/>
  <c r="I56" i="21"/>
  <c r="J56" i="21"/>
  <c r="J57" i="21" s="1"/>
  <c r="K56" i="21"/>
  <c r="L56" i="21"/>
  <c r="L57" i="21" s="1"/>
  <c r="M56" i="21"/>
  <c r="N56" i="21"/>
  <c r="N57" i="21" s="1"/>
  <c r="O56" i="21"/>
  <c r="P56" i="21"/>
  <c r="P57" i="21" s="1"/>
  <c r="Q56" i="21"/>
  <c r="R56" i="21"/>
  <c r="R57" i="21" s="1"/>
  <c r="S56" i="21"/>
  <c r="T56" i="21"/>
  <c r="T57" i="21" s="1"/>
  <c r="U56" i="21"/>
  <c r="V56" i="21"/>
  <c r="V57" i="21" s="1"/>
  <c r="W56" i="21"/>
  <c r="X56" i="21"/>
  <c r="X57" i="21" s="1"/>
  <c r="Y56" i="21"/>
  <c r="Z56" i="21"/>
  <c r="Z57" i="21" s="1"/>
  <c r="AA56" i="21"/>
  <c r="AB56" i="21"/>
  <c r="AB57" i="21" s="1"/>
  <c r="AC56" i="21"/>
  <c r="AD56" i="21"/>
  <c r="AD57" i="21" s="1"/>
  <c r="AE56" i="21"/>
  <c r="AF56" i="21"/>
  <c r="AF57" i="21" s="1"/>
  <c r="AG56" i="21"/>
  <c r="AH56" i="21"/>
  <c r="AH57" i="21" s="1"/>
  <c r="AI56" i="21"/>
  <c r="AJ56" i="21"/>
  <c r="AJ57" i="21" s="1"/>
  <c r="AK56" i="21"/>
  <c r="AL56" i="21"/>
  <c r="AL57" i="21" s="1"/>
  <c r="AM56" i="21"/>
  <c r="AN56" i="21"/>
  <c r="AN57" i="21" s="1"/>
  <c r="AO56" i="21"/>
  <c r="C57" i="21"/>
  <c r="E57" i="21"/>
  <c r="G57" i="21"/>
  <c r="I57" i="21"/>
  <c r="K57" i="21"/>
  <c r="M57" i="21"/>
  <c r="O57" i="21"/>
  <c r="Q57" i="21"/>
  <c r="S57" i="21"/>
  <c r="U57" i="21"/>
  <c r="W57" i="21"/>
  <c r="Y57" i="21"/>
  <c r="AA57" i="21"/>
  <c r="AC57" i="21"/>
  <c r="AE57" i="21"/>
  <c r="AG57" i="21"/>
  <c r="AI57" i="21"/>
  <c r="AK57" i="21"/>
  <c r="AM57" i="21"/>
  <c r="AO57"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AI81" i="21"/>
  <c r="AJ81" i="21"/>
  <c r="AK81" i="21"/>
  <c r="AL81" i="21"/>
  <c r="AM81" i="21"/>
  <c r="AN81" i="21"/>
  <c r="AO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AI82" i="21"/>
  <c r="AJ82" i="21"/>
  <c r="AK82" i="21"/>
  <c r="AL82" i="21"/>
  <c r="AM82" i="21"/>
  <c r="AN82" i="21"/>
  <c r="AO82" i="21"/>
  <c r="C83" i="21"/>
  <c r="D83" i="21"/>
  <c r="D84" i="21" s="1"/>
  <c r="E83" i="21"/>
  <c r="F83" i="21"/>
  <c r="F84" i="21" s="1"/>
  <c r="G83" i="21"/>
  <c r="H83" i="21"/>
  <c r="H84" i="21" s="1"/>
  <c r="I83" i="21"/>
  <c r="J83" i="21"/>
  <c r="J84" i="21" s="1"/>
  <c r="K83" i="21"/>
  <c r="L83" i="21"/>
  <c r="L84" i="21" s="1"/>
  <c r="M83" i="21"/>
  <c r="N83" i="21"/>
  <c r="N84" i="21" s="1"/>
  <c r="O83" i="21"/>
  <c r="P83" i="21"/>
  <c r="P84" i="21" s="1"/>
  <c r="Q83" i="21"/>
  <c r="R83" i="21"/>
  <c r="R84" i="21" s="1"/>
  <c r="S83" i="21"/>
  <c r="T83" i="21"/>
  <c r="T84" i="21" s="1"/>
  <c r="U83" i="21"/>
  <c r="V83" i="21"/>
  <c r="V84" i="21" s="1"/>
  <c r="W83" i="21"/>
  <c r="X83" i="21"/>
  <c r="X84" i="21" s="1"/>
  <c r="Y83" i="21"/>
  <c r="Z83" i="21"/>
  <c r="Z84" i="21" s="1"/>
  <c r="AA83" i="21"/>
  <c r="AB83" i="21"/>
  <c r="AB84" i="21" s="1"/>
  <c r="AC83" i="21"/>
  <c r="AD83" i="21"/>
  <c r="AD84" i="21" s="1"/>
  <c r="AE83" i="21"/>
  <c r="AF83" i="21"/>
  <c r="AF84" i="21" s="1"/>
  <c r="AG83" i="21"/>
  <c r="AH83" i="21"/>
  <c r="AH84" i="21" s="1"/>
  <c r="AI83" i="21"/>
  <c r="AJ83" i="21"/>
  <c r="AJ84" i="21" s="1"/>
  <c r="AK83" i="21"/>
  <c r="AL83" i="21"/>
  <c r="AL84" i="21" s="1"/>
  <c r="AM83" i="21"/>
  <c r="AN83" i="21"/>
  <c r="AN84" i="21" s="1"/>
  <c r="AO83" i="21"/>
  <c r="C84" i="21"/>
  <c r="E84" i="21"/>
  <c r="G84" i="21"/>
  <c r="I84" i="21"/>
  <c r="K84" i="21"/>
  <c r="M84" i="21"/>
  <c r="O84" i="21"/>
  <c r="Q84" i="21"/>
  <c r="S84" i="21"/>
  <c r="U84" i="21"/>
  <c r="W84" i="21"/>
  <c r="Y84" i="21"/>
  <c r="AA84" i="21"/>
  <c r="AC84" i="21"/>
  <c r="AE84" i="21"/>
  <c r="AG84" i="21"/>
  <c r="AI84" i="21"/>
  <c r="AK84" i="21"/>
  <c r="AM84" i="21"/>
  <c r="AO84" i="21"/>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B29" i="19"/>
  <c r="B30" i="19" s="1"/>
  <c r="C29" i="19"/>
  <c r="C30" i="19" s="1"/>
  <c r="D29" i="19"/>
  <c r="E29" i="19"/>
  <c r="E30" i="19" s="1"/>
  <c r="F29" i="19"/>
  <c r="F30" i="19" s="1"/>
  <c r="G29" i="19"/>
  <c r="G30" i="19" s="1"/>
  <c r="H29" i="19"/>
  <c r="I29" i="19"/>
  <c r="I30" i="19" s="1"/>
  <c r="J29" i="19"/>
  <c r="J30" i="19" s="1"/>
  <c r="K29" i="19"/>
  <c r="K30" i="19" s="1"/>
  <c r="L29" i="19"/>
  <c r="M29" i="19"/>
  <c r="M30" i="19" s="1"/>
  <c r="N29" i="19"/>
  <c r="N30" i="19" s="1"/>
  <c r="O29" i="19"/>
  <c r="O30" i="19" s="1"/>
  <c r="P29" i="19"/>
  <c r="Q29" i="19"/>
  <c r="Q30" i="19" s="1"/>
  <c r="R29" i="19"/>
  <c r="R30" i="19" s="1"/>
  <c r="S29" i="19"/>
  <c r="S30" i="19" s="1"/>
  <c r="T29" i="19"/>
  <c r="U29" i="19"/>
  <c r="U30" i="19" s="1"/>
  <c r="V29" i="19"/>
  <c r="V30" i="19" s="1"/>
  <c r="W29" i="19"/>
  <c r="W30" i="19" s="1"/>
  <c r="X29" i="19"/>
  <c r="Y29" i="19"/>
  <c r="Y30" i="19" s="1"/>
  <c r="Z29" i="19"/>
  <c r="Z30" i="19" s="1"/>
  <c r="AA29" i="19"/>
  <c r="AA30" i="19" s="1"/>
  <c r="AB29" i="19"/>
  <c r="AC29" i="19"/>
  <c r="AC30" i="19" s="1"/>
  <c r="AD29" i="19"/>
  <c r="AD30" i="19" s="1"/>
  <c r="AE29" i="19"/>
  <c r="AE30" i="19" s="1"/>
  <c r="AF29" i="19"/>
  <c r="AG29" i="19"/>
  <c r="AG30" i="19" s="1"/>
  <c r="AH29" i="19"/>
  <c r="AH30" i="19" s="1"/>
  <c r="AI29" i="19"/>
  <c r="AI30" i="19" s="1"/>
  <c r="AJ29" i="19"/>
  <c r="AK29" i="19"/>
  <c r="AK30" i="19" s="1"/>
  <c r="AL29" i="19"/>
  <c r="AL30" i="19" s="1"/>
  <c r="AM29" i="19"/>
  <c r="AM30" i="19" s="1"/>
  <c r="AN29" i="19"/>
  <c r="D30" i="19"/>
  <c r="H30" i="19"/>
  <c r="L30" i="19"/>
  <c r="P30" i="19"/>
  <c r="T30" i="19"/>
  <c r="X30" i="19"/>
  <c r="AB30" i="19"/>
  <c r="AF30" i="19"/>
  <c r="AJ30" i="19"/>
  <c r="AN30" i="19"/>
  <c r="F4" i="17"/>
  <c r="F5" i="17"/>
  <c r="F6" i="17"/>
  <c r="F7" i="17"/>
  <c r="F8" i="17"/>
  <c r="F9" i="17"/>
  <c r="F10" i="17"/>
  <c r="F11" i="17"/>
  <c r="F12" i="17"/>
  <c r="F13" i="17"/>
  <c r="F14" i="17"/>
  <c r="F15" i="17"/>
  <c r="F16" i="17"/>
  <c r="I14" i="15"/>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L11" i="7"/>
  <c r="L12" i="7"/>
  <c r="L13" i="7"/>
  <c r="L14" i="7"/>
  <c r="L15" i="7"/>
  <c r="L16" i="7"/>
  <c r="L17" i="7"/>
  <c r="L18" i="7"/>
  <c r="L19" i="7"/>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H7" i="3"/>
  <c r="H8" i="3"/>
  <c r="H9" i="3"/>
  <c r="H10" i="3"/>
  <c r="H11" i="3"/>
  <c r="H12" i="3"/>
  <c r="H13" i="3"/>
  <c r="H14" i="3"/>
  <c r="H15" i="3"/>
  <c r="G255" i="1"/>
  <c r="G256" i="1"/>
  <c r="G257" i="1"/>
  <c r="G258" i="1"/>
  <c r="G259" i="1"/>
  <c r="G260" i="1"/>
  <c r="G262" i="1"/>
  <c r="G263" i="1"/>
  <c r="G264" i="1"/>
  <c r="G265" i="1"/>
  <c r="G266" i="1"/>
  <c r="G267" i="1"/>
  <c r="G269" i="1"/>
  <c r="G270" i="1"/>
  <c r="G271" i="1"/>
  <c r="G272" i="1"/>
  <c r="G273" i="1"/>
  <c r="G274" i="1"/>
  <c r="G276" i="1"/>
  <c r="G277" i="1"/>
  <c r="G278" i="1"/>
  <c r="G279" i="1"/>
  <c r="G280" i="1"/>
  <c r="G281" i="1"/>
</calcChain>
</file>

<file path=xl/sharedStrings.xml><?xml version="1.0" encoding="utf-8"?>
<sst xmlns="http://schemas.openxmlformats.org/spreadsheetml/2006/main" count="34507" uniqueCount="17574">
  <si>
    <t>© Crown Copyright 2020</t>
  </si>
  <si>
    <t>Week 39</t>
  </si>
  <si>
    <t>Week 38</t>
  </si>
  <si>
    <t>Week 37</t>
  </si>
  <si>
    <t>Week 36</t>
  </si>
  <si>
    <t>Week 35</t>
  </si>
  <si>
    <t>Week 34</t>
  </si>
  <si>
    <t>Week 33</t>
  </si>
  <si>
    <t>Week 32</t>
  </si>
  <si>
    <t>Week 31</t>
  </si>
  <si>
    <t>Week 30</t>
  </si>
  <si>
    <t>Week 29</t>
  </si>
  <si>
    <t>Week 28</t>
  </si>
  <si>
    <t>Week 27</t>
  </si>
  <si>
    <t>Week 26</t>
  </si>
  <si>
    <t>Week 25</t>
  </si>
  <si>
    <t>Week 24</t>
  </si>
  <si>
    <t>Week 23</t>
  </si>
  <si>
    <t>Week 22</t>
  </si>
  <si>
    <t>Week 21</t>
  </si>
  <si>
    <t>Week 20</t>
  </si>
  <si>
    <t>Week 19</t>
  </si>
  <si>
    <t>Week 18</t>
  </si>
  <si>
    <t>Week 17</t>
  </si>
  <si>
    <t>Week 16</t>
  </si>
  <si>
    <t>Week 15</t>
  </si>
  <si>
    <t>Week 14</t>
  </si>
  <si>
    <t>Week 13</t>
  </si>
  <si>
    <t>Week 12</t>
  </si>
  <si>
    <t>Week 11</t>
  </si>
  <si>
    <t>Week 10</t>
  </si>
  <si>
    <t>Week 9</t>
  </si>
  <si>
    <t>Week 8</t>
  </si>
  <si>
    <t>Week 7</t>
  </si>
  <si>
    <t>Week 6</t>
  </si>
  <si>
    <t>Week 5</t>
  </si>
  <si>
    <t>Week 4</t>
  </si>
  <si>
    <t>Week 3</t>
  </si>
  <si>
    <t>Week 2</t>
  </si>
  <si>
    <t>Week 1</t>
  </si>
  <si>
    <t>Cumulative difference in 2020 deaths compared to deaths from the average of that week for 2015-2019 (Excess deaths)</t>
  </si>
  <si>
    <t>Cumulative deaths mentioning COVID-19 on the death certificate (NRS measure)</t>
  </si>
  <si>
    <t>Cumulative deaths within 28 days of a positive COVID-19 test (HPS measure)</t>
  </si>
  <si>
    <t>Date</t>
  </si>
  <si>
    <t>Week</t>
  </si>
  <si>
    <t>back to contents</t>
  </si>
  <si>
    <t>Figure 1.1: Comparison of cumulative COVID-19 deaths using different measures</t>
  </si>
  <si>
    <t>Males</t>
  </si>
  <si>
    <t>Females</t>
  </si>
  <si>
    <t>Persons</t>
  </si>
  <si>
    <t>All deaths</t>
  </si>
  <si>
    <t>Deaths where COVID-19 was the underlying cause</t>
  </si>
  <si>
    <r>
      <t>All deaths involving COVID-19</t>
    </r>
    <r>
      <rPr>
        <b/>
        <vertAlign val="superscript"/>
        <sz val="10"/>
        <rFont val="Arial"/>
        <family val="2"/>
      </rPr>
      <t>6</t>
    </r>
  </si>
  <si>
    <t>Number of deaths</t>
  </si>
  <si>
    <t>upper confidence interval</t>
  </si>
  <si>
    <t>lower confidence interval</t>
  </si>
  <si>
    <t>age standardised rate</t>
  </si>
  <si>
    <t>Combined March-August 2020</t>
  </si>
  <si>
    <t>Figure 1.2: Age standardised death rates from COVID-19 by sex</t>
  </si>
  <si>
    <t>85+</t>
  </si>
  <si>
    <t>75-84</t>
  </si>
  <si>
    <t>65-74</t>
  </si>
  <si>
    <t>64 and under</t>
  </si>
  <si>
    <t>45-64</t>
  </si>
  <si>
    <t>15-44</t>
  </si>
  <si>
    <t>01-14</t>
  </si>
  <si>
    <t>Under 1 year</t>
  </si>
  <si>
    <t>Age Group</t>
  </si>
  <si>
    <t xml:space="preserve">Persons </t>
  </si>
  <si>
    <t>Week beginning</t>
  </si>
  <si>
    <r>
      <t>Week number</t>
    </r>
    <r>
      <rPr>
        <b/>
        <vertAlign val="superscript"/>
        <sz val="10"/>
        <rFont val="Arial"/>
        <family val="2"/>
      </rPr>
      <t>3</t>
    </r>
  </si>
  <si>
    <t>Figure 1.3 Deaths involving COVID-19 by age-group</t>
  </si>
  <si>
    <t>8 - Process, Plant and Machine Operatives</t>
  </si>
  <si>
    <t>9 - Elementary Occupations</t>
  </si>
  <si>
    <t>7 - Sales and Customer Service Occupations</t>
  </si>
  <si>
    <t>5 - Skilled Trades Occupations</t>
  </si>
  <si>
    <t>6 - Caring, Leisure and Other Service Occupations</t>
  </si>
  <si>
    <t>All occupations</t>
  </si>
  <si>
    <t>1 - Managers, Directors and Senior Officials</t>
  </si>
  <si>
    <t>4 - Administrative and Secretarial Occupations</t>
  </si>
  <si>
    <t>3 - Associate Professional and Technical Occupations</t>
  </si>
  <si>
    <r>
      <t>SOC Major Group</t>
    </r>
    <r>
      <rPr>
        <b/>
        <vertAlign val="superscript"/>
        <sz val="10"/>
        <rFont val="Arial"/>
        <family val="2"/>
      </rPr>
      <t>6</t>
    </r>
  </si>
  <si>
    <r>
      <t>Upper Confidence limit</t>
    </r>
    <r>
      <rPr>
        <vertAlign val="superscript"/>
        <sz val="10"/>
        <rFont val="Arial"/>
        <family val="2"/>
      </rPr>
      <t>3</t>
    </r>
  </si>
  <si>
    <r>
      <t>Lower confidence limit</t>
    </r>
    <r>
      <rPr>
        <vertAlign val="superscript"/>
        <sz val="10"/>
        <rFont val="Arial"/>
        <family val="2"/>
      </rPr>
      <t>3</t>
    </r>
  </si>
  <si>
    <r>
      <t>Age-standardised rate per 100,000 population</t>
    </r>
    <r>
      <rPr>
        <vertAlign val="superscript"/>
        <sz val="10"/>
        <rFont val="Arial"/>
        <family val="2"/>
      </rPr>
      <t>4</t>
    </r>
  </si>
  <si>
    <r>
      <t>Deaths involving COVID-19</t>
    </r>
    <r>
      <rPr>
        <b/>
        <vertAlign val="superscript"/>
        <sz val="10"/>
        <rFont val="Arial"/>
        <family val="2"/>
      </rPr>
      <t>5</t>
    </r>
  </si>
  <si>
    <t>Figure 1.4 Age-standardised death rates from COVID-19 for major occupational groups</t>
  </si>
  <si>
    <r>
      <rPr>
        <sz val="8"/>
        <rFont val="Arial"/>
        <family val="2"/>
      </rPr>
      <t xml:space="preserve">1) Figures are for deaths occurring between 1 March 2020 and 31 August 2020. Figures only include deaths that were registered by 10 September. More information on registration delays can be found on the </t>
    </r>
    <r>
      <rPr>
        <u/>
        <sz val="8"/>
        <color indexed="12"/>
        <rFont val="Arial"/>
        <family val="2"/>
      </rPr>
      <t>NRS website.</t>
    </r>
  </si>
  <si>
    <t>Footnote:</t>
  </si>
  <si>
    <t>Total Deaths</t>
  </si>
  <si>
    <t>Dementia and Alzheimer Disease</t>
  </si>
  <si>
    <t>Ischaemic heart diseases</t>
  </si>
  <si>
    <t>Chronic lower respiratory diseases</t>
  </si>
  <si>
    <t>Cerebrovascular disease</t>
  </si>
  <si>
    <t>Diabetes</t>
  </si>
  <si>
    <t>none</t>
  </si>
  <si>
    <t>March - August combined</t>
  </si>
  <si>
    <t>Proportion of all COVID-19 deaths</t>
  </si>
  <si>
    <t>Number of COVID-19 deaths</t>
  </si>
  <si>
    <t>Pre-existing condition</t>
  </si>
  <si>
    <t>Month</t>
  </si>
  <si>
    <t>Figure 1.5 Main Pre-existing condition of people dying with COVID-19</t>
  </si>
  <si>
    <t>West Dunbartonshire</t>
  </si>
  <si>
    <t>Midlothian</t>
  </si>
  <si>
    <t>Glasgow City</t>
  </si>
  <si>
    <t>Inverclyde</t>
  </si>
  <si>
    <t>Dundee City</t>
  </si>
  <si>
    <t>Renfrewshire</t>
  </si>
  <si>
    <t>South Lanarkshire</t>
  </si>
  <si>
    <t>East Dunbartonshire</t>
  </si>
  <si>
    <t>Clackmannanshire</t>
  </si>
  <si>
    <t>City of Edinburgh</t>
  </si>
  <si>
    <t>North Lanarkshire</t>
  </si>
  <si>
    <t>Falkirk</t>
  </si>
  <si>
    <t>East Renfrewshire</t>
  </si>
  <si>
    <t>South Ayrshire</t>
  </si>
  <si>
    <t>East Lothian</t>
  </si>
  <si>
    <t>North Ayrshire</t>
  </si>
  <si>
    <t>West Lothian</t>
  </si>
  <si>
    <t>Aberdeen City</t>
  </si>
  <si>
    <t>East Ayrshire</t>
  </si>
  <si>
    <t>Stirling</t>
  </si>
  <si>
    <t>Argyll and Bute</t>
  </si>
  <si>
    <t>Scottish Borders</t>
  </si>
  <si>
    <t>Angus</t>
  </si>
  <si>
    <t>Fife</t>
  </si>
  <si>
    <t>Aberdeenshire</t>
  </si>
  <si>
    <t>Perth and Kinross</t>
  </si>
  <si>
    <t>Dumfries and Galloway</t>
  </si>
  <si>
    <t>Moray</t>
  </si>
  <si>
    <t>Highland</t>
  </si>
  <si>
    <t>N/A</t>
  </si>
  <si>
    <t>Shetland Islands</t>
  </si>
  <si>
    <t>Orkney Islands</t>
  </si>
  <si>
    <t>Na h-Eileanan Siar</t>
  </si>
  <si>
    <t>Upper confidence interval</t>
  </si>
  <si>
    <t>Lower confidence interval</t>
  </si>
  <si>
    <t>Age-Standardised Death Rate</t>
  </si>
  <si>
    <t>Council area</t>
  </si>
  <si>
    <t>Figure 1.6 Age-standardised death rates from COVID-19 by local authority</t>
  </si>
  <si>
    <r>
      <rPr>
        <sz val="8"/>
        <rFont val="Arial"/>
        <family val="2"/>
      </rPr>
      <t>2) Figures are for deaths occurring between 1 March 2020 and 31 July 2020. Figures only include deaths that were registered by 9 August 2020. More information on registration delays can be found on the</t>
    </r>
    <r>
      <rPr>
        <u/>
        <sz val="8"/>
        <color rgb="FF0000FF"/>
        <rFont val="Arial"/>
        <family val="2"/>
      </rPr>
      <t xml:space="preserve"> NRS website:</t>
    </r>
  </si>
  <si>
    <r>
      <rPr>
        <sz val="8"/>
        <rFont val="Arial"/>
        <family val="2"/>
      </rPr>
      <t xml:space="preserve">1) Some areas have very small numbers of deaths and caution should be used when comparing areas. There is more information about the volatility of small numbers on the </t>
    </r>
    <r>
      <rPr>
        <u/>
        <sz val="8"/>
        <color theme="10"/>
        <rFont val="Arial"/>
        <family val="2"/>
      </rPr>
      <t>NRS website</t>
    </r>
  </si>
  <si>
    <t>Footnote</t>
  </si>
  <si>
    <r>
      <rPr>
        <sz val="8"/>
        <rFont val="Arial"/>
        <family val="2"/>
      </rPr>
      <t xml:space="preserve">Refer to </t>
    </r>
    <r>
      <rPr>
        <u/>
        <sz val="8"/>
        <color theme="10"/>
        <rFont val="Arial"/>
        <family val="2"/>
      </rPr>
      <t>stats.gov.scot</t>
    </r>
    <r>
      <rPr>
        <sz val="8"/>
        <rFont val="Arial"/>
        <family val="2"/>
      </rPr>
      <t xml:space="preserve">  to identify where intermediate zones are.</t>
    </r>
  </si>
  <si>
    <t>Broxburn East</t>
  </si>
  <si>
    <t>S02002514</t>
  </si>
  <si>
    <t>Broxburn South</t>
  </si>
  <si>
    <t>S02002513</t>
  </si>
  <si>
    <t>Uphall, Dechmont and Ecclesmachan</t>
  </si>
  <si>
    <t>S02002512</t>
  </si>
  <si>
    <t>Broxburn Kirkhill</t>
  </si>
  <si>
    <t>S02002511</t>
  </si>
  <si>
    <t>Winchburgh, Bridgend and Philpstoun</t>
  </si>
  <si>
    <t>S02002510</t>
  </si>
  <si>
    <t>Linlithgow North</t>
  </si>
  <si>
    <t>S02002509</t>
  </si>
  <si>
    <t>Linlithgow Bridge</t>
  </si>
  <si>
    <t>S02002508</t>
  </si>
  <si>
    <t>Linlithgow South</t>
  </si>
  <si>
    <t>S02002507</t>
  </si>
  <si>
    <t>Blackridge, Westfield and Torphichen</t>
  </si>
  <si>
    <t>S02002506</t>
  </si>
  <si>
    <t>Bathgate West</t>
  </si>
  <si>
    <t>S02002505</t>
  </si>
  <si>
    <t>Bathgate East</t>
  </si>
  <si>
    <t>S02002504</t>
  </si>
  <si>
    <t>Bathgate and Boghall</t>
  </si>
  <si>
    <t>S02002503</t>
  </si>
  <si>
    <t>Bathgate, Wester Inch and Inchcross</t>
  </si>
  <si>
    <t>S02002502</t>
  </si>
  <si>
    <t>Armadale South</t>
  </si>
  <si>
    <t>S02002501</t>
  </si>
  <si>
    <t>Armadale</t>
  </si>
  <si>
    <t>S02002500</t>
  </si>
  <si>
    <t>Whitburn, Croftmalloch and Greenrigg</t>
  </si>
  <si>
    <t>S02002499</t>
  </si>
  <si>
    <t>Whitburn Central</t>
  </si>
  <si>
    <t>S02002498</t>
  </si>
  <si>
    <t>Blaeberry Hill and East Whitburn</t>
  </si>
  <si>
    <t>S02002497</t>
  </si>
  <si>
    <t>Blackburn</t>
  </si>
  <si>
    <t>S02002496</t>
  </si>
  <si>
    <t>Seafield</t>
  </si>
  <si>
    <t>S02002495</t>
  </si>
  <si>
    <t>Carmondean and Eliburn North</t>
  </si>
  <si>
    <t>S02002494</t>
  </si>
  <si>
    <t>Deans</t>
  </si>
  <si>
    <t>S02002493</t>
  </si>
  <si>
    <t>Knightsridge and Deans North</t>
  </si>
  <si>
    <t>S02002492</t>
  </si>
  <si>
    <t>Knightsridge</t>
  </si>
  <si>
    <t>S02002491</t>
  </si>
  <si>
    <t>Ladywell</t>
  </si>
  <si>
    <t>S02002490</t>
  </si>
  <si>
    <t>Livingston Village and Eliburn South</t>
  </si>
  <si>
    <t>S02002489</t>
  </si>
  <si>
    <t>Howden</t>
  </si>
  <si>
    <t>S02002488</t>
  </si>
  <si>
    <t>Craigshill</t>
  </si>
  <si>
    <t>S02002487</t>
  </si>
  <si>
    <t>Pumpherston and Uphall Station</t>
  </si>
  <si>
    <t>S02002486</t>
  </si>
  <si>
    <t>East Calder</t>
  </si>
  <si>
    <t>S02002485</t>
  </si>
  <si>
    <t>Mid Calder and Kirknewton</t>
  </si>
  <si>
    <t>S02002484</t>
  </si>
  <si>
    <t>Dedridge East</t>
  </si>
  <si>
    <t>S02002483</t>
  </si>
  <si>
    <t>Bankton and Murieston</t>
  </si>
  <si>
    <t>S02002482</t>
  </si>
  <si>
    <t>Bellsquarry, Adambrae and Kirkton</t>
  </si>
  <si>
    <t>S02002481</t>
  </si>
  <si>
    <t>West Calder and Polbeth</t>
  </si>
  <si>
    <t>S02002480</t>
  </si>
  <si>
    <t>Breich Valley</t>
  </si>
  <si>
    <t>S02002479</t>
  </si>
  <si>
    <t>Fauldhouse</t>
  </si>
  <si>
    <t>S02002478</t>
  </si>
  <si>
    <t>IZ18</t>
  </si>
  <si>
    <t>S02002477</t>
  </si>
  <si>
    <t>IZ17</t>
  </si>
  <si>
    <t>S02002476</t>
  </si>
  <si>
    <t>IZ16</t>
  </si>
  <si>
    <t>S02002475</t>
  </si>
  <si>
    <t>IZ15</t>
  </si>
  <si>
    <t>S02002474</t>
  </si>
  <si>
    <t>IZ14</t>
  </si>
  <si>
    <t>S02002473</t>
  </si>
  <si>
    <t>IZ13</t>
  </si>
  <si>
    <t>S02002472</t>
  </si>
  <si>
    <t>IZ12</t>
  </si>
  <si>
    <t>S02002471</t>
  </si>
  <si>
    <t>IZ11</t>
  </si>
  <si>
    <t>S02002470</t>
  </si>
  <si>
    <t>IZ10</t>
  </si>
  <si>
    <t>S02002469</t>
  </si>
  <si>
    <t>IZ09</t>
  </si>
  <si>
    <t>S02002468</t>
  </si>
  <si>
    <t>IZ08</t>
  </si>
  <si>
    <t>S02002467</t>
  </si>
  <si>
    <t>IZ07</t>
  </si>
  <si>
    <t>S02002466</t>
  </si>
  <si>
    <t>IZ06</t>
  </si>
  <si>
    <t>S02002465</t>
  </si>
  <si>
    <t>IZ05</t>
  </si>
  <si>
    <t>S02002464</t>
  </si>
  <si>
    <t>IZ04</t>
  </si>
  <si>
    <t>S02002463</t>
  </si>
  <si>
    <t>IZ03</t>
  </si>
  <si>
    <t>S02002462</t>
  </si>
  <si>
    <t>IZ02</t>
  </si>
  <si>
    <t>S02002461</t>
  </si>
  <si>
    <t>IZ01</t>
  </si>
  <si>
    <t>S02002460</t>
  </si>
  <si>
    <t>S02002459</t>
  </si>
  <si>
    <t>Callander and Trossachs</t>
  </si>
  <si>
    <t>S02002458</t>
  </si>
  <si>
    <t>Carse of Stirling</t>
  </si>
  <si>
    <t>S02002457</t>
  </si>
  <si>
    <t>Dunblane West</t>
  </si>
  <si>
    <t>S02002456</t>
  </si>
  <si>
    <t>Dunblane East</t>
  </si>
  <si>
    <t>S02002455</t>
  </si>
  <si>
    <t>Forth</t>
  </si>
  <si>
    <t>S02002454</t>
  </si>
  <si>
    <t>Bridge of Allan and University</t>
  </si>
  <si>
    <t>S02002453</t>
  </si>
  <si>
    <t>Causewayhead</t>
  </si>
  <si>
    <t>S02002452</t>
  </si>
  <si>
    <t>Cornton</t>
  </si>
  <si>
    <t>S02002451</t>
  </si>
  <si>
    <t>Raploch</t>
  </si>
  <si>
    <t>S02002450</t>
  </si>
  <si>
    <t>City Centre</t>
  </si>
  <si>
    <t>S02002449</t>
  </si>
  <si>
    <t>Braehead</t>
  </si>
  <si>
    <t>S02002448</t>
  </si>
  <si>
    <t>King's Park and Torbrex</t>
  </si>
  <si>
    <t>S02002447</t>
  </si>
  <si>
    <t>Borestone</t>
  </si>
  <si>
    <t>S02002446</t>
  </si>
  <si>
    <t>Broomridge</t>
  </si>
  <si>
    <t>S02002445</t>
  </si>
  <si>
    <t>Hillpark</t>
  </si>
  <si>
    <t>S02002444</t>
  </si>
  <si>
    <t>Bannockburn</t>
  </si>
  <si>
    <t>S02002443</t>
  </si>
  <si>
    <t>Fallin</t>
  </si>
  <si>
    <t>S02002442</t>
  </si>
  <si>
    <t>Cowie</t>
  </si>
  <si>
    <t>S02002441</t>
  </si>
  <si>
    <t>Plean and Rural SE</t>
  </si>
  <si>
    <t>S02002440</t>
  </si>
  <si>
    <t>Cambusbarron</t>
  </si>
  <si>
    <t>S02002439</t>
  </si>
  <si>
    <t>Kippen and Fintry</t>
  </si>
  <si>
    <t>S02002438</t>
  </si>
  <si>
    <t>Balfron and Drymen</t>
  </si>
  <si>
    <t>S02002437</t>
  </si>
  <si>
    <t>Blane Valley</t>
  </si>
  <si>
    <t>S02002436</t>
  </si>
  <si>
    <t>Birniehill, Kelvin and Whitehills East</t>
  </si>
  <si>
    <t>S02002435</t>
  </si>
  <si>
    <t>The Murray</t>
  </si>
  <si>
    <t>S02002434</t>
  </si>
  <si>
    <t>Westwood East</t>
  </si>
  <si>
    <t>S02002433</t>
  </si>
  <si>
    <t>Westwood South</t>
  </si>
  <si>
    <t>S02002432</t>
  </si>
  <si>
    <t>Greenhills</t>
  </si>
  <si>
    <t>S02002431</t>
  </si>
  <si>
    <t>Whitehills West</t>
  </si>
  <si>
    <t>S02002430</t>
  </si>
  <si>
    <t>Crosshouse and Lindsayfield</t>
  </si>
  <si>
    <t>S02002429</t>
  </si>
  <si>
    <t>Mossneuk and Newlandsmuir</t>
  </si>
  <si>
    <t>S02002428</t>
  </si>
  <si>
    <t>Hairmyres and Westwood West</t>
  </si>
  <si>
    <t>S02002427</t>
  </si>
  <si>
    <t>Thorntonhall, Jackton and Gardenhall</t>
  </si>
  <si>
    <t>S02002426</t>
  </si>
  <si>
    <t>Stewartfield West</t>
  </si>
  <si>
    <t>S02002425</t>
  </si>
  <si>
    <t>Stewartfield East</t>
  </si>
  <si>
    <t>S02002424</t>
  </si>
  <si>
    <t>West Mains</t>
  </si>
  <si>
    <t>S02002423</t>
  </si>
  <si>
    <t>East Mains</t>
  </si>
  <si>
    <t>S02002422</t>
  </si>
  <si>
    <t>St Leonards South</t>
  </si>
  <si>
    <t>S02002421</t>
  </si>
  <si>
    <t>St Leonards North</t>
  </si>
  <si>
    <t>S02002420</t>
  </si>
  <si>
    <t>Calderwood West and Nerston</t>
  </si>
  <si>
    <t>S02002419</t>
  </si>
  <si>
    <t>Calderwood Central</t>
  </si>
  <si>
    <t>S02002418</t>
  </si>
  <si>
    <t>Calderwood East</t>
  </si>
  <si>
    <t>S02002417</t>
  </si>
  <si>
    <t>Nerston and EK Landward Area</t>
  </si>
  <si>
    <t>S02002416</t>
  </si>
  <si>
    <t>Fernhill and Cathkin</t>
  </si>
  <si>
    <t>S02002415</t>
  </si>
  <si>
    <t>Burnside and Springhall</t>
  </si>
  <si>
    <t>S02002414</t>
  </si>
  <si>
    <t>High Crosshill</t>
  </si>
  <si>
    <t>S02002413</t>
  </si>
  <si>
    <t>Spittal</t>
  </si>
  <si>
    <t>S02002412</t>
  </si>
  <si>
    <t>Bankhead South</t>
  </si>
  <si>
    <t>S02002411</t>
  </si>
  <si>
    <t>Burnhill and Bankhead North</t>
  </si>
  <si>
    <t>S02002410</t>
  </si>
  <si>
    <t>Shawfield and Clincarthill</t>
  </si>
  <si>
    <t>S02002409</t>
  </si>
  <si>
    <t>Farme Cross and Gallowflat North</t>
  </si>
  <si>
    <t>S02002408</t>
  </si>
  <si>
    <t>Burgh, Eastfield and Silverbank</t>
  </si>
  <si>
    <t>S02002407</t>
  </si>
  <si>
    <t>Cambuslang Central</t>
  </si>
  <si>
    <t>S02002406</t>
  </si>
  <si>
    <t>Whitlawburn and Greenlees</t>
  </si>
  <si>
    <t>S02002405</t>
  </si>
  <si>
    <t>Vicarland and Cairns</t>
  </si>
  <si>
    <t>S02002404</t>
  </si>
  <si>
    <t>Westburn and Newton</t>
  </si>
  <si>
    <t>S02002403</t>
  </si>
  <si>
    <t>Halfway, Hallside and Drumsagard</t>
  </si>
  <si>
    <t>S02002402</t>
  </si>
  <si>
    <t>Uddingston and Gardenside</t>
  </si>
  <si>
    <t>S02002401</t>
  </si>
  <si>
    <t>Bothwell North</t>
  </si>
  <si>
    <t>S02002400</t>
  </si>
  <si>
    <t>Bothwell South</t>
  </si>
  <si>
    <t>S02002399</t>
  </si>
  <si>
    <t>Whitehill</t>
  </si>
  <si>
    <t>S02002398</t>
  </si>
  <si>
    <t>Burnbank South and Chantinghall</t>
  </si>
  <si>
    <t>S02002397</t>
  </si>
  <si>
    <t>Burnbank Central and Udston</t>
  </si>
  <si>
    <t>S02002396</t>
  </si>
  <si>
    <t>Burnbank North</t>
  </si>
  <si>
    <t>S02002395</t>
  </si>
  <si>
    <t>Blantytre North and Coatshill</t>
  </si>
  <si>
    <t>S02002394</t>
  </si>
  <si>
    <t>Low Blantyre and Bardykes</t>
  </si>
  <si>
    <t>S02002393</t>
  </si>
  <si>
    <t>Blantyre South and Wheatlands</t>
  </si>
  <si>
    <t>S02002392</t>
  </si>
  <si>
    <t>High Blantyre</t>
  </si>
  <si>
    <t>S02002391</t>
  </si>
  <si>
    <t>Hillhouse</t>
  </si>
  <si>
    <t>S02002390</t>
  </si>
  <si>
    <t>Earnock</t>
  </si>
  <si>
    <t>S02002389</t>
  </si>
  <si>
    <t>Little Earnock</t>
  </si>
  <si>
    <t>S02002388</t>
  </si>
  <si>
    <t>Woodhead and Meikle Earnock</t>
  </si>
  <si>
    <t>S02002387</t>
  </si>
  <si>
    <t>Fairhill</t>
  </si>
  <si>
    <t>S02002386</t>
  </si>
  <si>
    <t>Laighstonehall</t>
  </si>
  <si>
    <t>S02002385</t>
  </si>
  <si>
    <t>Hamilton Centre and Low Parks</t>
  </si>
  <si>
    <t>S02002384</t>
  </si>
  <si>
    <t>Silvertonhill</t>
  </si>
  <si>
    <t>S02002383</t>
  </si>
  <si>
    <t>Low Waters</t>
  </si>
  <si>
    <t>S02002382</t>
  </si>
  <si>
    <t>Eddlewood</t>
  </si>
  <si>
    <t>S02002381</t>
  </si>
  <si>
    <t>Glassford, Quarter and Allanton</t>
  </si>
  <si>
    <t>S02002380</t>
  </si>
  <si>
    <t>Chapelton, Glengavel and Sandford</t>
  </si>
  <si>
    <t>S02002379</t>
  </si>
  <si>
    <t>Strathaven North</t>
  </si>
  <si>
    <t>S02002378</t>
  </si>
  <si>
    <t>Strathaven South</t>
  </si>
  <si>
    <t>S02002377</t>
  </si>
  <si>
    <t>Stonehouse</t>
  </si>
  <si>
    <t>S02002376</t>
  </si>
  <si>
    <t>Strutherhill</t>
  </si>
  <si>
    <t>S02002375</t>
  </si>
  <si>
    <t>Hareleeshill</t>
  </si>
  <si>
    <t>S02002374</t>
  </si>
  <si>
    <t>Larkhall Central, Raploch, Millheugh and Burnhead</t>
  </si>
  <si>
    <t>S02002373</t>
  </si>
  <si>
    <t>Merryton and Meadowhill</t>
  </si>
  <si>
    <t>S02002372</t>
  </si>
  <si>
    <t>Ashgill and Netherburn</t>
  </si>
  <si>
    <t>S02002371</t>
  </si>
  <si>
    <t>Kirkmuirhill and Blackwood</t>
  </si>
  <si>
    <t>S02002370</t>
  </si>
  <si>
    <t>Lesmahagow</t>
  </si>
  <si>
    <t>S02002369</t>
  </si>
  <si>
    <t>Douglas, Coalburn and Rigside</t>
  </si>
  <si>
    <t>S02002368</t>
  </si>
  <si>
    <t>Hazelbank and Kirkfieldbank</t>
  </si>
  <si>
    <t>S02002367</t>
  </si>
  <si>
    <t>Lanark South</t>
  </si>
  <si>
    <t>S02002366</t>
  </si>
  <si>
    <t>Lanark North East</t>
  </si>
  <si>
    <t>S02002365</t>
  </si>
  <si>
    <t>Lanark North West</t>
  </si>
  <si>
    <t>S02002364</t>
  </si>
  <si>
    <t>Crossford, Braidwood and Yieldshields</t>
  </si>
  <si>
    <t>S02002363</t>
  </si>
  <si>
    <t>Carluke South</t>
  </si>
  <si>
    <t>S02002362</t>
  </si>
  <si>
    <t>Carluke East</t>
  </si>
  <si>
    <t>S02002361</t>
  </si>
  <si>
    <t>Carluke North</t>
  </si>
  <si>
    <t>S02002360</t>
  </si>
  <si>
    <t>Carluke West</t>
  </si>
  <si>
    <t>S02002359</t>
  </si>
  <si>
    <t>Law</t>
  </si>
  <si>
    <t>S02002358</t>
  </si>
  <si>
    <t>Forth, Braehead and Auchengray</t>
  </si>
  <si>
    <t>S02002357</t>
  </si>
  <si>
    <t>Carstairs, Carstairs Junction and Carnwath</t>
  </si>
  <si>
    <t>S02002356</t>
  </si>
  <si>
    <t>Biggar, Symington, Thankerton and Dolphinton</t>
  </si>
  <si>
    <t>S02002355</t>
  </si>
  <si>
    <t>Clydesdale South</t>
  </si>
  <si>
    <t>S02002354</t>
  </si>
  <si>
    <t>Troon</t>
  </si>
  <si>
    <t>S02002353</t>
  </si>
  <si>
    <t>Barassie</t>
  </si>
  <si>
    <t>S02002352</t>
  </si>
  <si>
    <t>Muirhead</t>
  </si>
  <si>
    <t>S02002351</t>
  </si>
  <si>
    <t>Dundonald, Loans and Symington</t>
  </si>
  <si>
    <t>S02002350</t>
  </si>
  <si>
    <t>Annbank, Mossblown and Tarbolton - the Coalfields</t>
  </si>
  <si>
    <t>S02002349</t>
  </si>
  <si>
    <t>Prestwick Airport and Monkton</t>
  </si>
  <si>
    <t>S02002348</t>
  </si>
  <si>
    <t>Prestwick East</t>
  </si>
  <si>
    <t>S02002347</t>
  </si>
  <si>
    <t>Prestwick West</t>
  </si>
  <si>
    <t>S02002346</t>
  </si>
  <si>
    <t>Heathfield</t>
  </si>
  <si>
    <t>S02002345</t>
  </si>
  <si>
    <t>Newton North</t>
  </si>
  <si>
    <t>S02002344</t>
  </si>
  <si>
    <t>Lochside, Braehead and Whitletts</t>
  </si>
  <si>
    <t>S02002343</t>
  </si>
  <si>
    <t>Dalmilling</t>
  </si>
  <si>
    <t>S02002342</t>
  </si>
  <si>
    <t>Craigie</t>
  </si>
  <si>
    <t>S02002341</t>
  </si>
  <si>
    <t>Ayr North Harbour, Wallacetown and Newton South</t>
  </si>
  <si>
    <t>S02002340</t>
  </si>
  <si>
    <t>Ayr South Harbour and Town Centre</t>
  </si>
  <si>
    <t>S02002339</t>
  </si>
  <si>
    <t>Holmston and Forehill</t>
  </si>
  <si>
    <t>S02002338</t>
  </si>
  <si>
    <t>Belmont</t>
  </si>
  <si>
    <t>S02002337</t>
  </si>
  <si>
    <t>Castlehill and Kincaidston</t>
  </si>
  <si>
    <t>S02002336</t>
  </si>
  <si>
    <t>Alloway and Doonfoot</t>
  </si>
  <si>
    <t>S02002335</t>
  </si>
  <si>
    <t>Coylton</t>
  </si>
  <si>
    <t>S02002334</t>
  </si>
  <si>
    <t>Carrick North</t>
  </si>
  <si>
    <t>S02002333</t>
  </si>
  <si>
    <t>Maybole</t>
  </si>
  <si>
    <t>S02002332</t>
  </si>
  <si>
    <t>Girvan Ailsa</t>
  </si>
  <si>
    <t>S02002331</t>
  </si>
  <si>
    <t>Girvan Glendoune</t>
  </si>
  <si>
    <t>S02002330</t>
  </si>
  <si>
    <t>Carrick South</t>
  </si>
  <si>
    <t>S02002329</t>
  </si>
  <si>
    <t>North and East Isles</t>
  </si>
  <si>
    <t>S02002328</t>
  </si>
  <si>
    <t>North Mainland</t>
  </si>
  <si>
    <t>S02002327</t>
  </si>
  <si>
    <t>East and West Mainland</t>
  </si>
  <si>
    <t>S02002326</t>
  </si>
  <si>
    <t>Central Shetland</t>
  </si>
  <si>
    <t>S02002325</t>
  </si>
  <si>
    <t>Lerwick North</t>
  </si>
  <si>
    <t>S02002324</t>
  </si>
  <si>
    <t>Lerwick South</t>
  </si>
  <si>
    <t>S02002323</t>
  </si>
  <si>
    <t>Shetland South</t>
  </si>
  <si>
    <t>S02002322</t>
  </si>
  <si>
    <t>Selkirk</t>
  </si>
  <si>
    <t>S02002321</t>
  </si>
  <si>
    <t>Ettrick Yarrow and Liliesleaf Area</t>
  </si>
  <si>
    <t>S02002320</t>
  </si>
  <si>
    <t>Hawick North</t>
  </si>
  <si>
    <t>S02002319</t>
  </si>
  <si>
    <t>Hawick West End</t>
  </si>
  <si>
    <t>S02002318</t>
  </si>
  <si>
    <t>Hawick Central</t>
  </si>
  <si>
    <t>S02002317</t>
  </si>
  <si>
    <t>Burnfoot</t>
  </si>
  <si>
    <t>S02002316</t>
  </si>
  <si>
    <t>Denholm and Hermitage</t>
  </si>
  <si>
    <t>S02002315</t>
  </si>
  <si>
    <t>Jedburgh</t>
  </si>
  <si>
    <t>S02002314</t>
  </si>
  <si>
    <t>St Boswells and Newtown Area</t>
  </si>
  <si>
    <t>S02002313</t>
  </si>
  <si>
    <t>Cheviot West</t>
  </si>
  <si>
    <t>S02002312</t>
  </si>
  <si>
    <t>Kelso South</t>
  </si>
  <si>
    <t>S02002311</t>
  </si>
  <si>
    <t>Kelso North</t>
  </si>
  <si>
    <t>S02002310</t>
  </si>
  <si>
    <t>Cheviot East</t>
  </si>
  <si>
    <t>S02002309</t>
  </si>
  <si>
    <t>Coldstream and Area</t>
  </si>
  <si>
    <t>S02002308</t>
  </si>
  <si>
    <t>Chirnside and Area</t>
  </si>
  <si>
    <t>S02002307</t>
  </si>
  <si>
    <t>Eyemouth</t>
  </si>
  <si>
    <t>S02002306</t>
  </si>
  <si>
    <t>Berwickshire East</t>
  </si>
  <si>
    <t>S02002305</t>
  </si>
  <si>
    <t>Duns</t>
  </si>
  <si>
    <t>S02002304</t>
  </si>
  <si>
    <t>Berwickshire Central</t>
  </si>
  <si>
    <t>S02002303</t>
  </si>
  <si>
    <t>Lauder and Area</t>
  </si>
  <si>
    <t>S02002302</t>
  </si>
  <si>
    <t>Melrose and Tweedbank Area</t>
  </si>
  <si>
    <t>S02002301</t>
  </si>
  <si>
    <t>Langlee</t>
  </si>
  <si>
    <t>S02002300</t>
  </si>
  <si>
    <t>Galashiels South</t>
  </si>
  <si>
    <t>S02002299</t>
  </si>
  <si>
    <t>Galashiels West</t>
  </si>
  <si>
    <t>S02002298</t>
  </si>
  <si>
    <t>Galashiels North</t>
  </si>
  <si>
    <t>S02002297</t>
  </si>
  <si>
    <t>Earlston Stow and Clovernfords Area</t>
  </si>
  <si>
    <t>S02002296</t>
  </si>
  <si>
    <t>Tweeddale East Area</t>
  </si>
  <si>
    <t>S02002295</t>
  </si>
  <si>
    <t>Peebles South</t>
  </si>
  <si>
    <t>S02002294</t>
  </si>
  <si>
    <t>Peebles North</t>
  </si>
  <si>
    <t>S02002293</t>
  </si>
  <si>
    <t>Tweeddale West Area</t>
  </si>
  <si>
    <t>S02002292</t>
  </si>
  <si>
    <t>Bridge of Weir</t>
  </si>
  <si>
    <t>S02002291</t>
  </si>
  <si>
    <t>Houston North</t>
  </si>
  <si>
    <t>S02002290</t>
  </si>
  <si>
    <t>Houston South</t>
  </si>
  <si>
    <t>S02002289</t>
  </si>
  <si>
    <t>Linwood North</t>
  </si>
  <si>
    <t>S02002288</t>
  </si>
  <si>
    <t>Linwood South</t>
  </si>
  <si>
    <t>S02002287</t>
  </si>
  <si>
    <t>Bishopton</t>
  </si>
  <si>
    <t>S02002286</t>
  </si>
  <si>
    <t>Erskine West</t>
  </si>
  <si>
    <t>S02002285</t>
  </si>
  <si>
    <t>Erskine Central</t>
  </si>
  <si>
    <t>S02002284</t>
  </si>
  <si>
    <t>Erskine East and Inchinnan</t>
  </si>
  <si>
    <t>S02002283</t>
  </si>
  <si>
    <t>Renfrew North</t>
  </si>
  <si>
    <t>S02002282</t>
  </si>
  <si>
    <t>Renfrew East</t>
  </si>
  <si>
    <t>S02002281</t>
  </si>
  <si>
    <t>Renfrew South</t>
  </si>
  <si>
    <t>S02002280</t>
  </si>
  <si>
    <t>Renfrew West</t>
  </si>
  <si>
    <t>S02002279</t>
  </si>
  <si>
    <t>Paisley North</t>
  </si>
  <si>
    <t>S02002278</t>
  </si>
  <si>
    <t>Paisley Gallowhill and Hillington</t>
  </si>
  <si>
    <t>S02002277</t>
  </si>
  <si>
    <t>Paisley Ralston</t>
  </si>
  <si>
    <t>S02002276</t>
  </si>
  <si>
    <t>Paisley North East</t>
  </si>
  <si>
    <t>S02002275</t>
  </si>
  <si>
    <t>Paisley Central</t>
  </si>
  <si>
    <t>S02002274</t>
  </si>
  <si>
    <t>Paisley East</t>
  </si>
  <si>
    <t>S02002273</t>
  </si>
  <si>
    <t>Paisley Dykebar</t>
  </si>
  <si>
    <t>S02002272</t>
  </si>
  <si>
    <t>Paisley South East</t>
  </si>
  <si>
    <t>S02002271</t>
  </si>
  <si>
    <t>Paisley South</t>
  </si>
  <si>
    <t>S02002270</t>
  </si>
  <si>
    <t>Paisley Glenburn East</t>
  </si>
  <si>
    <t>S02002269</t>
  </si>
  <si>
    <t>Paisley Glenburn West</t>
  </si>
  <si>
    <t>S02002268</t>
  </si>
  <si>
    <t>Paisley South West</t>
  </si>
  <si>
    <t>S02002267</t>
  </si>
  <si>
    <t>Paisley Foxbar</t>
  </si>
  <si>
    <t>S02002266</t>
  </si>
  <si>
    <t>Paisley West</t>
  </si>
  <si>
    <t>S02002265</t>
  </si>
  <si>
    <t>Paisley North West</t>
  </si>
  <si>
    <t>S02002264</t>
  </si>
  <si>
    <t>Paisley Ferguslie</t>
  </si>
  <si>
    <t>S02002263</t>
  </si>
  <si>
    <t>Elderslie and Phoenix</t>
  </si>
  <si>
    <t>S02002262</t>
  </si>
  <si>
    <t>Johnstone South East</t>
  </si>
  <si>
    <t>S02002261</t>
  </si>
  <si>
    <t>Johnstone North East</t>
  </si>
  <si>
    <t>S02002260</t>
  </si>
  <si>
    <t>Johnstone North West</t>
  </si>
  <si>
    <t>S02002259</t>
  </si>
  <si>
    <t>Johnstone South West</t>
  </si>
  <si>
    <t>S02002258</t>
  </si>
  <si>
    <t>Kilbarchan</t>
  </si>
  <si>
    <t>S02002257</t>
  </si>
  <si>
    <t>Renfrewshire Rural North and Langbank</t>
  </si>
  <si>
    <t>S02002256</t>
  </si>
  <si>
    <t>Renfrewshire Rural South and Howwood</t>
  </si>
  <si>
    <t>S02002255</t>
  </si>
  <si>
    <t>Lochwinnoch</t>
  </si>
  <si>
    <t>S02002254</t>
  </si>
  <si>
    <t>Rannoch and Aberfeldy</t>
  </si>
  <si>
    <t>S02002253</t>
  </si>
  <si>
    <t>Pitlochry</t>
  </si>
  <si>
    <t>S02002252</t>
  </si>
  <si>
    <t>Luncarty and Dunkeld</t>
  </si>
  <si>
    <t>S02002251</t>
  </si>
  <si>
    <t>Stanley and Murthly</t>
  </si>
  <si>
    <t>S02002250</t>
  </si>
  <si>
    <t>Blairgowrie West</t>
  </si>
  <si>
    <t>S02002249</t>
  </si>
  <si>
    <t>Blairgowrie East (Rattray)</t>
  </si>
  <si>
    <t>S02002248</t>
  </si>
  <si>
    <t>Blair Atholl, Strathardle and Glenshee</t>
  </si>
  <si>
    <t>S02002247</t>
  </si>
  <si>
    <t>Alyth</t>
  </si>
  <si>
    <t>S02002246</t>
  </si>
  <si>
    <t>Coupar Angus and Meigle</t>
  </si>
  <si>
    <t>S02002245</t>
  </si>
  <si>
    <t>Invergowrie, Longforgan and Abernyte</t>
  </si>
  <si>
    <t>S02002244</t>
  </si>
  <si>
    <t>Errol and Inchture</t>
  </si>
  <si>
    <t>S02002243</t>
  </si>
  <si>
    <t>Guildtown, Balbeggie and St Madoes</t>
  </si>
  <si>
    <t>S02002242</t>
  </si>
  <si>
    <t>Scone</t>
  </si>
  <si>
    <t>S02002241</t>
  </si>
  <si>
    <t>Gannochy and Walnut Grove</t>
  </si>
  <si>
    <t>S02002240</t>
  </si>
  <si>
    <t>Central and South Inch</t>
  </si>
  <si>
    <t>S02002239</t>
  </si>
  <si>
    <t>North Inch</t>
  </si>
  <si>
    <t>S02002238</t>
  </si>
  <si>
    <t>Muirton</t>
  </si>
  <si>
    <t>S02002237</t>
  </si>
  <si>
    <t>North Muirton and Old Scone</t>
  </si>
  <si>
    <t>S02002236</t>
  </si>
  <si>
    <t>Hillyland, Tulloch and Inveralmond</t>
  </si>
  <si>
    <t>S02002235</t>
  </si>
  <si>
    <t>Letham</t>
  </si>
  <si>
    <t>S02002234</t>
  </si>
  <si>
    <t>Western Edge</t>
  </si>
  <si>
    <t>S02002233</t>
  </si>
  <si>
    <t>Burghmuir and Oakbank</t>
  </si>
  <si>
    <t>S02002232</t>
  </si>
  <si>
    <t>Viewlands, Craigie and Wellshill</t>
  </si>
  <si>
    <t>S02002231</t>
  </si>
  <si>
    <t>Moncrieffe and Friarton</t>
  </si>
  <si>
    <t>S02002230</t>
  </si>
  <si>
    <t>Bridge of Earn and Abernethy</t>
  </si>
  <si>
    <t>S02002229</t>
  </si>
  <si>
    <t>Glenfarg, Dunning and Rhynd</t>
  </si>
  <si>
    <t>S02002228</t>
  </si>
  <si>
    <t>Aberuthven and Almondbank</t>
  </si>
  <si>
    <t>S02002227</t>
  </si>
  <si>
    <t>Crieff South</t>
  </si>
  <si>
    <t>S02002226</t>
  </si>
  <si>
    <t>Crieff North</t>
  </si>
  <si>
    <t>S02002225</t>
  </si>
  <si>
    <t>Comrie, Gilmerton and St Fillans</t>
  </si>
  <si>
    <t>S02002224</t>
  </si>
  <si>
    <t>Auchterarder</t>
  </si>
  <si>
    <t>S02002223</t>
  </si>
  <si>
    <t>Muthill, Greenloaning and Gleneagles</t>
  </si>
  <si>
    <t>S02002222</t>
  </si>
  <si>
    <t>Milnathort and Crook of Devon</t>
  </si>
  <si>
    <t>S02002221</t>
  </si>
  <si>
    <t>Kinross</t>
  </si>
  <si>
    <t>S02002220</t>
  </si>
  <si>
    <t>Powmill, Cleish and Scotlandwell</t>
  </si>
  <si>
    <t>S02002219</t>
  </si>
  <si>
    <t>Isles</t>
  </si>
  <si>
    <t>S02002218</t>
  </si>
  <si>
    <t>East Kirkwall</t>
  </si>
  <si>
    <t>S02002217</t>
  </si>
  <si>
    <t>West Kirkwall</t>
  </si>
  <si>
    <t>S02002216</t>
  </si>
  <si>
    <t>East Mainland</t>
  </si>
  <si>
    <t>S02002215</t>
  </si>
  <si>
    <t>West Mainland</t>
  </si>
  <si>
    <t>S02002214</t>
  </si>
  <si>
    <t>Stromness, Sandwick and Stenness</t>
  </si>
  <si>
    <t>S02002213</t>
  </si>
  <si>
    <t>Balmalloch</t>
  </si>
  <si>
    <t>S02002212</t>
  </si>
  <si>
    <t>Kilsyth Bogside</t>
  </si>
  <si>
    <t>S02002211</t>
  </si>
  <si>
    <t>Kilsyth East and Croy</t>
  </si>
  <si>
    <t>S02002210</t>
  </si>
  <si>
    <t>Balloch East</t>
  </si>
  <si>
    <t>S02002209</t>
  </si>
  <si>
    <t>Balloch West</t>
  </si>
  <si>
    <t>S02002208</t>
  </si>
  <si>
    <t>Carrickstone</t>
  </si>
  <si>
    <t>S02002207</t>
  </si>
  <si>
    <t>Village and Castlecary</t>
  </si>
  <si>
    <t>S02002206</t>
  </si>
  <si>
    <t>Abronhill North</t>
  </si>
  <si>
    <t>S02002205</t>
  </si>
  <si>
    <t>Abronhill South</t>
  </si>
  <si>
    <t>S02002204</t>
  </si>
  <si>
    <t>Kildrum</t>
  </si>
  <si>
    <t>S02002203</t>
  </si>
  <si>
    <t>Cumbernauld Central</t>
  </si>
  <si>
    <t>S02002202</t>
  </si>
  <si>
    <t>Seafar</t>
  </si>
  <si>
    <t>S02002201</t>
  </si>
  <si>
    <t>Greenfaulds</t>
  </si>
  <si>
    <t>S02002200</t>
  </si>
  <si>
    <t>Condorrat</t>
  </si>
  <si>
    <t>S02002199</t>
  </si>
  <si>
    <t>Westfield</t>
  </si>
  <si>
    <t>S02002198</t>
  </si>
  <si>
    <t>Moodiesburn East</t>
  </si>
  <si>
    <t>S02002197</t>
  </si>
  <si>
    <t>Moodiesburn West</t>
  </si>
  <si>
    <t>S02002196</t>
  </si>
  <si>
    <t>Chryston and Muirhead</t>
  </si>
  <si>
    <t>S02002195</t>
  </si>
  <si>
    <t>Stepps</t>
  </si>
  <si>
    <t>S02002194</t>
  </si>
  <si>
    <t>Cardowan and Millerston</t>
  </si>
  <si>
    <t>S02002193</t>
  </si>
  <si>
    <t>Gartcosh and Marnock</t>
  </si>
  <si>
    <t>S02002192</t>
  </si>
  <si>
    <t>Glenmavis and Greengairs</t>
  </si>
  <si>
    <t>S02002191</t>
  </si>
  <si>
    <t>Caldercruix and Plains</t>
  </si>
  <si>
    <t>S02002190</t>
  </si>
  <si>
    <t>Drumgelloch</t>
  </si>
  <si>
    <t>S02002189</t>
  </si>
  <si>
    <t>Airdrie North</t>
  </si>
  <si>
    <t>S02002188</t>
  </si>
  <si>
    <t>Thrashbush</t>
  </si>
  <si>
    <t>S02002187</t>
  </si>
  <si>
    <t>Coatdyke and Whinhall</t>
  </si>
  <si>
    <t>S02002186</t>
  </si>
  <si>
    <t>Cairnhill</t>
  </si>
  <si>
    <t>S02002185</t>
  </si>
  <si>
    <t>Gartlea</t>
  </si>
  <si>
    <t>S02002184</t>
  </si>
  <si>
    <t>Petersburn</t>
  </si>
  <si>
    <t>S02002183</t>
  </si>
  <si>
    <t>Craigneuk Airdrie</t>
  </si>
  <si>
    <t>S02002182</t>
  </si>
  <si>
    <t>Chapelhall East</t>
  </si>
  <si>
    <t>S02002181</t>
  </si>
  <si>
    <t>Chapelhall West</t>
  </si>
  <si>
    <t>S02002180</t>
  </si>
  <si>
    <t>Calderbank and Brownsburn</t>
  </si>
  <si>
    <t>S02002179</t>
  </si>
  <si>
    <t>Greenend and Carnbroe</t>
  </si>
  <si>
    <t>S02002178</t>
  </si>
  <si>
    <t>Shawhead and Whifflet</t>
  </si>
  <si>
    <t>S02002177</t>
  </si>
  <si>
    <t>Cliftonville</t>
  </si>
  <si>
    <t>S02002176</t>
  </si>
  <si>
    <t>Sunnyside and Cliftonville</t>
  </si>
  <si>
    <t>S02002175</t>
  </si>
  <si>
    <t>Townhead</t>
  </si>
  <si>
    <t>S02002174</t>
  </si>
  <si>
    <t>Coatbridge West</t>
  </si>
  <si>
    <t>S02002173</t>
  </si>
  <si>
    <t>Drumpellier and Langloan</t>
  </si>
  <si>
    <t>S02002172</t>
  </si>
  <si>
    <t>Dundyvan</t>
  </si>
  <si>
    <t>S02002171</t>
  </si>
  <si>
    <t>Kirkshaws</t>
  </si>
  <si>
    <t>S02002170</t>
  </si>
  <si>
    <t>Kirkwood and Bargeddie</t>
  </si>
  <si>
    <t>S02002169</t>
  </si>
  <si>
    <t>Birkenshaw</t>
  </si>
  <si>
    <t>S02002168</t>
  </si>
  <si>
    <t>Viewpark</t>
  </si>
  <si>
    <t>S02002167</t>
  </si>
  <si>
    <t>Fallside</t>
  </si>
  <si>
    <t>S02002166</t>
  </si>
  <si>
    <t>Bellshill Central</t>
  </si>
  <si>
    <t>S02002165</t>
  </si>
  <si>
    <t>Hattonrigg</t>
  </si>
  <si>
    <t>S02002164</t>
  </si>
  <si>
    <t>Bellshill South</t>
  </si>
  <si>
    <t>S02002163</t>
  </si>
  <si>
    <t>Orbiston</t>
  </si>
  <si>
    <t>S02002162</t>
  </si>
  <si>
    <t>Milnwood</t>
  </si>
  <si>
    <t>S02002161</t>
  </si>
  <si>
    <t>Holytown</t>
  </si>
  <si>
    <t>S02002160</t>
  </si>
  <si>
    <t>Forgewood</t>
  </si>
  <si>
    <t>S02002159</t>
  </si>
  <si>
    <t>Motherwell North</t>
  </si>
  <si>
    <t>S02002158</t>
  </si>
  <si>
    <t>Motherwell West</t>
  </si>
  <si>
    <t>S02002157</t>
  </si>
  <si>
    <t>S02002156</t>
  </si>
  <si>
    <t>Motherwell South</t>
  </si>
  <si>
    <t>S02002155</t>
  </si>
  <si>
    <t>Carfin and Cleekhimin</t>
  </si>
  <si>
    <t>S02002154</t>
  </si>
  <si>
    <t>Clydesdale and New Stevenston</t>
  </si>
  <si>
    <t>S02002153</t>
  </si>
  <si>
    <t>Carfin North</t>
  </si>
  <si>
    <t>S02002152</t>
  </si>
  <si>
    <t>Newarthill</t>
  </si>
  <si>
    <t>S02002151</t>
  </si>
  <si>
    <t>Cleland</t>
  </si>
  <si>
    <t>S02002150</t>
  </si>
  <si>
    <t>Harthill and Salsburgh</t>
  </si>
  <si>
    <t>S02002149</t>
  </si>
  <si>
    <t>Stane</t>
  </si>
  <si>
    <t>S02002148</t>
  </si>
  <si>
    <t>Shotts</t>
  </si>
  <si>
    <t>S02002147</t>
  </si>
  <si>
    <t>Allanton - Newmains Rural</t>
  </si>
  <si>
    <t>S02002146</t>
  </si>
  <si>
    <t>Newmains</t>
  </si>
  <si>
    <t>S02002145</t>
  </si>
  <si>
    <t>Wishaw East</t>
  </si>
  <si>
    <t>S02002144</t>
  </si>
  <si>
    <t>Coltness</t>
  </si>
  <si>
    <t>S02002143</t>
  </si>
  <si>
    <t>Wishaw North</t>
  </si>
  <si>
    <t>S02002142</t>
  </si>
  <si>
    <t>Wishaw South</t>
  </si>
  <si>
    <t>S02002141</t>
  </si>
  <si>
    <t>Pather</t>
  </si>
  <si>
    <t>S02002140</t>
  </si>
  <si>
    <t>Craigneuk Wishaw</t>
  </si>
  <si>
    <t>S02002139</t>
  </si>
  <si>
    <t>Muirhouse and Knowetop</t>
  </si>
  <si>
    <t>S02002138</t>
  </si>
  <si>
    <t>Muirhouse</t>
  </si>
  <si>
    <t>S02002137</t>
  </si>
  <si>
    <t>Netherton and Kirkhill</t>
  </si>
  <si>
    <t>S02002136</t>
  </si>
  <si>
    <t>Overtown</t>
  </si>
  <si>
    <t>S02002135</t>
  </si>
  <si>
    <t>Beith East and Rural</t>
  </si>
  <si>
    <t>S02002134</t>
  </si>
  <si>
    <t>Beith West</t>
  </si>
  <si>
    <t>S02002133</t>
  </si>
  <si>
    <t>Kilbirnie South and Longbar</t>
  </si>
  <si>
    <t>S02002132</t>
  </si>
  <si>
    <t>Kilbirnie North</t>
  </si>
  <si>
    <t>S02002131</t>
  </si>
  <si>
    <t>Skelmorlie and Rural</t>
  </si>
  <si>
    <t>S02002130</t>
  </si>
  <si>
    <t>Largs North</t>
  </si>
  <si>
    <t>S02002129</t>
  </si>
  <si>
    <t>Largs Central and Cumbrae</t>
  </si>
  <si>
    <t>S02002128</t>
  </si>
  <si>
    <t>Largs South</t>
  </si>
  <si>
    <t>S02002127</t>
  </si>
  <si>
    <t>West Kilbride and Seamill</t>
  </si>
  <si>
    <t>S02002126</t>
  </si>
  <si>
    <t>Fairlie and Rural</t>
  </si>
  <si>
    <t>S02002125</t>
  </si>
  <si>
    <t>Dalry West</t>
  </si>
  <si>
    <t>S02002124</t>
  </si>
  <si>
    <t>Dalry East and Rural</t>
  </si>
  <si>
    <t>S02002123</t>
  </si>
  <si>
    <t>Kilwinning Central and North</t>
  </si>
  <si>
    <t>S02002122</t>
  </si>
  <si>
    <t>Kilwinning West and Blacklands</t>
  </si>
  <si>
    <t>S02002121</t>
  </si>
  <si>
    <t>Kilwinning Pennyburn</t>
  </si>
  <si>
    <t>S02002120</t>
  </si>
  <si>
    <t>Kilwinning Whitehirst Park and Woodside</t>
  </si>
  <si>
    <t>S02002119</t>
  </si>
  <si>
    <t>Stevenston Hayocks</t>
  </si>
  <si>
    <t>S02002118</t>
  </si>
  <si>
    <t>Stevenston North West</t>
  </si>
  <si>
    <t>S02002117</t>
  </si>
  <si>
    <t>Saltcoats North East</t>
  </si>
  <si>
    <t>S02002116</t>
  </si>
  <si>
    <t>Saltcoats North West</t>
  </si>
  <si>
    <t>S02002115</t>
  </si>
  <si>
    <t>Ardrossan North East</t>
  </si>
  <si>
    <t>S02002114</t>
  </si>
  <si>
    <t>Ardrossan North West</t>
  </si>
  <si>
    <t>S02002113</t>
  </si>
  <si>
    <t>Ardrossan Central</t>
  </si>
  <si>
    <t>S02002112</t>
  </si>
  <si>
    <t>Saltcoats Central</t>
  </si>
  <si>
    <t>S02002111</t>
  </si>
  <si>
    <t>Stevenston Ardeer</t>
  </si>
  <si>
    <t>S02002110</t>
  </si>
  <si>
    <t>Irvine Fullarton</t>
  </si>
  <si>
    <t>S02002109</t>
  </si>
  <si>
    <t>Irvine Central</t>
  </si>
  <si>
    <t>S02002108</t>
  </si>
  <si>
    <t>Irvine East</t>
  </si>
  <si>
    <t>S02002107</t>
  </si>
  <si>
    <t>Irvine Castlepark South</t>
  </si>
  <si>
    <t>S02002106</t>
  </si>
  <si>
    <t>Irvine Castlepark North</t>
  </si>
  <si>
    <t>S02002105</t>
  </si>
  <si>
    <t>Irvine Perceton and Lawthorn</t>
  </si>
  <si>
    <t>S02002104</t>
  </si>
  <si>
    <t>Irvine Girdle Toll and Staneca</t>
  </si>
  <si>
    <t>S02002103</t>
  </si>
  <si>
    <t>Irvine Bourtreehill</t>
  </si>
  <si>
    <t>S02002102</t>
  </si>
  <si>
    <t>Irvine Broomlands</t>
  </si>
  <si>
    <t>S02002101</t>
  </si>
  <si>
    <t>Dreghorn</t>
  </si>
  <si>
    <t>S02002100</t>
  </si>
  <si>
    <t>Irvine Tarryholme</t>
  </si>
  <si>
    <t>S02002099</t>
  </si>
  <si>
    <t>Springside and Rural</t>
  </si>
  <si>
    <t>S02002098</t>
  </si>
  <si>
    <t>Arran</t>
  </si>
  <si>
    <t>S02002097</t>
  </si>
  <si>
    <t>Rafford, Dallas, Dyke to Dava</t>
  </si>
  <si>
    <t>S02002096</t>
  </si>
  <si>
    <t>Forres South West and Mannachie</t>
  </si>
  <si>
    <t>S02002095</t>
  </si>
  <si>
    <t>Forres Central East and seaward</t>
  </si>
  <si>
    <t>S02002094</t>
  </si>
  <si>
    <t>Findhorn, Kinloss and Pluscarden Valley</t>
  </si>
  <si>
    <t>S02002093</t>
  </si>
  <si>
    <t>Burghead, Roseisle and Laich</t>
  </si>
  <si>
    <t>S02002092</t>
  </si>
  <si>
    <t>Lossiemouth West</t>
  </si>
  <si>
    <t>S02002091</t>
  </si>
  <si>
    <t>Lossiemouth East and Seatown</t>
  </si>
  <si>
    <t>S02002090</t>
  </si>
  <si>
    <t>Elgin Bishopmill West and Newfield</t>
  </si>
  <si>
    <t>S02002089</t>
  </si>
  <si>
    <t>Elgin Bishopmill East and Ladyhill</t>
  </si>
  <si>
    <t>S02002088</t>
  </si>
  <si>
    <t>Elgin Central West</t>
  </si>
  <si>
    <t>S02002087</t>
  </si>
  <si>
    <t>New Elgin West</t>
  </si>
  <si>
    <t>S02002086</t>
  </si>
  <si>
    <t>New Elgin East</t>
  </si>
  <si>
    <t>S02002085</t>
  </si>
  <si>
    <t>Elgin Cathedral to Ashgrove and Pinefield</t>
  </si>
  <si>
    <t>S02002084</t>
  </si>
  <si>
    <t>Lhanbryde, Urquhart, Pitgavney and seaward</t>
  </si>
  <si>
    <t>S02002083</t>
  </si>
  <si>
    <t>Heldon West, Fogwatt to Inchberry</t>
  </si>
  <si>
    <t>S02002082</t>
  </si>
  <si>
    <t>Fochabers, Aultmore, Clochan and Ordiquish</t>
  </si>
  <si>
    <t>S02002081</t>
  </si>
  <si>
    <t>Mosstodloch, Portgordon and seaward</t>
  </si>
  <si>
    <t>S02002080</t>
  </si>
  <si>
    <t>Buckie West and Mains of Buckie</t>
  </si>
  <si>
    <t>S02002079</t>
  </si>
  <si>
    <t>Buckie Central East</t>
  </si>
  <si>
    <t>S02002078</t>
  </si>
  <si>
    <t>Cullen, Portknockie, Findochty, Drybridge and Berryhillock</t>
  </si>
  <si>
    <t>S02002077</t>
  </si>
  <si>
    <t>Keith and Fife Keith</t>
  </si>
  <si>
    <t>S02002076</t>
  </si>
  <si>
    <t>Rural Keith and Strathisla</t>
  </si>
  <si>
    <t>S02002075</t>
  </si>
  <si>
    <t>North Speyside</t>
  </si>
  <si>
    <t>S02002074</t>
  </si>
  <si>
    <t>South Speyside and the Cabrach</t>
  </si>
  <si>
    <t>S02002073</t>
  </si>
  <si>
    <t>Gorebridge and Middleton</t>
  </si>
  <si>
    <t>S02002072</t>
  </si>
  <si>
    <t>North Gorebridge</t>
  </si>
  <si>
    <t>S02002071</t>
  </si>
  <si>
    <t>Newtongrange</t>
  </si>
  <si>
    <t>S02002070</t>
  </si>
  <si>
    <t>Mayfield</t>
  </si>
  <si>
    <t>S02002069</t>
  </si>
  <si>
    <t>Easthouses</t>
  </si>
  <si>
    <t>S02002068</t>
  </si>
  <si>
    <t>Pathhead and Rural East Midlothian</t>
  </si>
  <si>
    <t>S02002067</t>
  </si>
  <si>
    <t>Dalkeith</t>
  </si>
  <si>
    <t>S02002066</t>
  </si>
  <si>
    <t>Thornybank</t>
  </si>
  <si>
    <t>S02002065</t>
  </si>
  <si>
    <t>Shawfair</t>
  </si>
  <si>
    <t>S02002064</t>
  </si>
  <si>
    <t>Eskbank</t>
  </si>
  <si>
    <t>S02002063</t>
  </si>
  <si>
    <t>Newbattle and Dalhousie</t>
  </si>
  <si>
    <t>S02002062</t>
  </si>
  <si>
    <t>Bonnyrigg North</t>
  </si>
  <si>
    <t>S02002061</t>
  </si>
  <si>
    <t>Bonnyrigg South</t>
  </si>
  <si>
    <t>S02002060</t>
  </si>
  <si>
    <t>Loanhead</t>
  </si>
  <si>
    <t>S02002059</t>
  </si>
  <si>
    <t>Straiton</t>
  </si>
  <si>
    <t>S02002058</t>
  </si>
  <si>
    <t>Roslin and Bilston</t>
  </si>
  <si>
    <t>S02002057</t>
  </si>
  <si>
    <t>Pentland</t>
  </si>
  <si>
    <t>S02002056</t>
  </si>
  <si>
    <t>Penicuik North</t>
  </si>
  <si>
    <t>S02002055</t>
  </si>
  <si>
    <t>Penicuik East</t>
  </si>
  <si>
    <t>S02002054</t>
  </si>
  <si>
    <t>Penicuik Southwest</t>
  </si>
  <si>
    <t>S02002053</t>
  </si>
  <si>
    <t>Penicuik Southeast</t>
  </si>
  <si>
    <t>S02002052</t>
  </si>
  <si>
    <t>Rural South Midlothian</t>
  </si>
  <si>
    <t>S02002051</t>
  </si>
  <si>
    <t>Port Glasgow Upper East</t>
  </si>
  <si>
    <t>S02002050</t>
  </si>
  <si>
    <t>Port Glasgow Mid, East and Central</t>
  </si>
  <si>
    <t>S02002049</t>
  </si>
  <si>
    <t>Port Glasgow Upper, West and Central</t>
  </si>
  <si>
    <t>S02002048</t>
  </si>
  <si>
    <t>Greenock East</t>
  </si>
  <si>
    <t>S02002047</t>
  </si>
  <si>
    <t>Greenock Town Centre and East Central</t>
  </si>
  <si>
    <t>S02002046</t>
  </si>
  <si>
    <t>Greenock Upper Central</t>
  </si>
  <si>
    <t>S02002045</t>
  </si>
  <si>
    <t>Bow Farm, Barrs Cottage, Cowdenknowes and Overton</t>
  </si>
  <si>
    <t>S02002044</t>
  </si>
  <si>
    <t>Greenock West and Central</t>
  </si>
  <si>
    <t>S02002043</t>
  </si>
  <si>
    <t>Gourock East, Greenock West and Lyle Road</t>
  </si>
  <si>
    <t>S02002042</t>
  </si>
  <si>
    <t>Lower Bow and Larkfield, Fancy Farm, Mallard Bowl</t>
  </si>
  <si>
    <t>S02002041</t>
  </si>
  <si>
    <t>Braeside, Branchton, Lower Larkfield and Ravenscraig</t>
  </si>
  <si>
    <t>S02002040</t>
  </si>
  <si>
    <t>Gourock Central, Upper East and IRH</t>
  </si>
  <si>
    <t>S02002039</t>
  </si>
  <si>
    <t>Gourock Upper and West Central and Upper Larkfield</t>
  </si>
  <si>
    <t>S02002038</t>
  </si>
  <si>
    <t>West Braeside, East Inverkip and West Gourock</t>
  </si>
  <si>
    <t>S02002037</t>
  </si>
  <si>
    <t>Inverkip and Wemyss Bay</t>
  </si>
  <si>
    <t>S02002036</t>
  </si>
  <si>
    <t>Kilmacolm, Quarriers, Greenock Upper East/Central</t>
  </si>
  <si>
    <t>S02002035</t>
  </si>
  <si>
    <t>Kilmacolm Central</t>
  </si>
  <si>
    <t>S02002034</t>
  </si>
  <si>
    <t>Sutherland North and West</t>
  </si>
  <si>
    <t>S02002033</t>
  </si>
  <si>
    <t>Thurso West</t>
  </si>
  <si>
    <t>S02002032</t>
  </si>
  <si>
    <t>Thurso East</t>
  </si>
  <si>
    <t>S02002031</t>
  </si>
  <si>
    <t>Caithness North West</t>
  </si>
  <si>
    <t>S02002030</t>
  </si>
  <si>
    <t>Caithness North East</t>
  </si>
  <si>
    <t>S02002029</t>
  </si>
  <si>
    <t>Wick North</t>
  </si>
  <si>
    <t>S02002028</t>
  </si>
  <si>
    <t>Wick South</t>
  </si>
  <si>
    <t>S02002027</t>
  </si>
  <si>
    <t>Caithness South</t>
  </si>
  <si>
    <t>S02002026</t>
  </si>
  <si>
    <t>Sutherland East</t>
  </si>
  <si>
    <t>S02002025</t>
  </si>
  <si>
    <t>Sutherland South</t>
  </si>
  <si>
    <t>S02002024</t>
  </si>
  <si>
    <t>Tain</t>
  </si>
  <si>
    <t>S02002023</t>
  </si>
  <si>
    <t>Seaboard</t>
  </si>
  <si>
    <t>S02002022</t>
  </si>
  <si>
    <t>Invergordon</t>
  </si>
  <si>
    <t>S02002021</t>
  </si>
  <si>
    <t>Alness</t>
  </si>
  <si>
    <t>S02002020</t>
  </si>
  <si>
    <t>Black Isle North</t>
  </si>
  <si>
    <t>S02002019</t>
  </si>
  <si>
    <t>Black Isle South</t>
  </si>
  <si>
    <t>S02002018</t>
  </si>
  <si>
    <t>Dingwall</t>
  </si>
  <si>
    <t>S02002017</t>
  </si>
  <si>
    <t>Conon</t>
  </si>
  <si>
    <t>S02002016</t>
  </si>
  <si>
    <t>Muir of Ord</t>
  </si>
  <si>
    <t>S02002015</t>
  </si>
  <si>
    <t>Ross and Cromarty East</t>
  </si>
  <si>
    <t>S02002014</t>
  </si>
  <si>
    <t>Ross and Cromarty Central</t>
  </si>
  <si>
    <t>S02002013</t>
  </si>
  <si>
    <t>Ross and Cromarty North West</t>
  </si>
  <si>
    <t>S02002012</t>
  </si>
  <si>
    <t>Ross and Cromarty South West</t>
  </si>
  <si>
    <t>S02002011</t>
  </si>
  <si>
    <t>Skye North West</t>
  </si>
  <si>
    <t>S02002010</t>
  </si>
  <si>
    <t>Skye North East</t>
  </si>
  <si>
    <t>S02002009</t>
  </si>
  <si>
    <t>Skye South</t>
  </si>
  <si>
    <t>S02002008</t>
  </si>
  <si>
    <t>Lochalsh</t>
  </si>
  <si>
    <t>S02002007</t>
  </si>
  <si>
    <t>Loch Ness</t>
  </si>
  <si>
    <t>S02002006</t>
  </si>
  <si>
    <t>Inverness West Rural</t>
  </si>
  <si>
    <t>S02002005</t>
  </si>
  <si>
    <t>Inverness Kinmylies and South West</t>
  </si>
  <si>
    <t>S02002004</t>
  </si>
  <si>
    <t>Inverness Scorguie</t>
  </si>
  <si>
    <t>S02002003</t>
  </si>
  <si>
    <t>Inverness Merkinch</t>
  </si>
  <si>
    <t>S02002002</t>
  </si>
  <si>
    <t>Inverness Muirtown</t>
  </si>
  <si>
    <t>S02002001</t>
  </si>
  <si>
    <t>Inverness Ballifeary and Dalneigh</t>
  </si>
  <si>
    <t>S02002000</t>
  </si>
  <si>
    <t>Inverness Crown and Haugh</t>
  </si>
  <si>
    <t>S02001999</t>
  </si>
  <si>
    <t>Inverness Central, Raigmore and Longman</t>
  </si>
  <si>
    <t>S02001998</t>
  </si>
  <si>
    <t>Inverness Drakies</t>
  </si>
  <si>
    <t>S02001997</t>
  </si>
  <si>
    <t>Inverness Hilton</t>
  </si>
  <si>
    <t>S02001996</t>
  </si>
  <si>
    <t>Inverness Drummond</t>
  </si>
  <si>
    <t>S02001995</t>
  </si>
  <si>
    <t>Inverness Lochardil and Holm Mains</t>
  </si>
  <si>
    <t>S02001994</t>
  </si>
  <si>
    <t>Inverness Slackbuie</t>
  </si>
  <si>
    <t>S02001993</t>
  </si>
  <si>
    <t>Inverness Inshes</t>
  </si>
  <si>
    <t>S02001992</t>
  </si>
  <si>
    <t>Inverness Westhill</t>
  </si>
  <si>
    <t>S02001991</t>
  </si>
  <si>
    <t>Inverness Smithton</t>
  </si>
  <si>
    <t>S02001990</t>
  </si>
  <si>
    <t>Inverness Culloden and Balloch</t>
  </si>
  <si>
    <t>S02001989</t>
  </si>
  <si>
    <t>Inverness East Rural</t>
  </si>
  <si>
    <t>S02001988</t>
  </si>
  <si>
    <t>Nairn West</t>
  </si>
  <si>
    <t>S02001987</t>
  </si>
  <si>
    <t>Nairn East</t>
  </si>
  <si>
    <t>S02001986</t>
  </si>
  <si>
    <t>Nairn Rural</t>
  </si>
  <si>
    <t>S02001985</t>
  </si>
  <si>
    <t>Badenoch and Strathspey North</t>
  </si>
  <si>
    <t>S02001984</t>
  </si>
  <si>
    <t>Badenoch and Strathspey Central</t>
  </si>
  <si>
    <t>S02001983</t>
  </si>
  <si>
    <t>Badenoch and Strathspey South</t>
  </si>
  <si>
    <t>S02001982</t>
  </si>
  <si>
    <t>Lochaber East and North</t>
  </si>
  <si>
    <t>S02001981</t>
  </si>
  <si>
    <t>Fort William South</t>
  </si>
  <si>
    <t>S02001980</t>
  </si>
  <si>
    <t>Fort William North</t>
  </si>
  <si>
    <t>S02001979</t>
  </si>
  <si>
    <t>Lochaber West</t>
  </si>
  <si>
    <t>S02001978</t>
  </si>
  <si>
    <t>Drumry West</t>
  </si>
  <si>
    <t>S02001977</t>
  </si>
  <si>
    <t>Drumry East</t>
  </si>
  <si>
    <t>S02001976</t>
  </si>
  <si>
    <t>Drumchapel North</t>
  </si>
  <si>
    <t>S02001975</t>
  </si>
  <si>
    <t>Drumchapel South</t>
  </si>
  <si>
    <t>S02001974</t>
  </si>
  <si>
    <t>Blairdardie West</t>
  </si>
  <si>
    <t>S02001973</t>
  </si>
  <si>
    <t>Blairdardie East</t>
  </si>
  <si>
    <t>S02001972</t>
  </si>
  <si>
    <t>Anniesland West</t>
  </si>
  <si>
    <t>S02001971</t>
  </si>
  <si>
    <t>Anniesland East</t>
  </si>
  <si>
    <t>S02001970</t>
  </si>
  <si>
    <t>Knightswood Park East</t>
  </si>
  <si>
    <t>S02001969</t>
  </si>
  <si>
    <t>Knightswood Park West</t>
  </si>
  <si>
    <t>S02001968</t>
  </si>
  <si>
    <t>Knightswood East</t>
  </si>
  <si>
    <t>S02001967</t>
  </si>
  <si>
    <t>Knightswood West</t>
  </si>
  <si>
    <t>S02001966</t>
  </si>
  <si>
    <t>Yoker North</t>
  </si>
  <si>
    <t>S02001965</t>
  </si>
  <si>
    <t>Yoker South</t>
  </si>
  <si>
    <t>S02001964</t>
  </si>
  <si>
    <t>Scotstoun South and West</t>
  </si>
  <si>
    <t>S02001963</t>
  </si>
  <si>
    <t>Scotstoun North and East</t>
  </si>
  <si>
    <t>S02001962</t>
  </si>
  <si>
    <t>Whiteinch</t>
  </si>
  <si>
    <t>S02001961</t>
  </si>
  <si>
    <t>Victoria Park</t>
  </si>
  <si>
    <t>S02001960</t>
  </si>
  <si>
    <t>Broomhill</t>
  </si>
  <si>
    <t>S02001959</t>
  </si>
  <si>
    <t>Kelvinside and Jordanhill</t>
  </si>
  <si>
    <t>S02001958</t>
  </si>
  <si>
    <t>Dowanhill</t>
  </si>
  <si>
    <t>S02001957</t>
  </si>
  <si>
    <t>Partickhill and Hyndland</t>
  </si>
  <si>
    <t>S02001956</t>
  </si>
  <si>
    <t>Partick</t>
  </si>
  <si>
    <t>S02001955</t>
  </si>
  <si>
    <t>Glasgow Harbour and Partick South</t>
  </si>
  <si>
    <t>S02001954</t>
  </si>
  <si>
    <t>Hillhead</t>
  </si>
  <si>
    <t>S02001953</t>
  </si>
  <si>
    <t>Kelvingrove and University</t>
  </si>
  <si>
    <t>S02001952</t>
  </si>
  <si>
    <t>North Kelvin</t>
  </si>
  <si>
    <t>S02001951</t>
  </si>
  <si>
    <t>Kelvindale</t>
  </si>
  <si>
    <t>S02001950</t>
  </si>
  <si>
    <t>Wyndford</t>
  </si>
  <si>
    <t>S02001949</t>
  </si>
  <si>
    <t>Maryhill West</t>
  </si>
  <si>
    <t>S02001948</t>
  </si>
  <si>
    <t>Maryhill East</t>
  </si>
  <si>
    <t>S02001947</t>
  </si>
  <si>
    <t>Summerston North</t>
  </si>
  <si>
    <t>S02001946</t>
  </si>
  <si>
    <t>Summerston Central and West</t>
  </si>
  <si>
    <t>S02001945</t>
  </si>
  <si>
    <t>Milton East</t>
  </si>
  <si>
    <t>S02001944</t>
  </si>
  <si>
    <t>Milton West</t>
  </si>
  <si>
    <t>S02001943</t>
  </si>
  <si>
    <t>Possil Park</t>
  </si>
  <si>
    <t>S02001942</t>
  </si>
  <si>
    <t>Ruchill</t>
  </si>
  <si>
    <t>S02001941</t>
  </si>
  <si>
    <t>Keppochhill</t>
  </si>
  <si>
    <t>S02001940</t>
  </si>
  <si>
    <t>Firhill</t>
  </si>
  <si>
    <t>S02001939</t>
  </si>
  <si>
    <t>Woodside</t>
  </si>
  <si>
    <t>S02001938</t>
  </si>
  <si>
    <t>Woodlands</t>
  </si>
  <si>
    <t>S02001937</t>
  </si>
  <si>
    <t>Finnieston and Kelvinhaugh</t>
  </si>
  <si>
    <t>S02001936</t>
  </si>
  <si>
    <t>Anderston</t>
  </si>
  <si>
    <t>S02001935</t>
  </si>
  <si>
    <t>City Centre South</t>
  </si>
  <si>
    <t>S02001934</t>
  </si>
  <si>
    <t>City Centre West</t>
  </si>
  <si>
    <t>S02001933</t>
  </si>
  <si>
    <t>City Centre East</t>
  </si>
  <si>
    <t>S02001932</t>
  </si>
  <si>
    <t>Gallowgate North and Bellgrove</t>
  </si>
  <si>
    <t>S02001931</t>
  </si>
  <si>
    <t>Dennistoun</t>
  </si>
  <si>
    <t>S02001930</t>
  </si>
  <si>
    <t>Carntyne West and Haghill</t>
  </si>
  <si>
    <t>S02001929</t>
  </si>
  <si>
    <t>Alexandra Parade</t>
  </si>
  <si>
    <t>S02001928</t>
  </si>
  <si>
    <t>Dennistoun North</t>
  </si>
  <si>
    <t>S02001927</t>
  </si>
  <si>
    <t>Roystonhill, Blochairn, and Provanmill</t>
  </si>
  <si>
    <t>S02001926</t>
  </si>
  <si>
    <t>Sighthill</t>
  </si>
  <si>
    <t>S02001925</t>
  </si>
  <si>
    <t>Cowlairs and Port Dundas</t>
  </si>
  <si>
    <t>S02001924</t>
  </si>
  <si>
    <t>Springburn East and Cowlairs</t>
  </si>
  <si>
    <t>S02001923</t>
  </si>
  <si>
    <t>Springburn</t>
  </si>
  <si>
    <t>S02001922</t>
  </si>
  <si>
    <t>Petershill</t>
  </si>
  <si>
    <t>S02001921</t>
  </si>
  <si>
    <t>Barmulloch</t>
  </si>
  <si>
    <t>S02001920</t>
  </si>
  <si>
    <t>Balornock</t>
  </si>
  <si>
    <t>S02001919</t>
  </si>
  <si>
    <t>Robroyston and Millerston</t>
  </si>
  <si>
    <t>S02001918</t>
  </si>
  <si>
    <t>Blackhill and Barmulloch East</t>
  </si>
  <si>
    <t>S02001917</t>
  </si>
  <si>
    <t>Riddrie and Hogganfield</t>
  </si>
  <si>
    <t>S02001916</t>
  </si>
  <si>
    <t>Craigend and Ruchazie</t>
  </si>
  <si>
    <t>S02001915</t>
  </si>
  <si>
    <t>Cranhill, Lightburn and Queenslie South</t>
  </si>
  <si>
    <t>S02001914</t>
  </si>
  <si>
    <t>Carntyne</t>
  </si>
  <si>
    <t>S02001913</t>
  </si>
  <si>
    <t>Old Shettleston and Parkhead North</t>
  </si>
  <si>
    <t>S02001912</t>
  </si>
  <si>
    <t>Tollcross</t>
  </si>
  <si>
    <t>S02001911</t>
  </si>
  <si>
    <t>Shettleston North</t>
  </si>
  <si>
    <t>S02001910</t>
  </si>
  <si>
    <t>Greenfield</t>
  </si>
  <si>
    <t>S02001909</t>
  </si>
  <si>
    <t>Barlanark</t>
  </si>
  <si>
    <t>S02001908</t>
  </si>
  <si>
    <t>North Barlanark and Easterhouse South</t>
  </si>
  <si>
    <t>S02001907</t>
  </si>
  <si>
    <t>Garthamlock, Auchinlea and Gartloch</t>
  </si>
  <si>
    <t>S02001906</t>
  </si>
  <si>
    <t>Central Easterhouse</t>
  </si>
  <si>
    <t>S02001905</t>
  </si>
  <si>
    <t>Easterhouse East</t>
  </si>
  <si>
    <t>S02001904</t>
  </si>
  <si>
    <t>Garrowhill East and Swinton</t>
  </si>
  <si>
    <t>S02001903</t>
  </si>
  <si>
    <t>Garrowhill West</t>
  </si>
  <si>
    <t>S02001902</t>
  </si>
  <si>
    <t>Baillieston East</t>
  </si>
  <si>
    <t>S02001901</t>
  </si>
  <si>
    <t>Baillieston West</t>
  </si>
  <si>
    <t>S02001900</t>
  </si>
  <si>
    <t>Mount Vernon North and Sandyhills</t>
  </si>
  <si>
    <t>S02001899</t>
  </si>
  <si>
    <t>Carmyle and Mount Vernon South</t>
  </si>
  <si>
    <t>S02001898</t>
  </si>
  <si>
    <t>Shettleston South</t>
  </si>
  <si>
    <t>S02001897</t>
  </si>
  <si>
    <t>Braidfauld</t>
  </si>
  <si>
    <t>S02001896</t>
  </si>
  <si>
    <t>Parkhead East and Braidfauld North</t>
  </si>
  <si>
    <t>S02001895</t>
  </si>
  <si>
    <t>Parkhead West and Barrowfield</t>
  </si>
  <si>
    <t>S02001894</t>
  </si>
  <si>
    <t>Dalmarnock</t>
  </si>
  <si>
    <t>S02001893</t>
  </si>
  <si>
    <t>Bridgeton</t>
  </si>
  <si>
    <t>S02001892</t>
  </si>
  <si>
    <t>Calton and Gallowgate</t>
  </si>
  <si>
    <t>S02001891</t>
  </si>
  <si>
    <t>Laurieston and Tradeston</t>
  </si>
  <si>
    <t>S02001890</t>
  </si>
  <si>
    <t>Gorbals and Hutchesontown</t>
  </si>
  <si>
    <t>S02001889</t>
  </si>
  <si>
    <t>Toryglen and Oatlands</t>
  </si>
  <si>
    <t>S02001888</t>
  </si>
  <si>
    <t>Mount Florida</t>
  </si>
  <si>
    <t>S02001887</t>
  </si>
  <si>
    <t>Cathcart</t>
  </si>
  <si>
    <t>S02001886</t>
  </si>
  <si>
    <t>Kingspark North</t>
  </si>
  <si>
    <t>S02001885</t>
  </si>
  <si>
    <t>Kingspark South</t>
  </si>
  <si>
    <t>S02001884</t>
  </si>
  <si>
    <t>Castlemilk</t>
  </si>
  <si>
    <t>S02001883</t>
  </si>
  <si>
    <t>Glenwood North</t>
  </si>
  <si>
    <t>S02001882</t>
  </si>
  <si>
    <t>Glenwood South</t>
  </si>
  <si>
    <t>S02001881</t>
  </si>
  <si>
    <t>Carmunnock South</t>
  </si>
  <si>
    <t>S02001880</t>
  </si>
  <si>
    <t>Carmunnock North</t>
  </si>
  <si>
    <t>S02001879</t>
  </si>
  <si>
    <t>Muirend and Old Cathcart</t>
  </si>
  <si>
    <t>S02001878</t>
  </si>
  <si>
    <t>Merrylee and Millbrae</t>
  </si>
  <si>
    <t>S02001877</t>
  </si>
  <si>
    <t>Newlands</t>
  </si>
  <si>
    <t>S02001876</t>
  </si>
  <si>
    <t>Carnwadric East</t>
  </si>
  <si>
    <t>S02001875</t>
  </si>
  <si>
    <t>Carnwadric West</t>
  </si>
  <si>
    <t>S02001874</t>
  </si>
  <si>
    <t>Pollokshaws</t>
  </si>
  <si>
    <t>S02001873</t>
  </si>
  <si>
    <t>Langside</t>
  </si>
  <si>
    <t>S02001872</t>
  </si>
  <si>
    <t>Shawlands East</t>
  </si>
  <si>
    <t>S02001871</t>
  </si>
  <si>
    <t>Shawlands West</t>
  </si>
  <si>
    <t>S02001870</t>
  </si>
  <si>
    <t>Maxwell Park</t>
  </si>
  <si>
    <t>S02001869</t>
  </si>
  <si>
    <t>Strathbungo</t>
  </si>
  <si>
    <t>S02001868</t>
  </si>
  <si>
    <t>Battlefield</t>
  </si>
  <si>
    <t>S02001867</t>
  </si>
  <si>
    <t>Govanhill East and Aikenhead</t>
  </si>
  <si>
    <t>S02001866</t>
  </si>
  <si>
    <t>Govanhill West</t>
  </si>
  <si>
    <t>S02001865</t>
  </si>
  <si>
    <t>Pollokshields East</t>
  </si>
  <si>
    <t>S02001864</t>
  </si>
  <si>
    <t>Pollokshields West</t>
  </si>
  <si>
    <t>S02001863</t>
  </si>
  <si>
    <t>Kingston West and Dumbreck</t>
  </si>
  <si>
    <t>S02001862</t>
  </si>
  <si>
    <t>Kinning Park and Festival Park</t>
  </si>
  <si>
    <t>S02001861</t>
  </si>
  <si>
    <t>Ibrox East and Cessnock</t>
  </si>
  <si>
    <t>S02001860</t>
  </si>
  <si>
    <t>Ibrox</t>
  </si>
  <si>
    <t>S02001859</t>
  </si>
  <si>
    <t>Mosspark</t>
  </si>
  <si>
    <t>S02001858</t>
  </si>
  <si>
    <t>Craigton</t>
  </si>
  <si>
    <t>S02001857</t>
  </si>
  <si>
    <t>Govan and Linthouse</t>
  </si>
  <si>
    <t>S02001856</t>
  </si>
  <si>
    <t>Drumoyne and Shieldhall</t>
  </si>
  <si>
    <t>S02001855</t>
  </si>
  <si>
    <t>Hillington</t>
  </si>
  <si>
    <t>S02001854</t>
  </si>
  <si>
    <t>Penilee</t>
  </si>
  <si>
    <t>S02001853</t>
  </si>
  <si>
    <t>Cardonald West and Central</t>
  </si>
  <si>
    <t>S02001852</t>
  </si>
  <si>
    <t>Cardonald North</t>
  </si>
  <si>
    <t>S02001851</t>
  </si>
  <si>
    <t>Cardonald South and East</t>
  </si>
  <si>
    <t>S02001850</t>
  </si>
  <si>
    <t>Pollok North and East</t>
  </si>
  <si>
    <t>S02001849</t>
  </si>
  <si>
    <t>Pollok South and West</t>
  </si>
  <si>
    <t>S02001848</t>
  </si>
  <si>
    <t>Crookston North</t>
  </si>
  <si>
    <t>S02001847</t>
  </si>
  <si>
    <t>Crookston South</t>
  </si>
  <si>
    <t>S02001846</t>
  </si>
  <si>
    <t>Nitshill</t>
  </si>
  <si>
    <t>S02001845</t>
  </si>
  <si>
    <t>Darnley West</t>
  </si>
  <si>
    <t>S02001844</t>
  </si>
  <si>
    <t>Darnley North</t>
  </si>
  <si>
    <t>S02001843</t>
  </si>
  <si>
    <t>Darnley East</t>
  </si>
  <si>
    <t>S02001842</t>
  </si>
  <si>
    <t>Newport and Wormit</t>
  </si>
  <si>
    <t>S02001841</t>
  </si>
  <si>
    <t>Tayport</t>
  </si>
  <si>
    <t>S02001840</t>
  </si>
  <si>
    <t>Balmullo and Gauldry</t>
  </si>
  <si>
    <t>S02001839</t>
  </si>
  <si>
    <t>Leuchars and Guardbridge</t>
  </si>
  <si>
    <t>S02001838</t>
  </si>
  <si>
    <t>St Andrews North and Strathkinness</t>
  </si>
  <si>
    <t>S02001837</t>
  </si>
  <si>
    <t>St Andrews South West</t>
  </si>
  <si>
    <t>S02001836</t>
  </si>
  <si>
    <t>St Andrews Central</t>
  </si>
  <si>
    <t>S02001835</t>
  </si>
  <si>
    <t>St Andrews South East</t>
  </si>
  <si>
    <t>S02001834</t>
  </si>
  <si>
    <t>Crail and Boarhills</t>
  </si>
  <si>
    <t>S02001833</t>
  </si>
  <si>
    <t>Anstruther</t>
  </si>
  <si>
    <t>S02001832</t>
  </si>
  <si>
    <t>St Monans and Pittenweem</t>
  </si>
  <si>
    <t>S02001831</t>
  </si>
  <si>
    <t>Elie Colinsburgh and Largoward</t>
  </si>
  <si>
    <t>S02001830</t>
  </si>
  <si>
    <t>Dairsie Ceres and Dunino</t>
  </si>
  <si>
    <t>S02001829</t>
  </si>
  <si>
    <t>Cupar East</t>
  </si>
  <si>
    <t>S02001828</t>
  </si>
  <si>
    <t>Cupar Central</t>
  </si>
  <si>
    <t>S02001827</t>
  </si>
  <si>
    <t>Cupar West and Springfield</t>
  </si>
  <si>
    <t>S02001826</t>
  </si>
  <si>
    <t>Newburgh</t>
  </si>
  <si>
    <t>S02001825</t>
  </si>
  <si>
    <t>Auchtermuchty and Gateside</t>
  </si>
  <si>
    <t>S02001824</t>
  </si>
  <si>
    <t>Falkland and Freuchie</t>
  </si>
  <si>
    <t>S02001823</t>
  </si>
  <si>
    <t>Kettle and Ladybank</t>
  </si>
  <si>
    <t>S02001822</t>
  </si>
  <si>
    <t>Kennoway and Bonnybank</t>
  </si>
  <si>
    <t>S02001821</t>
  </si>
  <si>
    <t>Largo</t>
  </si>
  <si>
    <t>S02001820</t>
  </si>
  <si>
    <t>Leven North</t>
  </si>
  <si>
    <t>S02001819</t>
  </si>
  <si>
    <t>Leven West</t>
  </si>
  <si>
    <t>S02001818</t>
  </si>
  <si>
    <t>Leven East</t>
  </si>
  <si>
    <t>S02001817</t>
  </si>
  <si>
    <t>Methil East</t>
  </si>
  <si>
    <t>S02001816</t>
  </si>
  <si>
    <t>Methil West</t>
  </si>
  <si>
    <t>S02001815</t>
  </si>
  <si>
    <t>Methil Methilhill</t>
  </si>
  <si>
    <t>S02001814</t>
  </si>
  <si>
    <t>Buckhaven, Denbeath and Muiredge</t>
  </si>
  <si>
    <t>S02001813</t>
  </si>
  <si>
    <t>Windygates and Coaltown</t>
  </si>
  <si>
    <t>S02001812</t>
  </si>
  <si>
    <t>Markinch and Star</t>
  </si>
  <si>
    <t>S02001811</t>
  </si>
  <si>
    <t>Glenrothes Balfarg Pitcairn and Coul</t>
  </si>
  <si>
    <t>S02001810</t>
  </si>
  <si>
    <t>Glenrothes Cadham and Pitcoudie</t>
  </si>
  <si>
    <t>S02001809</t>
  </si>
  <si>
    <t>Glenrothes Collydean</t>
  </si>
  <si>
    <t>S02001808</t>
  </si>
  <si>
    <t>Glenrothes Balgeddie and Town Park</t>
  </si>
  <si>
    <t>S02001807</t>
  </si>
  <si>
    <t>Glenrothes Woodside</t>
  </si>
  <si>
    <t>S02001806</t>
  </si>
  <si>
    <t>Glenrothes Pitteuchar</t>
  </si>
  <si>
    <t>S02001805</t>
  </si>
  <si>
    <t>Glenrothes Stenton and Finglassie</t>
  </si>
  <si>
    <t>S02001804</t>
  </si>
  <si>
    <t>Glenrothes Auchmuty</t>
  </si>
  <si>
    <t>S02001803</t>
  </si>
  <si>
    <t>Glenrothes Caskieberran and Rimbleton</t>
  </si>
  <si>
    <t>S02001802</t>
  </si>
  <si>
    <t>Glenrothes South Parks</t>
  </si>
  <si>
    <t>S02001801</t>
  </si>
  <si>
    <t>Glenrothes Macedonia and Tanshall</t>
  </si>
  <si>
    <t>S02001800</t>
  </si>
  <si>
    <t>Leslie and Newcastle</t>
  </si>
  <si>
    <t>S02001799</t>
  </si>
  <si>
    <t>Thornton and Kinglassie</t>
  </si>
  <si>
    <t>S02001798</t>
  </si>
  <si>
    <t>Wemyss</t>
  </si>
  <si>
    <t>S02001797</t>
  </si>
  <si>
    <t>Dysart</t>
  </si>
  <si>
    <t>S02001796</t>
  </si>
  <si>
    <t>Kirkcaldy Gallatown and Sinclairtown</t>
  </si>
  <si>
    <t>S02001795</t>
  </si>
  <si>
    <t>Kirkcaldy Pathhead</t>
  </si>
  <si>
    <t>S02001794</t>
  </si>
  <si>
    <t>Kirkcaldy Hayfield and Smeaton</t>
  </si>
  <si>
    <t>S02001793</t>
  </si>
  <si>
    <t>Kirkcaldy Chapel</t>
  </si>
  <si>
    <t>S02001792</t>
  </si>
  <si>
    <t>Kirkcaldy Dunnikier</t>
  </si>
  <si>
    <t>S02001791</t>
  </si>
  <si>
    <t>Kirkcaldy Templehall East</t>
  </si>
  <si>
    <t>S02001790</t>
  </si>
  <si>
    <t>Kirkcaldy Templehall West</t>
  </si>
  <si>
    <t>S02001789</t>
  </si>
  <si>
    <t>Kirkcaldy Newliston and Redcraigs</t>
  </si>
  <si>
    <t>S02001788</t>
  </si>
  <si>
    <t>Kirkcaldy Raith</t>
  </si>
  <si>
    <t>S02001787</t>
  </si>
  <si>
    <t>Kirkcaldy Bennochy West</t>
  </si>
  <si>
    <t>S02001786</t>
  </si>
  <si>
    <t>Kirkcaldy Bennochy East</t>
  </si>
  <si>
    <t>S02001785</t>
  </si>
  <si>
    <t>Kirkcaldy Central</t>
  </si>
  <si>
    <t>S02001784</t>
  </si>
  <si>
    <t>Kirkcaldy Linktown &amp; Seafield</t>
  </si>
  <si>
    <t>S02001783</t>
  </si>
  <si>
    <t>Kinghorn</t>
  </si>
  <si>
    <t>S02001782</t>
  </si>
  <si>
    <t>Burntisland East</t>
  </si>
  <si>
    <t>S02001781</t>
  </si>
  <si>
    <t>Burntisland West</t>
  </si>
  <si>
    <t>S02001780</t>
  </si>
  <si>
    <t>Aberdour and Auchtertool</t>
  </si>
  <si>
    <t>S02001779</t>
  </si>
  <si>
    <t>Lochgelly West and Lumphinnans</t>
  </si>
  <si>
    <t>S02001778</t>
  </si>
  <si>
    <t>Lochgelly East</t>
  </si>
  <si>
    <t>S02001777</t>
  </si>
  <si>
    <t>Cardenden</t>
  </si>
  <si>
    <t>S02001776</t>
  </si>
  <si>
    <t>Ballingry</t>
  </si>
  <si>
    <t>S02001775</t>
  </si>
  <si>
    <t>Lochore and Crosshill</t>
  </si>
  <si>
    <t>S02001774</t>
  </si>
  <si>
    <t>Kelty East</t>
  </si>
  <si>
    <t>S02001773</t>
  </si>
  <si>
    <t>Kelty West</t>
  </si>
  <si>
    <t>S02001772</t>
  </si>
  <si>
    <t>Cowdenbeath North</t>
  </si>
  <si>
    <t>S02001771</t>
  </si>
  <si>
    <t>Cowdenbeath South</t>
  </si>
  <si>
    <t>S02001770</t>
  </si>
  <si>
    <t>Hill of Beath and Kingseat</t>
  </si>
  <si>
    <t>S02001769</t>
  </si>
  <si>
    <t>Crossgates and Halbeath</t>
  </si>
  <si>
    <t>S02001768</t>
  </si>
  <si>
    <t>Dalgety Bay East</t>
  </si>
  <si>
    <t>S02001767</t>
  </si>
  <si>
    <t>Dalgety Bay Central</t>
  </si>
  <si>
    <t>S02001766</t>
  </si>
  <si>
    <t>Dalgety Bay West and Hillend</t>
  </si>
  <si>
    <t>S02001765</t>
  </si>
  <si>
    <t>Inverkeithing East</t>
  </si>
  <si>
    <t>S02001764</t>
  </si>
  <si>
    <t>North Queensferry and Inverkeithing West</t>
  </si>
  <si>
    <t>S02001763</t>
  </si>
  <si>
    <t>Rosyth South</t>
  </si>
  <si>
    <t>S02001762</t>
  </si>
  <si>
    <t>Rosyth Central</t>
  </si>
  <si>
    <t>S02001761</t>
  </si>
  <si>
    <t>Rosyth East</t>
  </si>
  <si>
    <t>S02001760</t>
  </si>
  <si>
    <t>Rosyth North</t>
  </si>
  <si>
    <t>S02001759</t>
  </si>
  <si>
    <t>Dunfermline Pitcorthie West</t>
  </si>
  <si>
    <t>S02001758</t>
  </si>
  <si>
    <t>Dunfermline Pitcorthie East</t>
  </si>
  <si>
    <t>S02001757</t>
  </si>
  <si>
    <t>Dunfermline Masterton</t>
  </si>
  <si>
    <t>S02001756</t>
  </si>
  <si>
    <t>Dunfermline Duloch South</t>
  </si>
  <si>
    <t>S02001755</t>
  </si>
  <si>
    <t>Dunfermline Abbeyview South</t>
  </si>
  <si>
    <t>S02001754</t>
  </si>
  <si>
    <t>Dunfermline Abbeyview North</t>
  </si>
  <si>
    <t>S02001753</t>
  </si>
  <si>
    <t>Dunfermline Touch and Woodmill</t>
  </si>
  <si>
    <t>S02001752</t>
  </si>
  <si>
    <t>Dunfermline Duloch North and Lynebank</t>
  </si>
  <si>
    <t>S02001751</t>
  </si>
  <si>
    <t>Dunfermline Bellyeoman and Townhill</t>
  </si>
  <si>
    <t>S02001750</t>
  </si>
  <si>
    <t>Dunfermline Garvock Hill</t>
  </si>
  <si>
    <t>S02001749</t>
  </si>
  <si>
    <t>Dunfermline Brucefield</t>
  </si>
  <si>
    <t>S02001748</t>
  </si>
  <si>
    <t>Dunfermline Central</t>
  </si>
  <si>
    <t>S02001747</t>
  </si>
  <si>
    <t>Dunfermline Headwell</t>
  </si>
  <si>
    <t>S02001746</t>
  </si>
  <si>
    <t>Dunfermline Baldridgeburn</t>
  </si>
  <si>
    <t>S02001745</t>
  </si>
  <si>
    <t>Dunfermline Milesmark and Wellwood</t>
  </si>
  <si>
    <t>S02001744</t>
  </si>
  <si>
    <t>Crossford Charlestown and Limekilns</t>
  </si>
  <si>
    <t>S02001743</t>
  </si>
  <si>
    <t>Cairneyhill and Crombie</t>
  </si>
  <si>
    <t>S02001742</t>
  </si>
  <si>
    <t>Valleyfield Culross and Torryburn</t>
  </si>
  <si>
    <t>S02001741</t>
  </si>
  <si>
    <t>Saline and Gowkhall</t>
  </si>
  <si>
    <t>S02001740</t>
  </si>
  <si>
    <t>Oakley Comrie and Blairhall</t>
  </si>
  <si>
    <t>S02001739</t>
  </si>
  <si>
    <t>Kincardine</t>
  </si>
  <si>
    <t>S02001738</t>
  </si>
  <si>
    <t>Blackness, Bo'ness - Carriden and Grahamsdyke</t>
  </si>
  <si>
    <t>S02001737</t>
  </si>
  <si>
    <t>Bo'ness - Kinneil</t>
  </si>
  <si>
    <t>S02001736</t>
  </si>
  <si>
    <t>Bo'ness - Newtown</t>
  </si>
  <si>
    <t>S02001735</t>
  </si>
  <si>
    <t>Bo'ness - Douglas</t>
  </si>
  <si>
    <t>S02001734</t>
  </si>
  <si>
    <t>Grangemouth - Bowhouse</t>
  </si>
  <si>
    <t>S02001733</t>
  </si>
  <si>
    <t>Grangemouth - Kersiebank</t>
  </si>
  <si>
    <t>S02001732</t>
  </si>
  <si>
    <t>Grangemouth - Town Centre</t>
  </si>
  <si>
    <t>S02001731</t>
  </si>
  <si>
    <t>Grangemouth - Newlands</t>
  </si>
  <si>
    <t>S02001730</t>
  </si>
  <si>
    <t>Laurieston and Westquarter</t>
  </si>
  <si>
    <t>S02001729</t>
  </si>
  <si>
    <t>Redding</t>
  </si>
  <si>
    <t>S02001728</t>
  </si>
  <si>
    <t>Polmont</t>
  </si>
  <si>
    <t>S02001727</t>
  </si>
  <si>
    <t>Maddiston and Rumford</t>
  </si>
  <si>
    <t>S02001726</t>
  </si>
  <si>
    <t>Brightons and Wallacestone</t>
  </si>
  <si>
    <t>S02001725</t>
  </si>
  <si>
    <t>Reddingmuirhead and Overton</t>
  </si>
  <si>
    <t>S02001724</t>
  </si>
  <si>
    <t>Braes Villages</t>
  </si>
  <si>
    <t>S02001723</t>
  </si>
  <si>
    <t>Shieldhill</t>
  </si>
  <si>
    <t>S02001722</t>
  </si>
  <si>
    <t>Hallglen and Glen Village</t>
  </si>
  <si>
    <t>S02001721</t>
  </si>
  <si>
    <t>Falkirk - Lochgreen and Lionthorn</t>
  </si>
  <si>
    <t>S02001720</t>
  </si>
  <si>
    <t>Falkirk - Tamfourhill</t>
  </si>
  <si>
    <t>S02001719</t>
  </si>
  <si>
    <t>Falkirk - Camelon West</t>
  </si>
  <si>
    <t>S02001718</t>
  </si>
  <si>
    <t>Falkirk - Camelon East</t>
  </si>
  <si>
    <t>S02001717</t>
  </si>
  <si>
    <t>Falkirk - Bantaskin</t>
  </si>
  <si>
    <t>S02001716</t>
  </si>
  <si>
    <t>Falkirk - Town Centre and Callendar Park</t>
  </si>
  <si>
    <t>S02001715</t>
  </si>
  <si>
    <t>Falkirk - Middlefield</t>
  </si>
  <si>
    <t>S02001714</t>
  </si>
  <si>
    <t>Falkirk - Grahamston</t>
  </si>
  <si>
    <t>S02001713</t>
  </si>
  <si>
    <t>Falkirk - Merchiston and New Carron Village</t>
  </si>
  <si>
    <t>S02001712</t>
  </si>
  <si>
    <t>Falkirk - Bainsford and Langlees</t>
  </si>
  <si>
    <t>S02001711</t>
  </si>
  <si>
    <t>Carse and Grangemouth Old Town</t>
  </si>
  <si>
    <t>S02001710</t>
  </si>
  <si>
    <t>Carronshore</t>
  </si>
  <si>
    <t>S02001709</t>
  </si>
  <si>
    <t>Carron</t>
  </si>
  <si>
    <t>S02001708</t>
  </si>
  <si>
    <t>Stenhousemuir - Antonshill</t>
  </si>
  <si>
    <t>S02001707</t>
  </si>
  <si>
    <t>Stenhousemuir East</t>
  </si>
  <si>
    <t>S02001706</t>
  </si>
  <si>
    <t>Stenhousemuir West</t>
  </si>
  <si>
    <t>S02001705</t>
  </si>
  <si>
    <t>Larbert - South Broomage and Village</t>
  </si>
  <si>
    <t>S02001704</t>
  </si>
  <si>
    <t>Larbert - North Broomage and Inches</t>
  </si>
  <si>
    <t>S02001703</t>
  </si>
  <si>
    <t>High Bonnybridge and Greenhill</t>
  </si>
  <si>
    <t>S02001702</t>
  </si>
  <si>
    <t>Bonnybridge</t>
  </si>
  <si>
    <t>S02001701</t>
  </si>
  <si>
    <t>Banknock, Haggs and Longcroft</t>
  </si>
  <si>
    <t>S02001700</t>
  </si>
  <si>
    <t>Head of Muir and Dennyloanhead</t>
  </si>
  <si>
    <t>S02001699</t>
  </si>
  <si>
    <t>Denny - Nethermains</t>
  </si>
  <si>
    <t>S02001698</t>
  </si>
  <si>
    <t>Fankerton, Stoneywood and Denny Town</t>
  </si>
  <si>
    <t>S02001697</t>
  </si>
  <si>
    <t>Dunipace</t>
  </si>
  <si>
    <t>S02001696</t>
  </si>
  <si>
    <t>Point</t>
  </si>
  <si>
    <t>S02001695</t>
  </si>
  <si>
    <t>Stornoway East</t>
  </si>
  <si>
    <t>S02001694</t>
  </si>
  <si>
    <t>Stornoway West</t>
  </si>
  <si>
    <t>S02001693</t>
  </si>
  <si>
    <t>Broadbay</t>
  </si>
  <si>
    <t>S02001692</t>
  </si>
  <si>
    <t>Northwest Lewis</t>
  </si>
  <si>
    <t>S02001691</t>
  </si>
  <si>
    <t>South Lewis</t>
  </si>
  <si>
    <t>S02001690</t>
  </si>
  <si>
    <t>Harris</t>
  </si>
  <si>
    <t>S02001689</t>
  </si>
  <si>
    <t>Benbecula and North Uist</t>
  </si>
  <si>
    <t>S02001688</t>
  </si>
  <si>
    <t>Barra and South Uist</t>
  </si>
  <si>
    <t>S02001687</t>
  </si>
  <si>
    <t>Queensferry West</t>
  </si>
  <si>
    <t>S02001686</t>
  </si>
  <si>
    <t>Queensferry East</t>
  </si>
  <si>
    <t>S02001685</t>
  </si>
  <si>
    <t>Dalmeny, Kirkliston and Newbridge</t>
  </si>
  <si>
    <t>S02001684</t>
  </si>
  <si>
    <t>Ratho, Ingliston and Gogar</t>
  </si>
  <si>
    <t>S02001683</t>
  </si>
  <si>
    <t>South Gyle</t>
  </si>
  <si>
    <t>S02001682</t>
  </si>
  <si>
    <t>Corstorphine South</t>
  </si>
  <si>
    <t>S02001681</t>
  </si>
  <si>
    <t>Carrick Knowe</t>
  </si>
  <si>
    <t>S02001680</t>
  </si>
  <si>
    <t>Corstorphine</t>
  </si>
  <si>
    <t>S02001679</t>
  </si>
  <si>
    <t>Corstorphine North</t>
  </si>
  <si>
    <t>S02001678</t>
  </si>
  <si>
    <t>East Craigs South</t>
  </si>
  <si>
    <t>S02001677</t>
  </si>
  <si>
    <t>East Craigs North</t>
  </si>
  <si>
    <t>S02001676</t>
  </si>
  <si>
    <t>Clermiston and Drumbrae</t>
  </si>
  <si>
    <t>S02001675</t>
  </si>
  <si>
    <t>Barnton, Cammo and Cramond South</t>
  </si>
  <si>
    <t>S02001674</t>
  </si>
  <si>
    <t>Cramond</t>
  </si>
  <si>
    <t>S02001673</t>
  </si>
  <si>
    <t>Silverknowes and Davidson's Mains</t>
  </si>
  <si>
    <t>S02001672</t>
  </si>
  <si>
    <t>S02001671</t>
  </si>
  <si>
    <t>Granton West and Salvesen</t>
  </si>
  <si>
    <t>S02001670</t>
  </si>
  <si>
    <t>Granton and Royston Mains</t>
  </si>
  <si>
    <t>S02001669</t>
  </si>
  <si>
    <t>Granton South and Wardieburn</t>
  </si>
  <si>
    <t>S02001668</t>
  </si>
  <si>
    <t>Boswall and Pilton</t>
  </si>
  <si>
    <t>S02001667</t>
  </si>
  <si>
    <t>West Pilton</t>
  </si>
  <si>
    <t>S02001666</t>
  </si>
  <si>
    <t>Drylaw</t>
  </si>
  <si>
    <t>S02001665</t>
  </si>
  <si>
    <t>Blackhall</t>
  </si>
  <si>
    <t>S02001664</t>
  </si>
  <si>
    <t>Craigleith, Orchard Brae and Crewe Toll</t>
  </si>
  <si>
    <t>S02001663</t>
  </si>
  <si>
    <t>Murrayfield and Ravelston</t>
  </si>
  <si>
    <t>S02001662</t>
  </si>
  <si>
    <t>Balgreen and Roseburn</t>
  </si>
  <si>
    <t>S02001661</t>
  </si>
  <si>
    <t>Deans Village</t>
  </si>
  <si>
    <t>S02001660</t>
  </si>
  <si>
    <t>Comely Bank</t>
  </si>
  <si>
    <t>S02001659</t>
  </si>
  <si>
    <t>Stockbridge</t>
  </si>
  <si>
    <t>S02001658</t>
  </si>
  <si>
    <t>Canonmills and New Town North</t>
  </si>
  <si>
    <t>S02001657</t>
  </si>
  <si>
    <t>New Town West</t>
  </si>
  <si>
    <t>S02001656</t>
  </si>
  <si>
    <t>New Town East and Gayfield</t>
  </si>
  <si>
    <t>S02001655</t>
  </si>
  <si>
    <t>Broughton South</t>
  </si>
  <si>
    <t>S02001654</t>
  </si>
  <si>
    <t>Broughton North and Powderhall</t>
  </si>
  <si>
    <t>S02001653</t>
  </si>
  <si>
    <t>Inverleith, Goldenacre and Warriston</t>
  </si>
  <si>
    <t>S02001652</t>
  </si>
  <si>
    <t>Trinity</t>
  </si>
  <si>
    <t>S02001651</t>
  </si>
  <si>
    <t>Trinity East and The Dudleys</t>
  </si>
  <si>
    <t>S02001650</t>
  </si>
  <si>
    <t>Bonnington</t>
  </si>
  <si>
    <t>S02001649</t>
  </si>
  <si>
    <t>Pilrig</t>
  </si>
  <si>
    <t>S02001648</t>
  </si>
  <si>
    <t>Hillside and Calton Hill</t>
  </si>
  <si>
    <t>S02001647</t>
  </si>
  <si>
    <t>Leith (Albert Street)</t>
  </si>
  <si>
    <t>S02001646</t>
  </si>
  <si>
    <t>Easter Road and Hawkhill Avenue</t>
  </si>
  <si>
    <t>S02001645</t>
  </si>
  <si>
    <t>South Leith</t>
  </si>
  <si>
    <t>S02001644</t>
  </si>
  <si>
    <t>Great Junction Street</t>
  </si>
  <si>
    <t>S02001643</t>
  </si>
  <si>
    <t>The Shore and Constitution Street</t>
  </si>
  <si>
    <t>S02001642</t>
  </si>
  <si>
    <t>North Leith and Newhaven</t>
  </si>
  <si>
    <t>S02001641</t>
  </si>
  <si>
    <t>Western Harbour and Leith Docks</t>
  </si>
  <si>
    <t>S02001640</t>
  </si>
  <si>
    <t>Leith (Hermitage and Prospect Bank)</t>
  </si>
  <si>
    <t>S02001639</t>
  </si>
  <si>
    <t>Restalrig and Lochend</t>
  </si>
  <si>
    <t>S02001638</t>
  </si>
  <si>
    <t>Restalrig (Loganlea) and Craigentinny West</t>
  </si>
  <si>
    <t>S02001637</t>
  </si>
  <si>
    <t>Craigentinny</t>
  </si>
  <si>
    <t>S02001636</t>
  </si>
  <si>
    <t>Northfield and Piershill</t>
  </si>
  <si>
    <t>S02001635</t>
  </si>
  <si>
    <t>Mountcastle</t>
  </si>
  <si>
    <t>S02001634</t>
  </si>
  <si>
    <t>Duddingston and Portobello South</t>
  </si>
  <si>
    <t>S02001633</t>
  </si>
  <si>
    <t>Portobello</t>
  </si>
  <si>
    <t>S02001632</t>
  </si>
  <si>
    <t>Joppa</t>
  </si>
  <si>
    <t>S02001631</t>
  </si>
  <si>
    <t>Jewel, Brunstane and Newcraighall</t>
  </si>
  <si>
    <t>S02001630</t>
  </si>
  <si>
    <t>Bingham, Magdalene and The Christians</t>
  </si>
  <si>
    <t>S02001629</t>
  </si>
  <si>
    <t>Niddrie</t>
  </si>
  <si>
    <t>S02001628</t>
  </si>
  <si>
    <t>Craigmillar</t>
  </si>
  <si>
    <t>S02001627</t>
  </si>
  <si>
    <t>Willowbrae and Duddingston Village</t>
  </si>
  <si>
    <t>S02001626</t>
  </si>
  <si>
    <t>Meadowbank and Abbeyhill North</t>
  </si>
  <si>
    <t>S02001625</t>
  </si>
  <si>
    <t>Abbeyhill</t>
  </si>
  <si>
    <t>S02001624</t>
  </si>
  <si>
    <t>Canongate, Southside and Dumbiedykes</t>
  </si>
  <si>
    <t>S02001623</t>
  </si>
  <si>
    <t>Old Town, Princes Street and Leith Street</t>
  </si>
  <si>
    <t>S02001622</t>
  </si>
  <si>
    <t>Meadows and Southside</t>
  </si>
  <si>
    <t>S02001621</t>
  </si>
  <si>
    <t>S02001620</t>
  </si>
  <si>
    <t>Dalry and Fountainbridge</t>
  </si>
  <si>
    <t>S02001619</t>
  </si>
  <si>
    <t>Polwarth</t>
  </si>
  <si>
    <t>S02001618</t>
  </si>
  <si>
    <t>Bruntsfield</t>
  </si>
  <si>
    <t>S02001617</t>
  </si>
  <si>
    <t>Merchiston and Greenhill</t>
  </si>
  <si>
    <t>S02001616</t>
  </si>
  <si>
    <t>Morningside</t>
  </si>
  <si>
    <t>S02001615</t>
  </si>
  <si>
    <t>Marchmont West</t>
  </si>
  <si>
    <t>S02001614</t>
  </si>
  <si>
    <t>Marchmont East and Sciennes</t>
  </si>
  <si>
    <t>S02001613</t>
  </si>
  <si>
    <t>The Grange</t>
  </si>
  <si>
    <t>S02001612</t>
  </si>
  <si>
    <t>Newington and Dalkeith Road</t>
  </si>
  <si>
    <t>S02001611</t>
  </si>
  <si>
    <t>Prestonfield</t>
  </si>
  <si>
    <t>S02001610</t>
  </si>
  <si>
    <t>Blackford, West Mains and Mayfield Road</t>
  </si>
  <si>
    <t>S02001609</t>
  </si>
  <si>
    <t>The Inch</t>
  </si>
  <si>
    <t>S02001608</t>
  </si>
  <si>
    <t>Liberton West and Braid Hills</t>
  </si>
  <si>
    <t>S02001607</t>
  </si>
  <si>
    <t>Liberton East</t>
  </si>
  <si>
    <t>S02001606</t>
  </si>
  <si>
    <t>Moredun and Craigour</t>
  </si>
  <si>
    <t>S02001605</t>
  </si>
  <si>
    <t>Fernieside and Moredun South</t>
  </si>
  <si>
    <t>S02001604</t>
  </si>
  <si>
    <t>Hyvots and Gilmerton</t>
  </si>
  <si>
    <t>S02001603</t>
  </si>
  <si>
    <t>Gracemount, Southhouse and Burdiehouse</t>
  </si>
  <si>
    <t>S02001602</t>
  </si>
  <si>
    <t>Mortonhall and Anwickhill</t>
  </si>
  <si>
    <t>S02001601</t>
  </si>
  <si>
    <t>Gilmerton South and the Murrays</t>
  </si>
  <si>
    <t>S02001600</t>
  </si>
  <si>
    <t>Fairmilehead</t>
  </si>
  <si>
    <t>S02001599</t>
  </si>
  <si>
    <t>Comiston and Swanston</t>
  </si>
  <si>
    <t>S02001598</t>
  </si>
  <si>
    <t>Oxgangs</t>
  </si>
  <si>
    <t>S02001597</t>
  </si>
  <si>
    <t>Colinton Mains and Firrhill</t>
  </si>
  <si>
    <t>S02001596</t>
  </si>
  <si>
    <t>Greenbank and The Braids</t>
  </si>
  <si>
    <t>S02001595</t>
  </si>
  <si>
    <t>Morningside and Craighouse</t>
  </si>
  <si>
    <t>S02001594</t>
  </si>
  <si>
    <t>Craiglockhart</t>
  </si>
  <si>
    <t>S02001593</t>
  </si>
  <si>
    <t>Shandon</t>
  </si>
  <si>
    <t>S02001592</t>
  </si>
  <si>
    <t>Gorgie East</t>
  </si>
  <si>
    <t>S02001591</t>
  </si>
  <si>
    <t>Gorgie West</t>
  </si>
  <si>
    <t>S02001590</t>
  </si>
  <si>
    <t>Slateford and Chesser</t>
  </si>
  <si>
    <t>S02001589</t>
  </si>
  <si>
    <t>Longstone and Saughton</t>
  </si>
  <si>
    <t>S02001588</t>
  </si>
  <si>
    <t>Stenhouse and Saughton Mains</t>
  </si>
  <si>
    <t>S02001587</t>
  </si>
  <si>
    <t>Broomhouse and Bankhead</t>
  </si>
  <si>
    <t>S02001586</t>
  </si>
  <si>
    <t>Parkhead and Sighthill</t>
  </si>
  <si>
    <t>S02001585</t>
  </si>
  <si>
    <t>Murrayburn and Wester Hailes North</t>
  </si>
  <si>
    <t>S02001584</t>
  </si>
  <si>
    <t>The Calders</t>
  </si>
  <si>
    <t>S02001583</t>
  </si>
  <si>
    <t>Clovenstone and Wester Hailes</t>
  </si>
  <si>
    <t>S02001582</t>
  </si>
  <si>
    <t>Colinton and Kingsknowe</t>
  </si>
  <si>
    <t>S02001581</t>
  </si>
  <si>
    <t>Bonaly and The Pentlands</t>
  </si>
  <si>
    <t>S02001580</t>
  </si>
  <si>
    <t>Baberton and Juniper Green</t>
  </si>
  <si>
    <t>S02001579</t>
  </si>
  <si>
    <t>Currie East</t>
  </si>
  <si>
    <t>S02001578</t>
  </si>
  <si>
    <t>Currie West</t>
  </si>
  <si>
    <t>S02001577</t>
  </si>
  <si>
    <t>Balerno and Bonnington Village</t>
  </si>
  <si>
    <t>S02001576</t>
  </si>
  <si>
    <t>South Thornliebank and Woodfarm</t>
  </si>
  <si>
    <t>S02001575</t>
  </si>
  <si>
    <t>North Giffnock and North Thornliebank</t>
  </si>
  <si>
    <t>S02001574</t>
  </si>
  <si>
    <t>Lower Whitecraigs and South Giffnock</t>
  </si>
  <si>
    <t>S02001573</t>
  </si>
  <si>
    <t>Merrylee and Braidbar</t>
  </si>
  <si>
    <t>S02001572</t>
  </si>
  <si>
    <t>Netherlee</t>
  </si>
  <si>
    <t>S02001571</t>
  </si>
  <si>
    <t>Stamperland</t>
  </si>
  <si>
    <t>S02001570</t>
  </si>
  <si>
    <t>Williamwood</t>
  </si>
  <si>
    <t>S02001569</t>
  </si>
  <si>
    <t>Clarkston and Sheddens</t>
  </si>
  <si>
    <t>S02001568</t>
  </si>
  <si>
    <t>Busby</t>
  </si>
  <si>
    <t>S02001567</t>
  </si>
  <si>
    <t>North Kirkhill</t>
  </si>
  <si>
    <t>S02001566</t>
  </si>
  <si>
    <t>Eaglesham and Waterfoot</t>
  </si>
  <si>
    <t>S02001565</t>
  </si>
  <si>
    <t>Mearnskirk and South Kirkhill</t>
  </si>
  <si>
    <t>S02001564</t>
  </si>
  <si>
    <t>Whitecraigs and Broom</t>
  </si>
  <si>
    <t>S02001563</t>
  </si>
  <si>
    <t>Mearns Village, Westacres and Greenfarm</t>
  </si>
  <si>
    <t>S02001562</t>
  </si>
  <si>
    <t>Crookfur and Fruin</t>
  </si>
  <si>
    <t>S02001561</t>
  </si>
  <si>
    <t>Auchenback</t>
  </si>
  <si>
    <t>S02001560</t>
  </si>
  <si>
    <t>Arthurlie and Gateside</t>
  </si>
  <si>
    <t>S02001559</t>
  </si>
  <si>
    <t>Dunterlie, East Arthurlie and Dovecothall</t>
  </si>
  <si>
    <t>S02001558</t>
  </si>
  <si>
    <t>Cross Stobbs</t>
  </si>
  <si>
    <t>S02001557</t>
  </si>
  <si>
    <t>Neilston and Uplawmoor</t>
  </si>
  <si>
    <t>S02001556</t>
  </si>
  <si>
    <t>IZ22</t>
  </si>
  <si>
    <t>S02001555</t>
  </si>
  <si>
    <t>IZ21</t>
  </si>
  <si>
    <t>S02001554</t>
  </si>
  <si>
    <t>IZ20</t>
  </si>
  <si>
    <t>S02001553</t>
  </si>
  <si>
    <t>IZ19</t>
  </si>
  <si>
    <t>S02001552</t>
  </si>
  <si>
    <t>S02001551</t>
  </si>
  <si>
    <t>S02001550</t>
  </si>
  <si>
    <t>S02001549</t>
  </si>
  <si>
    <t>S02001548</t>
  </si>
  <si>
    <t>S02001547</t>
  </si>
  <si>
    <t>S02001546</t>
  </si>
  <si>
    <t>S02001545</t>
  </si>
  <si>
    <t>S02001544</t>
  </si>
  <si>
    <t>S02001543</t>
  </si>
  <si>
    <t>S02001542</t>
  </si>
  <si>
    <t>S02001541</t>
  </si>
  <si>
    <t>S02001540</t>
  </si>
  <si>
    <t>S02001539</t>
  </si>
  <si>
    <t>S02001538</t>
  </si>
  <si>
    <t>S02001537</t>
  </si>
  <si>
    <t>S02001536</t>
  </si>
  <si>
    <t>S02001535</t>
  </si>
  <si>
    <t>S02001534</t>
  </si>
  <si>
    <t>Lennoxtown</t>
  </si>
  <si>
    <t>S02001533</t>
  </si>
  <si>
    <t>Milton of Campsie</t>
  </si>
  <si>
    <t>S02001532</t>
  </si>
  <si>
    <t>Harestanes</t>
  </si>
  <si>
    <t>S02001531</t>
  </si>
  <si>
    <t>Twechar and Harestanes East</t>
  </si>
  <si>
    <t>S02001530</t>
  </si>
  <si>
    <t>Rosebank and Waterside</t>
  </si>
  <si>
    <t>S02001529</t>
  </si>
  <si>
    <t>S02001528</t>
  </si>
  <si>
    <t>Kirkintilloch West</t>
  </si>
  <si>
    <t>S02001527</t>
  </si>
  <si>
    <t>Kirkintilloch South</t>
  </si>
  <si>
    <t>S02001526</t>
  </si>
  <si>
    <t>Lenzie South</t>
  </si>
  <si>
    <t>S02001525</t>
  </si>
  <si>
    <t>Lenzie North</t>
  </si>
  <si>
    <t>S02001524</t>
  </si>
  <si>
    <t>Woodhill West</t>
  </si>
  <si>
    <t>S02001523</t>
  </si>
  <si>
    <t>Woodhill East</t>
  </si>
  <si>
    <t>S02001522</t>
  </si>
  <si>
    <t>Auchinairn</t>
  </si>
  <si>
    <t>S02001521</t>
  </si>
  <si>
    <t>Bishopbriggs West and Cadder</t>
  </si>
  <si>
    <t>S02001520</t>
  </si>
  <si>
    <t>Bishopbriggs North and Kenmure</t>
  </si>
  <si>
    <t>S02001519</t>
  </si>
  <si>
    <t>Torrance and Balmore</t>
  </si>
  <si>
    <t>S02001518</t>
  </si>
  <si>
    <t>Kessington East</t>
  </si>
  <si>
    <t>S02001517</t>
  </si>
  <si>
    <t>Kessington West</t>
  </si>
  <si>
    <t>S02001516</t>
  </si>
  <si>
    <t>Westerton East</t>
  </si>
  <si>
    <t>S02001515</t>
  </si>
  <si>
    <t>Westerton West</t>
  </si>
  <si>
    <t>S02001514</t>
  </si>
  <si>
    <t>South Castlehill and Thorn</t>
  </si>
  <si>
    <t>S02001513</t>
  </si>
  <si>
    <t>North Castlehill and Thorn</t>
  </si>
  <si>
    <t>S02001512</t>
  </si>
  <si>
    <t>Kilmardinny West</t>
  </si>
  <si>
    <t>S02001511</t>
  </si>
  <si>
    <t>Kilmardinny East</t>
  </si>
  <si>
    <t>S02001510</t>
  </si>
  <si>
    <t>Keystone and Dougalston</t>
  </si>
  <si>
    <t>S02001509</t>
  </si>
  <si>
    <t>Barloch</t>
  </si>
  <si>
    <t>S02001508</t>
  </si>
  <si>
    <t>East Clober and Mains Estate</t>
  </si>
  <si>
    <t>S02001507</t>
  </si>
  <si>
    <t>West Clober and Mains Estate</t>
  </si>
  <si>
    <t>S02001506</t>
  </si>
  <si>
    <t>Kilmaurs</t>
  </si>
  <si>
    <t>S02001505</t>
  </si>
  <si>
    <t>Crosshouse, Gatehead and Kilmaurs Rural</t>
  </si>
  <si>
    <t>S02001504</t>
  </si>
  <si>
    <t>Grange, Howard and Gargieston</t>
  </si>
  <si>
    <t>S02001503</t>
  </si>
  <si>
    <t>Bonnyton and Town Centre</t>
  </si>
  <si>
    <t>S02001502</t>
  </si>
  <si>
    <t>Altonhill South, Longpark and Hillhead</t>
  </si>
  <si>
    <t>S02001501</t>
  </si>
  <si>
    <t>Altonhill North and Onthank</t>
  </si>
  <si>
    <t>S02001500</t>
  </si>
  <si>
    <t>Southcraig and Beansburn</t>
  </si>
  <si>
    <t>S02001499</t>
  </si>
  <si>
    <t>Dean and New Farm Loch North</t>
  </si>
  <si>
    <t>S02001498</t>
  </si>
  <si>
    <t>New Farm Loch South</t>
  </si>
  <si>
    <t>S02001497</t>
  </si>
  <si>
    <t>Piersland</t>
  </si>
  <si>
    <t>S02001496</t>
  </si>
  <si>
    <t>Kilmarnock South Central and Caprington</t>
  </si>
  <si>
    <t>S02001495</t>
  </si>
  <si>
    <t>Bellfield and Kirkstyle</t>
  </si>
  <si>
    <t>S02001494</t>
  </si>
  <si>
    <t>Shortlees</t>
  </si>
  <si>
    <t>S02001493</t>
  </si>
  <si>
    <t>Earlston and Hurlford Rural</t>
  </si>
  <si>
    <t>S02001492</t>
  </si>
  <si>
    <t>Galston</t>
  </si>
  <si>
    <t>S02001491</t>
  </si>
  <si>
    <t>Newmilns</t>
  </si>
  <si>
    <t>S02001490</t>
  </si>
  <si>
    <t>Darvel</t>
  </si>
  <si>
    <t>S02001489</t>
  </si>
  <si>
    <t>Stewarton West</t>
  </si>
  <si>
    <t>S02001488</t>
  </si>
  <si>
    <t>Stewarton East</t>
  </si>
  <si>
    <t>S02001487</t>
  </si>
  <si>
    <t>Northern and Irvine Valley Rural</t>
  </si>
  <si>
    <t>S02001486</t>
  </si>
  <si>
    <t>Auchinleck</t>
  </si>
  <si>
    <t>S02001485</t>
  </si>
  <si>
    <t>Cumnock North</t>
  </si>
  <si>
    <t>S02001484</t>
  </si>
  <si>
    <t>Cumnock South and Craigens</t>
  </si>
  <si>
    <t>S02001483</t>
  </si>
  <si>
    <t>New Cumnock</t>
  </si>
  <si>
    <t>S02001482</t>
  </si>
  <si>
    <t>Cumnock Rural</t>
  </si>
  <si>
    <t>S02001481</t>
  </si>
  <si>
    <t>Mauchline</t>
  </si>
  <si>
    <t>S02001480</t>
  </si>
  <si>
    <t>Drongan</t>
  </si>
  <si>
    <t>S02001479</t>
  </si>
  <si>
    <t>Mauchline Rural</t>
  </si>
  <si>
    <t>S02001478</t>
  </si>
  <si>
    <t>Doon Valley North</t>
  </si>
  <si>
    <t>S02001477</t>
  </si>
  <si>
    <t>Doon Valley South</t>
  </si>
  <si>
    <t>S02001476</t>
  </si>
  <si>
    <t>S02001475</t>
  </si>
  <si>
    <t>Ardler and St Marys</t>
  </si>
  <si>
    <t>S02001474</t>
  </si>
  <si>
    <t>Lochee</t>
  </si>
  <si>
    <t>S02001473</t>
  </si>
  <si>
    <t>Charleston</t>
  </si>
  <si>
    <t>S02001472</t>
  </si>
  <si>
    <t>Menzieshill</t>
  </si>
  <si>
    <t>S02001471</t>
  </si>
  <si>
    <t>Balgay</t>
  </si>
  <si>
    <t>S02001470</t>
  </si>
  <si>
    <t>S02001469</t>
  </si>
  <si>
    <t>Fairmuir</t>
  </si>
  <si>
    <t>S02001468</t>
  </si>
  <si>
    <t>Downfield</t>
  </si>
  <si>
    <t>S02001467</t>
  </si>
  <si>
    <t>Kirkton</t>
  </si>
  <si>
    <t>S02001466</t>
  </si>
  <si>
    <t>Caird Park</t>
  </si>
  <si>
    <t>S02001465</t>
  </si>
  <si>
    <t>Linlathen and Midcraigie</t>
  </si>
  <si>
    <t>S02001464</t>
  </si>
  <si>
    <t>Fintry</t>
  </si>
  <si>
    <t>S02001463</t>
  </si>
  <si>
    <t>Whitfield</t>
  </si>
  <si>
    <t>S02001462</t>
  </si>
  <si>
    <t>West Pitkerro</t>
  </si>
  <si>
    <t>S02001461</t>
  </si>
  <si>
    <t>Barnhill</t>
  </si>
  <si>
    <t>S02001460</t>
  </si>
  <si>
    <t>Broughty Ferry East</t>
  </si>
  <si>
    <t>S02001459</t>
  </si>
  <si>
    <t>Broughty Ferry West</t>
  </si>
  <si>
    <t>S02001458</t>
  </si>
  <si>
    <t>Douglas East</t>
  </si>
  <si>
    <t>S02001457</t>
  </si>
  <si>
    <t>West Ferry</t>
  </si>
  <si>
    <t>S02001456</t>
  </si>
  <si>
    <t>Douglas West</t>
  </si>
  <si>
    <t>S02001455</t>
  </si>
  <si>
    <t>Craigie and  Craigiebank</t>
  </si>
  <si>
    <t>S02001454</t>
  </si>
  <si>
    <t>Baxter Park</t>
  </si>
  <si>
    <t>S02001453</t>
  </si>
  <si>
    <t>Stobswell</t>
  </si>
  <si>
    <t>S02001452</t>
  </si>
  <si>
    <t>The Glens</t>
  </si>
  <si>
    <t>S02001451</t>
  </si>
  <si>
    <t>Hilltown</t>
  </si>
  <si>
    <t>S02001450</t>
  </si>
  <si>
    <t>Docks and Wellgate</t>
  </si>
  <si>
    <t>S02001449</t>
  </si>
  <si>
    <t>S02001448</t>
  </si>
  <si>
    <t>Logie and Blackness</t>
  </si>
  <si>
    <t>S02001447</t>
  </si>
  <si>
    <t>Perth Road</t>
  </si>
  <si>
    <t>S02001446</t>
  </si>
  <si>
    <t>Westend</t>
  </si>
  <si>
    <t>S02001445</t>
  </si>
  <si>
    <t>Gretna</t>
  </si>
  <si>
    <t>S02001444</t>
  </si>
  <si>
    <t>Eastriggs</t>
  </si>
  <si>
    <t>S02001443</t>
  </si>
  <si>
    <t>Annan East</t>
  </si>
  <si>
    <t>S02001442</t>
  </si>
  <si>
    <t>Annan West</t>
  </si>
  <si>
    <t>S02001441</t>
  </si>
  <si>
    <t>Annandale West</t>
  </si>
  <si>
    <t>S02001440</t>
  </si>
  <si>
    <t>Annandale East</t>
  </si>
  <si>
    <t>S02001439</t>
  </si>
  <si>
    <t>Langholm and Eskdale</t>
  </si>
  <si>
    <t>S02001438</t>
  </si>
  <si>
    <t>Moffat</t>
  </si>
  <si>
    <t>S02001437</t>
  </si>
  <si>
    <t>Lockerbie</t>
  </si>
  <si>
    <t>S02001436</t>
  </si>
  <si>
    <t>Lochmaben</t>
  </si>
  <si>
    <t>S02001435</t>
  </si>
  <si>
    <t>Collin</t>
  </si>
  <si>
    <t>S02001434</t>
  </si>
  <si>
    <t>Heathhall</t>
  </si>
  <si>
    <t>S02001433</t>
  </si>
  <si>
    <t>Locharbriggs</t>
  </si>
  <si>
    <t>S02001432</t>
  </si>
  <si>
    <t>Nunholm</t>
  </si>
  <si>
    <t>S02001431</t>
  </si>
  <si>
    <t>Dumfries Central</t>
  </si>
  <si>
    <t>S02001430</t>
  </si>
  <si>
    <t>Georgetown</t>
  </si>
  <si>
    <t>S02001429</t>
  </si>
  <si>
    <t>Calside</t>
  </si>
  <si>
    <t>S02001428</t>
  </si>
  <si>
    <t>Kingholm</t>
  </si>
  <si>
    <t>S02001427</t>
  </si>
  <si>
    <t>New Abbey</t>
  </si>
  <si>
    <t>S02001426</t>
  </si>
  <si>
    <t>Troqueer</t>
  </si>
  <si>
    <t>S02001425</t>
  </si>
  <si>
    <t>Summerville</t>
  </si>
  <si>
    <t>S02001424</t>
  </si>
  <si>
    <t>Lochside and Lincluden</t>
  </si>
  <si>
    <t>S02001423</t>
  </si>
  <si>
    <t>Shawhead</t>
  </si>
  <si>
    <t>S02001422</t>
  </si>
  <si>
    <t>Mid Nithsdale</t>
  </si>
  <si>
    <t>S02001421</t>
  </si>
  <si>
    <t>Thornhill</t>
  </si>
  <si>
    <t>S02001420</t>
  </si>
  <si>
    <t>Upper Nithsdale</t>
  </si>
  <si>
    <t>S02001419</t>
  </si>
  <si>
    <t>Glenkens</t>
  </si>
  <si>
    <t>S02001418</t>
  </si>
  <si>
    <t>Dalbeattie Rural</t>
  </si>
  <si>
    <t>S02001417</t>
  </si>
  <si>
    <t>Dalbeattie</t>
  </si>
  <si>
    <t>S02001416</t>
  </si>
  <si>
    <t>Castle Douglas</t>
  </si>
  <si>
    <t>S02001415</t>
  </si>
  <si>
    <t>Kirkcudbright</t>
  </si>
  <si>
    <t>S02001414</t>
  </si>
  <si>
    <t>Gatehouse</t>
  </si>
  <si>
    <t>S02001413</t>
  </si>
  <si>
    <t>Newton Stewart</t>
  </si>
  <si>
    <t>S02001412</t>
  </si>
  <si>
    <t>Machars South</t>
  </si>
  <si>
    <t>S02001411</t>
  </si>
  <si>
    <t>Machars North</t>
  </si>
  <si>
    <t>S02001410</t>
  </si>
  <si>
    <t>Rhins South</t>
  </si>
  <si>
    <t>S02001409</t>
  </si>
  <si>
    <t>Rhins North</t>
  </si>
  <si>
    <t>S02001408</t>
  </si>
  <si>
    <t>Stranraer South</t>
  </si>
  <si>
    <t>S02001407</t>
  </si>
  <si>
    <t>Stranraer East</t>
  </si>
  <si>
    <t>S02001406</t>
  </si>
  <si>
    <t>Stranraer West</t>
  </si>
  <si>
    <t>S02001405</t>
  </si>
  <si>
    <t>Alloa West</t>
  </si>
  <si>
    <t>S02001404</t>
  </si>
  <si>
    <t>Alloa North</t>
  </si>
  <si>
    <t>S02001403</t>
  </si>
  <si>
    <t>Alloa South and East</t>
  </si>
  <si>
    <t>S02001402</t>
  </si>
  <si>
    <t>Sauchie</t>
  </si>
  <si>
    <t>S02001401</t>
  </si>
  <si>
    <t>Clackmannan, Kennet and Forestmill</t>
  </si>
  <si>
    <t>S02001400</t>
  </si>
  <si>
    <t>Dollar and Muckhart</t>
  </si>
  <si>
    <t>S02001399</t>
  </si>
  <si>
    <t>Tillicoultry</t>
  </si>
  <si>
    <t>S02001398</t>
  </si>
  <si>
    <t>Fishcross, Devon Village and Coalsnaughton</t>
  </si>
  <si>
    <t>S02001397</t>
  </si>
  <si>
    <t>Alva</t>
  </si>
  <si>
    <t>S02001396</t>
  </si>
  <si>
    <t>Menstrie</t>
  </si>
  <si>
    <t>S02001395</t>
  </si>
  <si>
    <t>Tullibody North and Glenochil</t>
  </si>
  <si>
    <t>S02001394</t>
  </si>
  <si>
    <t>Tullibody South</t>
  </si>
  <si>
    <t>S02001393</t>
  </si>
  <si>
    <t>Lomond Shore</t>
  </si>
  <si>
    <t>S02001392</t>
  </si>
  <si>
    <t>Helensburgh East</t>
  </si>
  <si>
    <t>S02001391</t>
  </si>
  <si>
    <t>Helensburgh Centre</t>
  </si>
  <si>
    <t>S02001390</t>
  </si>
  <si>
    <t>Helensburgh North</t>
  </si>
  <si>
    <t>S02001389</t>
  </si>
  <si>
    <t>Helensburgh West and Rhu</t>
  </si>
  <si>
    <t>S02001388</t>
  </si>
  <si>
    <t>Garelochhead</t>
  </si>
  <si>
    <t>S02001387</t>
  </si>
  <si>
    <t>Dunoon</t>
  </si>
  <si>
    <t>S02001386</t>
  </si>
  <si>
    <t>Hunter's Quay</t>
  </si>
  <si>
    <t>S02001385</t>
  </si>
  <si>
    <t>Cowal North</t>
  </si>
  <si>
    <t>S02001384</t>
  </si>
  <si>
    <t>Cowal South</t>
  </si>
  <si>
    <t>S02001383</t>
  </si>
  <si>
    <t>Rothesay Town</t>
  </si>
  <si>
    <t>S02001382</t>
  </si>
  <si>
    <t>Bute</t>
  </si>
  <si>
    <t>S02001381</t>
  </si>
  <si>
    <t>Campbeltown</t>
  </si>
  <si>
    <t>S02001380</t>
  </si>
  <si>
    <t>Kintyre Trail</t>
  </si>
  <si>
    <t>S02001379</t>
  </si>
  <si>
    <t>Whisky Isles</t>
  </si>
  <si>
    <t>S02001378</t>
  </si>
  <si>
    <t>Knapdale</t>
  </si>
  <si>
    <t>S02001377</t>
  </si>
  <si>
    <t>Greater Lochgilphead</t>
  </si>
  <si>
    <t>S02001376</t>
  </si>
  <si>
    <t>Mid Argyll</t>
  </si>
  <si>
    <t>S02001375</t>
  </si>
  <si>
    <t>Loch Awe</t>
  </si>
  <si>
    <t>S02001374</t>
  </si>
  <si>
    <t>Benderloch Trail</t>
  </si>
  <si>
    <t>S02001373</t>
  </si>
  <si>
    <t>Oban North</t>
  </si>
  <si>
    <t>S02001372</t>
  </si>
  <si>
    <t>Oban South</t>
  </si>
  <si>
    <t>S02001371</t>
  </si>
  <si>
    <t>Mull, Iona, Coll and Tiree</t>
  </si>
  <si>
    <t>S02001370</t>
  </si>
  <si>
    <t>Angus Glens</t>
  </si>
  <si>
    <t>S02001369</t>
  </si>
  <si>
    <t>Kirriemuir</t>
  </si>
  <si>
    <t>S02001368</t>
  </si>
  <si>
    <t>Kirriemuir Landward</t>
  </si>
  <si>
    <t>S02001367</t>
  </si>
  <si>
    <t>Forfar West</t>
  </si>
  <si>
    <t>S02001366</t>
  </si>
  <si>
    <t>Forfar Central</t>
  </si>
  <si>
    <t>S02001365</t>
  </si>
  <si>
    <t>Forfar East</t>
  </si>
  <si>
    <t>S02001364</t>
  </si>
  <si>
    <t>Letham and Glamis</t>
  </si>
  <si>
    <t>S02001363</t>
  </si>
  <si>
    <t>Brechin West</t>
  </si>
  <si>
    <t>S02001362</t>
  </si>
  <si>
    <t>Brechin East</t>
  </si>
  <si>
    <t>S02001361</t>
  </si>
  <si>
    <t>Friockheim</t>
  </si>
  <si>
    <t>S02001360</t>
  </si>
  <si>
    <t>Hillside</t>
  </si>
  <si>
    <t>S02001359</t>
  </si>
  <si>
    <t>Montrose North</t>
  </si>
  <si>
    <t>S02001358</t>
  </si>
  <si>
    <t>Montrose South</t>
  </si>
  <si>
    <t>S02001357</t>
  </si>
  <si>
    <t>Lunan</t>
  </si>
  <si>
    <t>S02001356</t>
  </si>
  <si>
    <t>Arbroath Warddykes</t>
  </si>
  <si>
    <t>S02001355</t>
  </si>
  <si>
    <t>Arbroath Cliffburn</t>
  </si>
  <si>
    <t>S02001354</t>
  </si>
  <si>
    <t>Arbroath Harbour</t>
  </si>
  <si>
    <t>S02001353</t>
  </si>
  <si>
    <t>Arbroath Keptie</t>
  </si>
  <si>
    <t>S02001352</t>
  </si>
  <si>
    <t>Arbroath Kirkton</t>
  </si>
  <si>
    <t>S02001351</t>
  </si>
  <si>
    <t>Arbroath Landward</t>
  </si>
  <si>
    <t>S02001350</t>
  </si>
  <si>
    <t>Carnoustie East</t>
  </si>
  <si>
    <t>S02001349</t>
  </si>
  <si>
    <t>Carnoustie West</t>
  </si>
  <si>
    <t>S02001348</t>
  </si>
  <si>
    <t>Monifieth East</t>
  </si>
  <si>
    <t>S02001347</t>
  </si>
  <si>
    <t>Monifieth West</t>
  </si>
  <si>
    <t>S02001346</t>
  </si>
  <si>
    <t>Monikie</t>
  </si>
  <si>
    <t>S02001345</t>
  </si>
  <si>
    <t>South Angus</t>
  </si>
  <si>
    <t>S02001344</t>
  </si>
  <si>
    <t>Fraserburgh Harbour and Broadsea</t>
  </si>
  <si>
    <t>S02001343</t>
  </si>
  <si>
    <t>Fraserburgh Central-Academy</t>
  </si>
  <si>
    <t>S02001342</t>
  </si>
  <si>
    <t>Fraserburgh Lochpots</t>
  </si>
  <si>
    <t>S02001341</t>
  </si>
  <si>
    <t>Fraserburgh Smiddyhill</t>
  </si>
  <si>
    <t>S02001340</t>
  </si>
  <si>
    <t>Rosehearty and Strathbeg</t>
  </si>
  <si>
    <t>S02001339</t>
  </si>
  <si>
    <t>Longside and Rattray</t>
  </si>
  <si>
    <t>S02001338</t>
  </si>
  <si>
    <t>Peterhead Ugieside</t>
  </si>
  <si>
    <t>S02001337</t>
  </si>
  <si>
    <t>Peterhead Harbour</t>
  </si>
  <si>
    <t>S02001336</t>
  </si>
  <si>
    <t>Peterhead Bay</t>
  </si>
  <si>
    <t>S02001335</t>
  </si>
  <si>
    <t>Peterhead Links</t>
  </si>
  <si>
    <t>S02001334</t>
  </si>
  <si>
    <t>Cruden</t>
  </si>
  <si>
    <t>S02001333</t>
  </si>
  <si>
    <t>Auchnagatt</t>
  </si>
  <si>
    <t>S02001332</t>
  </si>
  <si>
    <t>Mintlaw</t>
  </si>
  <si>
    <t>S02001331</t>
  </si>
  <si>
    <t>Deer and Mormond</t>
  </si>
  <si>
    <t>S02001330</t>
  </si>
  <si>
    <t>New Pitsligo</t>
  </si>
  <si>
    <t>S02001329</t>
  </si>
  <si>
    <t>Gardenstown and King Edward</t>
  </si>
  <si>
    <t>S02001328</t>
  </si>
  <si>
    <t>Macduff</t>
  </si>
  <si>
    <t>S02001327</t>
  </si>
  <si>
    <t>Banff</t>
  </si>
  <si>
    <t>S02001326</t>
  </si>
  <si>
    <t>Aberchirder and Whitehills</t>
  </si>
  <si>
    <t>S02001325</t>
  </si>
  <si>
    <t>Portsoy, Fordyce and Cornhill</t>
  </si>
  <si>
    <t>S02001324</t>
  </si>
  <si>
    <t>Turriff</t>
  </si>
  <si>
    <t>S02001323</t>
  </si>
  <si>
    <t>Auchterless and Monquhitter</t>
  </si>
  <si>
    <t>S02001322</t>
  </si>
  <si>
    <t>Huntly</t>
  </si>
  <si>
    <t>S02001321</t>
  </si>
  <si>
    <t>Clashindarroch</t>
  </si>
  <si>
    <t>S02001320</t>
  </si>
  <si>
    <t>Insch, Oyne and Ythanwells</t>
  </si>
  <si>
    <t>S02001319</t>
  </si>
  <si>
    <t>Fyvie-Rothie</t>
  </si>
  <si>
    <t>S02001318</t>
  </si>
  <si>
    <t>Barrahill</t>
  </si>
  <si>
    <t>S02001317</t>
  </si>
  <si>
    <t>Ythsie</t>
  </si>
  <si>
    <t>S02001316</t>
  </si>
  <si>
    <t>Ythanside</t>
  </si>
  <si>
    <t>S02001315</t>
  </si>
  <si>
    <t>Ellon West</t>
  </si>
  <si>
    <t>S02001314</t>
  </si>
  <si>
    <t>Ellon East</t>
  </si>
  <si>
    <t>S02001313</t>
  </si>
  <si>
    <t>Balmedie and Potterton</t>
  </si>
  <si>
    <t>S02001312</t>
  </si>
  <si>
    <t>Newmachar and Fintray</t>
  </si>
  <si>
    <t>S02001311</t>
  </si>
  <si>
    <t>Garlogie and Elrick</t>
  </si>
  <si>
    <t>S02001310</t>
  </si>
  <si>
    <t>Westhill Central</t>
  </si>
  <si>
    <t>S02001309</t>
  </si>
  <si>
    <t>Westhill North and South</t>
  </si>
  <si>
    <t>S02001308</t>
  </si>
  <si>
    <t>S02001307</t>
  </si>
  <si>
    <t>Kintore</t>
  </si>
  <si>
    <t>S02001306</t>
  </si>
  <si>
    <t>Durno-Chapel of Garioch</t>
  </si>
  <si>
    <t>S02001305</t>
  </si>
  <si>
    <t>Inverurie South</t>
  </si>
  <si>
    <t>S02001304</t>
  </si>
  <si>
    <t>Inverurie North</t>
  </si>
  <si>
    <t>S02001303</t>
  </si>
  <si>
    <t>Kemnay</t>
  </si>
  <si>
    <t>S02001302</t>
  </si>
  <si>
    <t>Howe of Alford</t>
  </si>
  <si>
    <t>S02001301</t>
  </si>
  <si>
    <t>Cromar and Kildrummy</t>
  </si>
  <si>
    <t>S02001300</t>
  </si>
  <si>
    <t>Crathes and Torphins</t>
  </si>
  <si>
    <t>S02001299</t>
  </si>
  <si>
    <t>Banchory West</t>
  </si>
  <si>
    <t>S02001298</t>
  </si>
  <si>
    <t>Banchory East</t>
  </si>
  <si>
    <t>S02001297</t>
  </si>
  <si>
    <t>Dunecht, Durris and Drumoak</t>
  </si>
  <si>
    <t>S02001296</t>
  </si>
  <si>
    <t>Banchory-Devenick and Findon</t>
  </si>
  <si>
    <t>S02001295</t>
  </si>
  <si>
    <t>Portlethen</t>
  </si>
  <si>
    <t>S02001294</t>
  </si>
  <si>
    <t>Newtonhill</t>
  </si>
  <si>
    <t>S02001293</t>
  </si>
  <si>
    <t>Stonehaven North</t>
  </si>
  <si>
    <t>S02001292</t>
  </si>
  <si>
    <t>Stonehaven South</t>
  </si>
  <si>
    <t>S02001291</t>
  </si>
  <si>
    <t>Fetteresso, Netherley and Catter</t>
  </si>
  <si>
    <t>S02001290</t>
  </si>
  <si>
    <t>Mearns North and Inverbervie</t>
  </si>
  <si>
    <t>S02001289</t>
  </si>
  <si>
    <t>Mearns South and Benholm</t>
  </si>
  <si>
    <t>S02001288</t>
  </si>
  <si>
    <t>Mearns and Laurencekirk</t>
  </si>
  <si>
    <t>S02001287</t>
  </si>
  <si>
    <t>Aboyne and South Deeside</t>
  </si>
  <si>
    <t>S02001286</t>
  </si>
  <si>
    <t>East Cairngorms</t>
  </si>
  <si>
    <t>S02001285</t>
  </si>
  <si>
    <t>Denmore</t>
  </si>
  <si>
    <t>S02001284</t>
  </si>
  <si>
    <t>Balgownie and Donmouth East</t>
  </si>
  <si>
    <t>S02001283</t>
  </si>
  <si>
    <t>Balgownie and Donmouth West</t>
  </si>
  <si>
    <t>S02001282</t>
  </si>
  <si>
    <t>Oldmachar East</t>
  </si>
  <si>
    <t>S02001281</t>
  </si>
  <si>
    <t>Oldmachar West</t>
  </si>
  <si>
    <t>S02001280</t>
  </si>
  <si>
    <t>Danestone</t>
  </si>
  <si>
    <t>S02001279</t>
  </si>
  <si>
    <t>Dyce</t>
  </si>
  <si>
    <t>S02001278</t>
  </si>
  <si>
    <t>Bucksburn North</t>
  </si>
  <si>
    <t>S02001277</t>
  </si>
  <si>
    <t>Bucksburn South</t>
  </si>
  <si>
    <t>S02001276</t>
  </si>
  <si>
    <t>Kingswells</t>
  </si>
  <si>
    <t>S02001275</t>
  </si>
  <si>
    <t>Heathryfold and Middlefield</t>
  </si>
  <si>
    <t>S02001274</t>
  </si>
  <si>
    <t>Northfield</t>
  </si>
  <si>
    <t>S02001273</t>
  </si>
  <si>
    <t>Cummings Park</t>
  </si>
  <si>
    <t>S02001272</t>
  </si>
  <si>
    <t>Sheddocksley</t>
  </si>
  <si>
    <t>S02001271</t>
  </si>
  <si>
    <t>Mastrick</t>
  </si>
  <si>
    <t>S02001270</t>
  </si>
  <si>
    <t>Stockethill</t>
  </si>
  <si>
    <t>S02001269</t>
  </si>
  <si>
    <t>Hilton</t>
  </si>
  <si>
    <t>S02001268</t>
  </si>
  <si>
    <t>S02001267</t>
  </si>
  <si>
    <t>Tillydrone</t>
  </si>
  <si>
    <t>S02001266</t>
  </si>
  <si>
    <t>Old Aberdeen</t>
  </si>
  <si>
    <t>S02001265</t>
  </si>
  <si>
    <t>Seaton</t>
  </si>
  <si>
    <t>S02001264</t>
  </si>
  <si>
    <t>Froghall, Powis and Sunnybank</t>
  </si>
  <si>
    <t>S02001263</t>
  </si>
  <si>
    <t>Ashgrove</t>
  </si>
  <si>
    <t>S02001262</t>
  </si>
  <si>
    <t>George Street</t>
  </si>
  <si>
    <t>S02001261</t>
  </si>
  <si>
    <t>Hanover North</t>
  </si>
  <si>
    <t>S02001260</t>
  </si>
  <si>
    <t>Hanover South</t>
  </si>
  <si>
    <t>S02001259</t>
  </si>
  <si>
    <t>Torry East</t>
  </si>
  <si>
    <t>S02001258</t>
  </si>
  <si>
    <t>Torry West</t>
  </si>
  <si>
    <t>S02001257</t>
  </si>
  <si>
    <t>Cove North</t>
  </si>
  <si>
    <t>S02001256</t>
  </si>
  <si>
    <t>Cove South</t>
  </si>
  <si>
    <t>S02001255</t>
  </si>
  <si>
    <t>Kincorth, Leggart and Nigg South</t>
  </si>
  <si>
    <t>S02001254</t>
  </si>
  <si>
    <t>Kincorth, Leggart and Nigg North</t>
  </si>
  <si>
    <t>S02001253</t>
  </si>
  <si>
    <t>Ferryhill South</t>
  </si>
  <si>
    <t>S02001252</t>
  </si>
  <si>
    <t>Ferryhill North</t>
  </si>
  <si>
    <t>S02001251</t>
  </si>
  <si>
    <t>S02001250</t>
  </si>
  <si>
    <t>S02001249</t>
  </si>
  <si>
    <t>West End South</t>
  </si>
  <si>
    <t>S02001248</t>
  </si>
  <si>
    <t>West End North</t>
  </si>
  <si>
    <t>S02001247</t>
  </si>
  <si>
    <t>Rosemount</t>
  </si>
  <si>
    <t>S02001246</t>
  </si>
  <si>
    <t>Midstocket</t>
  </si>
  <si>
    <t>S02001245</t>
  </si>
  <si>
    <t>Summerhill</t>
  </si>
  <si>
    <t>S02001244</t>
  </si>
  <si>
    <t>Hazlehead</t>
  </si>
  <si>
    <t>S02001243</t>
  </si>
  <si>
    <t>Braeside, Mannofield, Broomhill and Seafield North</t>
  </si>
  <si>
    <t>S02001242</t>
  </si>
  <si>
    <t>Braeside, Mannofield, Broomhill and Seafield South</t>
  </si>
  <si>
    <t>S02001241</t>
  </si>
  <si>
    <t>Braeside, Mannofield, Broomhill and Seafield East</t>
  </si>
  <si>
    <t>S02001240</t>
  </si>
  <si>
    <t>Garthdee</t>
  </si>
  <si>
    <t>S02001239</t>
  </si>
  <si>
    <t>Cults, Bieldside and Milltimber East</t>
  </si>
  <si>
    <t>S02001238</t>
  </si>
  <si>
    <t>Cults, Bieldside and Milltimber West</t>
  </si>
  <si>
    <t>S02001237</t>
  </si>
  <si>
    <t>Culter</t>
  </si>
  <si>
    <t>S02001236</t>
  </si>
  <si>
    <t>rate per 100,000 population</t>
  </si>
  <si>
    <t>Population (2019 based)</t>
  </si>
  <si>
    <t>Number of Deaths</t>
  </si>
  <si>
    <t>Local Authority</t>
  </si>
  <si>
    <t>Name of Intermediate Zone</t>
  </si>
  <si>
    <t>Intermediate Zone code</t>
  </si>
  <si>
    <t>Figure 1.7:Deaths involving COVID-19, Intermediate zones, March to August 2020</t>
  </si>
  <si>
    <r>
      <rPr>
        <sz val="8"/>
        <rFont val="Arial"/>
        <family val="2"/>
      </rPr>
      <t xml:space="preserve">7) Figures are for deaths occurring between 1 March 2020 and 31 August 2020. Figures only include deaths that were registered by 10 September 2020. More information on registration delays can be found on the </t>
    </r>
    <r>
      <rPr>
        <u/>
        <sz val="8"/>
        <color indexed="12"/>
        <rFont val="Arial"/>
        <family val="2"/>
      </rPr>
      <t>NRS website:</t>
    </r>
  </si>
  <si>
    <t>Scottish Index of Multiple Deprivation</t>
  </si>
  <si>
    <t>Scottish Government website</t>
  </si>
  <si>
    <t>6) More information about SIMD can be found at:</t>
  </si>
  <si>
    <r>
      <t>5) Deprivation quintiles are based on the Scottish Index of Multiple Deprivation, version 2020</t>
    </r>
    <r>
      <rPr>
        <sz val="8"/>
        <color rgb="FFFF0000"/>
        <rFont val="Arial"/>
        <family val="2"/>
      </rPr>
      <t xml:space="preserve"> </t>
    </r>
    <r>
      <rPr>
        <sz val="8"/>
        <color theme="1"/>
        <rFont val="Arial"/>
        <family val="2"/>
      </rPr>
      <t xml:space="preserve">(SIMD 2020) which is the official measure of relative deprivation for small areas in Scotland. It is designed to identify those small areas where there are the highest concentrations of several different types of deprivation. SIMD quintiles range from 1 to 5, with 1 being the most deprived and 5 being the least deprived. </t>
    </r>
  </si>
  <si>
    <t xml:space="preserve">4) Causes of death was defined using the International Classification of Diseases, Tenth Revision (ICD-10) codes U07.1 and U07.2. Figures include deaths where coronavirus (COVID-19) was the underlying cause or was mentioned on the death certificate as a contributory factor. </t>
  </si>
  <si>
    <t>3) Rates have been calculated using 2019 mid-year population estimates, the most up-to-date estimates for quintiles that were available when this table was published.</t>
  </si>
  <si>
    <t>2) The lower and upper 95% confidence limits have been provided. These form a confidence interval, which is a measure of the statistical precision of an estimate and shows the range of uncertainty around the estimated figure. Calculations based on small numbers of events are often subject to random fluctuations. As a general rule, if the confidence interval around one figure overlaps with the interval around another, we cannot say with certainty that there is more than a chance difference between the two figures.</t>
  </si>
  <si>
    <t xml:space="preserve">1) 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 </t>
  </si>
  <si>
    <t>Footnotes:</t>
  </si>
  <si>
    <t>5 (least deprived)</t>
  </si>
  <si>
    <t>1 (most deprived)</t>
  </si>
  <si>
    <t>COVID-19</t>
  </si>
  <si>
    <t>All causes</t>
  </si>
  <si>
    <t>Upper CI</t>
  </si>
  <si>
    <t>Lower CI</t>
  </si>
  <si>
    <t>Rate</t>
  </si>
  <si>
    <t>Quintile</t>
  </si>
  <si>
    <t>Figure 1.8 Age-standardised death rates from COVID-19 by SIMD Quintile</t>
  </si>
  <si>
    <r>
      <t>6) Urban Rural classification 2016. More information can be found of the</t>
    </r>
    <r>
      <rPr>
        <u/>
        <sz val="8"/>
        <color rgb="FF0000FF"/>
        <rFont val="Arial"/>
        <family val="2"/>
      </rPr>
      <t xml:space="preserve"> Scottish Government website</t>
    </r>
  </si>
  <si>
    <t>5) Figures are for deaths occurring between 1 March 2020 and 31 August 2020. Figures only include deaths that were registered by 10 September 2020. More information on registration delays can be found on the NRS website.</t>
  </si>
  <si>
    <t xml:space="preserve">4) Causes of death was defined using the International Classification of Diseases, Tenth Revision (ICD-10) codes U07.1 and U07.2. Figures include deaths where coronavirus (COVID-19) was the underlying cause or was mentioned on the death certificate as a contributory factor.       </t>
  </si>
  <si>
    <t xml:space="preserve">3) Rates have been calculated using 2019 mid-year population estimates, the most up-to-date estimates for quintiles that were available when this table was published.                                           </t>
  </si>
  <si>
    <t xml:space="preserve">2) The lower and upper 95% confidence limits have been provided. These form a confidence interval, which is a measure of the statistical precision of an estimate and shows the range of uncertainty around the estimated figure. Calculations based on small numbers of events are often subject to random fluctuations. As a general rule, if the confidence interval around one figure overlaps with the interval around another, we cannot say with certainty that there is more than a chance difference between the two figures.   </t>
  </si>
  <si>
    <t xml:space="preserve">1) Age-standardised mortality rates are presented per 100,000 people and standardised to the 2013 European Standard Population. Age-standardised mortality rates allow for differences in the age structure of populations and therefore allow valid comparisons to be made between geographical areas, the sexes and over time.         </t>
  </si>
  <si>
    <t>Remote Rural Areas</t>
  </si>
  <si>
    <t>Accessible Rural Areas</t>
  </si>
  <si>
    <t>Remote Small Towns</t>
  </si>
  <si>
    <t>Accessible Small Towns</t>
  </si>
  <si>
    <t>Other Urban Areas</t>
  </si>
  <si>
    <t>Large Urban Areas</t>
  </si>
  <si>
    <t>Urban rural classification</t>
  </si>
  <si>
    <t>Figure 1.9 Age-standardised death rates from COVID-19 by Urban Rural classification</t>
  </si>
  <si>
    <t>Non COVID-19</t>
  </si>
  <si>
    <t>All</t>
  </si>
  <si>
    <t>Other</t>
  </si>
  <si>
    <t>Respiratory</t>
  </si>
  <si>
    <t>Circulatory (heart disease and stroke)</t>
  </si>
  <si>
    <t>Dementia / Alzheimers</t>
  </si>
  <si>
    <t>Cancer</t>
  </si>
  <si>
    <t>Difference</t>
  </si>
  <si>
    <t>Registered deaths: 2020</t>
  </si>
  <si>
    <t>Registered deaths: five year average</t>
  </si>
  <si>
    <t>Week number</t>
  </si>
  <si>
    <t>Figure 1.10: Excess deaths by cause</t>
  </si>
  <si>
    <t>4) Other institutions include clinics, medical centres, prisons and schools.</t>
  </si>
  <si>
    <t>COVID-19: U07</t>
  </si>
  <si>
    <t>Respiratory: J00-J99</t>
  </si>
  <si>
    <t>Circulatory: I00:I99</t>
  </si>
  <si>
    <t>Dementia and Alzheimer's: F01, F03 and G30</t>
  </si>
  <si>
    <t>Cancer: C00-C97</t>
  </si>
  <si>
    <t>3) The ICD 10 codes for disease categories are as follows:</t>
  </si>
  <si>
    <r>
      <rPr>
        <sz val="8"/>
        <rFont val="Arial"/>
        <family val="2"/>
      </rPr>
      <t xml:space="preserve">2) Figures are based on date of registration.  In Scotland deaths must be registered within 8 days although in practice, the average time between death and registration is around 3 days. More information on days between occurrence and registration can be found on the </t>
    </r>
    <r>
      <rPr>
        <u/>
        <sz val="8"/>
        <color indexed="12"/>
        <rFont val="Arial"/>
        <family val="2"/>
      </rPr>
      <t>NRS Website.</t>
    </r>
  </si>
  <si>
    <t>1) Figures are provisional and subject to change.</t>
  </si>
  <si>
    <t>Footnotes</t>
  </si>
  <si>
    <t>Home/Non-institution</t>
  </si>
  <si>
    <t>Hospitals</t>
  </si>
  <si>
    <t>Care Homes</t>
  </si>
  <si>
    <t>Figure 1.11: Excess deaths by cause and location</t>
  </si>
  <si>
    <t>75 to 84</t>
  </si>
  <si>
    <t>65 to 74</t>
  </si>
  <si>
    <t>45 to 64</t>
  </si>
  <si>
    <t>15 to 44</t>
  </si>
  <si>
    <t>0 to 14</t>
  </si>
  <si>
    <t>Excess</t>
  </si>
  <si>
    <t>Change from average</t>
  </si>
  <si>
    <t>Five year average</t>
  </si>
  <si>
    <t>Total</t>
  </si>
  <si>
    <t>Week no</t>
  </si>
  <si>
    <t>Figure 1.12: Excess deaths by age</t>
  </si>
  <si>
    <t>6. 'z' denotes where data is not available</t>
  </si>
  <si>
    <t>5. Data for the UK are based on date of registration rather than date of death, most other European countries as based on date of death. See Information tab for further details.</t>
  </si>
  <si>
    <t>4. For United Kingdom countries, non-residents are excluded for figures from England, Scotland and Wales but are included for Northern Ireland. However the numbers of non-residents included are very small</t>
  </si>
  <si>
    <t>3. See "week number dates" tab for dates each week number refers to</t>
  </si>
  <si>
    <t>2. Relative cumulative age-standardised mortality rates (rcASMRs) are expressed as the percentage change per week in 2020 of the cumulative age-standardised mortality rate from the average annual age-standardised mortality rate in 2015-2019</t>
  </si>
  <si>
    <t>1. Calculated using age-standardised mortality rates standardised to the 2013 European standard population</t>
  </si>
  <si>
    <t>Notes:</t>
  </si>
  <si>
    <t>Source: Office for National Statistics, National Records Scotland, Northern Ireland Statistics and Research Agency, Eurostat</t>
  </si>
  <si>
    <t>Northern Ireland</t>
  </si>
  <si>
    <t>Scotland</t>
  </si>
  <si>
    <t>Wales</t>
  </si>
  <si>
    <t>England</t>
  </si>
  <si>
    <t>Switzerland</t>
  </si>
  <si>
    <t>Norway</t>
  </si>
  <si>
    <t>Liechtenstein</t>
  </si>
  <si>
    <t>Iceland</t>
  </si>
  <si>
    <t>United Kingdom</t>
  </si>
  <si>
    <t>Sweden</t>
  </si>
  <si>
    <t>Finland</t>
  </si>
  <si>
    <t>Slovakia</t>
  </si>
  <si>
    <t>Portugal</t>
  </si>
  <si>
    <t>Austria</t>
  </si>
  <si>
    <t>Netherlands</t>
  </si>
  <si>
    <t>Hungary</t>
  </si>
  <si>
    <t>Luxembourg</t>
  </si>
  <si>
    <t>Lithuania</t>
  </si>
  <si>
    <t>Italy</t>
  </si>
  <si>
    <t>France</t>
  </si>
  <si>
    <t>Spain</t>
  </si>
  <si>
    <t>Estonia</t>
  </si>
  <si>
    <t>Denmark</t>
  </si>
  <si>
    <t>Czechia</t>
  </si>
  <si>
    <t>Bulgaria</t>
  </si>
  <si>
    <t>Belgium</t>
  </si>
  <si>
    <t>Countries</t>
  </si>
  <si>
    <t>Figure 1.13: Relative cumulative age standardised mortality rates, selected European countries</t>
  </si>
  <si>
    <t>The populations for 1940 to 1946 are imputed to account for issues due to World War Two</t>
  </si>
  <si>
    <t>Note</t>
  </si>
  <si>
    <t>Estimated population (millions)</t>
  </si>
  <si>
    <t>Estimated 
Population</t>
  </si>
  <si>
    <t>Year</t>
  </si>
  <si>
    <t>Figure 2.1: Estimated population of Scotland, mid-1855 to mid-2019</t>
  </si>
  <si>
    <t>Population Decline</t>
  </si>
  <si>
    <t>S12000018</t>
  </si>
  <si>
    <t>S12000035</t>
  </si>
  <si>
    <t>S12000013</t>
  </si>
  <si>
    <t>S12000039</t>
  </si>
  <si>
    <t>S12000021</t>
  </si>
  <si>
    <t>S12000006</t>
  </si>
  <si>
    <t>S12000008</t>
  </si>
  <si>
    <t>Population Growth Below Scottish Average</t>
  </si>
  <si>
    <t>S12000028</t>
  </si>
  <si>
    <t>S12000027</t>
  </si>
  <si>
    <t>S12000005</t>
  </si>
  <si>
    <t>S12000041</t>
  </si>
  <si>
    <t>S12000026</t>
  </si>
  <si>
    <t>S12000050</t>
  </si>
  <si>
    <t>S12000029</t>
  </si>
  <si>
    <t>S12000020</t>
  </si>
  <si>
    <t>S12000042</t>
  </si>
  <si>
    <t>S12000017</t>
  </si>
  <si>
    <t>S12000047</t>
  </si>
  <si>
    <t>S12000038</t>
  </si>
  <si>
    <t>S12000045</t>
  </si>
  <si>
    <t>S12000014</t>
  </si>
  <si>
    <t>Population Growth Above Scottish Average</t>
  </si>
  <si>
    <t>S12000034</t>
  </si>
  <si>
    <t>S12000033</t>
  </si>
  <si>
    <t>S12000040</t>
  </si>
  <si>
    <t>S12000030</t>
  </si>
  <si>
    <t>S12000011</t>
  </si>
  <si>
    <t>S12000023</t>
  </si>
  <si>
    <t>S12000049</t>
  </si>
  <si>
    <t>S12000010</t>
  </si>
  <si>
    <t>S12000019</t>
  </si>
  <si>
    <t>S12000036</t>
  </si>
  <si>
    <t>Population Change</t>
  </si>
  <si>
    <t>Percentage Change</t>
  </si>
  <si>
    <t>Area Code</t>
  </si>
  <si>
    <t>Council</t>
  </si>
  <si>
    <t>S92000003</t>
  </si>
  <si>
    <t>Percentage change</t>
  </si>
  <si>
    <t>Code</t>
  </si>
  <si>
    <t>Area</t>
  </si>
  <si>
    <t xml:space="preserve">Figure 2.2: Estimated population change, council area, mid-2009 to mid-2019 </t>
  </si>
  <si>
    <t>Large Urban Area</t>
  </si>
  <si>
    <t>Other Urban Area</t>
  </si>
  <si>
    <t xml:space="preserve">Accessible Rural </t>
  </si>
  <si>
    <t>Remote Rural</t>
  </si>
  <si>
    <t>Population Growth</t>
  </si>
  <si>
    <t>No Change</t>
  </si>
  <si>
    <t>Number of Data Zones</t>
  </si>
  <si>
    <t>6-fold Urban Rural Classification</t>
  </si>
  <si>
    <t>Percentage of Data Zones</t>
  </si>
  <si>
    <t>Figure 2.3: Percentage of Data Zones and population change by 6-fold Urban Rural Classification, mid-2009 to mid-2019</t>
  </si>
  <si>
    <t>Growth above Scottish average</t>
  </si>
  <si>
    <t>Broxburn East - 04</t>
  </si>
  <si>
    <t>S01013481</t>
  </si>
  <si>
    <t>Broxburn East - 03</t>
  </si>
  <si>
    <t>S01013480</t>
  </si>
  <si>
    <t>Growth below Scottish average</t>
  </si>
  <si>
    <t>Broxburn East - 02</t>
  </si>
  <si>
    <t>S01013479</t>
  </si>
  <si>
    <t>Population decline</t>
  </si>
  <si>
    <t>Broxburn East - 01</t>
  </si>
  <si>
    <t>S01013478</t>
  </si>
  <si>
    <t>Broxburn South - 06</t>
  </si>
  <si>
    <t>S01013477</t>
  </si>
  <si>
    <t>Broxburn South - 05</t>
  </si>
  <si>
    <t>S01013476</t>
  </si>
  <si>
    <t>Broxburn South - 04</t>
  </si>
  <si>
    <t>S01013475</t>
  </si>
  <si>
    <t>Broxburn South - 03</t>
  </si>
  <si>
    <t>S01013474</t>
  </si>
  <si>
    <t>Broxburn South - 02</t>
  </si>
  <si>
    <t>S01013473</t>
  </si>
  <si>
    <t>Broxburn South - 01</t>
  </si>
  <si>
    <t>S01013472</t>
  </si>
  <si>
    <t>Uphall, Dechmont and Ecclesmachan - 08</t>
  </si>
  <si>
    <t>S01013471</t>
  </si>
  <si>
    <t>Uphall, Dechmont and Ecclesmachan - 07</t>
  </si>
  <si>
    <t>S01013470</t>
  </si>
  <si>
    <t>Uphall, Dechmont and Ecclesmachan - 06</t>
  </si>
  <si>
    <t>S01013469</t>
  </si>
  <si>
    <t>Uphall, Dechmont and Ecclesmachan - 05</t>
  </si>
  <si>
    <t>S01013468</t>
  </si>
  <si>
    <t>Uphall, Dechmont and Ecclesmachan - 04</t>
  </si>
  <si>
    <t>S01013467</t>
  </si>
  <si>
    <t>Uphall, Dechmont and Ecclesmachan - 03</t>
  </si>
  <si>
    <t>S01013466</t>
  </si>
  <si>
    <t>Uphall, Dechmont and Ecclesmachan - 02</t>
  </si>
  <si>
    <t>S01013465</t>
  </si>
  <si>
    <t>Uphall, Dechmont and Ecclesmachan - 01</t>
  </si>
  <si>
    <t>S01013464</t>
  </si>
  <si>
    <t>Broxburn Kirkhill - 05</t>
  </si>
  <si>
    <t>S01013463</t>
  </si>
  <si>
    <t>Broxburn Kirkhill - 04</t>
  </si>
  <si>
    <t>S01013462</t>
  </si>
  <si>
    <t>Broxburn Kirkhill - 03</t>
  </si>
  <si>
    <t>S01013461</t>
  </si>
  <si>
    <t>Broxburn Kirkhill - 02</t>
  </si>
  <si>
    <t>S01013460</t>
  </si>
  <si>
    <t>Broxburn Kirkhill - 01</t>
  </si>
  <si>
    <t>S01013459</t>
  </si>
  <si>
    <t>Winchburgh, Bridgend and Philpstoun - 06</t>
  </si>
  <si>
    <t>S01013458</t>
  </si>
  <si>
    <t>Winchburgh, Bridgend and Philpstoun - 05</t>
  </si>
  <si>
    <t>S01013457</t>
  </si>
  <si>
    <t>Winchburgh, Bridgend and Philpstoun - 04</t>
  </si>
  <si>
    <t>S01013456</t>
  </si>
  <si>
    <t>Winchburgh, Bridgend and Philpstoun - 03</t>
  </si>
  <si>
    <t>S01013455</t>
  </si>
  <si>
    <t>Winchburgh, Bridgend and Philpstoun - 02</t>
  </si>
  <si>
    <t>S01013454</t>
  </si>
  <si>
    <t>Winchburgh, Bridgend and Philpstoun - 01</t>
  </si>
  <si>
    <t>S01013453</t>
  </si>
  <si>
    <t>Linlithgow North - 05</t>
  </si>
  <si>
    <t>S01013452</t>
  </si>
  <si>
    <t>Linlithgow North - 04</t>
  </si>
  <si>
    <t>S01013451</t>
  </si>
  <si>
    <t>Linlithgow North - 03</t>
  </si>
  <si>
    <t>S01013450</t>
  </si>
  <si>
    <t>Linlithgow North - 02</t>
  </si>
  <si>
    <t>S01013449</t>
  </si>
  <si>
    <t>Linlithgow North - 01</t>
  </si>
  <si>
    <t>S01013448</t>
  </si>
  <si>
    <t>Linlithgow Bridge - 06</t>
  </si>
  <si>
    <t>S01013447</t>
  </si>
  <si>
    <t>Linlithgow Bridge - 05</t>
  </si>
  <si>
    <t>S01013446</t>
  </si>
  <si>
    <t>Linlithgow Bridge - 04</t>
  </si>
  <si>
    <t>S01013445</t>
  </si>
  <si>
    <t>Linlithgow Bridge - 03</t>
  </si>
  <si>
    <t>S01013444</t>
  </si>
  <si>
    <t>Linlithgow Bridge - 02</t>
  </si>
  <si>
    <t>S01013443</t>
  </si>
  <si>
    <t>Linlithgow Bridge - 01</t>
  </si>
  <si>
    <t>S01013442</t>
  </si>
  <si>
    <t>Linlithgow South - 08</t>
  </si>
  <si>
    <t>S01013441</t>
  </si>
  <si>
    <t>Linlithgow South - 07</t>
  </si>
  <si>
    <t>S01013440</t>
  </si>
  <si>
    <t>Linlithgow South - 06</t>
  </si>
  <si>
    <t>S01013439</t>
  </si>
  <si>
    <t>Linlithgow South - 05</t>
  </si>
  <si>
    <t>S01013438</t>
  </si>
  <si>
    <t>Linlithgow South - 04</t>
  </si>
  <si>
    <t>S01013437</t>
  </si>
  <si>
    <t>Linlithgow South - 03</t>
  </si>
  <si>
    <t>S01013436</t>
  </si>
  <si>
    <t>Linlithgow South - 02</t>
  </si>
  <si>
    <t>S01013435</t>
  </si>
  <si>
    <t>Linlithgow South - 01</t>
  </si>
  <si>
    <t>S01013434</t>
  </si>
  <si>
    <t>Blackridge, Westfield and Torphichen - 05</t>
  </si>
  <si>
    <t>S01013433</t>
  </si>
  <si>
    <t>Blackridge, Westfield and Torphichen - 04</t>
  </si>
  <si>
    <t>S01013432</t>
  </si>
  <si>
    <t>Blackridge, Westfield and Torphichen - 03</t>
  </si>
  <si>
    <t>S01013431</t>
  </si>
  <si>
    <t>Blackridge, Westfield and Torphichen - 02</t>
  </si>
  <si>
    <t>S01013430</t>
  </si>
  <si>
    <t>Blackridge, Westfield and Torphichen - 01</t>
  </si>
  <si>
    <t>S01013429</t>
  </si>
  <si>
    <t>Bathgate West - 09</t>
  </si>
  <si>
    <t>S01013428</t>
  </si>
  <si>
    <t>Bathgate West - 08</t>
  </si>
  <si>
    <t>S01013427</t>
  </si>
  <si>
    <t>Bathgate West - 07</t>
  </si>
  <si>
    <t>S01013426</t>
  </si>
  <si>
    <t>Bathgate West - 06</t>
  </si>
  <si>
    <t>S01013425</t>
  </si>
  <si>
    <t>Bathgate West - 05</t>
  </si>
  <si>
    <t>S01013424</t>
  </si>
  <si>
    <t>Bathgate West - 04</t>
  </si>
  <si>
    <t>S01013423</t>
  </si>
  <si>
    <t>Bathgate West - 03</t>
  </si>
  <si>
    <t>S01013422</t>
  </si>
  <si>
    <t>Bathgate West - 02</t>
  </si>
  <si>
    <t>S01013421</t>
  </si>
  <si>
    <t>Bathgate West - 01</t>
  </si>
  <si>
    <t>S01013420</t>
  </si>
  <si>
    <t>Bathgate East - 09</t>
  </si>
  <si>
    <t>S01013419</t>
  </si>
  <si>
    <t>Bathgate East - 08</t>
  </si>
  <si>
    <t>S01013418</t>
  </si>
  <si>
    <t>Bathgate East - 07</t>
  </si>
  <si>
    <t>S01013417</t>
  </si>
  <si>
    <t>Bathgate East - 06</t>
  </si>
  <si>
    <t>S01013416</t>
  </si>
  <si>
    <t>Bathgate East - 05</t>
  </si>
  <si>
    <t>S01013415</t>
  </si>
  <si>
    <t>Bathgate East - 04</t>
  </si>
  <si>
    <t>S01013414</t>
  </si>
  <si>
    <t>Bathgate East - 03</t>
  </si>
  <si>
    <t>S01013413</t>
  </si>
  <si>
    <t>Bathgate East - 02</t>
  </si>
  <si>
    <t>S01013412</t>
  </si>
  <si>
    <t>Bathgate East - 01</t>
  </si>
  <si>
    <t>S01013411</t>
  </si>
  <si>
    <t>Bathgate and Boghall - 06</t>
  </si>
  <si>
    <t>S01013410</t>
  </si>
  <si>
    <t>Bathgate and Boghall - 05</t>
  </si>
  <si>
    <t>S01013409</t>
  </si>
  <si>
    <t>Bathgate and Boghall - 04</t>
  </si>
  <si>
    <t>S01013408</t>
  </si>
  <si>
    <t>Bathgate and Boghall - 03</t>
  </si>
  <si>
    <t>S01013407</t>
  </si>
  <si>
    <t>Bathgate and Boghall - 02</t>
  </si>
  <si>
    <t>S01013406</t>
  </si>
  <si>
    <t>Bathgate and Boghall - 01</t>
  </si>
  <si>
    <t>S01013405</t>
  </si>
  <si>
    <t>Bathgate, Wester Inch and Inchcross - 05</t>
  </si>
  <si>
    <t>S01013404</t>
  </si>
  <si>
    <t>Bathgate, Wester Inch and Inchcross - 04</t>
  </si>
  <si>
    <t>S01013403</t>
  </si>
  <si>
    <t>Bathgate, Wester Inch and Inchcross - 03</t>
  </si>
  <si>
    <t>S01013402</t>
  </si>
  <si>
    <t>Bathgate, Wester Inch and Inchcross - 02</t>
  </si>
  <si>
    <t>S01013401</t>
  </si>
  <si>
    <t>Bathgate, Wester Inch and Inchcross - 01</t>
  </si>
  <si>
    <t>S01013400</t>
  </si>
  <si>
    <t>Armadale South - 08</t>
  </si>
  <si>
    <t>S01013399</t>
  </si>
  <si>
    <t>Armadale South - 07</t>
  </si>
  <si>
    <t>S01013398</t>
  </si>
  <si>
    <t>Armadale South - 06</t>
  </si>
  <si>
    <t>S01013397</t>
  </si>
  <si>
    <t>Armadale South - 05</t>
  </si>
  <si>
    <t>S01013396</t>
  </si>
  <si>
    <t>Armadale South - 04</t>
  </si>
  <si>
    <t>S01013395</t>
  </si>
  <si>
    <t>Armadale South - 03</t>
  </si>
  <si>
    <t>S01013394</t>
  </si>
  <si>
    <t>Armadale South - 02</t>
  </si>
  <si>
    <t>S01013393</t>
  </si>
  <si>
    <t>Armadale South - 01</t>
  </si>
  <si>
    <t>S01013392</t>
  </si>
  <si>
    <t>Armadale - 09</t>
  </si>
  <si>
    <t>S01013391</t>
  </si>
  <si>
    <t>Armadale - 08</t>
  </si>
  <si>
    <t>S01013390</t>
  </si>
  <si>
    <t>Armadale - 07</t>
  </si>
  <si>
    <t>S01013389</t>
  </si>
  <si>
    <t>Armadale - 06</t>
  </si>
  <si>
    <t>S01013388</t>
  </si>
  <si>
    <t>Armadale - 05</t>
  </si>
  <si>
    <t>S01013387</t>
  </si>
  <si>
    <t>Armadale - 04</t>
  </si>
  <si>
    <t>S01013386</t>
  </si>
  <si>
    <t>Armadale - 03</t>
  </si>
  <si>
    <t>S01013385</t>
  </si>
  <si>
    <t>Armadale - 02</t>
  </si>
  <si>
    <t>S01013384</t>
  </si>
  <si>
    <t>Armadale - 01</t>
  </si>
  <si>
    <t>S01013383</t>
  </si>
  <si>
    <t>Whitburn, Croftmalloch and Greenrigg - 05</t>
  </si>
  <si>
    <t>S01013382</t>
  </si>
  <si>
    <t>Whitburn, Croftmalloch and Greenrigg - 04</t>
  </si>
  <si>
    <t>S01013381</t>
  </si>
  <si>
    <t>Whitburn, Croftmalloch and Greenrigg - 03</t>
  </si>
  <si>
    <t>S01013380</t>
  </si>
  <si>
    <t>Whitburn, Croftmalloch and Greenrigg - 02</t>
  </si>
  <si>
    <t>S01013379</t>
  </si>
  <si>
    <t>Whitburn, Croftmalloch and Greenrigg - 01</t>
  </si>
  <si>
    <t>S01013378</t>
  </si>
  <si>
    <t>Whitburn Central - 06</t>
  </si>
  <si>
    <t>S01013377</t>
  </si>
  <si>
    <t>Whitburn Central - 05</t>
  </si>
  <si>
    <t>S01013376</t>
  </si>
  <si>
    <t>Whitburn Central - 04</t>
  </si>
  <si>
    <t>S01013375</t>
  </si>
  <si>
    <t>Whitburn Central - 03</t>
  </si>
  <si>
    <t>S01013374</t>
  </si>
  <si>
    <t>Whitburn Central - 02</t>
  </si>
  <si>
    <t>S01013373</t>
  </si>
  <si>
    <t>Whitburn Central - 01</t>
  </si>
  <si>
    <t>S01013372</t>
  </si>
  <si>
    <t>Blaeberry Hill and East Whitburn - 08</t>
  </si>
  <si>
    <t>S01013371</t>
  </si>
  <si>
    <t>Blaeberry Hill and East Whitburn - 07</t>
  </si>
  <si>
    <t>S01013370</t>
  </si>
  <si>
    <t>Blaeberry Hill and East Whitburn - 06</t>
  </si>
  <si>
    <t>S01013369</t>
  </si>
  <si>
    <t>Blaeberry Hill and East Whitburn - 05</t>
  </si>
  <si>
    <t>S01013368</t>
  </si>
  <si>
    <t>Blaeberry Hill and East Whitburn - 04</t>
  </si>
  <si>
    <t>S01013367</t>
  </si>
  <si>
    <t>Blaeberry Hill and East Whitburn - 03</t>
  </si>
  <si>
    <t>S01013366</t>
  </si>
  <si>
    <t>Blaeberry Hill and East Whitburn - 02</t>
  </si>
  <si>
    <t>S01013365</t>
  </si>
  <si>
    <t>Blaeberry Hill and East Whitburn - 01</t>
  </si>
  <si>
    <t>S01013364</t>
  </si>
  <si>
    <t>Blackburn - 07</t>
  </si>
  <si>
    <t>S01013363</t>
  </si>
  <si>
    <t>Blackburn - 06</t>
  </si>
  <si>
    <t>S01013362</t>
  </si>
  <si>
    <t>Blackburn - 05</t>
  </si>
  <si>
    <t>S01013361</t>
  </si>
  <si>
    <t>Blackburn - 04</t>
  </si>
  <si>
    <t>S01013360</t>
  </si>
  <si>
    <t>Blackburn - 03</t>
  </si>
  <si>
    <t>S01013359</t>
  </si>
  <si>
    <t>Blackburn - 02</t>
  </si>
  <si>
    <t>S01013358</t>
  </si>
  <si>
    <t>Blackburn - 01</t>
  </si>
  <si>
    <t>S01013357</t>
  </si>
  <si>
    <t>Seafield - 03</t>
  </si>
  <si>
    <t>S01013356</t>
  </si>
  <si>
    <t>Seafield - 02</t>
  </si>
  <si>
    <t>S01013355</t>
  </si>
  <si>
    <t>Seafield - 01</t>
  </si>
  <si>
    <t>S01013354</t>
  </si>
  <si>
    <t>Carmondean and Eliburn North - 08</t>
  </si>
  <si>
    <t>S01013353</t>
  </si>
  <si>
    <t>Carmondean and Eliburn North - 07</t>
  </si>
  <si>
    <t>S01013352</t>
  </si>
  <si>
    <t>Carmondean and Eliburn North - 06</t>
  </si>
  <si>
    <t>S01013351</t>
  </si>
  <si>
    <t>Carmondean and Eliburn North - 05</t>
  </si>
  <si>
    <t>S01013350</t>
  </si>
  <si>
    <t>Carmondean and Eliburn North - 04</t>
  </si>
  <si>
    <t>S01013349</t>
  </si>
  <si>
    <t>Carmondean and Eliburn North - 03</t>
  </si>
  <si>
    <t>S01013348</t>
  </si>
  <si>
    <t>Carmondean and Eliburn North - 02</t>
  </si>
  <si>
    <t>S01013347</t>
  </si>
  <si>
    <t>Carmondean and Eliburn North - 01</t>
  </si>
  <si>
    <t>S01013346</t>
  </si>
  <si>
    <t>Deans - 04</t>
  </si>
  <si>
    <t>S01013345</t>
  </si>
  <si>
    <t>Deans - 03</t>
  </si>
  <si>
    <t>S01013344</t>
  </si>
  <si>
    <t>Deans - 02</t>
  </si>
  <si>
    <t>S01013343</t>
  </si>
  <si>
    <t>Deans - 01</t>
  </si>
  <si>
    <t>S01013342</t>
  </si>
  <si>
    <t>Knightsridge and Deans North - 05</t>
  </si>
  <si>
    <t>S01013341</t>
  </si>
  <si>
    <t>Knightsridge and Deans North - 04</t>
  </si>
  <si>
    <t>S01013340</t>
  </si>
  <si>
    <t>Knightsridge and Deans North - 03</t>
  </si>
  <si>
    <t>S01013339</t>
  </si>
  <si>
    <t>Knightsridge and Deans North - 02</t>
  </si>
  <si>
    <t>S01013338</t>
  </si>
  <si>
    <t>Knightsridge and Deans North - 01</t>
  </si>
  <si>
    <t>S01013337</t>
  </si>
  <si>
    <t>Knightsridge - 07</t>
  </si>
  <si>
    <t>S01013336</t>
  </si>
  <si>
    <t>Knightsridge - 06</t>
  </si>
  <si>
    <t>S01013335</t>
  </si>
  <si>
    <t>Knightsridge - 05</t>
  </si>
  <si>
    <t>S01013334</t>
  </si>
  <si>
    <t>Knightsridge - 04</t>
  </si>
  <si>
    <t>S01013333</t>
  </si>
  <si>
    <t>Knightsridge - 03</t>
  </si>
  <si>
    <t>S01013332</t>
  </si>
  <si>
    <t>Knightsridge - 02</t>
  </si>
  <si>
    <t>S01013331</t>
  </si>
  <si>
    <t>Knightsridge - 01</t>
  </si>
  <si>
    <t>S01013330</t>
  </si>
  <si>
    <t>Ladywell - 07</t>
  </si>
  <si>
    <t>S01013329</t>
  </si>
  <si>
    <t>Ladywell - 06</t>
  </si>
  <si>
    <t>S01013328</t>
  </si>
  <si>
    <t>Ladywell - 05</t>
  </si>
  <si>
    <t>S01013327</t>
  </si>
  <si>
    <t>Ladywell - 04</t>
  </si>
  <si>
    <t>S01013326</t>
  </si>
  <si>
    <t>Ladywell - 03</t>
  </si>
  <si>
    <t>S01013325</t>
  </si>
  <si>
    <t>Ladywell - 02</t>
  </si>
  <si>
    <t>S01013324</t>
  </si>
  <si>
    <t>Ladywell - 01</t>
  </si>
  <si>
    <t>S01013323</t>
  </si>
  <si>
    <t>Livingston Village and Eliburn South - 08</t>
  </si>
  <si>
    <t>S01013322</t>
  </si>
  <si>
    <t>Livingston Village and Eliburn South - 07</t>
  </si>
  <si>
    <t>S01013321</t>
  </si>
  <si>
    <t>Livingston Village and Eliburn South - 06</t>
  </si>
  <si>
    <t>S01013320</t>
  </si>
  <si>
    <t>Livingston Village and Eliburn South - 05</t>
  </si>
  <si>
    <t>S01013319</t>
  </si>
  <si>
    <t>Livingston Village and Eliburn South - 04</t>
  </si>
  <si>
    <t>S01013318</t>
  </si>
  <si>
    <t>Livingston Village and Eliburn South - 03</t>
  </si>
  <si>
    <t>S01013317</t>
  </si>
  <si>
    <t>Livingston Village and Eliburn South - 02</t>
  </si>
  <si>
    <t>S01013316</t>
  </si>
  <si>
    <t>Livingston Village and Eliburn South - 01</t>
  </si>
  <si>
    <t>S01013315</t>
  </si>
  <si>
    <t>Howden - 06</t>
  </si>
  <si>
    <t>S01013314</t>
  </si>
  <si>
    <t>Howden - 05</t>
  </si>
  <si>
    <t>S01013313</t>
  </si>
  <si>
    <t>Howden - 04</t>
  </si>
  <si>
    <t>S01013312</t>
  </si>
  <si>
    <t>Howden - 03</t>
  </si>
  <si>
    <t>S01013311</t>
  </si>
  <si>
    <t>Howden - 02</t>
  </si>
  <si>
    <t>S01013310</t>
  </si>
  <si>
    <t>Howden - 01</t>
  </si>
  <si>
    <t>S01013309</t>
  </si>
  <si>
    <t>Craigshill - 06</t>
  </si>
  <si>
    <t>S01013308</t>
  </si>
  <si>
    <t>Craigshill - 05</t>
  </si>
  <si>
    <t>S01013307</t>
  </si>
  <si>
    <t>Craigshill - 04</t>
  </si>
  <si>
    <t>S01013306</t>
  </si>
  <si>
    <t>Craigshill - 03</t>
  </si>
  <si>
    <t>S01013305</t>
  </si>
  <si>
    <t>Craigshill - 02</t>
  </si>
  <si>
    <t>S01013304</t>
  </si>
  <si>
    <t>Craigshill - 01</t>
  </si>
  <si>
    <t>S01013303</t>
  </si>
  <si>
    <t>Pumpherston and Uphall Station - 04</t>
  </si>
  <si>
    <t>S01013302</t>
  </si>
  <si>
    <t>Pumpherston and Uphall Station - 03</t>
  </si>
  <si>
    <t>S01013301</t>
  </si>
  <si>
    <t>Pumpherston and Uphall Station - 02</t>
  </si>
  <si>
    <t>S01013300</t>
  </si>
  <si>
    <t>Pumpherston and Uphall Station - 01</t>
  </si>
  <si>
    <t>S01013299</t>
  </si>
  <si>
    <t>East Calder - 07</t>
  </si>
  <si>
    <t>S01013298</t>
  </si>
  <si>
    <t>East Calder - 06</t>
  </si>
  <si>
    <t>S01013297</t>
  </si>
  <si>
    <t>East Calder - 05</t>
  </si>
  <si>
    <t>S01013296</t>
  </si>
  <si>
    <t>East Calder - 04</t>
  </si>
  <si>
    <t>S01013295</t>
  </si>
  <si>
    <t>East Calder - 03</t>
  </si>
  <si>
    <t>S01013294</t>
  </si>
  <si>
    <t>East Calder - 02</t>
  </si>
  <si>
    <t>S01013293</t>
  </si>
  <si>
    <t>East Calder - 01</t>
  </si>
  <si>
    <t>S01013292</t>
  </si>
  <si>
    <t>Mid Calder and Kirknewton - 08</t>
  </si>
  <si>
    <t>S01013291</t>
  </si>
  <si>
    <t>Mid Calder and Kirknewton - 07</t>
  </si>
  <si>
    <t>S01013290</t>
  </si>
  <si>
    <t>Mid Calder and Kirknewton - 06</t>
  </si>
  <si>
    <t>S01013289</t>
  </si>
  <si>
    <t>Mid Calder and Kirknewton - 05</t>
  </si>
  <si>
    <t>S01013288</t>
  </si>
  <si>
    <t>Mid Calder and Kirknewton - 04</t>
  </si>
  <si>
    <t>S01013287</t>
  </si>
  <si>
    <t>Mid Calder and Kirknewton - 03</t>
  </si>
  <si>
    <t>S01013286</t>
  </si>
  <si>
    <t>Mid Calder and Kirknewton - 02</t>
  </si>
  <si>
    <t>S01013285</t>
  </si>
  <si>
    <t>Mid Calder and Kirknewton - 01</t>
  </si>
  <si>
    <t>S01013284</t>
  </si>
  <si>
    <t>Dedridge East - 07</t>
  </si>
  <si>
    <t>S01013283</t>
  </si>
  <si>
    <t>Dedridge East - 06</t>
  </si>
  <si>
    <t>S01013282</t>
  </si>
  <si>
    <t>Dedridge East - 05</t>
  </si>
  <si>
    <t>S01013281</t>
  </si>
  <si>
    <t>Dedridge East - 04</t>
  </si>
  <si>
    <t>S01013280</t>
  </si>
  <si>
    <t>Dedridge East - 03</t>
  </si>
  <si>
    <t>S01013279</t>
  </si>
  <si>
    <t>Dedridge East - 02</t>
  </si>
  <si>
    <t>S01013278</t>
  </si>
  <si>
    <t>Dedridge East - 01</t>
  </si>
  <si>
    <t>S01013277</t>
  </si>
  <si>
    <t>Bankton and Murieston - 07</t>
  </si>
  <si>
    <t>S01013276</t>
  </si>
  <si>
    <t>Bankton and Murieston - 06</t>
  </si>
  <si>
    <t>S01013275</t>
  </si>
  <si>
    <t>Bankton and Murieston - 05</t>
  </si>
  <si>
    <t>S01013274</t>
  </si>
  <si>
    <t>Bankton and Murieston - 04</t>
  </si>
  <si>
    <t>S01013273</t>
  </si>
  <si>
    <t>Bankton and Murieston - 03</t>
  </si>
  <si>
    <t>S01013272</t>
  </si>
  <si>
    <t>Bankton and Murieston - 02</t>
  </si>
  <si>
    <t>S01013271</t>
  </si>
  <si>
    <t>Bankton and Murieston - 01</t>
  </si>
  <si>
    <t>S01013270</t>
  </si>
  <si>
    <t>Bellsquarry, Adambrae and Kirkton - 07</t>
  </si>
  <si>
    <t>S01013269</t>
  </si>
  <si>
    <t>Bellsquarry, Adambrae and Kirkton - 06</t>
  </si>
  <si>
    <t>S01013268</t>
  </si>
  <si>
    <t>Bellsquarry, Adambrae and Kirkton - 05</t>
  </si>
  <si>
    <t>S01013267</t>
  </si>
  <si>
    <t>Bellsquarry, Adambrae and Kirkton - 04</t>
  </si>
  <si>
    <t>S01013266</t>
  </si>
  <si>
    <t>Bellsquarry, Adambrae and Kirkton - 03</t>
  </si>
  <si>
    <t>S01013265</t>
  </si>
  <si>
    <t>Bellsquarry, Adambrae and Kirkton - 02</t>
  </si>
  <si>
    <t>S01013264</t>
  </si>
  <si>
    <t>Bellsquarry, Adambrae and Kirkton - 01</t>
  </si>
  <si>
    <t>S01013263</t>
  </si>
  <si>
    <t>West Calder and Polbeth - 07</t>
  </si>
  <si>
    <t>S01013262</t>
  </si>
  <si>
    <t>West Calder and Polbeth - 06</t>
  </si>
  <si>
    <t>S01013261</t>
  </si>
  <si>
    <t>West Calder and Polbeth - 05</t>
  </si>
  <si>
    <t>S01013260</t>
  </si>
  <si>
    <t>West Calder and Polbeth - 04</t>
  </si>
  <si>
    <t>S01013259</t>
  </si>
  <si>
    <t>West Calder and Polbeth - 03</t>
  </si>
  <si>
    <t>S01013258</t>
  </si>
  <si>
    <t>West Calder and Polbeth - 02</t>
  </si>
  <si>
    <t>S01013257</t>
  </si>
  <si>
    <t>West Calder and Polbeth - 01</t>
  </si>
  <si>
    <t>S01013256</t>
  </si>
  <si>
    <t>Breich Valley - 06</t>
  </si>
  <si>
    <t>S01013255</t>
  </si>
  <si>
    <t>Breich Valley - 05</t>
  </si>
  <si>
    <t>S01013254</t>
  </si>
  <si>
    <t>Breich Valley - 04</t>
  </si>
  <si>
    <t>S01013253</t>
  </si>
  <si>
    <t>Breich Valley - 03</t>
  </si>
  <si>
    <t>S01013252</t>
  </si>
  <si>
    <t>Breich Valley - 02</t>
  </si>
  <si>
    <t>S01013251</t>
  </si>
  <si>
    <t>Breich Valley - 01</t>
  </si>
  <si>
    <t>S01013250</t>
  </si>
  <si>
    <t>Fauldhouse - 07</t>
  </si>
  <si>
    <t>S01013249</t>
  </si>
  <si>
    <t>Fauldhouse - 06</t>
  </si>
  <si>
    <t>S01013248</t>
  </si>
  <si>
    <t>Fauldhouse - 05</t>
  </si>
  <si>
    <t>S01013247</t>
  </si>
  <si>
    <t>Fauldhouse - 04</t>
  </si>
  <si>
    <t>S01013246</t>
  </si>
  <si>
    <t>Fauldhouse - 03</t>
  </si>
  <si>
    <t>S01013245</t>
  </si>
  <si>
    <t>Fauldhouse - 02</t>
  </si>
  <si>
    <t>S01013244</t>
  </si>
  <si>
    <t>Fauldhouse - 01</t>
  </si>
  <si>
    <t>S01013243</t>
  </si>
  <si>
    <t>IZ18 - 06</t>
  </si>
  <si>
    <t>S01013242</t>
  </si>
  <si>
    <t>IZ18 - 05</t>
  </si>
  <si>
    <t>S01013241</t>
  </si>
  <si>
    <t>IZ18 - 04</t>
  </si>
  <si>
    <t>S01013240</t>
  </si>
  <si>
    <t>IZ18 - 03</t>
  </si>
  <si>
    <t>S01013239</t>
  </si>
  <si>
    <t>IZ18 - 02</t>
  </si>
  <si>
    <t>S01013238</t>
  </si>
  <si>
    <t>IZ18 - 01</t>
  </si>
  <si>
    <t>S01013237</t>
  </si>
  <si>
    <t>IZ17 - 09</t>
  </si>
  <si>
    <t>S01013236</t>
  </si>
  <si>
    <t>IZ17 - 08</t>
  </si>
  <si>
    <t>S01013235</t>
  </si>
  <si>
    <t>IZ17 - 07</t>
  </si>
  <si>
    <t>S01013234</t>
  </si>
  <si>
    <t>IZ17 - 06</t>
  </si>
  <si>
    <t>S01013233</t>
  </si>
  <si>
    <t>IZ17 - 05</t>
  </si>
  <si>
    <t>S01013232</t>
  </si>
  <si>
    <t>IZ17 - 04</t>
  </si>
  <si>
    <t>S01013231</t>
  </si>
  <si>
    <t>IZ17 - 03</t>
  </si>
  <si>
    <t>S01013230</t>
  </si>
  <si>
    <t>IZ17 - 02</t>
  </si>
  <si>
    <t>S01013229</t>
  </si>
  <si>
    <t>IZ17 - 01</t>
  </si>
  <si>
    <t>S01013228</t>
  </si>
  <si>
    <t>IZ16 - 05</t>
  </si>
  <si>
    <t>S01013227</t>
  </si>
  <si>
    <t>IZ16 - 04</t>
  </si>
  <si>
    <t>S01013226</t>
  </si>
  <si>
    <t>IZ16 - 03</t>
  </si>
  <si>
    <t>S01013225</t>
  </si>
  <si>
    <t>IZ16 - 02</t>
  </si>
  <si>
    <t>S01013224</t>
  </si>
  <si>
    <t>IZ16 - 01</t>
  </si>
  <si>
    <t>S01013223</t>
  </si>
  <si>
    <t>IZ15 - 09</t>
  </si>
  <si>
    <t>S01013222</t>
  </si>
  <si>
    <t>IZ15 - 08</t>
  </si>
  <si>
    <t>S01013221</t>
  </si>
  <si>
    <t>IZ15 - 07</t>
  </si>
  <si>
    <t>S01013220</t>
  </si>
  <si>
    <t>IZ15 - 06</t>
  </si>
  <si>
    <t>S01013219</t>
  </si>
  <si>
    <t>IZ15 - 05</t>
  </si>
  <si>
    <t>S01013218</t>
  </si>
  <si>
    <t>IZ15 - 04</t>
  </si>
  <si>
    <t>S01013217</t>
  </si>
  <si>
    <t>IZ15 - 03</t>
  </si>
  <si>
    <t>S01013216</t>
  </si>
  <si>
    <t>IZ15 - 02</t>
  </si>
  <si>
    <t>S01013215</t>
  </si>
  <si>
    <t>IZ15 - 01</t>
  </si>
  <si>
    <t>S01013214</t>
  </si>
  <si>
    <t>IZ14 - 07</t>
  </si>
  <si>
    <t>S01013213</t>
  </si>
  <si>
    <t>IZ14 - 06</t>
  </si>
  <si>
    <t>S01013212</t>
  </si>
  <si>
    <t>IZ14 - 05</t>
  </si>
  <si>
    <t>S01013211</t>
  </si>
  <si>
    <t>IZ14 - 04</t>
  </si>
  <si>
    <t>S01013210</t>
  </si>
  <si>
    <t>IZ14 - 03</t>
  </si>
  <si>
    <t>S01013209</t>
  </si>
  <si>
    <t>IZ14 - 02</t>
  </si>
  <si>
    <t>S01013208</t>
  </si>
  <si>
    <t>IZ14 - 01</t>
  </si>
  <si>
    <t>S01013207</t>
  </si>
  <si>
    <t>IZ13 - 08</t>
  </si>
  <si>
    <t>S01013206</t>
  </si>
  <si>
    <t>IZ13 - 07</t>
  </si>
  <si>
    <t>S01013205</t>
  </si>
  <si>
    <t>IZ13 - 06</t>
  </si>
  <si>
    <t>S01013204</t>
  </si>
  <si>
    <t>IZ13 - 05</t>
  </si>
  <si>
    <t>S01013203</t>
  </si>
  <si>
    <t>IZ13 - 04</t>
  </si>
  <si>
    <t>S01013202</t>
  </si>
  <si>
    <t>IZ13 - 03</t>
  </si>
  <si>
    <t>S01013201</t>
  </si>
  <si>
    <t>IZ13 - 02</t>
  </si>
  <si>
    <t>S01013200</t>
  </si>
  <si>
    <t>IZ13 - 01</t>
  </si>
  <si>
    <t>S01013199</t>
  </si>
  <si>
    <t>IZ12 - 08</t>
  </si>
  <si>
    <t>S01013198</t>
  </si>
  <si>
    <t>IZ12 - 07</t>
  </si>
  <si>
    <t>S01013197</t>
  </si>
  <si>
    <t>IZ12 - 06</t>
  </si>
  <si>
    <t>S01013196</t>
  </si>
  <si>
    <t>IZ12 - 05</t>
  </si>
  <si>
    <t>S01013195</t>
  </si>
  <si>
    <t>IZ12 - 04</t>
  </si>
  <si>
    <t>S01013194</t>
  </si>
  <si>
    <t>IZ12 - 03</t>
  </si>
  <si>
    <t>S01013193</t>
  </si>
  <si>
    <t>IZ12 - 02</t>
  </si>
  <si>
    <t>S01013192</t>
  </si>
  <si>
    <t>IZ12 - 01</t>
  </si>
  <si>
    <t>S01013191</t>
  </si>
  <si>
    <t>IZ11 - 07</t>
  </si>
  <si>
    <t>S01013190</t>
  </si>
  <si>
    <t>IZ11 - 06</t>
  </si>
  <si>
    <t>S01013189</t>
  </si>
  <si>
    <t>IZ11 - 05</t>
  </si>
  <si>
    <t>S01013188</t>
  </si>
  <si>
    <t>IZ11 - 04</t>
  </si>
  <si>
    <t>S01013187</t>
  </si>
  <si>
    <t>IZ11 - 03</t>
  </si>
  <si>
    <t>S01013186</t>
  </si>
  <si>
    <t>IZ11 - 02</t>
  </si>
  <si>
    <t>S01013185</t>
  </si>
  <si>
    <t>IZ11 - 01</t>
  </si>
  <si>
    <t>S01013184</t>
  </si>
  <si>
    <t>IZ10 - 06</t>
  </si>
  <si>
    <t>S01013183</t>
  </si>
  <si>
    <t>IZ10 - 05</t>
  </si>
  <si>
    <t>S01013182</t>
  </si>
  <si>
    <t>IZ10 - 04</t>
  </si>
  <si>
    <t>S01013181</t>
  </si>
  <si>
    <t>IZ10 - 03</t>
  </si>
  <si>
    <t>S01013180</t>
  </si>
  <si>
    <t>IZ10 - 02</t>
  </si>
  <si>
    <t>S01013179</t>
  </si>
  <si>
    <t>IZ10 - 01</t>
  </si>
  <si>
    <t>S01013178</t>
  </si>
  <si>
    <t>IZ09 - 07</t>
  </si>
  <si>
    <t>S01013177</t>
  </si>
  <si>
    <t>IZ09 - 06</t>
  </si>
  <si>
    <t>S01013176</t>
  </si>
  <si>
    <t>IZ09 - 05</t>
  </si>
  <si>
    <t>S01013175</t>
  </si>
  <si>
    <t>IZ09 - 04</t>
  </si>
  <si>
    <t>S01013174</t>
  </si>
  <si>
    <t>IZ09 - 03</t>
  </si>
  <si>
    <t>S01013173</t>
  </si>
  <si>
    <t>IZ09 - 02</t>
  </si>
  <si>
    <t>S01013172</t>
  </si>
  <si>
    <t>IZ09 - 01</t>
  </si>
  <si>
    <t>S01013171</t>
  </si>
  <si>
    <t>IZ08 - 07</t>
  </si>
  <si>
    <t>S01013170</t>
  </si>
  <si>
    <t>IZ08 - 06</t>
  </si>
  <si>
    <t>S01013169</t>
  </si>
  <si>
    <t>IZ08 - 05</t>
  </si>
  <si>
    <t>S01013168</t>
  </si>
  <si>
    <t>IZ08 - 04</t>
  </si>
  <si>
    <t>S01013167</t>
  </si>
  <si>
    <t>IZ08 - 03</t>
  </si>
  <si>
    <t>S01013166</t>
  </si>
  <si>
    <t>IZ08 - 02</t>
  </si>
  <si>
    <t>S01013165</t>
  </si>
  <si>
    <t>IZ08 - 01</t>
  </si>
  <si>
    <t>S01013164</t>
  </si>
  <si>
    <t>IZ07 - 06</t>
  </si>
  <si>
    <t>S01013163</t>
  </si>
  <si>
    <t>IZ07 - 05</t>
  </si>
  <si>
    <t>S01013162</t>
  </si>
  <si>
    <t>IZ07 - 04</t>
  </si>
  <si>
    <t>S01013161</t>
  </si>
  <si>
    <t>IZ07 - 03</t>
  </si>
  <si>
    <t>S01013160</t>
  </si>
  <si>
    <t>IZ07 - 02</t>
  </si>
  <si>
    <t>S01013159</t>
  </si>
  <si>
    <t>IZ07 - 01</t>
  </si>
  <si>
    <t>S01013158</t>
  </si>
  <si>
    <t>IZ06 - 06</t>
  </si>
  <si>
    <t>S01013157</t>
  </si>
  <si>
    <t>IZ06 - 05</t>
  </si>
  <si>
    <t>S01013156</t>
  </si>
  <si>
    <t>IZ06 - 04</t>
  </si>
  <si>
    <t>S01013155</t>
  </si>
  <si>
    <t>IZ06 - 03</t>
  </si>
  <si>
    <t>S01013154</t>
  </si>
  <si>
    <t>IZ06 - 02</t>
  </si>
  <si>
    <t>S01013153</t>
  </si>
  <si>
    <t>IZ06 - 01</t>
  </si>
  <si>
    <t>S01013152</t>
  </si>
  <si>
    <t>IZ05 - 05</t>
  </si>
  <si>
    <t>S01013151</t>
  </si>
  <si>
    <t>IZ05 - 04</t>
  </si>
  <si>
    <t>S01013150</t>
  </si>
  <si>
    <t>IZ05 - 03</t>
  </si>
  <si>
    <t>S01013149</t>
  </si>
  <si>
    <t>IZ05 - 02</t>
  </si>
  <si>
    <t>S01013148</t>
  </si>
  <si>
    <t>IZ05 - 01</t>
  </si>
  <si>
    <t>S01013147</t>
  </si>
  <si>
    <t>IZ04 - 06</t>
  </si>
  <si>
    <t>S01013146</t>
  </si>
  <si>
    <t>IZ04 - 05</t>
  </si>
  <si>
    <t>S01013145</t>
  </si>
  <si>
    <t>IZ04 - 04</t>
  </si>
  <si>
    <t>S01013144</t>
  </si>
  <si>
    <t>IZ04 - 03</t>
  </si>
  <si>
    <t>S01013143</t>
  </si>
  <si>
    <t>IZ04 - 02</t>
  </si>
  <si>
    <t>S01013142</t>
  </si>
  <si>
    <t>IZ04 - 01</t>
  </si>
  <si>
    <t>S01013141</t>
  </si>
  <si>
    <t>IZ03 - 07</t>
  </si>
  <si>
    <t>S01013140</t>
  </si>
  <si>
    <t>IZ03 - 06</t>
  </si>
  <si>
    <t>S01013139</t>
  </si>
  <si>
    <t>IZ03 - 05</t>
  </si>
  <si>
    <t>S01013138</t>
  </si>
  <si>
    <t>IZ03 - 04</t>
  </si>
  <si>
    <t>S01013137</t>
  </si>
  <si>
    <t>IZ03 - 03</t>
  </si>
  <si>
    <t>S01013136</t>
  </si>
  <si>
    <t>IZ03 - 02</t>
  </si>
  <si>
    <t>S01013135</t>
  </si>
  <si>
    <t>IZ03 - 01</t>
  </si>
  <si>
    <t>S01013134</t>
  </si>
  <si>
    <t>IZ02 - 06</t>
  </si>
  <si>
    <t>S01013133</t>
  </si>
  <si>
    <t>IZ02 - 05</t>
  </si>
  <si>
    <t>S01013132</t>
  </si>
  <si>
    <t>IZ02 - 04</t>
  </si>
  <si>
    <t>S01013131</t>
  </si>
  <si>
    <t>IZ02 - 03</t>
  </si>
  <si>
    <t>S01013130</t>
  </si>
  <si>
    <t>IZ02 - 02</t>
  </si>
  <si>
    <t>S01013129</t>
  </si>
  <si>
    <t>IZ02 - 01</t>
  </si>
  <si>
    <t>S01013128</t>
  </si>
  <si>
    <t>IZ01 - 06</t>
  </si>
  <si>
    <t>S01013127</t>
  </si>
  <si>
    <t>IZ01 - 05</t>
  </si>
  <si>
    <t>S01013126</t>
  </si>
  <si>
    <t>IZ01 - 04</t>
  </si>
  <si>
    <t>S01013125</t>
  </si>
  <si>
    <t>IZ01 - 03</t>
  </si>
  <si>
    <t>S01013124</t>
  </si>
  <si>
    <t>IZ01 - 02</t>
  </si>
  <si>
    <t>S01013123</t>
  </si>
  <si>
    <t>IZ01 - 01</t>
  </si>
  <si>
    <t>S01013122</t>
  </si>
  <si>
    <t>Highland - 05</t>
  </si>
  <si>
    <t>S01013121</t>
  </si>
  <si>
    <t>Highland - 04</t>
  </si>
  <si>
    <t>S01013120</t>
  </si>
  <si>
    <t>Highland - 03</t>
  </si>
  <si>
    <t>S01013119</t>
  </si>
  <si>
    <t>Highland - 02</t>
  </si>
  <si>
    <t>S01013118</t>
  </si>
  <si>
    <t>Highland - 01</t>
  </si>
  <si>
    <t>S01013117</t>
  </si>
  <si>
    <t>Callander and Trossachs - 05</t>
  </si>
  <si>
    <t>S01013116</t>
  </si>
  <si>
    <t>Callander and Trossachs - 04</t>
  </si>
  <si>
    <t>S01013115</t>
  </si>
  <si>
    <t>Callander and Trossachs - 03</t>
  </si>
  <si>
    <t>S01013114</t>
  </si>
  <si>
    <t>Callander and Trossachs - 02</t>
  </si>
  <si>
    <t>S01013113</t>
  </si>
  <si>
    <t>Callander and Trossachs - 01</t>
  </si>
  <si>
    <t>S01013112</t>
  </si>
  <si>
    <t>Carse of Stirling - 06</t>
  </si>
  <si>
    <t>S01013111</t>
  </si>
  <si>
    <t>Carse of Stirling - 05</t>
  </si>
  <si>
    <t>S01013110</t>
  </si>
  <si>
    <t>Carse of Stirling - 04</t>
  </si>
  <si>
    <t>S01013109</t>
  </si>
  <si>
    <t>Carse of Stirling - 03</t>
  </si>
  <si>
    <t>S01013108</t>
  </si>
  <si>
    <t>Carse of Stirling - 02</t>
  </si>
  <si>
    <t>S01013107</t>
  </si>
  <si>
    <t>Carse of Stirling - 01</t>
  </si>
  <si>
    <t>S01013106</t>
  </si>
  <si>
    <t>Dunblane West - 05</t>
  </si>
  <si>
    <t>S01013105</t>
  </si>
  <si>
    <t>Dunblane West - 04</t>
  </si>
  <si>
    <t>S01013104</t>
  </si>
  <si>
    <t>Dunblane West - 03</t>
  </si>
  <si>
    <t>S01013103</t>
  </si>
  <si>
    <t>Dunblane West - 02</t>
  </si>
  <si>
    <t>S01013102</t>
  </si>
  <si>
    <t>Dunblane West - 01</t>
  </si>
  <si>
    <t>S01013101</t>
  </si>
  <si>
    <t>Dunblane East - 07</t>
  </si>
  <si>
    <t>S01013100</t>
  </si>
  <si>
    <t>Dunblane East - 06</t>
  </si>
  <si>
    <t>S01013099</t>
  </si>
  <si>
    <t>Dunblane East - 05</t>
  </si>
  <si>
    <t>S01013098</t>
  </si>
  <si>
    <t>Dunblane East - 04</t>
  </si>
  <si>
    <t>S01013097</t>
  </si>
  <si>
    <t>Dunblane East - 03</t>
  </si>
  <si>
    <t>S01013096</t>
  </si>
  <si>
    <t>Dunblane East - 02</t>
  </si>
  <si>
    <t>S01013095</t>
  </si>
  <si>
    <t>Dunblane East - 01</t>
  </si>
  <si>
    <t>S01013094</t>
  </si>
  <si>
    <t>Forth - 04</t>
  </si>
  <si>
    <t>S01013093</t>
  </si>
  <si>
    <t>Forth - 03</t>
  </si>
  <si>
    <t>S01013092</t>
  </si>
  <si>
    <t>Forth - 02</t>
  </si>
  <si>
    <t>S01013091</t>
  </si>
  <si>
    <t>Forth - 01</t>
  </si>
  <si>
    <t>S01013090</t>
  </si>
  <si>
    <t>Bridge of Allan and University - 07</t>
  </si>
  <si>
    <t>S01013089</t>
  </si>
  <si>
    <t>Bridge of Allan and University - 06</t>
  </si>
  <si>
    <t>S01013088</t>
  </si>
  <si>
    <t>Bridge of Allan and University - 05</t>
  </si>
  <si>
    <t>S01013087</t>
  </si>
  <si>
    <t>Bridge of Allan and University - 04</t>
  </si>
  <si>
    <t>S01013086</t>
  </si>
  <si>
    <t>Bridge of Allan and University - 03</t>
  </si>
  <si>
    <t>S01013085</t>
  </si>
  <si>
    <t>Bridge of Allan and University - 02</t>
  </si>
  <si>
    <t>S01013084</t>
  </si>
  <si>
    <t>Bridge of Allan and University - 01</t>
  </si>
  <si>
    <t>S01013083</t>
  </si>
  <si>
    <t>Causewayhead - 03</t>
  </si>
  <si>
    <t>S01013082</t>
  </si>
  <si>
    <t>Causewayhead - 02</t>
  </si>
  <si>
    <t>S01013081</t>
  </si>
  <si>
    <t>Causewayhead - 01</t>
  </si>
  <si>
    <t>S01013080</t>
  </si>
  <si>
    <t>Cornton - 04</t>
  </si>
  <si>
    <t>S01013079</t>
  </si>
  <si>
    <t>Cornton - 03</t>
  </si>
  <si>
    <t>S01013078</t>
  </si>
  <si>
    <t>Cornton - 02</t>
  </si>
  <si>
    <t>S01013077</t>
  </si>
  <si>
    <t>Cornton - 01</t>
  </si>
  <si>
    <t>S01013076</t>
  </si>
  <si>
    <t>Raploch - 04</t>
  </si>
  <si>
    <t>S01013075</t>
  </si>
  <si>
    <t>Raploch - 03</t>
  </si>
  <si>
    <t>S01013074</t>
  </si>
  <si>
    <t>Raploch - 02</t>
  </si>
  <si>
    <t>S01013073</t>
  </si>
  <si>
    <t>Raploch - 01</t>
  </si>
  <si>
    <t>S01013072</t>
  </si>
  <si>
    <t>City Centre - 05</t>
  </si>
  <si>
    <t>S01013071</t>
  </si>
  <si>
    <t>City Centre - 04</t>
  </si>
  <si>
    <t>S01013070</t>
  </si>
  <si>
    <t>City Centre - 03</t>
  </si>
  <si>
    <t>S01013069</t>
  </si>
  <si>
    <t>City Centre - 02</t>
  </si>
  <si>
    <t>S01013068</t>
  </si>
  <si>
    <t>City Centre - 01</t>
  </si>
  <si>
    <t>S01013067</t>
  </si>
  <si>
    <t>Braehead - 03</t>
  </si>
  <si>
    <t>S01013066</t>
  </si>
  <si>
    <t>Braehead - 02</t>
  </si>
  <si>
    <t>S01013065</t>
  </si>
  <si>
    <t>Braehead - 01</t>
  </si>
  <si>
    <t>S01013064</t>
  </si>
  <si>
    <t>King's Park and Torbrex - 05</t>
  </si>
  <si>
    <t>S01013063</t>
  </si>
  <si>
    <t>King's Park and Torbrex - 04</t>
  </si>
  <si>
    <t>S01013062</t>
  </si>
  <si>
    <t>King's Park and Torbrex - 03</t>
  </si>
  <si>
    <t>S01013061</t>
  </si>
  <si>
    <t>King's Park and Torbrex - 02</t>
  </si>
  <si>
    <t>S01013060</t>
  </si>
  <si>
    <t>King's Park and Torbrex - 01</t>
  </si>
  <si>
    <t>S01013059</t>
  </si>
  <si>
    <t>Borestone - 05</t>
  </si>
  <si>
    <t>S01013058</t>
  </si>
  <si>
    <t>Borestone - 04</t>
  </si>
  <si>
    <t>S01013057</t>
  </si>
  <si>
    <t>Borestone - 03</t>
  </si>
  <si>
    <t>S01013056</t>
  </si>
  <si>
    <t>Borestone - 02</t>
  </si>
  <si>
    <t>S01013055</t>
  </si>
  <si>
    <t>Borestone - 01</t>
  </si>
  <si>
    <t>S01013054</t>
  </si>
  <si>
    <t>Broomridge - 07</t>
  </si>
  <si>
    <t>S01013053</t>
  </si>
  <si>
    <t>No change</t>
  </si>
  <si>
    <t>Broomridge - 06</t>
  </si>
  <si>
    <t>S01013052</t>
  </si>
  <si>
    <t>Broomridge - 05</t>
  </si>
  <si>
    <t>S01013051</t>
  </si>
  <si>
    <t>Broomridge - 04</t>
  </si>
  <si>
    <t>S01013050</t>
  </si>
  <si>
    <t>Broomridge - 03</t>
  </si>
  <si>
    <t>S01013049</t>
  </si>
  <si>
    <t>Broomridge - 02</t>
  </si>
  <si>
    <t>S01013048</t>
  </si>
  <si>
    <t>Broomridge - 01</t>
  </si>
  <si>
    <t>S01013047</t>
  </si>
  <si>
    <t>Hillpark - 05</t>
  </si>
  <si>
    <t>S01013046</t>
  </si>
  <si>
    <t>Hillpark - 04</t>
  </si>
  <si>
    <t>S01013045</t>
  </si>
  <si>
    <t>Hillpark - 03</t>
  </si>
  <si>
    <t>S01013044</t>
  </si>
  <si>
    <t>Hillpark - 02</t>
  </si>
  <si>
    <t>S01013043</t>
  </si>
  <si>
    <t>Hillpark - 01</t>
  </si>
  <si>
    <t>S01013042</t>
  </si>
  <si>
    <t>Bannockburn - 05</t>
  </si>
  <si>
    <t>S01013041</t>
  </si>
  <si>
    <t>Bannockburn - 04</t>
  </si>
  <si>
    <t>S01013040</t>
  </si>
  <si>
    <t>Bannockburn - 03</t>
  </si>
  <si>
    <t>S01013039</t>
  </si>
  <si>
    <t>Bannockburn - 02</t>
  </si>
  <si>
    <t>S01013038</t>
  </si>
  <si>
    <t>Bannockburn - 01</t>
  </si>
  <si>
    <t>S01013037</t>
  </si>
  <si>
    <t>Fallin - 04</t>
  </si>
  <si>
    <t>S01013036</t>
  </si>
  <si>
    <t>Fallin - 03</t>
  </si>
  <si>
    <t>S01013035</t>
  </si>
  <si>
    <t>Fallin - 02</t>
  </si>
  <si>
    <t>S01013034</t>
  </si>
  <si>
    <t>Fallin - 01</t>
  </si>
  <si>
    <t>S01013033</t>
  </si>
  <si>
    <t>Cowie - 04</t>
  </si>
  <si>
    <t>S01013032</t>
  </si>
  <si>
    <t>Cowie - 03</t>
  </si>
  <si>
    <t>S01013031</t>
  </si>
  <si>
    <t>Cowie - 02</t>
  </si>
  <si>
    <t>S01013030</t>
  </si>
  <si>
    <t>Cowie - 01</t>
  </si>
  <si>
    <t>S01013029</t>
  </si>
  <si>
    <t>Plean and Rural SE - 04</t>
  </si>
  <si>
    <t>S01013028</t>
  </si>
  <si>
    <t>Plean and Rural SE - 03</t>
  </si>
  <si>
    <t>S01013027</t>
  </si>
  <si>
    <t>Plean and Rural SE - 02</t>
  </si>
  <si>
    <t>S01013026</t>
  </si>
  <si>
    <t>Plean and Rural SE - 01</t>
  </si>
  <si>
    <t>S01013025</t>
  </si>
  <si>
    <t>Cambusbarron - 06</t>
  </si>
  <si>
    <t>S01013024</t>
  </si>
  <si>
    <t>Cambusbarron - 05</t>
  </si>
  <si>
    <t>S01013023</t>
  </si>
  <si>
    <t>Cambusbarron - 04</t>
  </si>
  <si>
    <t>S01013022</t>
  </si>
  <si>
    <t>Cambusbarron - 03</t>
  </si>
  <si>
    <t>S01013021</t>
  </si>
  <si>
    <t>Cambusbarron - 02</t>
  </si>
  <si>
    <t>S01013020</t>
  </si>
  <si>
    <t>Cambusbarron - 01</t>
  </si>
  <si>
    <t>S01013019</t>
  </si>
  <si>
    <t>Kippen and Fintry - 04</t>
  </si>
  <si>
    <t>S01013018</t>
  </si>
  <si>
    <t>Kippen and Fintry - 03</t>
  </si>
  <si>
    <t>S01013017</t>
  </si>
  <si>
    <t>Kippen and Fintry - 02</t>
  </si>
  <si>
    <t>S01013016</t>
  </si>
  <si>
    <t>Kippen and Fintry - 01</t>
  </si>
  <si>
    <t>S01013015</t>
  </si>
  <si>
    <t>Balfron and Drymen - 06</t>
  </si>
  <si>
    <t>S01013014</t>
  </si>
  <si>
    <t>Balfron and Drymen - 05</t>
  </si>
  <si>
    <t>S01013013</t>
  </si>
  <si>
    <t>Balfron and Drymen - 04</t>
  </si>
  <si>
    <t>S01013012</t>
  </si>
  <si>
    <t>Balfron and Drymen - 03</t>
  </si>
  <si>
    <t>S01013011</t>
  </si>
  <si>
    <t>Balfron and Drymen - 02</t>
  </si>
  <si>
    <t>S01013010</t>
  </si>
  <si>
    <t>Balfron and Drymen - 01</t>
  </si>
  <si>
    <t>S01013009</t>
  </si>
  <si>
    <t>Blane Valley - 08</t>
  </si>
  <si>
    <t>S01013008</t>
  </si>
  <si>
    <t>Blane Valley - 07</t>
  </si>
  <si>
    <t>S01013007</t>
  </si>
  <si>
    <t>Blane Valley - 06</t>
  </si>
  <si>
    <t>S01013006</t>
  </si>
  <si>
    <t>Blane Valley - 05</t>
  </si>
  <si>
    <t>S01013005</t>
  </si>
  <si>
    <t>Blane Valley - 04</t>
  </si>
  <si>
    <t>S01013004</t>
  </si>
  <si>
    <t>Blane Valley - 03</t>
  </si>
  <si>
    <t>S01013003</t>
  </si>
  <si>
    <t>Blane Valley - 02</t>
  </si>
  <si>
    <t>S01013002</t>
  </si>
  <si>
    <t>Blane Valley - 01</t>
  </si>
  <si>
    <t>S01013001</t>
  </si>
  <si>
    <t>Birniehill, Kelvin and Whitehills East - 06</t>
  </si>
  <si>
    <t>S01013000</t>
  </si>
  <si>
    <t>Birniehill, Kelvin and Whitehills East - 05</t>
  </si>
  <si>
    <t>S01012999</t>
  </si>
  <si>
    <t>Birniehill, Kelvin and Whitehills East - 04</t>
  </si>
  <si>
    <t>S01012998</t>
  </si>
  <si>
    <t>Birniehill, Kelvin and Whitehills East - 03</t>
  </si>
  <si>
    <t>S01012997</t>
  </si>
  <si>
    <t>Birniehill, Kelvin and Whitehills East - 02</t>
  </si>
  <si>
    <t>S01012996</t>
  </si>
  <si>
    <t>Birniehill, Kelvin and Whitehills East - 01</t>
  </si>
  <si>
    <t>S01012995</t>
  </si>
  <si>
    <t>The Murray - 05</t>
  </si>
  <si>
    <t>S01012994</t>
  </si>
  <si>
    <t>The Murray - 04</t>
  </si>
  <si>
    <t>S01012993</t>
  </si>
  <si>
    <t>The Murray - 03</t>
  </si>
  <si>
    <t>S01012992</t>
  </si>
  <si>
    <t>The Murray - 02</t>
  </si>
  <si>
    <t>S01012991</t>
  </si>
  <si>
    <t>The Murray - 01</t>
  </si>
  <si>
    <t>S01012990</t>
  </si>
  <si>
    <t>Westwood East - 04</t>
  </si>
  <si>
    <t>S01012989</t>
  </si>
  <si>
    <t>Westwood East - 03</t>
  </si>
  <si>
    <t>S01012988</t>
  </si>
  <si>
    <t>Westwood East - 02</t>
  </si>
  <si>
    <t>S01012987</t>
  </si>
  <si>
    <t>Westwood East - 01</t>
  </si>
  <si>
    <t>S01012986</t>
  </si>
  <si>
    <t>Westwood South - 06</t>
  </si>
  <si>
    <t>S01012985</t>
  </si>
  <si>
    <t>Westwood South - 05</t>
  </si>
  <si>
    <t>S01012984</t>
  </si>
  <si>
    <t>Westwood South - 04</t>
  </si>
  <si>
    <t>S01012983</t>
  </si>
  <si>
    <t>Westwood South - 03</t>
  </si>
  <si>
    <t>S01012982</t>
  </si>
  <si>
    <t>Westwood South - 02</t>
  </si>
  <si>
    <t>S01012981</t>
  </si>
  <si>
    <t>Westwood South - 01</t>
  </si>
  <si>
    <t>S01012980</t>
  </si>
  <si>
    <t>Greenhills - 05</t>
  </si>
  <si>
    <t>S01012979</t>
  </si>
  <si>
    <t>Greenhills - 04</t>
  </si>
  <si>
    <t>S01012978</t>
  </si>
  <si>
    <t>Greenhills - 03</t>
  </si>
  <si>
    <t>S01012977</t>
  </si>
  <si>
    <t>Greenhills - 02</t>
  </si>
  <si>
    <t>S01012976</t>
  </si>
  <si>
    <t>Greenhills - 01</t>
  </si>
  <si>
    <t>S01012975</t>
  </si>
  <si>
    <t>Whitehills West - 05</t>
  </si>
  <si>
    <t>S01012974</t>
  </si>
  <si>
    <t>Whitehills West - 04</t>
  </si>
  <si>
    <t>S01012973</t>
  </si>
  <si>
    <t>Whitehills West - 03</t>
  </si>
  <si>
    <t>S01012972</t>
  </si>
  <si>
    <t>Whitehills West - 02</t>
  </si>
  <si>
    <t>S01012971</t>
  </si>
  <si>
    <t>Whitehills West - 01</t>
  </si>
  <si>
    <t>S01012970</t>
  </si>
  <si>
    <t>Crosshouse and Lindsayfield - 07</t>
  </si>
  <si>
    <t>S01012969</t>
  </si>
  <si>
    <t>Crosshouse and Lindsayfield - 06</t>
  </si>
  <si>
    <t>S01012968</t>
  </si>
  <si>
    <t>Crosshouse and Lindsayfield - 05</t>
  </si>
  <si>
    <t>S01012967</t>
  </si>
  <si>
    <t>Crosshouse and Lindsayfield - 04</t>
  </si>
  <si>
    <t>S01012966</t>
  </si>
  <si>
    <t>Crosshouse and Lindsayfield - 03</t>
  </si>
  <si>
    <t>S01012965</t>
  </si>
  <si>
    <t>Crosshouse and Lindsayfield - 02</t>
  </si>
  <si>
    <t>S01012964</t>
  </si>
  <si>
    <t>Crosshouse and Lindsayfield - 01</t>
  </si>
  <si>
    <t>S01012963</t>
  </si>
  <si>
    <t>Mossneuk and Newlandsmuir - 05</t>
  </si>
  <si>
    <t>S01012962</t>
  </si>
  <si>
    <t>Mossneuk and Newlandsmuir - 04</t>
  </si>
  <si>
    <t>S01012961</t>
  </si>
  <si>
    <t>Mossneuk and Newlandsmuir - 03</t>
  </si>
  <si>
    <t>S01012960</t>
  </si>
  <si>
    <t>Mossneuk and Newlandsmuir - 02</t>
  </si>
  <si>
    <t>S01012959</t>
  </si>
  <si>
    <t>Mossneuk and Newlandsmuir - 01</t>
  </si>
  <si>
    <t>S01012958</t>
  </si>
  <si>
    <t>Hairmyres and Westwood West - 05</t>
  </si>
  <si>
    <t>S01012957</t>
  </si>
  <si>
    <t>Hairmyres and Westwood West - 04</t>
  </si>
  <si>
    <t>S01012956</t>
  </si>
  <si>
    <t>Hairmyres and Westwood West - 03</t>
  </si>
  <si>
    <t>S01012955</t>
  </si>
  <si>
    <t>Hairmyres and Westwood West - 02</t>
  </si>
  <si>
    <t>S01012954</t>
  </si>
  <si>
    <t>Hairmyres and Westwood West - 01</t>
  </si>
  <si>
    <t>S01012953</t>
  </si>
  <si>
    <t>Thorntonhall, Jackton and Gardenhall - 05</t>
  </si>
  <si>
    <t>S01012952</t>
  </si>
  <si>
    <t>Thorntonhall, Jackton and Gardenhall - 04</t>
  </si>
  <si>
    <t>S01012951</t>
  </si>
  <si>
    <t>Thorntonhall, Jackton and Gardenhall - 03</t>
  </si>
  <si>
    <t>S01012950</t>
  </si>
  <si>
    <t>Thorntonhall, Jackton and Gardenhall - 02</t>
  </si>
  <si>
    <t>S01012949</t>
  </si>
  <si>
    <t>Thorntonhall, Jackton and Gardenhall - 01</t>
  </si>
  <si>
    <t>S01012948</t>
  </si>
  <si>
    <t>Stewartfield West - 06</t>
  </si>
  <si>
    <t>S01012947</t>
  </si>
  <si>
    <t>Stewartfield West - 05</t>
  </si>
  <si>
    <t>S01012946</t>
  </si>
  <si>
    <t>Stewartfield West - 04</t>
  </si>
  <si>
    <t>S01012945</t>
  </si>
  <si>
    <t>Stewartfield West - 03</t>
  </si>
  <si>
    <t>S01012944</t>
  </si>
  <si>
    <t>Stewartfield West - 02</t>
  </si>
  <si>
    <t>S01012943</t>
  </si>
  <si>
    <t>Stewartfield West - 01</t>
  </si>
  <si>
    <t>S01012942</t>
  </si>
  <si>
    <t>Stewartfield East - 04</t>
  </si>
  <si>
    <t>S01012941</t>
  </si>
  <si>
    <t>Stewartfield East - 03</t>
  </si>
  <si>
    <t>S01012940</t>
  </si>
  <si>
    <t>Stewartfield East - 02</t>
  </si>
  <si>
    <t>S01012939</t>
  </si>
  <si>
    <t>Stewartfield East - 01</t>
  </si>
  <si>
    <t>S01012938</t>
  </si>
  <si>
    <t>West Mains - 04</t>
  </si>
  <si>
    <t>S01012937</t>
  </si>
  <si>
    <t>West Mains - 03</t>
  </si>
  <si>
    <t>S01012936</t>
  </si>
  <si>
    <t>West Mains - 02</t>
  </si>
  <si>
    <t>S01012935</t>
  </si>
  <si>
    <t>West Mains - 01</t>
  </si>
  <si>
    <t>S01012934</t>
  </si>
  <si>
    <t>East Mains - 04</t>
  </si>
  <si>
    <t>S01012933</t>
  </si>
  <si>
    <t>East Mains - 03</t>
  </si>
  <si>
    <t>S01012932</t>
  </si>
  <si>
    <t>East Mains - 02</t>
  </si>
  <si>
    <t>S01012931</t>
  </si>
  <si>
    <t>East Mains - 01</t>
  </si>
  <si>
    <t>S01012930</t>
  </si>
  <si>
    <t>St Leonards South - 07</t>
  </si>
  <si>
    <t>S01012929</t>
  </si>
  <si>
    <t>St Leonards South - 06</t>
  </si>
  <si>
    <t>S01012928</t>
  </si>
  <si>
    <t>St Leonards South - 05</t>
  </si>
  <si>
    <t>S01012927</t>
  </si>
  <si>
    <t>St Leonards South - 04</t>
  </si>
  <si>
    <t>S01012926</t>
  </si>
  <si>
    <t>St Leonards South - 03</t>
  </si>
  <si>
    <t>S01012925</t>
  </si>
  <si>
    <t>St Leonards South - 02</t>
  </si>
  <si>
    <t>S01012924</t>
  </si>
  <si>
    <t>St Leonards South - 01</t>
  </si>
  <si>
    <t>S01012923</t>
  </si>
  <si>
    <t>St Leonards North - 07</t>
  </si>
  <si>
    <t>S01012922</t>
  </si>
  <si>
    <t>St Leonards North - 06</t>
  </si>
  <si>
    <t>S01012921</t>
  </si>
  <si>
    <t>St Leonards North - 05</t>
  </si>
  <si>
    <t>S01012920</t>
  </si>
  <si>
    <t>St Leonards North - 04</t>
  </si>
  <si>
    <t>S01012919</t>
  </si>
  <si>
    <t>St Leonards North - 03</t>
  </si>
  <si>
    <t>S01012918</t>
  </si>
  <si>
    <t>St Leonards North - 02</t>
  </si>
  <si>
    <t>S01012917</t>
  </si>
  <si>
    <t>St Leonards North - 01</t>
  </si>
  <si>
    <t>S01012916</t>
  </si>
  <si>
    <t>Calderwood West and Nerston - 05</t>
  </si>
  <si>
    <t>S01012915</t>
  </si>
  <si>
    <t>Calderwood West and Nerston - 04</t>
  </si>
  <si>
    <t>S01012914</t>
  </si>
  <si>
    <t>Calderwood West and Nerston - 03</t>
  </si>
  <si>
    <t>S01012913</t>
  </si>
  <si>
    <t>Calderwood West and Nerston - 02</t>
  </si>
  <si>
    <t>S01012912</t>
  </si>
  <si>
    <t>Calderwood West and Nerston - 01</t>
  </si>
  <si>
    <t>S01012911</t>
  </si>
  <si>
    <t>Calderwood Central - 05</t>
  </si>
  <si>
    <t>S01012910</t>
  </si>
  <si>
    <t>Calderwood Central - 04</t>
  </si>
  <si>
    <t>S01012909</t>
  </si>
  <si>
    <t>Calderwood Central - 03</t>
  </si>
  <si>
    <t>S01012908</t>
  </si>
  <si>
    <t>Calderwood Central - 02</t>
  </si>
  <si>
    <t>S01012907</t>
  </si>
  <si>
    <t>Calderwood Central - 01</t>
  </si>
  <si>
    <t>S01012906</t>
  </si>
  <si>
    <t>Calderwood East - 05</t>
  </si>
  <si>
    <t>S01012905</t>
  </si>
  <si>
    <t>Calderwood East - 04</t>
  </si>
  <si>
    <t>S01012904</t>
  </si>
  <si>
    <t>Calderwood East - 03</t>
  </si>
  <si>
    <t>S01012903</t>
  </si>
  <si>
    <t>Calderwood East - 02</t>
  </si>
  <si>
    <t>S01012902</t>
  </si>
  <si>
    <t>Calderwood East - 01</t>
  </si>
  <si>
    <t>S01012901</t>
  </si>
  <si>
    <t>Nerston and EK Landward Area - 07</t>
  </si>
  <si>
    <t>S01012900</t>
  </si>
  <si>
    <t>Nerston and EK Landward Area - 06</t>
  </si>
  <si>
    <t>S01012899</t>
  </si>
  <si>
    <t>Nerston and EK Landward Area - 05</t>
  </si>
  <si>
    <t>S01012898</t>
  </si>
  <si>
    <t>Nerston and EK Landward Area - 04</t>
  </si>
  <si>
    <t>S01012897</t>
  </si>
  <si>
    <t>Nerston and EK Landward Area - 03</t>
  </si>
  <si>
    <t>S01012896</t>
  </si>
  <si>
    <t>Nerston and EK Landward Area - 02</t>
  </si>
  <si>
    <t>S01012895</t>
  </si>
  <si>
    <t>Nerston and EK Landward Area - 01</t>
  </si>
  <si>
    <t>S01012894</t>
  </si>
  <si>
    <t>Fernhill and Cathkin - 05</t>
  </si>
  <si>
    <t>S01012893</t>
  </si>
  <si>
    <t>Fernhill and Cathkin - 04</t>
  </si>
  <si>
    <t>S01012892</t>
  </si>
  <si>
    <t>Fernhill and Cathkin - 03</t>
  </si>
  <si>
    <t>S01012891</t>
  </si>
  <si>
    <t>Fernhill and Cathkin - 02</t>
  </si>
  <si>
    <t>S01012890</t>
  </si>
  <si>
    <t>Fernhill and Cathkin - 01</t>
  </si>
  <si>
    <t>S01012889</t>
  </si>
  <si>
    <t>Burnside and Springhall - 07</t>
  </si>
  <si>
    <t>S01012888</t>
  </si>
  <si>
    <t>Burnside and Springhall - 06</t>
  </si>
  <si>
    <t>S01012887</t>
  </si>
  <si>
    <t>Burnside and Springhall - 05</t>
  </si>
  <si>
    <t>S01012886</t>
  </si>
  <si>
    <t>Burnside and Springhall - 04</t>
  </si>
  <si>
    <t>S01012885</t>
  </si>
  <si>
    <t>Burnside and Springhall - 03</t>
  </si>
  <si>
    <t>S01012884</t>
  </si>
  <si>
    <t>Burnside and Springhall - 02</t>
  </si>
  <si>
    <t>S01012883</t>
  </si>
  <si>
    <t>Burnside and Springhall - 01</t>
  </si>
  <si>
    <t>S01012882</t>
  </si>
  <si>
    <t>High Crosshill - 04</t>
  </si>
  <si>
    <t>S01012881</t>
  </si>
  <si>
    <t>High Crosshill - 03</t>
  </si>
  <si>
    <t>S01012880</t>
  </si>
  <si>
    <t>High Crosshill - 02</t>
  </si>
  <si>
    <t>S01012879</t>
  </si>
  <si>
    <t>High Crosshill - 01</t>
  </si>
  <si>
    <t>S01012878</t>
  </si>
  <si>
    <t>Spittal - 04</t>
  </si>
  <si>
    <t>S01012877</t>
  </si>
  <si>
    <t>Spittal - 03</t>
  </si>
  <si>
    <t>S01012876</t>
  </si>
  <si>
    <t>Spittal - 02</t>
  </si>
  <si>
    <t>S01012875</t>
  </si>
  <si>
    <t>Spittal - 01</t>
  </si>
  <si>
    <t>S01012874</t>
  </si>
  <si>
    <t>Bankhead South - 04</t>
  </si>
  <si>
    <t>S01012873</t>
  </si>
  <si>
    <t>Bankhead South - 03</t>
  </si>
  <si>
    <t>S01012872</t>
  </si>
  <si>
    <t>Bankhead South - 02</t>
  </si>
  <si>
    <t>S01012871</t>
  </si>
  <si>
    <t>Bankhead South - 01</t>
  </si>
  <si>
    <t>S01012870</t>
  </si>
  <si>
    <t>Burnhill and Bankhead North - 05</t>
  </si>
  <si>
    <t>S01012869</t>
  </si>
  <si>
    <t>Burnhill and Bankhead North - 04</t>
  </si>
  <si>
    <t>S01012868</t>
  </si>
  <si>
    <t>Burnhill and Bankhead North - 03</t>
  </si>
  <si>
    <t>S01012867</t>
  </si>
  <si>
    <t>Burnhill and Bankhead North - 02</t>
  </si>
  <si>
    <t>S01012866</t>
  </si>
  <si>
    <t>Burnhill and Bankhead North - 01</t>
  </si>
  <si>
    <t>S01012865</t>
  </si>
  <si>
    <t>Shawfield and Clincarthill - 05</t>
  </si>
  <si>
    <t>S01012864</t>
  </si>
  <si>
    <t>Shawfield and Clincarthill - 04</t>
  </si>
  <si>
    <t>S01012863</t>
  </si>
  <si>
    <t>Shawfield and Clincarthill - 03</t>
  </si>
  <si>
    <t>S01012862</t>
  </si>
  <si>
    <t>Shawfield and Clincarthill - 02</t>
  </si>
  <si>
    <t>S01012861</t>
  </si>
  <si>
    <t>Shawfield and Clincarthill - 01</t>
  </si>
  <si>
    <t>S01012860</t>
  </si>
  <si>
    <t>Farme Cross and Gallowflat North - 04</t>
  </si>
  <si>
    <t>S01012859</t>
  </si>
  <si>
    <t>Farme Cross and Gallowflat North - 03</t>
  </si>
  <si>
    <t>S01012858</t>
  </si>
  <si>
    <t>Farme Cross and Gallowflat North - 02</t>
  </si>
  <si>
    <t>S01012857</t>
  </si>
  <si>
    <t>Farme Cross and Gallowflat North - 01</t>
  </si>
  <si>
    <t>S01012856</t>
  </si>
  <si>
    <t>Burgh, Eastfield and Silverbank - 08</t>
  </si>
  <si>
    <t>S01012855</t>
  </si>
  <si>
    <t>Burgh, Eastfield and Silverbank - 07</t>
  </si>
  <si>
    <t>S01012854</t>
  </si>
  <si>
    <t>Burgh, Eastfield and Silverbank - 06</t>
  </si>
  <si>
    <t>S01012853</t>
  </si>
  <si>
    <t>Burgh, Eastfield and Silverbank - 05</t>
  </si>
  <si>
    <t>S01012852</t>
  </si>
  <si>
    <t>Burgh, Eastfield and Silverbank - 04</t>
  </si>
  <si>
    <t>S01012851</t>
  </si>
  <si>
    <t>Burgh, Eastfield and Silverbank - 03</t>
  </si>
  <si>
    <t>S01012850</t>
  </si>
  <si>
    <t>Burgh, Eastfield and Silverbank - 02</t>
  </si>
  <si>
    <t>S01012849</t>
  </si>
  <si>
    <t>Burgh, Eastfield and Silverbank - 01</t>
  </si>
  <si>
    <t>S01012848</t>
  </si>
  <si>
    <t>Cambuslang Central - 05</t>
  </si>
  <si>
    <t>S01012847</t>
  </si>
  <si>
    <t>Cambuslang Central - 04</t>
  </si>
  <si>
    <t>S01012846</t>
  </si>
  <si>
    <t>Cambuslang Central - 03</t>
  </si>
  <si>
    <t>S01012845</t>
  </si>
  <si>
    <t>Cambuslang Central - 02</t>
  </si>
  <si>
    <t>S01012844</t>
  </si>
  <si>
    <t>Cambuslang Central - 01</t>
  </si>
  <si>
    <t>S01012843</t>
  </si>
  <si>
    <t>Whitlawburn and Greenlees - 07</t>
  </si>
  <si>
    <t>S01012842</t>
  </si>
  <si>
    <t>Whitlawburn and Greenlees - 06</t>
  </si>
  <si>
    <t>S01012841</t>
  </si>
  <si>
    <t>Whitlawburn and Greenlees - 05</t>
  </si>
  <si>
    <t>S01012840</t>
  </si>
  <si>
    <t>Whitlawburn and Greenlees - 04</t>
  </si>
  <si>
    <t>S01012839</t>
  </si>
  <si>
    <t>Whitlawburn and Greenlees - 03</t>
  </si>
  <si>
    <t>S01012838</t>
  </si>
  <si>
    <t>Whitlawburn and Greenlees - 02</t>
  </si>
  <si>
    <t>S01012837</t>
  </si>
  <si>
    <t>Whitlawburn and Greenlees - 01</t>
  </si>
  <si>
    <t>S01012836</t>
  </si>
  <si>
    <t>Vicarland and Cairns - 06</t>
  </si>
  <si>
    <t>S01012835</t>
  </si>
  <si>
    <t>Vicarland and Cairns - 05</t>
  </si>
  <si>
    <t>S01012834</t>
  </si>
  <si>
    <t>Vicarland and Cairns - 04</t>
  </si>
  <si>
    <t>S01012833</t>
  </si>
  <si>
    <t>Vicarland and Cairns - 03</t>
  </si>
  <si>
    <t>S01012832</t>
  </si>
  <si>
    <t>Vicarland and Cairns - 02</t>
  </si>
  <si>
    <t>S01012831</t>
  </si>
  <si>
    <t>Vicarland and Cairns - 01</t>
  </si>
  <si>
    <t>S01012830</t>
  </si>
  <si>
    <t>Westburn and Newton - 09</t>
  </si>
  <si>
    <t>S01012829</t>
  </si>
  <si>
    <t>Westburn and Newton - 08</t>
  </si>
  <si>
    <t>S01012828</t>
  </si>
  <si>
    <t>Westburn and Newton - 07</t>
  </si>
  <si>
    <t>S01012827</t>
  </si>
  <si>
    <t>Westburn and Newton - 06</t>
  </si>
  <si>
    <t>S01012826</t>
  </si>
  <si>
    <t>Westburn and Newton - 05</t>
  </si>
  <si>
    <t>S01012825</t>
  </si>
  <si>
    <t>Westburn and Newton - 04</t>
  </si>
  <si>
    <t>S01012824</t>
  </si>
  <si>
    <t>Westburn and Newton - 03</t>
  </si>
  <si>
    <t>S01012823</t>
  </si>
  <si>
    <t>Westburn and Newton - 02</t>
  </si>
  <si>
    <t>S01012822</t>
  </si>
  <si>
    <t>Westburn and Newton - 01</t>
  </si>
  <si>
    <t>S01012821</t>
  </si>
  <si>
    <t>Halfway, Hallside and Drumsagard - 07</t>
  </si>
  <si>
    <t>S01012820</t>
  </si>
  <si>
    <t>Halfway, Hallside and Drumsagard - 06</t>
  </si>
  <si>
    <t>S01012819</t>
  </si>
  <si>
    <t>Halfway, Hallside and Drumsagard - 05</t>
  </si>
  <si>
    <t>S01012818</t>
  </si>
  <si>
    <t>Halfway, Hallside and Drumsagard - 04</t>
  </si>
  <si>
    <t>S01012817</t>
  </si>
  <si>
    <t>Halfway, Hallside and Drumsagard - 03</t>
  </si>
  <si>
    <t>S01012816</t>
  </si>
  <si>
    <t>Halfway, Hallside and Drumsagard - 02</t>
  </si>
  <si>
    <t>S01012815</t>
  </si>
  <si>
    <t>Halfway, Hallside and Drumsagard - 01</t>
  </si>
  <si>
    <t>S01012814</t>
  </si>
  <si>
    <t>Uddingston and Gardenside - 07</t>
  </si>
  <si>
    <t>S01012813</t>
  </si>
  <si>
    <t>Uddingston and Gardenside - 06</t>
  </si>
  <si>
    <t>S01012812</t>
  </si>
  <si>
    <t>Uddingston and Gardenside - 05</t>
  </si>
  <si>
    <t>S01012811</t>
  </si>
  <si>
    <t>Uddingston and Gardenside - 04</t>
  </si>
  <si>
    <t>S01012810</t>
  </si>
  <si>
    <t>Uddingston and Gardenside - 03</t>
  </si>
  <si>
    <t>S01012809</t>
  </si>
  <si>
    <t>Uddingston and Gardenside - 02</t>
  </si>
  <si>
    <t>S01012808</t>
  </si>
  <si>
    <t>Uddingston and Gardenside - 01</t>
  </si>
  <si>
    <t>S01012807</t>
  </si>
  <si>
    <t>Bothwell North - 04</t>
  </si>
  <si>
    <t>S01012806</t>
  </si>
  <si>
    <t>Bothwell North - 03</t>
  </si>
  <si>
    <t>S01012805</t>
  </si>
  <si>
    <t>Bothwell North - 02</t>
  </si>
  <si>
    <t>S01012804</t>
  </si>
  <si>
    <t>Bothwell North - 01</t>
  </si>
  <si>
    <t>S01012803</t>
  </si>
  <si>
    <t>Bothwell South - 05</t>
  </si>
  <si>
    <t>S01012802</t>
  </si>
  <si>
    <t>Bothwell South - 04</t>
  </si>
  <si>
    <t>S01012801</t>
  </si>
  <si>
    <t>Bothwell South - 03</t>
  </si>
  <si>
    <t>S01012800</t>
  </si>
  <si>
    <t>Bothwell South - 02</t>
  </si>
  <si>
    <t>S01012799</t>
  </si>
  <si>
    <t>Bothwell South - 01</t>
  </si>
  <si>
    <t>S01012798</t>
  </si>
  <si>
    <t>Whitehill - 05</t>
  </si>
  <si>
    <t>S01012797</t>
  </si>
  <si>
    <t>Whitehill - 04</t>
  </si>
  <si>
    <t>S01012796</t>
  </si>
  <si>
    <t>Whitehill - 03</t>
  </si>
  <si>
    <t>S01012795</t>
  </si>
  <si>
    <t>Whitehill - 02</t>
  </si>
  <si>
    <t>S01012794</t>
  </si>
  <si>
    <t>Whitehill - 01</t>
  </si>
  <si>
    <t>S01012793</t>
  </si>
  <si>
    <t>Burnbank South and Chantinghall - 05</t>
  </si>
  <si>
    <t>S01012792</t>
  </si>
  <si>
    <t>Burnbank South and Chantinghall - 04</t>
  </si>
  <si>
    <t>S01012791</t>
  </si>
  <si>
    <t>Burnbank South and Chantinghall - 03</t>
  </si>
  <si>
    <t>S01012790</t>
  </si>
  <si>
    <t>Burnbank South and Chantinghall - 02</t>
  </si>
  <si>
    <t>S01012789</t>
  </si>
  <si>
    <t>Burnbank South and Chantinghall - 01</t>
  </si>
  <si>
    <t>S01012788</t>
  </si>
  <si>
    <t>Burnbank Central and Udston - 07</t>
  </si>
  <si>
    <t>S01012787</t>
  </si>
  <si>
    <t>Burnbank Central and Udston - 06</t>
  </si>
  <si>
    <t>S01012786</t>
  </si>
  <si>
    <t>Burnbank Central and Udston - 05</t>
  </si>
  <si>
    <t>S01012785</t>
  </si>
  <si>
    <t>Burnbank Central and Udston - 04</t>
  </si>
  <si>
    <t>S01012784</t>
  </si>
  <si>
    <t>Burnbank Central and Udston - 03</t>
  </si>
  <si>
    <t>S01012783</t>
  </si>
  <si>
    <t>Burnbank Central and Udston - 02</t>
  </si>
  <si>
    <t>S01012782</t>
  </si>
  <si>
    <t>Burnbank Central and Udston - 01</t>
  </si>
  <si>
    <t>S01012781</t>
  </si>
  <si>
    <t>Burnbank North - 07</t>
  </si>
  <si>
    <t>S01012780</t>
  </si>
  <si>
    <t>Burnbank North - 06</t>
  </si>
  <si>
    <t>S01012779</t>
  </si>
  <si>
    <t>Burnbank North - 05</t>
  </si>
  <si>
    <t>S01012778</t>
  </si>
  <si>
    <t>Burnbank North - 04</t>
  </si>
  <si>
    <t>S01012777</t>
  </si>
  <si>
    <t>Burnbank North - 03</t>
  </si>
  <si>
    <t>S01012776</t>
  </si>
  <si>
    <t>Burnbank North - 02</t>
  </si>
  <si>
    <t>S01012775</t>
  </si>
  <si>
    <t>Burnbank North - 01</t>
  </si>
  <si>
    <t>S01012774</t>
  </si>
  <si>
    <t>Blantytre North and Coatshill - 04</t>
  </si>
  <si>
    <t>S01012773</t>
  </si>
  <si>
    <t>Blantytre North and Coatshill - 03</t>
  </si>
  <si>
    <t>S01012772</t>
  </si>
  <si>
    <t>Blantytre North and Coatshill - 02</t>
  </si>
  <si>
    <t>S01012771</t>
  </si>
  <si>
    <t>Blantytre North and Coatshill - 01</t>
  </si>
  <si>
    <t>S01012770</t>
  </si>
  <si>
    <t>Low Blantyre and Bardykes - 05</t>
  </si>
  <si>
    <t>S01012769</t>
  </si>
  <si>
    <t>Low Blantyre and Bardykes - 04</t>
  </si>
  <si>
    <t>S01012768</t>
  </si>
  <si>
    <t>Low Blantyre and Bardykes - 03</t>
  </si>
  <si>
    <t>S01012767</t>
  </si>
  <si>
    <t>Low Blantyre and Bardykes - 02</t>
  </si>
  <si>
    <t>S01012766</t>
  </si>
  <si>
    <t>Low Blantyre and Bardykes - 01</t>
  </si>
  <si>
    <t>S01012765</t>
  </si>
  <si>
    <t>Blantyre South and Wheatlands - 06</t>
  </si>
  <si>
    <t>S01012764</t>
  </si>
  <si>
    <t>Blantyre South and Wheatlands - 05</t>
  </si>
  <si>
    <t>S01012763</t>
  </si>
  <si>
    <t>Blantyre South and Wheatlands - 04</t>
  </si>
  <si>
    <t>S01012762</t>
  </si>
  <si>
    <t>Blantyre South and Wheatlands - 03</t>
  </si>
  <si>
    <t>S01012761</t>
  </si>
  <si>
    <t>Blantyre South and Wheatlands - 02</t>
  </si>
  <si>
    <t>S01012760</t>
  </si>
  <si>
    <t>Blantyre South and Wheatlands - 01</t>
  </si>
  <si>
    <t>S01012759</t>
  </si>
  <si>
    <t>High Blantyre - 07</t>
  </si>
  <si>
    <t>S01012758</t>
  </si>
  <si>
    <t>High Blantyre - 06</t>
  </si>
  <si>
    <t>S01012757</t>
  </si>
  <si>
    <t>High Blantyre - 05</t>
  </si>
  <si>
    <t>S01012756</t>
  </si>
  <si>
    <t>High Blantyre - 04</t>
  </si>
  <si>
    <t>S01012755</t>
  </si>
  <si>
    <t>High Blantyre - 03</t>
  </si>
  <si>
    <t>S01012754</t>
  </si>
  <si>
    <t>High Blantyre - 02</t>
  </si>
  <si>
    <t>S01012753</t>
  </si>
  <si>
    <t>High Blantyre - 01</t>
  </si>
  <si>
    <t>S01012752</t>
  </si>
  <si>
    <t>Hillhouse - 05</t>
  </si>
  <si>
    <t>S01012751</t>
  </si>
  <si>
    <t>Hillhouse - 04</t>
  </si>
  <si>
    <t>S01012750</t>
  </si>
  <si>
    <t>Hillhouse - 03</t>
  </si>
  <si>
    <t>S01012749</t>
  </si>
  <si>
    <t>Hillhouse - 02</t>
  </si>
  <si>
    <t>S01012748</t>
  </si>
  <si>
    <t>Hillhouse - 01</t>
  </si>
  <si>
    <t>S01012747</t>
  </si>
  <si>
    <t>Earnock - 06</t>
  </si>
  <si>
    <t>S01012746</t>
  </si>
  <si>
    <t>Earnock - 05</t>
  </si>
  <si>
    <t>S01012745</t>
  </si>
  <si>
    <t>Earnock - 04</t>
  </si>
  <si>
    <t>S01012744</t>
  </si>
  <si>
    <t>Earnock - 03</t>
  </si>
  <si>
    <t>S01012743</t>
  </si>
  <si>
    <t>Earnock - 02</t>
  </si>
  <si>
    <t>S01012742</t>
  </si>
  <si>
    <t>Earnock - 01</t>
  </si>
  <si>
    <t>S01012741</t>
  </si>
  <si>
    <t>Little Earnock - 08</t>
  </si>
  <si>
    <t>S01012740</t>
  </si>
  <si>
    <t>Little Earnock - 07</t>
  </si>
  <si>
    <t>S01012739</t>
  </si>
  <si>
    <t>Little Earnock - 06</t>
  </si>
  <si>
    <t>S01012738</t>
  </si>
  <si>
    <t>Little Earnock - 05</t>
  </si>
  <si>
    <t>S01012737</t>
  </si>
  <si>
    <t>Little Earnock - 04</t>
  </si>
  <si>
    <t>S01012736</t>
  </si>
  <si>
    <t>Little Earnock - 03</t>
  </si>
  <si>
    <t>S01012735</t>
  </si>
  <si>
    <t>Little Earnock - 02</t>
  </si>
  <si>
    <t>S01012734</t>
  </si>
  <si>
    <t>Little Earnock - 01</t>
  </si>
  <si>
    <t>S01012733</t>
  </si>
  <si>
    <t>Woodhead and Meikle Earnock - 04</t>
  </si>
  <si>
    <t>S01012732</t>
  </si>
  <si>
    <t>Woodhead and Meikle Earnock - 03</t>
  </si>
  <si>
    <t>S01012731</t>
  </si>
  <si>
    <t>Woodhead and Meikle Earnock - 02</t>
  </si>
  <si>
    <t>S01012730</t>
  </si>
  <si>
    <t>Woodhead and Meikle Earnock - 01</t>
  </si>
  <si>
    <t>S01012729</t>
  </si>
  <si>
    <t>Fairhill - 03</t>
  </si>
  <si>
    <t>S01012728</t>
  </si>
  <si>
    <t>Fairhill - 02</t>
  </si>
  <si>
    <t>S01012727</t>
  </si>
  <si>
    <t>Fairhill - 01</t>
  </si>
  <si>
    <t>S01012726</t>
  </si>
  <si>
    <t>Laighstonehall - 05</t>
  </si>
  <si>
    <t>S01012725</t>
  </si>
  <si>
    <t>Laighstonehall - 04</t>
  </si>
  <si>
    <t>S01012724</t>
  </si>
  <si>
    <t>Laighstonehall - 03</t>
  </si>
  <si>
    <t>S01012723</t>
  </si>
  <si>
    <t>Laighstonehall - 02</t>
  </si>
  <si>
    <t>S01012722</t>
  </si>
  <si>
    <t>Laighstonehall - 01</t>
  </si>
  <si>
    <t>S01012721</t>
  </si>
  <si>
    <t>Hamilton Centre and Low Parks - 05</t>
  </si>
  <si>
    <t>S01012720</t>
  </si>
  <si>
    <t>Hamilton Centre and Low Parks - 04</t>
  </si>
  <si>
    <t>S01012719</t>
  </si>
  <si>
    <t>Hamilton Centre and Low Parks - 03</t>
  </si>
  <si>
    <t>S01012718</t>
  </si>
  <si>
    <t>Hamilton Centre and Low Parks - 02</t>
  </si>
  <si>
    <t>S01012717</t>
  </si>
  <si>
    <t>Hamilton Centre and Low Parks - 01</t>
  </si>
  <si>
    <t>S01012716</t>
  </si>
  <si>
    <t>Silvertonhill - 04</t>
  </si>
  <si>
    <t>S01012715</t>
  </si>
  <si>
    <t>Silvertonhill - 03</t>
  </si>
  <si>
    <t>S01012714</t>
  </si>
  <si>
    <t>Silvertonhill - 02</t>
  </si>
  <si>
    <t>S01012713</t>
  </si>
  <si>
    <t>Silvertonhill - 01</t>
  </si>
  <si>
    <t>S01012712</t>
  </si>
  <si>
    <t>Low Waters - 04</t>
  </si>
  <si>
    <t>S01012711</t>
  </si>
  <si>
    <t>Low Waters - 03</t>
  </si>
  <si>
    <t>S01012710</t>
  </si>
  <si>
    <t>Low Waters - 02</t>
  </si>
  <si>
    <t>S01012709</t>
  </si>
  <si>
    <t>Low Waters - 01</t>
  </si>
  <si>
    <t>S01012708</t>
  </si>
  <si>
    <t>Eddlewood - 05</t>
  </si>
  <si>
    <t>S01012707</t>
  </si>
  <si>
    <t>Eddlewood - 04</t>
  </si>
  <si>
    <t>S01012706</t>
  </si>
  <si>
    <t>Eddlewood - 03</t>
  </si>
  <si>
    <t>S01012705</t>
  </si>
  <si>
    <t>Eddlewood - 02</t>
  </si>
  <si>
    <t>S01012704</t>
  </si>
  <si>
    <t>Eddlewood - 01</t>
  </si>
  <si>
    <t>S01012703</t>
  </si>
  <si>
    <t>Glassford, Quarter and Allanton - 04</t>
  </si>
  <si>
    <t>S01012702</t>
  </si>
  <si>
    <t>Glassford, Quarter and Allanton - 03</t>
  </si>
  <si>
    <t>S01012701</t>
  </si>
  <si>
    <t>Glassford, Quarter and Allanton - 02</t>
  </si>
  <si>
    <t>S01012700</t>
  </si>
  <si>
    <t>Glassford, Quarter and Allanton - 01</t>
  </si>
  <si>
    <t>S01012699</t>
  </si>
  <si>
    <t>Chapelton, Glengavel and Sandford - 04</t>
  </si>
  <si>
    <t>S01012698</t>
  </si>
  <si>
    <t>Chapelton, Glengavel and Sandford - 03</t>
  </si>
  <si>
    <t>S01012697</t>
  </si>
  <si>
    <t>Chapelton, Glengavel and Sandford - 02</t>
  </si>
  <si>
    <t>S01012696</t>
  </si>
  <si>
    <t>Chapelton, Glengavel and Sandford - 01</t>
  </si>
  <si>
    <t>S01012695</t>
  </si>
  <si>
    <t>Strathaven North - 04</t>
  </si>
  <si>
    <t>S01012694</t>
  </si>
  <si>
    <t>Strathaven North - 03</t>
  </si>
  <si>
    <t>S01012693</t>
  </si>
  <si>
    <t>Strathaven North - 02</t>
  </si>
  <si>
    <t>S01012692</t>
  </si>
  <si>
    <t>Strathaven North - 01</t>
  </si>
  <si>
    <t>S01012691</t>
  </si>
  <si>
    <t>Strathaven South - 07</t>
  </si>
  <si>
    <t>S01012690</t>
  </si>
  <si>
    <t>Strathaven South - 06</t>
  </si>
  <si>
    <t>S01012689</t>
  </si>
  <si>
    <t>Strathaven South - 05</t>
  </si>
  <si>
    <t>S01012688</t>
  </si>
  <si>
    <t>Strathaven South - 04</t>
  </si>
  <si>
    <t>S01012687</t>
  </si>
  <si>
    <t>Strathaven South - 03</t>
  </si>
  <si>
    <t>S01012686</t>
  </si>
  <si>
    <t>Strathaven South - 02</t>
  </si>
  <si>
    <t>S01012685</t>
  </si>
  <si>
    <t>Strathaven South - 01</t>
  </si>
  <si>
    <t>S01012684</t>
  </si>
  <si>
    <t>Stonehouse - 08</t>
  </si>
  <si>
    <t>S01012683</t>
  </si>
  <si>
    <t>Stonehouse - 07</t>
  </si>
  <si>
    <t>S01012682</t>
  </si>
  <si>
    <t>Stonehouse - 06</t>
  </si>
  <si>
    <t>S01012681</t>
  </si>
  <si>
    <t>Stonehouse - 05</t>
  </si>
  <si>
    <t>S01012680</t>
  </si>
  <si>
    <t>Stonehouse - 04</t>
  </si>
  <si>
    <t>S01012679</t>
  </si>
  <si>
    <t>Stonehouse - 03</t>
  </si>
  <si>
    <t>S01012678</t>
  </si>
  <si>
    <t>Stonehouse - 02</t>
  </si>
  <si>
    <t>S01012677</t>
  </si>
  <si>
    <t>Stonehouse - 01</t>
  </si>
  <si>
    <t>S01012676</t>
  </si>
  <si>
    <t>Strutherhill - 05</t>
  </si>
  <si>
    <t>S01012675</t>
  </si>
  <si>
    <t>Strutherhill - 04</t>
  </si>
  <si>
    <t>S01012674</t>
  </si>
  <si>
    <t>Strutherhill - 03</t>
  </si>
  <si>
    <t>S01012673</t>
  </si>
  <si>
    <t>Strutherhill - 02</t>
  </si>
  <si>
    <t>S01012672</t>
  </si>
  <si>
    <t>Strutherhill - 01</t>
  </si>
  <si>
    <t>S01012671</t>
  </si>
  <si>
    <t>Hareleeshill - 06</t>
  </si>
  <si>
    <t>S01012670</t>
  </si>
  <si>
    <t>Hareleeshill - 05</t>
  </si>
  <si>
    <t>S01012669</t>
  </si>
  <si>
    <t>Hareleeshill - 04</t>
  </si>
  <si>
    <t>S01012668</t>
  </si>
  <si>
    <t>Hareleeshill - 03</t>
  </si>
  <si>
    <t>S01012667</t>
  </si>
  <si>
    <t>Hareleeshill - 02</t>
  </si>
  <si>
    <t>S01012666</t>
  </si>
  <si>
    <t>Hareleeshill - 01</t>
  </si>
  <si>
    <t>S01012665</t>
  </si>
  <si>
    <t>Larkhall Central, Raploch, Millheugh and Burnhead - 05</t>
  </si>
  <si>
    <t>S01012664</t>
  </si>
  <si>
    <t>Larkhall Central, Raploch, Millheugh and Burnhead - 04</t>
  </si>
  <si>
    <t>S01012663</t>
  </si>
  <si>
    <t>Larkhall Central, Raploch, Millheugh and Burnhead - 03</t>
  </si>
  <si>
    <t>S01012662</t>
  </si>
  <si>
    <t>Larkhall Central, Raploch, Millheugh and Burnhead - 02</t>
  </si>
  <si>
    <t>S01012661</t>
  </si>
  <si>
    <t>Larkhall Central, Raploch, Millheugh and Burnhead - 01</t>
  </si>
  <si>
    <t>S01012660</t>
  </si>
  <si>
    <t>Merryton and Meadowhill - 04</t>
  </si>
  <si>
    <t>S01012659</t>
  </si>
  <si>
    <t>Merryton and Meadowhill - 03</t>
  </si>
  <si>
    <t>S01012658</t>
  </si>
  <si>
    <t>Merryton and Meadowhill - 02</t>
  </si>
  <si>
    <t>S01012657</t>
  </si>
  <si>
    <t>Merryton and Meadowhill - 01</t>
  </si>
  <si>
    <t>S01012656</t>
  </si>
  <si>
    <t>Ashgill and Netherburn - 03</t>
  </si>
  <si>
    <t>S01012655</t>
  </si>
  <si>
    <t>Ashgill and Netherburn - 02</t>
  </si>
  <si>
    <t>S01012654</t>
  </si>
  <si>
    <t>Ashgill and Netherburn - 01</t>
  </si>
  <si>
    <t>S01012653</t>
  </si>
  <si>
    <t>Kirkmuirhill and Blackwood - 06</t>
  </si>
  <si>
    <t>S01012652</t>
  </si>
  <si>
    <t>Kirkmuirhill and Blackwood - 05</t>
  </si>
  <si>
    <t>S01012651</t>
  </si>
  <si>
    <t>Kirkmuirhill and Blackwood - 04</t>
  </si>
  <si>
    <t>S01012650</t>
  </si>
  <si>
    <t>Kirkmuirhill and Blackwood - 03</t>
  </si>
  <si>
    <t>S01012649</t>
  </si>
  <si>
    <t>Kirkmuirhill and Blackwood - 02</t>
  </si>
  <si>
    <t>S01012648</t>
  </si>
  <si>
    <t>Kirkmuirhill and Blackwood - 01</t>
  </si>
  <si>
    <t>S01012647</t>
  </si>
  <si>
    <t>Lesmahagow - 05</t>
  </si>
  <si>
    <t>S01012646</t>
  </si>
  <si>
    <t>Lesmahagow - 04</t>
  </si>
  <si>
    <t>S01012645</t>
  </si>
  <si>
    <t>Lesmahagow - 03</t>
  </si>
  <si>
    <t>S01012644</t>
  </si>
  <si>
    <t>Lesmahagow - 02</t>
  </si>
  <si>
    <t>S01012643</t>
  </si>
  <si>
    <t>Lesmahagow - 01</t>
  </si>
  <si>
    <t>S01012642</t>
  </si>
  <si>
    <t>Douglas, Coalburn and Rigside - 05</t>
  </si>
  <si>
    <t>S01012641</t>
  </si>
  <si>
    <t>Douglas, Coalburn and Rigside - 04</t>
  </si>
  <si>
    <t>S01012640</t>
  </si>
  <si>
    <t>Douglas, Coalburn and Rigside - 03</t>
  </si>
  <si>
    <t>S01012639</t>
  </si>
  <si>
    <t>Douglas, Coalburn and Rigside - 02</t>
  </si>
  <si>
    <t>S01012638</t>
  </si>
  <si>
    <t>Douglas, Coalburn and Rigside - 01</t>
  </si>
  <si>
    <t>S01012637</t>
  </si>
  <si>
    <t>Hazelbank and Kirkfieldbank - 05</t>
  </si>
  <si>
    <t>S01012636</t>
  </si>
  <si>
    <t>Hazelbank and Kirkfieldbank - 04</t>
  </si>
  <si>
    <t>S01012635</t>
  </si>
  <si>
    <t>Hazelbank and Kirkfieldbank - 03</t>
  </si>
  <si>
    <t>S01012634</t>
  </si>
  <si>
    <t>Hazelbank and Kirkfieldbank - 02</t>
  </si>
  <si>
    <t>S01012633</t>
  </si>
  <si>
    <t>Hazelbank and Kirkfieldbank - 01</t>
  </si>
  <si>
    <t>S01012632</t>
  </si>
  <si>
    <t>Lanark South - 05</t>
  </si>
  <si>
    <t>S01012631</t>
  </si>
  <si>
    <t>Lanark South - 04</t>
  </si>
  <si>
    <t>S01012630</t>
  </si>
  <si>
    <t>Lanark South - 03</t>
  </si>
  <si>
    <t>S01012629</t>
  </si>
  <si>
    <t>Lanark South - 02</t>
  </si>
  <si>
    <t>S01012628</t>
  </si>
  <si>
    <t>Lanark South - 01</t>
  </si>
  <si>
    <t>S01012627</t>
  </si>
  <si>
    <t>Lanark North East - 04</t>
  </si>
  <si>
    <t>S01012626</t>
  </si>
  <si>
    <t>Lanark North East - 03</t>
  </si>
  <si>
    <t>S01012625</t>
  </si>
  <si>
    <t>Lanark North East - 02</t>
  </si>
  <si>
    <t>S01012624</t>
  </si>
  <si>
    <t>Lanark North East - 01</t>
  </si>
  <si>
    <t>S01012623</t>
  </si>
  <si>
    <t>Lanark North West - 04</t>
  </si>
  <si>
    <t>S01012622</t>
  </si>
  <si>
    <t>Lanark North West - 03</t>
  </si>
  <si>
    <t>S01012621</t>
  </si>
  <si>
    <t>Lanark North West - 02</t>
  </si>
  <si>
    <t>S01012620</t>
  </si>
  <si>
    <t>Lanark North West - 01</t>
  </si>
  <si>
    <t>S01012619</t>
  </si>
  <si>
    <t>Crossford, Braidwood and Yieldshields - 04</t>
  </si>
  <si>
    <t>S01012618</t>
  </si>
  <si>
    <t>Crossford, Braidwood and Yieldshields - 03</t>
  </si>
  <si>
    <t>S01012617</t>
  </si>
  <si>
    <t>Crossford, Braidwood and Yieldshields - 02</t>
  </si>
  <si>
    <t>S01012616</t>
  </si>
  <si>
    <t>Crossford, Braidwood and Yieldshields - 01</t>
  </si>
  <si>
    <t>S01012615</t>
  </si>
  <si>
    <t>Carluke South - 04</t>
  </si>
  <si>
    <t>S01012614</t>
  </si>
  <si>
    <t>Carluke South - 03</t>
  </si>
  <si>
    <t>S01012613</t>
  </si>
  <si>
    <t>Carluke South - 02</t>
  </si>
  <si>
    <t>S01012612</t>
  </si>
  <si>
    <t>Carluke South - 01</t>
  </si>
  <si>
    <t>S01012611</t>
  </si>
  <si>
    <t>Carluke East - 05</t>
  </si>
  <si>
    <t>S01012610</t>
  </si>
  <si>
    <t>Carluke East - 04</t>
  </si>
  <si>
    <t>S01012609</t>
  </si>
  <si>
    <t>Carluke East - 03</t>
  </si>
  <si>
    <t>S01012608</t>
  </si>
  <si>
    <t>Carluke East - 02</t>
  </si>
  <si>
    <t>S01012607</t>
  </si>
  <si>
    <t>Carluke East - 01</t>
  </si>
  <si>
    <t>S01012606</t>
  </si>
  <si>
    <t>Carluke North - 04</t>
  </si>
  <si>
    <t>S01012605</t>
  </si>
  <si>
    <t>Carluke North - 03</t>
  </si>
  <si>
    <t>S01012604</t>
  </si>
  <si>
    <t>Carluke North - 02</t>
  </si>
  <si>
    <t>S01012603</t>
  </si>
  <si>
    <t>Carluke North - 01</t>
  </si>
  <si>
    <t>S01012602</t>
  </si>
  <si>
    <t>Carluke West - 04</t>
  </si>
  <si>
    <t>S01012601</t>
  </si>
  <si>
    <t>Carluke West - 03</t>
  </si>
  <si>
    <t>S01012600</t>
  </si>
  <si>
    <t>Carluke West - 02</t>
  </si>
  <si>
    <t>S01012599</t>
  </si>
  <si>
    <t>Carluke West - 01</t>
  </si>
  <si>
    <t>S01012598</t>
  </si>
  <si>
    <t>Law - 06</t>
  </si>
  <si>
    <t>S01012597</t>
  </si>
  <si>
    <t>Law - 05</t>
  </si>
  <si>
    <t>S01012596</t>
  </si>
  <si>
    <t>Law - 04</t>
  </si>
  <si>
    <t>S01012595</t>
  </si>
  <si>
    <t>Law - 03</t>
  </si>
  <si>
    <t>S01012594</t>
  </si>
  <si>
    <t>Law - 02</t>
  </si>
  <si>
    <t>S01012593</t>
  </si>
  <si>
    <t>Law - 01</t>
  </si>
  <si>
    <t>S01012592</t>
  </si>
  <si>
    <t>Forth, Braehead and Auchengray - 05</t>
  </si>
  <si>
    <t>S01012591</t>
  </si>
  <si>
    <t>Forth, Braehead and Auchengray - 04</t>
  </si>
  <si>
    <t>S01012590</t>
  </si>
  <si>
    <t>Forth, Braehead and Auchengray - 03</t>
  </si>
  <si>
    <t>S01012589</t>
  </si>
  <si>
    <t>Forth, Braehead and Auchengray - 02</t>
  </si>
  <si>
    <t>S01012588</t>
  </si>
  <si>
    <t>Forth, Braehead and Auchengray - 01</t>
  </si>
  <si>
    <t>S01012587</t>
  </si>
  <si>
    <t>Carstairs, Carstairs Junction and Carnwath - 06</t>
  </si>
  <si>
    <t>S01012586</t>
  </si>
  <si>
    <t>Carstairs, Carstairs Junction and Carnwath - 05</t>
  </si>
  <si>
    <t>S01012585</t>
  </si>
  <si>
    <t>Carstairs, Carstairs Junction and Carnwath - 04</t>
  </si>
  <si>
    <t>S01012584</t>
  </si>
  <si>
    <t>Carstairs, Carstairs Junction and Carnwath - 03</t>
  </si>
  <si>
    <t>S01012583</t>
  </si>
  <si>
    <t>Carstairs, Carstairs Junction and Carnwath - 02</t>
  </si>
  <si>
    <t>S01012582</t>
  </si>
  <si>
    <t>Carstairs, Carstairs Junction and Carnwath - 01</t>
  </si>
  <si>
    <t>S01012581</t>
  </si>
  <si>
    <t>Biggar, Symington, Thankerton and Dolphinton - 07</t>
  </si>
  <si>
    <t>S01012580</t>
  </si>
  <si>
    <t>Biggar, Symington, Thankerton and Dolphinton - 06</t>
  </si>
  <si>
    <t>S01012579</t>
  </si>
  <si>
    <t>Biggar, Symington, Thankerton and Dolphinton - 05</t>
  </si>
  <si>
    <t>S01012578</t>
  </si>
  <si>
    <t>Biggar, Symington, Thankerton and Dolphinton - 04</t>
  </si>
  <si>
    <t>S01012577</t>
  </si>
  <si>
    <t>Biggar, Symington, Thankerton and Dolphinton - 03</t>
  </si>
  <si>
    <t>S01012576</t>
  </si>
  <si>
    <t>Biggar, Symington, Thankerton and Dolphinton - 02</t>
  </si>
  <si>
    <t>S01012575</t>
  </si>
  <si>
    <t>Biggar, Symington, Thankerton and Dolphinton - 01</t>
  </si>
  <si>
    <t>S01012574</t>
  </si>
  <si>
    <t>Clydesdale South - 04</t>
  </si>
  <si>
    <t>S01012573</t>
  </si>
  <si>
    <t>Clydesdale South - 03</t>
  </si>
  <si>
    <t>S01012572</t>
  </si>
  <si>
    <t>Clydesdale South - 02</t>
  </si>
  <si>
    <t>S01012571</t>
  </si>
  <si>
    <t>Clydesdale South - 01</t>
  </si>
  <si>
    <t>S01012570</t>
  </si>
  <si>
    <t>Troon - 07</t>
  </si>
  <si>
    <t>S01012569</t>
  </si>
  <si>
    <t>Troon - 06</t>
  </si>
  <si>
    <t>S01012568</t>
  </si>
  <si>
    <t>Troon - 05</t>
  </si>
  <si>
    <t>S01012567</t>
  </si>
  <si>
    <t>Troon - 04</t>
  </si>
  <si>
    <t>S01012566</t>
  </si>
  <si>
    <t>Troon - 03</t>
  </si>
  <si>
    <t>S01012565</t>
  </si>
  <si>
    <t>Troon - 02</t>
  </si>
  <si>
    <t>S01012564</t>
  </si>
  <si>
    <t>Troon - 01</t>
  </si>
  <si>
    <t>S01012563</t>
  </si>
  <si>
    <t>Barassie - 06</t>
  </si>
  <si>
    <t>S01012562</t>
  </si>
  <si>
    <t>Barassie - 05</t>
  </si>
  <si>
    <t>S01012561</t>
  </si>
  <si>
    <t>Barassie - 04</t>
  </si>
  <si>
    <t>S01012560</t>
  </si>
  <si>
    <t>Barassie - 03</t>
  </si>
  <si>
    <t>S01012559</t>
  </si>
  <si>
    <t>Barassie - 02</t>
  </si>
  <si>
    <t>S01012558</t>
  </si>
  <si>
    <t>Barassie - 01</t>
  </si>
  <si>
    <t>S01012557</t>
  </si>
  <si>
    <t>Muirhead - 08</t>
  </si>
  <si>
    <t>S01012556</t>
  </si>
  <si>
    <t>Muirhead - 07</t>
  </si>
  <si>
    <t>S01012555</t>
  </si>
  <si>
    <t>Muirhead - 06</t>
  </si>
  <si>
    <t>S01012554</t>
  </si>
  <si>
    <t>Muirhead - 05</t>
  </si>
  <si>
    <t>S01012553</t>
  </si>
  <si>
    <t>Muirhead - 04</t>
  </si>
  <si>
    <t>S01012552</t>
  </si>
  <si>
    <t>Muirhead - 03</t>
  </si>
  <si>
    <t>S01012551</t>
  </si>
  <si>
    <t>Muirhead - 02</t>
  </si>
  <si>
    <t>S01012550</t>
  </si>
  <si>
    <t>Muirhead - 01</t>
  </si>
  <si>
    <t>S01012549</t>
  </si>
  <si>
    <t>Dundonald, Loans and Symington - 07</t>
  </si>
  <si>
    <t>S01012548</t>
  </si>
  <si>
    <t>Dundonald, Loans and Symington - 06</t>
  </si>
  <si>
    <t>S01012547</t>
  </si>
  <si>
    <t>Dundonald, Loans and Symington - 05</t>
  </si>
  <si>
    <t>S01012546</t>
  </si>
  <si>
    <t>Dundonald, Loans and Symington - 04</t>
  </si>
  <si>
    <t>S01012545</t>
  </si>
  <si>
    <t>Dundonald, Loans and Symington - 03</t>
  </si>
  <si>
    <t>S01012544</t>
  </si>
  <si>
    <t>Dundonald, Loans and Symington - 02</t>
  </si>
  <si>
    <t>S01012543</t>
  </si>
  <si>
    <t>Dundonald, Loans and Symington - 01</t>
  </si>
  <si>
    <t>S01012542</t>
  </si>
  <si>
    <t>Annbank, Mossblown and Tarbolton - the Coalfields - 07</t>
  </si>
  <si>
    <t>S01012541</t>
  </si>
  <si>
    <t>Annbank, Mossblown and Tarbolton - the Coalfields - 06</t>
  </si>
  <si>
    <t>S01012540</t>
  </si>
  <si>
    <t>Annbank, Mossblown and Tarbolton - the Coalfields - 05</t>
  </si>
  <si>
    <t>S01012539</t>
  </si>
  <si>
    <t>Annbank, Mossblown and Tarbolton - the Coalfields - 04</t>
  </si>
  <si>
    <t>S01012538</t>
  </si>
  <si>
    <t>Annbank, Mossblown and Tarbolton - the Coalfields - 03</t>
  </si>
  <si>
    <t>S01012537</t>
  </si>
  <si>
    <t>Annbank, Mossblown and Tarbolton - the Coalfields - 02</t>
  </si>
  <si>
    <t>S01012536</t>
  </si>
  <si>
    <t>Annbank, Mossblown and Tarbolton - the Coalfields - 01</t>
  </si>
  <si>
    <t>S01012535</t>
  </si>
  <si>
    <t>Prestwick Airport and Monkton - 04</t>
  </si>
  <si>
    <t>S01012534</t>
  </si>
  <si>
    <t>Prestwick Airport and Monkton - 03</t>
  </si>
  <si>
    <t>S01012533</t>
  </si>
  <si>
    <t>Prestwick Airport and Monkton - 02</t>
  </si>
  <si>
    <t>S01012532</t>
  </si>
  <si>
    <t>Prestwick Airport and Monkton - 01</t>
  </si>
  <si>
    <t>S01012531</t>
  </si>
  <si>
    <t>Prestwick East - 07</t>
  </si>
  <si>
    <t>S01012530</t>
  </si>
  <si>
    <t>Prestwick East - 06</t>
  </si>
  <si>
    <t>S01012529</t>
  </si>
  <si>
    <t>Prestwick East - 05</t>
  </si>
  <si>
    <t>S01012528</t>
  </si>
  <si>
    <t>Prestwick East - 04</t>
  </si>
  <si>
    <t>S01012527</t>
  </si>
  <si>
    <t>Prestwick East - 03</t>
  </si>
  <si>
    <t>S01012526</t>
  </si>
  <si>
    <t>Prestwick East - 02</t>
  </si>
  <si>
    <t>S01012525</t>
  </si>
  <si>
    <t>Prestwick East - 01</t>
  </si>
  <si>
    <t>S01012524</t>
  </si>
  <si>
    <t>Prestwick West - 06</t>
  </si>
  <si>
    <t>S01012523</t>
  </si>
  <si>
    <t>Prestwick West - 05</t>
  </si>
  <si>
    <t>S01012522</t>
  </si>
  <si>
    <t>Prestwick West - 04</t>
  </si>
  <si>
    <t>S01012521</t>
  </si>
  <si>
    <t>Prestwick West - 03</t>
  </si>
  <si>
    <t>S01012520</t>
  </si>
  <si>
    <t>Prestwick West - 02</t>
  </si>
  <si>
    <t>S01012519</t>
  </si>
  <si>
    <t>Prestwick West - 01</t>
  </si>
  <si>
    <t>S01012518</t>
  </si>
  <si>
    <t>Heathfield - 06</t>
  </si>
  <si>
    <t>S01012517</t>
  </si>
  <si>
    <t>Heathfield - 05</t>
  </si>
  <si>
    <t>S01012516</t>
  </si>
  <si>
    <t>Heathfield - 04</t>
  </si>
  <si>
    <t>S01012515</t>
  </si>
  <si>
    <t>Heathfield - 03</t>
  </si>
  <si>
    <t>S01012514</t>
  </si>
  <si>
    <t>Heathfield - 02</t>
  </si>
  <si>
    <t>S01012513</t>
  </si>
  <si>
    <t>Heathfield - 01</t>
  </si>
  <si>
    <t>S01012512</t>
  </si>
  <si>
    <t>Newton North - 06</t>
  </si>
  <si>
    <t>S01012511</t>
  </si>
  <si>
    <t>Newton North - 05</t>
  </si>
  <si>
    <t>S01012510</t>
  </si>
  <si>
    <t>Newton North - 04</t>
  </si>
  <si>
    <t>S01012509</t>
  </si>
  <si>
    <t>Newton North - 03</t>
  </si>
  <si>
    <t>S01012508</t>
  </si>
  <si>
    <t>Newton North - 02</t>
  </si>
  <si>
    <t>S01012507</t>
  </si>
  <si>
    <t>Newton North - 01</t>
  </si>
  <si>
    <t>S01012506</t>
  </si>
  <si>
    <t>Lochside, Braehead and Whitletts - 06</t>
  </si>
  <si>
    <t>S01012505</t>
  </si>
  <si>
    <t>Lochside, Braehead and Whitletts - 05</t>
  </si>
  <si>
    <t>S01012504</t>
  </si>
  <si>
    <t>Lochside, Braehead and Whitletts - 04</t>
  </si>
  <si>
    <t>S01012503</t>
  </si>
  <si>
    <t>Lochside, Braehead and Whitletts - 03</t>
  </si>
  <si>
    <t>S01012502</t>
  </si>
  <si>
    <t>Lochside, Braehead and Whitletts - 02</t>
  </si>
  <si>
    <t>S01012501</t>
  </si>
  <si>
    <t>Lochside, Braehead and Whitletts - 01</t>
  </si>
  <si>
    <t>S01012500</t>
  </si>
  <si>
    <t>Dalmilling - 04</t>
  </si>
  <si>
    <t>S01012499</t>
  </si>
  <si>
    <t>Dalmilling - 03</t>
  </si>
  <si>
    <t>S01012498</t>
  </si>
  <si>
    <t>Dalmilling - 02</t>
  </si>
  <si>
    <t>S01012497</t>
  </si>
  <si>
    <t>Dalmilling - 01</t>
  </si>
  <si>
    <t>S01012496</t>
  </si>
  <si>
    <t>Craigie - 03</t>
  </si>
  <si>
    <t>S01012495</t>
  </si>
  <si>
    <t>Craigie - 02</t>
  </si>
  <si>
    <t>S01012494</t>
  </si>
  <si>
    <t>Craigie - 01</t>
  </si>
  <si>
    <t>S01012493</t>
  </si>
  <si>
    <t>Ayr North Harbour, Wallacetown and Newton South - 06</t>
  </si>
  <si>
    <t>S01012492</t>
  </si>
  <si>
    <t>Ayr North Harbour, Wallacetown and Newton South - 05</t>
  </si>
  <si>
    <t>S01012491</t>
  </si>
  <si>
    <t>Ayr North Harbour, Wallacetown and Newton South - 04</t>
  </si>
  <si>
    <t>S01012490</t>
  </si>
  <si>
    <t>Ayr North Harbour, Wallacetown and Newton South - 03</t>
  </si>
  <si>
    <t>S01012489</t>
  </si>
  <si>
    <t>Ayr North Harbour, Wallacetown and Newton South - 02</t>
  </si>
  <si>
    <t>S01012488</t>
  </si>
  <si>
    <t>Ayr North Harbour, Wallacetown and Newton South - 01</t>
  </si>
  <si>
    <t>S01012487</t>
  </si>
  <si>
    <t>Ayr South Harbour and Town Centre - 07</t>
  </si>
  <si>
    <t>S01012486</t>
  </si>
  <si>
    <t>Ayr South Harbour and Town Centre - 06</t>
  </si>
  <si>
    <t>S01012485</t>
  </si>
  <si>
    <t>Ayr South Harbour and Town Centre - 05</t>
  </si>
  <si>
    <t>S01012484</t>
  </si>
  <si>
    <t>Ayr South Harbour and Town Centre - 04</t>
  </si>
  <si>
    <t>S01012483</t>
  </si>
  <si>
    <t>Ayr South Harbour and Town Centre - 03</t>
  </si>
  <si>
    <t>S01012482</t>
  </si>
  <si>
    <t>Ayr South Harbour and Town Centre - 02</t>
  </si>
  <si>
    <t>S01012481</t>
  </si>
  <si>
    <t>Ayr South Harbour and Town Centre - 01</t>
  </si>
  <si>
    <t>S01012480</t>
  </si>
  <si>
    <t>Holmston and Forehill - 07</t>
  </si>
  <si>
    <t>S01012479</t>
  </si>
  <si>
    <t>Holmston and Forehill - 06</t>
  </si>
  <si>
    <t>S01012478</t>
  </si>
  <si>
    <t>Holmston and Forehill - 05</t>
  </si>
  <si>
    <t>S01012477</t>
  </si>
  <si>
    <t>Holmston and Forehill - 04</t>
  </si>
  <si>
    <t>S01012476</t>
  </si>
  <si>
    <t>Holmston and Forehill - 03</t>
  </si>
  <si>
    <t>S01012475</t>
  </si>
  <si>
    <t>Holmston and Forehill - 02</t>
  </si>
  <si>
    <t>S01012474</t>
  </si>
  <si>
    <t>Holmston and Forehill - 01</t>
  </si>
  <si>
    <t>S01012473</t>
  </si>
  <si>
    <t>Belmont - 07</t>
  </si>
  <si>
    <t>S01012472</t>
  </si>
  <si>
    <t>Belmont - 06</t>
  </si>
  <si>
    <t>S01012471</t>
  </si>
  <si>
    <t>Belmont - 05</t>
  </si>
  <si>
    <t>S01012470</t>
  </si>
  <si>
    <t>Belmont - 04</t>
  </si>
  <si>
    <t>S01012469</t>
  </si>
  <si>
    <t>Belmont - 03</t>
  </si>
  <si>
    <t>S01012468</t>
  </si>
  <si>
    <t>Belmont - 02</t>
  </si>
  <si>
    <t>S01012467</t>
  </si>
  <si>
    <t>Belmont - 01</t>
  </si>
  <si>
    <t>S01012466</t>
  </si>
  <si>
    <t>Castlehill and Kincaidston - 07</t>
  </si>
  <si>
    <t>S01012465</t>
  </si>
  <si>
    <t>Castlehill and Kincaidston - 06</t>
  </si>
  <si>
    <t>S01012464</t>
  </si>
  <si>
    <t>Castlehill and Kincaidston - 05</t>
  </si>
  <si>
    <t>S01012463</t>
  </si>
  <si>
    <t>Castlehill and Kincaidston - 04</t>
  </si>
  <si>
    <t>S01012462</t>
  </si>
  <si>
    <t>Castlehill and Kincaidston - 03</t>
  </si>
  <si>
    <t>S01012461</t>
  </si>
  <si>
    <t>Castlehill and Kincaidston - 02</t>
  </si>
  <si>
    <t>S01012460</t>
  </si>
  <si>
    <t>Castlehill and Kincaidston - 01</t>
  </si>
  <si>
    <t>S01012459</t>
  </si>
  <si>
    <t>Alloway and Doonfoot - 08</t>
  </si>
  <si>
    <t>S01012458</t>
  </si>
  <si>
    <t>Alloway and Doonfoot - 07</t>
  </si>
  <si>
    <t>S01012457</t>
  </si>
  <si>
    <t>Alloway and Doonfoot - 06</t>
  </si>
  <si>
    <t>S01012456</t>
  </si>
  <si>
    <t>Alloway and Doonfoot - 05</t>
  </si>
  <si>
    <t>S01012455</t>
  </si>
  <si>
    <t>Alloway and Doonfoot - 04</t>
  </si>
  <si>
    <t>S01012454</t>
  </si>
  <si>
    <t>Alloway and Doonfoot - 03</t>
  </si>
  <si>
    <t>S01012453</t>
  </si>
  <si>
    <t>Alloway and Doonfoot - 02</t>
  </si>
  <si>
    <t>S01012452</t>
  </si>
  <si>
    <t>Alloway and Doonfoot - 01</t>
  </si>
  <si>
    <t>S01012451</t>
  </si>
  <si>
    <t>Coylton - 05</t>
  </si>
  <si>
    <t>S01012450</t>
  </si>
  <si>
    <t>Coylton - 04</t>
  </si>
  <si>
    <t>S01012449</t>
  </si>
  <si>
    <t>Coylton - 03</t>
  </si>
  <si>
    <t>S01012448</t>
  </si>
  <si>
    <t>Coylton - 02</t>
  </si>
  <si>
    <t>S01012447</t>
  </si>
  <si>
    <t>Coylton - 01</t>
  </si>
  <si>
    <t>S01012446</t>
  </si>
  <si>
    <t>Carrick North - 05</t>
  </si>
  <si>
    <t>S01012445</t>
  </si>
  <si>
    <t>Carrick North - 04</t>
  </si>
  <si>
    <t>S01012444</t>
  </si>
  <si>
    <t>Carrick North - 03</t>
  </si>
  <si>
    <t>S01012443</t>
  </si>
  <si>
    <t>Carrick North - 02</t>
  </si>
  <si>
    <t>S01012442</t>
  </si>
  <si>
    <t>Carrick North - 01</t>
  </si>
  <si>
    <t>S01012441</t>
  </si>
  <si>
    <t>Maybole - 07</t>
  </si>
  <si>
    <t>S01012440</t>
  </si>
  <si>
    <t>Maybole - 06</t>
  </si>
  <si>
    <t>S01012439</t>
  </si>
  <si>
    <t>Maybole - 05</t>
  </si>
  <si>
    <t>S01012438</t>
  </si>
  <si>
    <t>Maybole - 04</t>
  </si>
  <si>
    <t>S01012437</t>
  </si>
  <si>
    <t>Maybole - 03</t>
  </si>
  <si>
    <t>S01012436</t>
  </si>
  <si>
    <t>Maybole - 02</t>
  </si>
  <si>
    <t>S01012435</t>
  </si>
  <si>
    <t>Maybole - 01</t>
  </si>
  <si>
    <t>S01012434</t>
  </si>
  <si>
    <t>Girvan Ailsa - 05</t>
  </si>
  <si>
    <t>S01012433</t>
  </si>
  <si>
    <t>Girvan Ailsa - 04</t>
  </si>
  <si>
    <t>S01012432</t>
  </si>
  <si>
    <t>Girvan Ailsa - 03</t>
  </si>
  <si>
    <t>S01012431</t>
  </si>
  <si>
    <t>Girvan Ailsa - 02</t>
  </si>
  <si>
    <t>S01012430</t>
  </si>
  <si>
    <t>Girvan Ailsa - 01</t>
  </si>
  <si>
    <t>S01012429</t>
  </si>
  <si>
    <t>Girvan Glendoune - 05</t>
  </si>
  <si>
    <t>S01012428</t>
  </si>
  <si>
    <t>Girvan Glendoune - 04</t>
  </si>
  <si>
    <t>S01012427</t>
  </si>
  <si>
    <t>Girvan Glendoune - 03</t>
  </si>
  <si>
    <t>S01012426</t>
  </si>
  <si>
    <t>Girvan Glendoune - 02</t>
  </si>
  <si>
    <t>S01012425</t>
  </si>
  <si>
    <t>Girvan Glendoune - 01</t>
  </si>
  <si>
    <t>S01012424</t>
  </si>
  <si>
    <t>Carrick South - 07</t>
  </si>
  <si>
    <t>S01012423</t>
  </si>
  <si>
    <t>Carrick South - 06</t>
  </si>
  <si>
    <t>S01012422</t>
  </si>
  <si>
    <t>Carrick South - 05</t>
  </si>
  <si>
    <t>S01012421</t>
  </si>
  <si>
    <t>Carrick South - 04</t>
  </si>
  <si>
    <t>S01012420</t>
  </si>
  <si>
    <t>Carrick South - 03</t>
  </si>
  <si>
    <t>S01012419</t>
  </si>
  <si>
    <t>Carrick South - 02</t>
  </si>
  <si>
    <t>S01012418</t>
  </si>
  <si>
    <t>Carrick South - 01</t>
  </si>
  <si>
    <t>S01012417</t>
  </si>
  <si>
    <t>North and East Isles - 04</t>
  </si>
  <si>
    <t>S01012416</t>
  </si>
  <si>
    <t>North and East Isles - 03</t>
  </si>
  <si>
    <t>S01012415</t>
  </si>
  <si>
    <t>North and East Isles - 02</t>
  </si>
  <si>
    <t>S01012414</t>
  </si>
  <si>
    <t>North and East Isles - 01</t>
  </si>
  <si>
    <t>S01012413</t>
  </si>
  <si>
    <t>North Mainland - 03</t>
  </si>
  <si>
    <t>S01012412</t>
  </si>
  <si>
    <t>North Mainland - 02</t>
  </si>
  <si>
    <t>S01012411</t>
  </si>
  <si>
    <t>North Mainland - 01</t>
  </si>
  <si>
    <t>S01012410</t>
  </si>
  <si>
    <t>East and West Mainland - 04</t>
  </si>
  <si>
    <t>S01012409</t>
  </si>
  <si>
    <t>East and West Mainland - 03</t>
  </si>
  <si>
    <t>S01012408</t>
  </si>
  <si>
    <t>East and West Mainland - 02</t>
  </si>
  <si>
    <t>S01012407</t>
  </si>
  <si>
    <t>East and West Mainland - 01</t>
  </si>
  <si>
    <t>S01012406</t>
  </si>
  <si>
    <t>Central Shetland - 04</t>
  </si>
  <si>
    <t>S01012405</t>
  </si>
  <si>
    <t>Central Shetland - 03</t>
  </si>
  <si>
    <t>S01012404</t>
  </si>
  <si>
    <t>Central Shetland - 02</t>
  </si>
  <si>
    <t>S01012403</t>
  </si>
  <si>
    <t>Central Shetland - 01</t>
  </si>
  <si>
    <t>S01012402</t>
  </si>
  <si>
    <t>Lerwick North - 07</t>
  </si>
  <si>
    <t>S01012401</t>
  </si>
  <si>
    <t>Lerwick North - 06</t>
  </si>
  <si>
    <t>S01012400</t>
  </si>
  <si>
    <t>Lerwick North - 05</t>
  </si>
  <si>
    <t>S01012399</t>
  </si>
  <si>
    <t>Lerwick North - 04</t>
  </si>
  <si>
    <t>S01012398</t>
  </si>
  <si>
    <t>Lerwick North - 03</t>
  </si>
  <si>
    <t>S01012397</t>
  </si>
  <si>
    <t>Lerwick North - 02</t>
  </si>
  <si>
    <t>S01012396</t>
  </si>
  <si>
    <t>Lerwick North - 01</t>
  </si>
  <si>
    <t>S01012395</t>
  </si>
  <si>
    <t>Lerwick South - 04</t>
  </si>
  <si>
    <t>S01012394</t>
  </si>
  <si>
    <t>Lerwick South - 03</t>
  </si>
  <si>
    <t>S01012393</t>
  </si>
  <si>
    <t>Lerwick South - 02</t>
  </si>
  <si>
    <t>S01012392</t>
  </si>
  <si>
    <t>Lerwick South - 01</t>
  </si>
  <si>
    <t>S01012391</t>
  </si>
  <si>
    <t>Shetland South - 04</t>
  </si>
  <si>
    <t>S01012390</t>
  </si>
  <si>
    <t>Shetland South - 03</t>
  </si>
  <si>
    <t>S01012389</t>
  </si>
  <si>
    <t>Shetland South - 02</t>
  </si>
  <si>
    <t>S01012388</t>
  </si>
  <si>
    <t>Shetland South - 01</t>
  </si>
  <si>
    <t>S01012387</t>
  </si>
  <si>
    <t>Selkirk - Bannerfield</t>
  </si>
  <si>
    <t>S01012386</t>
  </si>
  <si>
    <t>Selkirk - Heatherlie</t>
  </si>
  <si>
    <t>S01012385</t>
  </si>
  <si>
    <t>Selkirk - Dunsdale</t>
  </si>
  <si>
    <t>S01012384</t>
  </si>
  <si>
    <t>Selkirk - Shawpark</t>
  </si>
  <si>
    <t>S01012383</t>
  </si>
  <si>
    <t>Selkirk - Hillside Terrace</t>
  </si>
  <si>
    <t>S01012382</t>
  </si>
  <si>
    <t>Selkirk - Town Centre</t>
  </si>
  <si>
    <t>S01012381</t>
  </si>
  <si>
    <t>Selkirk - Shawburn</t>
  </si>
  <si>
    <t>S01012380</t>
  </si>
  <si>
    <t>Yarrow Water and Sunderland Area</t>
  </si>
  <si>
    <t>S01012379</t>
  </si>
  <si>
    <t>Ettrick Water and Bowhill Area</t>
  </si>
  <si>
    <t>S01012378</t>
  </si>
  <si>
    <t>Bowden and Lindean Area</t>
  </si>
  <si>
    <t>S01012377</t>
  </si>
  <si>
    <t>Ashkirk Lilliesleaf and Midlem Area</t>
  </si>
  <si>
    <t>S01012376</t>
  </si>
  <si>
    <t>Hawick North - Silverbuthall</t>
  </si>
  <si>
    <t>S01012375</t>
  </si>
  <si>
    <t>Hawick North - Stirtches</t>
  </si>
  <si>
    <t>S01012374</t>
  </si>
  <si>
    <t>Hawick North - Wilton Hill</t>
  </si>
  <si>
    <t>S01012373</t>
  </si>
  <si>
    <t>Hawick North - Commercial Road</t>
  </si>
  <si>
    <t>S01012372</t>
  </si>
  <si>
    <t>Hawick West End - Crumhaugh</t>
  </si>
  <si>
    <t>S01012371</t>
  </si>
  <si>
    <t>Hawick Central - Drumlanrig</t>
  </si>
  <si>
    <t>S01012370</t>
  </si>
  <si>
    <t>Hawick West End - Crumhaughill and Parkdaill</t>
  </si>
  <si>
    <t>S01012369</t>
  </si>
  <si>
    <t>Hawick West End - Wilton Dean</t>
  </si>
  <si>
    <t>S01012368</t>
  </si>
  <si>
    <t>Hawick Central - Weensland</t>
  </si>
  <si>
    <t>S01012367</t>
  </si>
  <si>
    <t>Hawick Central - Town Centre</t>
  </si>
  <si>
    <t>S01012366</t>
  </si>
  <si>
    <t>Hawick Central - Millers Knowes</t>
  </si>
  <si>
    <t>S01012365</t>
  </si>
  <si>
    <t>Hawick Central - Trinity</t>
  </si>
  <si>
    <t>S01012364</t>
  </si>
  <si>
    <t>Hawick Central - Wellogate</t>
  </si>
  <si>
    <t>S01012363</t>
  </si>
  <si>
    <t>Hawick - Burnfoot - North</t>
  </si>
  <si>
    <t>S01012362</t>
  </si>
  <si>
    <t>Hawick - Burnfoot - West</t>
  </si>
  <si>
    <t>S01012361</t>
  </si>
  <si>
    <t>Hawick - Burnfoot - Central</t>
  </si>
  <si>
    <t>S01012360</t>
  </si>
  <si>
    <t>Hawick - Burnfoot - South East</t>
  </si>
  <si>
    <t>S01012359</t>
  </si>
  <si>
    <t>Bonchester Bridge and Chesters Area</t>
  </si>
  <si>
    <t>S01012358</t>
  </si>
  <si>
    <t>Minto Cauldmill and Boonraw Area</t>
  </si>
  <si>
    <t>S01012357</t>
  </si>
  <si>
    <t>Denholm</t>
  </si>
  <si>
    <t>S01012356</t>
  </si>
  <si>
    <t>Teviothead and Hermitage Area</t>
  </si>
  <si>
    <t>S01012355</t>
  </si>
  <si>
    <t>Newcastleton</t>
  </si>
  <si>
    <t>S01012354</t>
  </si>
  <si>
    <t>Jedburgh - Abbey</t>
  </si>
  <si>
    <t>S01012353</t>
  </si>
  <si>
    <t>Jedburgh - West Central</t>
  </si>
  <si>
    <t>S01012352</t>
  </si>
  <si>
    <t>Jedburgh - East Central</t>
  </si>
  <si>
    <t>S01012351</t>
  </si>
  <si>
    <t>Jedburgh - Doom Hill</t>
  </si>
  <si>
    <t>S01012350</t>
  </si>
  <si>
    <t>Jedburgh - Howden</t>
  </si>
  <si>
    <t>S01012349</t>
  </si>
  <si>
    <t>St Boswells - West</t>
  </si>
  <si>
    <t>S01012348</t>
  </si>
  <si>
    <t>St Boswells - East</t>
  </si>
  <si>
    <t>S01012347</t>
  </si>
  <si>
    <t>Dryburgh Charlesfield Maxton Area</t>
  </si>
  <si>
    <t>S01012346</t>
  </si>
  <si>
    <t>Newtown St Boswells - North</t>
  </si>
  <si>
    <t>S01012345</t>
  </si>
  <si>
    <t>Newtown St Boswells - South</t>
  </si>
  <si>
    <t>S01012344</t>
  </si>
  <si>
    <t>Roxburgh Heiton Eckford Area</t>
  </si>
  <si>
    <t>S01012343</t>
  </si>
  <si>
    <t>Ancrum and Lanton Area</t>
  </si>
  <si>
    <t>S01012342</t>
  </si>
  <si>
    <t>Oxnam and Camptown Area</t>
  </si>
  <si>
    <t>S01012341</t>
  </si>
  <si>
    <t>Kelso S - Broomlands</t>
  </si>
  <si>
    <t>S01012340</t>
  </si>
  <si>
    <t>Kelso S - Abbey</t>
  </si>
  <si>
    <t>S01012339</t>
  </si>
  <si>
    <t>Kelso S - Bowmont and Edenside</t>
  </si>
  <si>
    <t>S01012338</t>
  </si>
  <si>
    <t>Kelso N - Poynder Park</t>
  </si>
  <si>
    <t>S01012337</t>
  </si>
  <si>
    <t>Kelso N - Abbotseat</t>
  </si>
  <si>
    <t>S01012336</t>
  </si>
  <si>
    <t>Kelso N - Hendersyde Oakfield</t>
  </si>
  <si>
    <t>S01012335</t>
  </si>
  <si>
    <t>Kelso N - High Croft Orchard Park</t>
  </si>
  <si>
    <t>S01012334</t>
  </si>
  <si>
    <t>Sprouston and Area</t>
  </si>
  <si>
    <t>S01012333</t>
  </si>
  <si>
    <t>Smailholm Stitchill and Ednam Area</t>
  </si>
  <si>
    <t>S01012332</t>
  </si>
  <si>
    <t>Kelso S - Maxwellheugh</t>
  </si>
  <si>
    <t>S01012331</t>
  </si>
  <si>
    <t>Kelso S - Pinnaclehill</t>
  </si>
  <si>
    <t>S01012330</t>
  </si>
  <si>
    <t>Morebattle Hownam and Area</t>
  </si>
  <si>
    <t>S01012329</t>
  </si>
  <si>
    <t>Town Yetholm</t>
  </si>
  <si>
    <t>S01012328</t>
  </si>
  <si>
    <t>Coldstream - East</t>
  </si>
  <si>
    <t>S01012327</t>
  </si>
  <si>
    <t>Coldstream - South</t>
  </si>
  <si>
    <t>S01012326</t>
  </si>
  <si>
    <t>Coldstream - West</t>
  </si>
  <si>
    <t>S01012325</t>
  </si>
  <si>
    <t>Birgham and Ladykirk Area</t>
  </si>
  <si>
    <t>S01012324</t>
  </si>
  <si>
    <t>Foulden and Area</t>
  </si>
  <si>
    <t>S01012323</t>
  </si>
  <si>
    <t>Whitsome Allanton and Hutton Area</t>
  </si>
  <si>
    <t>S01012322</t>
  </si>
  <si>
    <t>Chirnside - East</t>
  </si>
  <si>
    <t>S01012321</t>
  </si>
  <si>
    <t>Chirnside - West</t>
  </si>
  <si>
    <t>S01012320</t>
  </si>
  <si>
    <t>Preston and Manderston Area</t>
  </si>
  <si>
    <t>S01012319</t>
  </si>
  <si>
    <t>Eyemouth - North</t>
  </si>
  <si>
    <t>S01012318</t>
  </si>
  <si>
    <t>Eyemouth - South</t>
  </si>
  <si>
    <t>S01012317</t>
  </si>
  <si>
    <t>Eyemouth - Central</t>
  </si>
  <si>
    <t>S01012316</t>
  </si>
  <si>
    <t>Eyemouth - Seafront Harbour</t>
  </si>
  <si>
    <t>S01012315</t>
  </si>
  <si>
    <t>Eyemouth - Gunsgreen</t>
  </si>
  <si>
    <t>S01012314</t>
  </si>
  <si>
    <t>Cockburnspath and Area</t>
  </si>
  <si>
    <t>S01012313</t>
  </si>
  <si>
    <t>Reston and Coldingham Moor Area</t>
  </si>
  <si>
    <t>S01012312</t>
  </si>
  <si>
    <t>Coldingham</t>
  </si>
  <si>
    <t>S01012311</t>
  </si>
  <si>
    <t>St Abbs and Eyemouth Landward</t>
  </si>
  <si>
    <t>S01012310</t>
  </si>
  <si>
    <t>Ayton</t>
  </si>
  <si>
    <t>S01012309</t>
  </si>
  <si>
    <t>Duns - East</t>
  </si>
  <si>
    <t>S01012308</t>
  </si>
  <si>
    <t>Duns - North</t>
  </si>
  <si>
    <t>S01012307</t>
  </si>
  <si>
    <t>Duns - West</t>
  </si>
  <si>
    <t>S01012306</t>
  </si>
  <si>
    <t>Duns - South</t>
  </si>
  <si>
    <t>S01012305</t>
  </si>
  <si>
    <t>Gordon and Hume Area</t>
  </si>
  <si>
    <t>S01012304</t>
  </si>
  <si>
    <t>Westruther and Polwarth Area</t>
  </si>
  <si>
    <t>S01012303</t>
  </si>
  <si>
    <t>Cranshaws - Abbey St Bathans Area</t>
  </si>
  <si>
    <t>S01012302</t>
  </si>
  <si>
    <t>Swinton Leithholm and Fogo Area</t>
  </si>
  <si>
    <t>S01012301</t>
  </si>
  <si>
    <t>Greenlaw</t>
  </si>
  <si>
    <t>S01012300</t>
  </si>
  <si>
    <t>Oxton and Area</t>
  </si>
  <si>
    <t>S01012299</t>
  </si>
  <si>
    <t>Lauder - North</t>
  </si>
  <si>
    <t>S01012298</t>
  </si>
  <si>
    <t>Blainslie and Legerwood</t>
  </si>
  <si>
    <t>S01012297</t>
  </si>
  <si>
    <t>Lauder - South</t>
  </si>
  <si>
    <t>S01012296</t>
  </si>
  <si>
    <t>Tweedbank - East</t>
  </si>
  <si>
    <t>S01012295</t>
  </si>
  <si>
    <t>Tweedbank - North</t>
  </si>
  <si>
    <t>S01012294</t>
  </si>
  <si>
    <t>Tweedbank - West</t>
  </si>
  <si>
    <t>S01012293</t>
  </si>
  <si>
    <t>Melrose - High Street</t>
  </si>
  <si>
    <t>S01012292</t>
  </si>
  <si>
    <t>Melrose - Dingleton Hill</t>
  </si>
  <si>
    <t>S01012291</t>
  </si>
  <si>
    <t>Melrose - Newstead</t>
  </si>
  <si>
    <t>S01012290</t>
  </si>
  <si>
    <t>Gattonside - Darnick - Chiefswood</t>
  </si>
  <si>
    <t>S01012289</t>
  </si>
  <si>
    <t>Gala - Langlee - West</t>
  </si>
  <si>
    <t>S01012288</t>
  </si>
  <si>
    <t>Gala - Langlee - Central</t>
  </si>
  <si>
    <t>S01012287</t>
  </si>
  <si>
    <t>Gala - Langlee - East</t>
  </si>
  <si>
    <t>S01012286</t>
  </si>
  <si>
    <t>Galashiels - S - Glenfield</t>
  </si>
  <si>
    <t>S01012285</t>
  </si>
  <si>
    <t>Galashiels - S - Huddersfield</t>
  </si>
  <si>
    <t>S01012284</t>
  </si>
  <si>
    <t>Galashiels - S - St Peters Sch</t>
  </si>
  <si>
    <t>S01012283</t>
  </si>
  <si>
    <t>Galashiels - S - Netherdale</t>
  </si>
  <si>
    <t>S01012282</t>
  </si>
  <si>
    <t>Galashiels - W - Balmoral Pl</t>
  </si>
  <si>
    <t>S01012281</t>
  </si>
  <si>
    <t>Galashiels - W - Balmoral Rd</t>
  </si>
  <si>
    <t>S01012280</t>
  </si>
  <si>
    <t>Galashiels - W - Thistle St</t>
  </si>
  <si>
    <t>S01012279</t>
  </si>
  <si>
    <t>Galashiels - W - Old Town</t>
  </si>
  <si>
    <t>S01012278</t>
  </si>
  <si>
    <t>Galashiels - N - Wood St</t>
  </si>
  <si>
    <t>S01012277</t>
  </si>
  <si>
    <t>Galashiels - N - Windyknowe</t>
  </si>
  <si>
    <t>S01012276</t>
  </si>
  <si>
    <t>Galashiels - N - Town Centre</t>
  </si>
  <si>
    <t>S01012275</t>
  </si>
  <si>
    <t>Galashiels - N - Halliburton</t>
  </si>
  <si>
    <t>S01012274</t>
  </si>
  <si>
    <t>Clovenfords and Area</t>
  </si>
  <si>
    <t>S01012273</t>
  </si>
  <si>
    <t>Stow</t>
  </si>
  <si>
    <t>S01012272</t>
  </si>
  <si>
    <t>Heriot - Fountainhall - Stow Landward</t>
  </si>
  <si>
    <t>S01012271</t>
  </si>
  <si>
    <t>Earlston - East</t>
  </si>
  <si>
    <t>S01012270</t>
  </si>
  <si>
    <t>Earlston - West</t>
  </si>
  <si>
    <t>S01012269</t>
  </si>
  <si>
    <t>Earlston and Melrose Landward</t>
  </si>
  <si>
    <t>S01012268</t>
  </si>
  <si>
    <t>Innerleithen - West</t>
  </si>
  <si>
    <t>S01012267</t>
  </si>
  <si>
    <t>Innerleithen - South</t>
  </si>
  <si>
    <t>S01012266</t>
  </si>
  <si>
    <t>Innerleithen - East</t>
  </si>
  <si>
    <t>S01012265</t>
  </si>
  <si>
    <t>Innerleithen - North</t>
  </si>
  <si>
    <t>S01012264</t>
  </si>
  <si>
    <t>Walkerburn</t>
  </si>
  <si>
    <t>S01012263</t>
  </si>
  <si>
    <t>Tweeddale East Landward</t>
  </si>
  <si>
    <t>S01012262</t>
  </si>
  <si>
    <t>Cardrona</t>
  </si>
  <si>
    <t>S01012261</t>
  </si>
  <si>
    <t>Peebles - S - Victoria Park</t>
  </si>
  <si>
    <t>S01012260</t>
  </si>
  <si>
    <t>Peebles - S - Caledonian-Springhill</t>
  </si>
  <si>
    <t>S01012259</t>
  </si>
  <si>
    <t>Peebles - S - Edderston Rd</t>
  </si>
  <si>
    <t>S01012258</t>
  </si>
  <si>
    <t>Peebles - S - Gallow Hill</t>
  </si>
  <si>
    <t>S01012257</t>
  </si>
  <si>
    <t>Peebles - S - Calvalry Park</t>
  </si>
  <si>
    <t>S01012256</t>
  </si>
  <si>
    <t>Peebles - N - Eastgate</t>
  </si>
  <si>
    <t>S01012255</t>
  </si>
  <si>
    <t>Peebles - N - March St</t>
  </si>
  <si>
    <t>S01012254</t>
  </si>
  <si>
    <t>Peebles - N - Cuddyside</t>
  </si>
  <si>
    <t>S01012253</t>
  </si>
  <si>
    <t>Peebles North - Dalatho</t>
  </si>
  <si>
    <t>S01012252</t>
  </si>
  <si>
    <t>Peebles - N - Connor St</t>
  </si>
  <si>
    <t>S01012251</t>
  </si>
  <si>
    <t>Glentress and Manor Valley</t>
  </si>
  <si>
    <t>S01012250</t>
  </si>
  <si>
    <t>Broughton and Upper Tweed</t>
  </si>
  <si>
    <t>S01012249</t>
  </si>
  <si>
    <t>Stobo - Blyth Bridge - Skirling</t>
  </si>
  <si>
    <t>S01012248</t>
  </si>
  <si>
    <t>Eddleston and Area</t>
  </si>
  <si>
    <t>S01012247</t>
  </si>
  <si>
    <t>West Linton - Upper</t>
  </si>
  <si>
    <t>S01012246</t>
  </si>
  <si>
    <t>West Linton - Lower</t>
  </si>
  <si>
    <t>S01012245</t>
  </si>
  <si>
    <t>Carlops Romannobridge</t>
  </si>
  <si>
    <t>S01012244</t>
  </si>
  <si>
    <t>Bridge of Weir - 07</t>
  </si>
  <si>
    <t>S01012243</t>
  </si>
  <si>
    <t>Bridge of Weir - 06</t>
  </si>
  <si>
    <t>S01012242</t>
  </si>
  <si>
    <t>Bridge of Weir - 05</t>
  </si>
  <si>
    <t>S01012241</t>
  </si>
  <si>
    <t>Bridge of Weir - 04</t>
  </si>
  <si>
    <t>S01012240</t>
  </si>
  <si>
    <t>Bridge of Weir - 03</t>
  </si>
  <si>
    <t>S01012239</t>
  </si>
  <si>
    <t>Bridge of Weir - 02</t>
  </si>
  <si>
    <t>S01012238</t>
  </si>
  <si>
    <t>Bridge of Weir - 01</t>
  </si>
  <si>
    <t>S01012237</t>
  </si>
  <si>
    <t>Houston North - 04</t>
  </si>
  <si>
    <t>S01012236</t>
  </si>
  <si>
    <t>Houston North - 03</t>
  </si>
  <si>
    <t>S01012235</t>
  </si>
  <si>
    <t>Houston North - 02</t>
  </si>
  <si>
    <t>S01012234</t>
  </si>
  <si>
    <t>Houston North - 01</t>
  </si>
  <si>
    <t>S01012233</t>
  </si>
  <si>
    <t>Houston South - 04</t>
  </si>
  <si>
    <t>S01012232</t>
  </si>
  <si>
    <t>Houston South - 03</t>
  </si>
  <si>
    <t>S01012231</t>
  </si>
  <si>
    <t>Houston South - 02</t>
  </si>
  <si>
    <t>S01012230</t>
  </si>
  <si>
    <t>Houston South - 01</t>
  </si>
  <si>
    <t>S01012229</t>
  </si>
  <si>
    <t>Linwood North - 06</t>
  </si>
  <si>
    <t>S01012228</t>
  </si>
  <si>
    <t>Linwood North - 05</t>
  </si>
  <si>
    <t>S01012227</t>
  </si>
  <si>
    <t>Linwood North - 04</t>
  </si>
  <si>
    <t>S01012226</t>
  </si>
  <si>
    <t>Linwood North - 03</t>
  </si>
  <si>
    <t>S01012225</t>
  </si>
  <si>
    <t>Linwood North - 02</t>
  </si>
  <si>
    <t>S01012224</t>
  </si>
  <si>
    <t>Linwood North - 01</t>
  </si>
  <si>
    <t>S01012223</t>
  </si>
  <si>
    <t>Linwood South - 06</t>
  </si>
  <si>
    <t>S01012222</t>
  </si>
  <si>
    <t>Linwood South - 05</t>
  </si>
  <si>
    <t>S01012221</t>
  </si>
  <si>
    <t>Linwood South - 04</t>
  </si>
  <si>
    <t>S01012220</t>
  </si>
  <si>
    <t>Linwood South - 03</t>
  </si>
  <si>
    <t>S01012219</t>
  </si>
  <si>
    <t>Linwood South - 02</t>
  </si>
  <si>
    <t>S01012218</t>
  </si>
  <si>
    <t>Linwood South - 01</t>
  </si>
  <si>
    <t>S01012217</t>
  </si>
  <si>
    <t>Bishopton - 06</t>
  </si>
  <si>
    <t>S01012216</t>
  </si>
  <si>
    <t>Bishopton - 05</t>
  </si>
  <si>
    <t>S01012215</t>
  </si>
  <si>
    <t>Bishopton - 04</t>
  </si>
  <si>
    <t>S01012214</t>
  </si>
  <si>
    <t>Bishopton - 03</t>
  </si>
  <si>
    <t>S01012213</t>
  </si>
  <si>
    <t>Bishopton - 02</t>
  </si>
  <si>
    <t>S01012212</t>
  </si>
  <si>
    <t>Bishopton - 01</t>
  </si>
  <si>
    <t>S01012211</t>
  </si>
  <si>
    <t>Erskine West - 07</t>
  </si>
  <si>
    <t>S01012210</t>
  </si>
  <si>
    <t>Erskine West - 06</t>
  </si>
  <si>
    <t>S01012209</t>
  </si>
  <si>
    <t>Erskine West - 05</t>
  </si>
  <si>
    <t>S01012208</t>
  </si>
  <si>
    <t>Erskine West - 04</t>
  </si>
  <si>
    <t>S01012207</t>
  </si>
  <si>
    <t>Erskine West - 03</t>
  </si>
  <si>
    <t>S01012206</t>
  </si>
  <si>
    <t>Erskine West - 02</t>
  </si>
  <si>
    <t>S01012205</t>
  </si>
  <si>
    <t>Erskine West - 01</t>
  </si>
  <si>
    <t>S01012204</t>
  </si>
  <si>
    <t>Erskine Central - 07</t>
  </si>
  <si>
    <t>S01012203</t>
  </si>
  <si>
    <t>Erskine Central - 06</t>
  </si>
  <si>
    <t>S01012202</t>
  </si>
  <si>
    <t>Erskine Central - 05</t>
  </si>
  <si>
    <t>S01012201</t>
  </si>
  <si>
    <t>Erskine Central - 04</t>
  </si>
  <si>
    <t>S01012200</t>
  </si>
  <si>
    <t>Erskine Central - 03</t>
  </si>
  <si>
    <t>S01012199</t>
  </si>
  <si>
    <t>Erskine Central - 02</t>
  </si>
  <si>
    <t>S01012198</t>
  </si>
  <si>
    <t>Erskine Central - 01</t>
  </si>
  <si>
    <t>S01012197</t>
  </si>
  <si>
    <t>Erskine East and Inchinnan - 09</t>
  </si>
  <si>
    <t>S01012196</t>
  </si>
  <si>
    <t>Erskine East and Inchinnan - 08</t>
  </si>
  <si>
    <t>S01012195</t>
  </si>
  <si>
    <t>Erskine East and Inchinnan - 07</t>
  </si>
  <si>
    <t>S01012194</t>
  </si>
  <si>
    <t>Erskine East and Inchinnan - 06</t>
  </si>
  <si>
    <t>S01012193</t>
  </si>
  <si>
    <t>Erskine East and Inchinnan - 05</t>
  </si>
  <si>
    <t>S01012192</t>
  </si>
  <si>
    <t>Erskine East and Inchinnan - 04</t>
  </si>
  <si>
    <t>S01012191</t>
  </si>
  <si>
    <t>Erskine East and Inchinnan - 03</t>
  </si>
  <si>
    <t>S01012190</t>
  </si>
  <si>
    <t>Erskine East and Inchinnan - 02</t>
  </si>
  <si>
    <t>S01012189</t>
  </si>
  <si>
    <t>Erskine East and Inchinnan - 01</t>
  </si>
  <si>
    <t>S01012188</t>
  </si>
  <si>
    <t>Renfrew North - 06</t>
  </si>
  <si>
    <t>S01012187</t>
  </si>
  <si>
    <t>Renfrew North - 05</t>
  </si>
  <si>
    <t>S01012186</t>
  </si>
  <si>
    <t>Renfrew North - 04</t>
  </si>
  <si>
    <t>S01012185</t>
  </si>
  <si>
    <t>Renfrew North - 03</t>
  </si>
  <si>
    <t>S01012184</t>
  </si>
  <si>
    <t>Renfrew North - 02</t>
  </si>
  <si>
    <t>S01012183</t>
  </si>
  <si>
    <t>Renfrew North - 01</t>
  </si>
  <si>
    <t>S01012182</t>
  </si>
  <si>
    <t>Renfrew East - 08</t>
  </si>
  <si>
    <t>S01012181</t>
  </si>
  <si>
    <t>Renfrew East - 07</t>
  </si>
  <si>
    <t>S01012180</t>
  </si>
  <si>
    <t>Renfrew East - 06</t>
  </si>
  <si>
    <t>S01012179</t>
  </si>
  <si>
    <t>Renfrew East - 05</t>
  </si>
  <si>
    <t>S01012178</t>
  </si>
  <si>
    <t>Renfrew East - 04</t>
  </si>
  <si>
    <t>S01012177</t>
  </si>
  <si>
    <t>Renfrew East - 03</t>
  </si>
  <si>
    <t>S01012176</t>
  </si>
  <si>
    <t>Renfrew East - 02</t>
  </si>
  <si>
    <t>S01012175</t>
  </si>
  <si>
    <t>Renfrew East - 01</t>
  </si>
  <si>
    <t>S01012174</t>
  </si>
  <si>
    <t>Renfrew South - 06</t>
  </si>
  <si>
    <t>S01012173</t>
  </si>
  <si>
    <t>Renfrew South - 05</t>
  </si>
  <si>
    <t>S01012172</t>
  </si>
  <si>
    <t>Renfrew South - 04</t>
  </si>
  <si>
    <t>S01012171</t>
  </si>
  <si>
    <t>Renfrew South - 03</t>
  </si>
  <si>
    <t>S01012170</t>
  </si>
  <si>
    <t>Renfrew South - 02</t>
  </si>
  <si>
    <t>S01012169</t>
  </si>
  <si>
    <t>Renfrew South - 01</t>
  </si>
  <si>
    <t>S01012168</t>
  </si>
  <si>
    <t>Renfrew West - 09</t>
  </si>
  <si>
    <t>S01012167</t>
  </si>
  <si>
    <t>Renfrew West - 08</t>
  </si>
  <si>
    <t>S01012166</t>
  </si>
  <si>
    <t>Renfrew West - 07</t>
  </si>
  <si>
    <t>S01012165</t>
  </si>
  <si>
    <t>Renfrew West - 06</t>
  </si>
  <si>
    <t>S01012164</t>
  </si>
  <si>
    <t>Renfrew West - 05</t>
  </si>
  <si>
    <t>S01012163</t>
  </si>
  <si>
    <t>Renfrew West - 04</t>
  </si>
  <si>
    <t>S01012162</t>
  </si>
  <si>
    <t>Renfrew West - 03</t>
  </si>
  <si>
    <t>S01012161</t>
  </si>
  <si>
    <t>Renfrew West - 02</t>
  </si>
  <si>
    <t>S01012160</t>
  </si>
  <si>
    <t>Renfrew West - 01</t>
  </si>
  <si>
    <t>S01012159</t>
  </si>
  <si>
    <t>Paisley North - 06</t>
  </si>
  <si>
    <t>S01012158</t>
  </si>
  <si>
    <t>Paisley North - 05</t>
  </si>
  <si>
    <t>S01012157</t>
  </si>
  <si>
    <t>Paisley North - 04</t>
  </si>
  <si>
    <t>S01012156</t>
  </si>
  <si>
    <t>Paisley North - 03</t>
  </si>
  <si>
    <t>S01012155</t>
  </si>
  <si>
    <t>Paisley North - 02</t>
  </si>
  <si>
    <t>S01012154</t>
  </si>
  <si>
    <t>Paisley North - 01</t>
  </si>
  <si>
    <t>S01012153</t>
  </si>
  <si>
    <t>Paisley Gallowhill and Hillington - 07</t>
  </si>
  <si>
    <t>S01012152</t>
  </si>
  <si>
    <t>Paisley Gallowhill and Hillington - 06</t>
  </si>
  <si>
    <t>S01012151</t>
  </si>
  <si>
    <t>Paisley Gallowhill and Hillington - 05</t>
  </si>
  <si>
    <t>S01012150</t>
  </si>
  <si>
    <t>Paisley Gallowhill and Hillington - 04</t>
  </si>
  <si>
    <t>S01012149</t>
  </si>
  <si>
    <t>Paisley Gallowhill and Hillington - 03</t>
  </si>
  <si>
    <t>S01012148</t>
  </si>
  <si>
    <t>Paisley Gallowhill and Hillington - 02</t>
  </si>
  <si>
    <t>S01012147</t>
  </si>
  <si>
    <t>Paisley Gallowhill and Hillington - 01</t>
  </si>
  <si>
    <t>S01012146</t>
  </si>
  <si>
    <t>Paisley Ralston - 05</t>
  </si>
  <si>
    <t>S01012145</t>
  </si>
  <si>
    <t>Paisley Ralston - 04</t>
  </si>
  <si>
    <t>S01012144</t>
  </si>
  <si>
    <t>Paisley Ralston - 03</t>
  </si>
  <si>
    <t>S01012143</t>
  </si>
  <si>
    <t>Paisley Ralston - 02</t>
  </si>
  <si>
    <t>S01012142</t>
  </si>
  <si>
    <t>Paisley Ralston - 01</t>
  </si>
  <si>
    <t>S01012141</t>
  </si>
  <si>
    <t>Paisley North East - 07</t>
  </si>
  <si>
    <t>S01012140</t>
  </si>
  <si>
    <t>Paisley North East - 06</t>
  </si>
  <si>
    <t>S01012139</t>
  </si>
  <si>
    <t>Paisley North East - 05</t>
  </si>
  <si>
    <t>S01012138</t>
  </si>
  <si>
    <t>Paisley North East - 04</t>
  </si>
  <si>
    <t>S01012137</t>
  </si>
  <si>
    <t>Paisley North East - 03</t>
  </si>
  <si>
    <t>S01012136</t>
  </si>
  <si>
    <t>Paisley North East - 02</t>
  </si>
  <si>
    <t>S01012135</t>
  </si>
  <si>
    <t>Paisley North East - 01</t>
  </si>
  <si>
    <t>S01012134</t>
  </si>
  <si>
    <t>Paisley Central - 08</t>
  </si>
  <si>
    <t>S01012133</t>
  </si>
  <si>
    <t>Paisley Central - 07</t>
  </si>
  <si>
    <t>S01012132</t>
  </si>
  <si>
    <t>Paisley Central - 06</t>
  </si>
  <si>
    <t>S01012131</t>
  </si>
  <si>
    <t>Paisley Central - 05</t>
  </si>
  <si>
    <t>S01012130</t>
  </si>
  <si>
    <t>Paisley Central - 04</t>
  </si>
  <si>
    <t>S01012129</t>
  </si>
  <si>
    <t>Paisley Central - 03</t>
  </si>
  <si>
    <t>S01012128</t>
  </si>
  <si>
    <t>Paisley Central - 02</t>
  </si>
  <si>
    <t>S01012127</t>
  </si>
  <si>
    <t>Paisley Central - 01</t>
  </si>
  <si>
    <t>S01012126</t>
  </si>
  <si>
    <t>Paisley East - 06</t>
  </si>
  <si>
    <t>S01012125</t>
  </si>
  <si>
    <t>Paisley East - 05</t>
  </si>
  <si>
    <t>S01012124</t>
  </si>
  <si>
    <t>Paisley East - 04</t>
  </si>
  <si>
    <t>S01012123</t>
  </si>
  <si>
    <t>Paisley East - 03</t>
  </si>
  <si>
    <t>S01012122</t>
  </si>
  <si>
    <t>Paisley East - 02</t>
  </si>
  <si>
    <t>S01012121</t>
  </si>
  <si>
    <t>Paisley East - 01</t>
  </si>
  <si>
    <t>S01012120</t>
  </si>
  <si>
    <t>Paisley Dykebar - 05</t>
  </si>
  <si>
    <t>S01012119</t>
  </si>
  <si>
    <t>Paisley Dykebar - 04</t>
  </si>
  <si>
    <t>S01012118</t>
  </si>
  <si>
    <t>Paisley Dykebar - 03</t>
  </si>
  <si>
    <t>S01012117</t>
  </si>
  <si>
    <t>Paisley Dykebar - 02</t>
  </si>
  <si>
    <t>S01012116</t>
  </si>
  <si>
    <t>Paisley Dykebar - 01</t>
  </si>
  <si>
    <t>S01012115</t>
  </si>
  <si>
    <t>Paisley South East - 07</t>
  </si>
  <si>
    <t>S01012114</t>
  </si>
  <si>
    <t>Paisley South East - 06</t>
  </si>
  <si>
    <t>S01012113</t>
  </si>
  <si>
    <t>Paisley South East - 05</t>
  </si>
  <si>
    <t>S01012112</t>
  </si>
  <si>
    <t>Paisley South East - 04</t>
  </si>
  <si>
    <t>S01012111</t>
  </si>
  <si>
    <t>Paisley South East - 03</t>
  </si>
  <si>
    <t>S01012110</t>
  </si>
  <si>
    <t>Paisley South East - 02</t>
  </si>
  <si>
    <t>S01012109</t>
  </si>
  <si>
    <t>Paisley South East - 01</t>
  </si>
  <si>
    <t>S01012108</t>
  </si>
  <si>
    <t>Paisley South - 04</t>
  </si>
  <si>
    <t>S01012107</t>
  </si>
  <si>
    <t>Paisley South - 03</t>
  </si>
  <si>
    <t>S01012106</t>
  </si>
  <si>
    <t>Paisley South - 02</t>
  </si>
  <si>
    <t>S01012105</t>
  </si>
  <si>
    <t>Paisley South - 01</t>
  </si>
  <si>
    <t>S01012104</t>
  </si>
  <si>
    <t>Paisley Glenburn East - 04</t>
  </si>
  <si>
    <t>S01012103</t>
  </si>
  <si>
    <t>Paisley Glenburn East - 03</t>
  </si>
  <si>
    <t>S01012102</t>
  </si>
  <si>
    <t>Paisley Glenburn East - 02</t>
  </si>
  <si>
    <t>S01012101</t>
  </si>
  <si>
    <t>Paisley Glenburn East - 01</t>
  </si>
  <si>
    <t>S01012100</t>
  </si>
  <si>
    <t>Paisley Glenburn West - 05</t>
  </si>
  <si>
    <t>S01012099</t>
  </si>
  <si>
    <t>Paisley Glenburn West - 04</t>
  </si>
  <si>
    <t>S01012098</t>
  </si>
  <si>
    <t>Paisley Glenburn West - 03</t>
  </si>
  <si>
    <t>S01012097</t>
  </si>
  <si>
    <t>Paisley Glenburn West - 02</t>
  </si>
  <si>
    <t>S01012096</t>
  </si>
  <si>
    <t>Paisley Glenburn West - 01</t>
  </si>
  <si>
    <t>S01012095</t>
  </si>
  <si>
    <t>Paisley South West - 07</t>
  </si>
  <si>
    <t>S01012094</t>
  </si>
  <si>
    <t>Paisley South West - 06</t>
  </si>
  <si>
    <t>S01012093</t>
  </si>
  <si>
    <t>Paisley South West - 05</t>
  </si>
  <si>
    <t>S01012092</t>
  </si>
  <si>
    <t>Paisley South West - 04</t>
  </si>
  <si>
    <t>S01012091</t>
  </si>
  <si>
    <t>Paisley South West - 03</t>
  </si>
  <si>
    <t>S01012090</t>
  </si>
  <si>
    <t>Paisley South West - 02</t>
  </si>
  <si>
    <t>S01012089</t>
  </si>
  <si>
    <t>Paisley South West - 01</t>
  </si>
  <si>
    <t>S01012088</t>
  </si>
  <si>
    <t>Paisley Foxbar - 07</t>
  </si>
  <si>
    <t>S01012087</t>
  </si>
  <si>
    <t>Paisley Foxbar - 06</t>
  </si>
  <si>
    <t>S01012086</t>
  </si>
  <si>
    <t>Paisley Foxbar - 05</t>
  </si>
  <si>
    <t>S01012085</t>
  </si>
  <si>
    <t>Paisley Foxbar - 04</t>
  </si>
  <si>
    <t>S01012084</t>
  </si>
  <si>
    <t>Paisley Foxbar - 03</t>
  </si>
  <si>
    <t>S01012083</t>
  </si>
  <si>
    <t>Paisley Foxbar - 02</t>
  </si>
  <si>
    <t>S01012082</t>
  </si>
  <si>
    <t>Paisley Foxbar - 01</t>
  </si>
  <si>
    <t>S01012081</t>
  </si>
  <si>
    <t>Paisley West - 07</t>
  </si>
  <si>
    <t>S01012080</t>
  </si>
  <si>
    <t>Paisley West - 06</t>
  </si>
  <si>
    <t>S01012079</t>
  </si>
  <si>
    <t>Paisley West - 05</t>
  </si>
  <si>
    <t>S01012078</t>
  </si>
  <si>
    <t>Paisley West - 04</t>
  </si>
  <si>
    <t>S01012077</t>
  </si>
  <si>
    <t>Paisley West - 03</t>
  </si>
  <si>
    <t>S01012076</t>
  </si>
  <si>
    <t>Paisley West - 02</t>
  </si>
  <si>
    <t>S01012075</t>
  </si>
  <si>
    <t>Paisley West - 01</t>
  </si>
  <si>
    <t>S01012074</t>
  </si>
  <si>
    <t>Paisley North West - 04</t>
  </si>
  <si>
    <t>S01012073</t>
  </si>
  <si>
    <t>Paisley North West - 03</t>
  </si>
  <si>
    <t>S01012072</t>
  </si>
  <si>
    <t>Paisley North West - 02</t>
  </si>
  <si>
    <t>S01012071</t>
  </si>
  <si>
    <t>Paisley North West - 01</t>
  </si>
  <si>
    <t>S01012070</t>
  </si>
  <si>
    <t>Paisley Ferguslie - 07</t>
  </si>
  <si>
    <t>S01012069</t>
  </si>
  <si>
    <t>Paisley Ferguslie - 06</t>
  </si>
  <si>
    <t>S01012068</t>
  </si>
  <si>
    <t>Paisley Ferguslie - 05</t>
  </si>
  <si>
    <t>S01012067</t>
  </si>
  <si>
    <t>Paisley Ferguslie - 04</t>
  </si>
  <si>
    <t>S01012066</t>
  </si>
  <si>
    <t>Paisley Ferguslie - 03</t>
  </si>
  <si>
    <t>S01012065</t>
  </si>
  <si>
    <t>Paisley Ferguslie - 02</t>
  </si>
  <si>
    <t>S01012064</t>
  </si>
  <si>
    <t>Paisley Ferguslie - 01</t>
  </si>
  <si>
    <t>S01012063</t>
  </si>
  <si>
    <t>Elderslie and Phoenix - 06</t>
  </si>
  <si>
    <t>S01012062</t>
  </si>
  <si>
    <t>Elderslie and Phoenix - 05</t>
  </si>
  <si>
    <t>S01012061</t>
  </si>
  <si>
    <t>Elderslie and Phoenix - 04</t>
  </si>
  <si>
    <t>S01012060</t>
  </si>
  <si>
    <t>Elderslie and Phoenix - 03</t>
  </si>
  <si>
    <t>S01012059</t>
  </si>
  <si>
    <t>Elderslie and Phoenix - 02</t>
  </si>
  <si>
    <t>S01012058</t>
  </si>
  <si>
    <t>Elderslie and Phoenix - 01</t>
  </si>
  <si>
    <t>S01012057</t>
  </si>
  <si>
    <t>Johnstone South East - 05</t>
  </si>
  <si>
    <t>S01012056</t>
  </si>
  <si>
    <t>Johnstone South East - 04</t>
  </si>
  <si>
    <t>S01012055</t>
  </si>
  <si>
    <t>Johnstone South East - 03</t>
  </si>
  <si>
    <t>S01012054</t>
  </si>
  <si>
    <t>Johnstone South East - 02</t>
  </si>
  <si>
    <t>S01012053</t>
  </si>
  <si>
    <t>Johnstone South East - 01</t>
  </si>
  <si>
    <t>S01012052</t>
  </si>
  <si>
    <t>Johnstone North East - 05</t>
  </si>
  <si>
    <t>S01012051</t>
  </si>
  <si>
    <t>Johnstone North East - 04</t>
  </si>
  <si>
    <t>S01012050</t>
  </si>
  <si>
    <t>Johnstone North East - 03</t>
  </si>
  <si>
    <t>S01012049</t>
  </si>
  <si>
    <t>Johnstone North East - 02</t>
  </si>
  <si>
    <t>S01012048</t>
  </si>
  <si>
    <t>Johnstone North East - 01</t>
  </si>
  <si>
    <t>S01012047</t>
  </si>
  <si>
    <t>Johnstone North West - 04</t>
  </si>
  <si>
    <t>S01012046</t>
  </si>
  <si>
    <t>Johnstone North West - 03</t>
  </si>
  <si>
    <t>S01012045</t>
  </si>
  <si>
    <t>Johnstone North West - 02</t>
  </si>
  <si>
    <t>S01012044</t>
  </si>
  <si>
    <t>Johnstone North West - 01</t>
  </si>
  <si>
    <t>S01012043</t>
  </si>
  <si>
    <t>Johnstone South West - 06</t>
  </si>
  <si>
    <t>S01012042</t>
  </si>
  <si>
    <t>Johnstone South West - 05</t>
  </si>
  <si>
    <t>S01012041</t>
  </si>
  <si>
    <t>Johnstone South West - 04</t>
  </si>
  <si>
    <t>S01012040</t>
  </si>
  <si>
    <t>Johnstone South West - 03</t>
  </si>
  <si>
    <t>S01012039</t>
  </si>
  <si>
    <t>Johnstone South West - 02</t>
  </si>
  <si>
    <t>S01012038</t>
  </si>
  <si>
    <t>Johnstone South West - 01</t>
  </si>
  <si>
    <t>S01012037</t>
  </si>
  <si>
    <t>Kilbarchan - 04</t>
  </si>
  <si>
    <t>S01012036</t>
  </si>
  <si>
    <t>Kilbarchan - 03</t>
  </si>
  <si>
    <t>S01012035</t>
  </si>
  <si>
    <t>Kilbarchan - 02</t>
  </si>
  <si>
    <t>S01012034</t>
  </si>
  <si>
    <t>Kilbarchan - 01</t>
  </si>
  <si>
    <t>S01012033</t>
  </si>
  <si>
    <t>Renfrewshire Rural North and Langbank - 05</t>
  </si>
  <si>
    <t>S01012032</t>
  </si>
  <si>
    <t>Renfrewshire Rural North and Langbank - 04</t>
  </si>
  <si>
    <t>S01012031</t>
  </si>
  <si>
    <t>Renfrewshire Rural North and Langbank - 03</t>
  </si>
  <si>
    <t>S01012030</t>
  </si>
  <si>
    <t>Renfrewshire Rural North and Langbank - 02</t>
  </si>
  <si>
    <t>S01012029</t>
  </si>
  <si>
    <t>Renfrewshire Rural North and Langbank - 01</t>
  </si>
  <si>
    <t>S01012028</t>
  </si>
  <si>
    <t>Renfrewshire Rural South and Howwood - 05</t>
  </si>
  <si>
    <t>S01012027</t>
  </si>
  <si>
    <t>Renfrewshire Rural South and Howwood - 04</t>
  </si>
  <si>
    <t>S01012026</t>
  </si>
  <si>
    <t>Renfrewshire Rural South and Howwood - 03</t>
  </si>
  <si>
    <t>S01012025</t>
  </si>
  <si>
    <t>Renfrewshire Rural South and Howwood - 02</t>
  </si>
  <si>
    <t>S01012024</t>
  </si>
  <si>
    <t>Renfrewshire Rural South and Howwood - 01</t>
  </si>
  <si>
    <t>S01012023</t>
  </si>
  <si>
    <t>Lochwinnoch - 04</t>
  </si>
  <si>
    <t>S01012022</t>
  </si>
  <si>
    <t>Lochwinnoch - 03</t>
  </si>
  <si>
    <t>S01012021</t>
  </si>
  <si>
    <t>Lochwinnoch - 02</t>
  </si>
  <si>
    <t>S01012020</t>
  </si>
  <si>
    <t>Lochwinnoch - 01</t>
  </si>
  <si>
    <t>S01012019</t>
  </si>
  <si>
    <t>Rannoch and Aberfeldy - 06</t>
  </si>
  <si>
    <t>S01012018</t>
  </si>
  <si>
    <t>Rannoch and Aberfeldy - 05</t>
  </si>
  <si>
    <t>S01012017</t>
  </si>
  <si>
    <t>Rannoch and Aberfeldy - 04</t>
  </si>
  <si>
    <t>S01012016</t>
  </si>
  <si>
    <t>Rannoch and Aberfeldy - 03</t>
  </si>
  <si>
    <t>S01012015</t>
  </si>
  <si>
    <t>Rannoch and Aberfeldy - 02</t>
  </si>
  <si>
    <t>S01012014</t>
  </si>
  <si>
    <t>Rannoch and Aberfeldy - 01</t>
  </si>
  <si>
    <t>S01012013</t>
  </si>
  <si>
    <t>Pitlochry - 04</t>
  </si>
  <si>
    <t>S01012012</t>
  </si>
  <si>
    <t>Pitlochry - 03</t>
  </si>
  <si>
    <t>S01012011</t>
  </si>
  <si>
    <t>Pitlochry - 02</t>
  </si>
  <si>
    <t>S01012010</t>
  </si>
  <si>
    <t>Pitlochry - 01</t>
  </si>
  <si>
    <t>S01012009</t>
  </si>
  <si>
    <t>Luncarty and Dunkeld - 07</t>
  </si>
  <si>
    <t>S01012008</t>
  </si>
  <si>
    <t>Luncarty and Dunkeld - 06</t>
  </si>
  <si>
    <t>S01012007</t>
  </si>
  <si>
    <t>Luncarty and Dunkeld - 05</t>
  </si>
  <si>
    <t>S01012006</t>
  </si>
  <si>
    <t>Luncarty and Dunkeld - 04</t>
  </si>
  <si>
    <t>S01012005</t>
  </si>
  <si>
    <t>Luncarty and Dunkeld - 03</t>
  </si>
  <si>
    <t>S01012004</t>
  </si>
  <si>
    <t>Luncarty and Dunkeld - 02</t>
  </si>
  <si>
    <t>S01012003</t>
  </si>
  <si>
    <t>Luncarty and Dunkeld - 01</t>
  </si>
  <si>
    <t>S01012002</t>
  </si>
  <si>
    <t>Stanley and Murthly - 07</t>
  </si>
  <si>
    <t>S01012001</t>
  </si>
  <si>
    <t>Stanley and Murthly - 06</t>
  </si>
  <si>
    <t>S01012000</t>
  </si>
  <si>
    <t>Stanley and Murthly - 05</t>
  </si>
  <si>
    <t>S01011999</t>
  </si>
  <si>
    <t>Stanley and Murthly - 04</t>
  </si>
  <si>
    <t>S01011998</t>
  </si>
  <si>
    <t>Stanley and Murthly - 03</t>
  </si>
  <si>
    <t>S01011997</t>
  </si>
  <si>
    <t>Stanley and Murthly - 02</t>
  </si>
  <si>
    <t>S01011996</t>
  </si>
  <si>
    <t>Stanley and Murthly - 01</t>
  </si>
  <si>
    <t>S01011995</t>
  </si>
  <si>
    <t>Blairgowrie West - 07</t>
  </si>
  <si>
    <t>S01011994</t>
  </si>
  <si>
    <t>Blairgowrie West - 06</t>
  </si>
  <si>
    <t>S01011993</t>
  </si>
  <si>
    <t>Blairgowrie West - 05</t>
  </si>
  <si>
    <t>S01011992</t>
  </si>
  <si>
    <t>Blairgowrie West - 04</t>
  </si>
  <si>
    <t>S01011991</t>
  </si>
  <si>
    <t>Blairgowrie West - 03</t>
  </si>
  <si>
    <t>S01011990</t>
  </si>
  <si>
    <t>Blairgowrie West - 02</t>
  </si>
  <si>
    <t>S01011989</t>
  </si>
  <si>
    <t>Blairgowrie West - 01</t>
  </si>
  <si>
    <t>S01011988</t>
  </si>
  <si>
    <t>Blairgowrie East (Rattray) - 04</t>
  </si>
  <si>
    <t>S01011987</t>
  </si>
  <si>
    <t>Blairgowrie East (Rattray) - 03</t>
  </si>
  <si>
    <t>S01011986</t>
  </si>
  <si>
    <t>Blairgowrie East (Rattray) - 02</t>
  </si>
  <si>
    <t>S01011985</t>
  </si>
  <si>
    <t>Blairgowrie East (Rattray) - 01</t>
  </si>
  <si>
    <t>S01011984</t>
  </si>
  <si>
    <t>Blair Atholl, Strathardle and Glenshee - 05</t>
  </si>
  <si>
    <t>S01011983</t>
  </si>
  <si>
    <t>Blair Atholl, Strathardle and Glenshee - 04</t>
  </si>
  <si>
    <t>S01011982</t>
  </si>
  <si>
    <t>Blair Atholl, Strathardle and Glenshee - 03</t>
  </si>
  <si>
    <t>S01011981</t>
  </si>
  <si>
    <t>Blair Atholl, Strathardle and Glenshee - 02</t>
  </si>
  <si>
    <t>S01011980</t>
  </si>
  <si>
    <t>Blair Atholl, Strathardle and Glenshee - 01</t>
  </si>
  <si>
    <t>S01011979</t>
  </si>
  <si>
    <t>Alyth - 04</t>
  </si>
  <si>
    <t>S01011978</t>
  </si>
  <si>
    <t>Alyth - 03</t>
  </si>
  <si>
    <t>S01011977</t>
  </si>
  <si>
    <t>Alyth - 02</t>
  </si>
  <si>
    <t>S01011976</t>
  </si>
  <si>
    <t>Alyth - 01</t>
  </si>
  <si>
    <t>S01011975</t>
  </si>
  <si>
    <t>Coupar Angus and Meigle - 06</t>
  </si>
  <si>
    <t>S01011974</t>
  </si>
  <si>
    <t>Coupar Angus and Meigle - 05</t>
  </si>
  <si>
    <t>S01011973</t>
  </si>
  <si>
    <t>Coupar Angus and Meigle - 04</t>
  </si>
  <si>
    <t>S01011972</t>
  </si>
  <si>
    <t>Coupar Angus and Meigle - 03</t>
  </si>
  <si>
    <t>S01011971</t>
  </si>
  <si>
    <t>Coupar Angus and Meigle - 02</t>
  </si>
  <si>
    <t>S01011970</t>
  </si>
  <si>
    <t>Coupar Angus and Meigle - 01</t>
  </si>
  <si>
    <t>S01011969</t>
  </si>
  <si>
    <t>Invergowrie, Longforgan and Abernyte - 04</t>
  </si>
  <si>
    <t>S01011968</t>
  </si>
  <si>
    <t>Invergowrie, Longforgan and Abernyte - 03</t>
  </si>
  <si>
    <t>S01011967</t>
  </si>
  <si>
    <t>Invergowrie, Longforgan and Abernyte - 02</t>
  </si>
  <si>
    <t>S01011966</t>
  </si>
  <si>
    <t>Invergowrie, Longforgan and Abernyte - 01</t>
  </si>
  <si>
    <t>S01011965</t>
  </si>
  <si>
    <t>Errol and Inchture - 05</t>
  </si>
  <si>
    <t>S01011964</t>
  </si>
  <si>
    <t>Errol and Inchture - 04</t>
  </si>
  <si>
    <t>S01011963</t>
  </si>
  <si>
    <t>Errol and Inchture - 03</t>
  </si>
  <si>
    <t>S01011962</t>
  </si>
  <si>
    <t>Errol and Inchture - 02</t>
  </si>
  <si>
    <t>S01011961</t>
  </si>
  <si>
    <t>Errol and Inchture - 01</t>
  </si>
  <si>
    <t>S01011960</t>
  </si>
  <si>
    <t>Guildtown, Balbeggie and St Madoes - 04</t>
  </si>
  <si>
    <t>S01011959</t>
  </si>
  <si>
    <t>Guildtown, Balbeggie and St Madoes - 03</t>
  </si>
  <si>
    <t>S01011958</t>
  </si>
  <si>
    <t>Guildtown, Balbeggie and St Madoes - 02</t>
  </si>
  <si>
    <t>S01011957</t>
  </si>
  <si>
    <t>Guildtown, Balbeggie and St Madoes - 01</t>
  </si>
  <si>
    <t>S01011956</t>
  </si>
  <si>
    <t>Scone - 07</t>
  </si>
  <si>
    <t>S01011955</t>
  </si>
  <si>
    <t>Scone - 06</t>
  </si>
  <si>
    <t>S01011954</t>
  </si>
  <si>
    <t>Scone - 05</t>
  </si>
  <si>
    <t>S01011953</t>
  </si>
  <si>
    <t>Scone - 04</t>
  </si>
  <si>
    <t>S01011952</t>
  </si>
  <si>
    <t>Scone - 03</t>
  </si>
  <si>
    <t>S01011951</t>
  </si>
  <si>
    <t>Scone - 02</t>
  </si>
  <si>
    <t>S01011950</t>
  </si>
  <si>
    <t>Scone - 01</t>
  </si>
  <si>
    <t>S01011949</t>
  </si>
  <si>
    <t>Gannochy and Walnut Grove - 05</t>
  </si>
  <si>
    <t>S01011948</t>
  </si>
  <si>
    <t>Gannochy and Walnut Grove - 04</t>
  </si>
  <si>
    <t>S01011947</t>
  </si>
  <si>
    <t>Gannochy and Walnut Grove - 03</t>
  </si>
  <si>
    <t>S01011946</t>
  </si>
  <si>
    <t>Gannochy and Walnut Grove - 02</t>
  </si>
  <si>
    <t>S01011945</t>
  </si>
  <si>
    <t>Gannochy and Walnut Grove - 01</t>
  </si>
  <si>
    <t>S01011944</t>
  </si>
  <si>
    <t>Central and South Inch - 06</t>
  </si>
  <si>
    <t>S01011943</t>
  </si>
  <si>
    <t>Central and South Inch - 05</t>
  </si>
  <si>
    <t>S01011942</t>
  </si>
  <si>
    <t>Central and South Inch - 04</t>
  </si>
  <si>
    <t>S01011941</t>
  </si>
  <si>
    <t>Central and South Inch - 03</t>
  </si>
  <si>
    <t>S01011940</t>
  </si>
  <si>
    <t>Central and South Inch - 02</t>
  </si>
  <si>
    <t>S01011939</t>
  </si>
  <si>
    <t>Central and South Inch - 01</t>
  </si>
  <si>
    <t>S01011938</t>
  </si>
  <si>
    <t>North Inch - 03</t>
  </si>
  <si>
    <t>S01011937</t>
  </si>
  <si>
    <t>North Inch - 02</t>
  </si>
  <si>
    <t>S01011936</t>
  </si>
  <si>
    <t>North Inch - 01</t>
  </si>
  <si>
    <t>S01011935</t>
  </si>
  <si>
    <t>Muirton - 04</t>
  </si>
  <si>
    <t>S01011934</t>
  </si>
  <si>
    <t>Muirton - 03</t>
  </si>
  <si>
    <t>S01011933</t>
  </si>
  <si>
    <t>Muirton - 02</t>
  </si>
  <si>
    <t>S01011932</t>
  </si>
  <si>
    <t>Muirton - 01</t>
  </si>
  <si>
    <t>S01011931</t>
  </si>
  <si>
    <t>North Muirton and Old Scone - 05</t>
  </si>
  <si>
    <t>S01011930</t>
  </si>
  <si>
    <t>North Muirton and Old Scone - 04</t>
  </si>
  <si>
    <t>S01011929</t>
  </si>
  <si>
    <t>North Muirton and Old Scone - 03</t>
  </si>
  <si>
    <t>S01011928</t>
  </si>
  <si>
    <t>North Muirton and Old Scone - 02</t>
  </si>
  <si>
    <t>S01011927</t>
  </si>
  <si>
    <t>North Muirton and Old Scone - 01</t>
  </si>
  <si>
    <t>S01011926</t>
  </si>
  <si>
    <t>Hillyland, Tulloch and Inveralmond - 08</t>
  </si>
  <si>
    <t>S01011925</t>
  </si>
  <si>
    <t>Hillyland, Tulloch and Inveralmond - 07</t>
  </si>
  <si>
    <t>S01011924</t>
  </si>
  <si>
    <t>Hillyland, Tulloch and Inveralmond - 06</t>
  </si>
  <si>
    <t>S01011923</t>
  </si>
  <si>
    <t>Hillyland, Tulloch and Inveralmond - 05</t>
  </si>
  <si>
    <t>S01011922</t>
  </si>
  <si>
    <t>Hillyland, Tulloch and Inveralmond - 04</t>
  </si>
  <si>
    <t>S01011921</t>
  </si>
  <si>
    <t>Hillyland, Tulloch and Inveralmond - 03</t>
  </si>
  <si>
    <t>S01011920</t>
  </si>
  <si>
    <t>Hillyland, Tulloch and Inveralmond - 02</t>
  </si>
  <si>
    <t>S01011919</t>
  </si>
  <si>
    <t>Hillyland, Tulloch and Inveralmond - 01</t>
  </si>
  <si>
    <t>S01011918</t>
  </si>
  <si>
    <t>Letham - 08</t>
  </si>
  <si>
    <t>S01011917</t>
  </si>
  <si>
    <t>Letham - 07</t>
  </si>
  <si>
    <t>S01011916</t>
  </si>
  <si>
    <t>Letham - 06</t>
  </si>
  <si>
    <t>S01011915</t>
  </si>
  <si>
    <t>Letham - 05</t>
  </si>
  <si>
    <t>S01011914</t>
  </si>
  <si>
    <t>Letham - 04</t>
  </si>
  <si>
    <t>S01011913</t>
  </si>
  <si>
    <t>Letham - 03</t>
  </si>
  <si>
    <t>S01011912</t>
  </si>
  <si>
    <t>Letham - 02</t>
  </si>
  <si>
    <t>S01011911</t>
  </si>
  <si>
    <t>Letham - 01</t>
  </si>
  <si>
    <t>S01011910</t>
  </si>
  <si>
    <t>Western Edge - 06</t>
  </si>
  <si>
    <t>S01011909</t>
  </si>
  <si>
    <t>Western Edge - 05</t>
  </si>
  <si>
    <t>S01011908</t>
  </si>
  <si>
    <t>Western Edge - 04</t>
  </si>
  <si>
    <t>S01011907</t>
  </si>
  <si>
    <t>Western Edge - 03</t>
  </si>
  <si>
    <t>S01011906</t>
  </si>
  <si>
    <t>Western Edge - 02</t>
  </si>
  <si>
    <t>S01011905</t>
  </si>
  <si>
    <t>Western Edge - 01</t>
  </si>
  <si>
    <t>S01011904</t>
  </si>
  <si>
    <t>Burghmuir and Oakbank - 05</t>
  </si>
  <si>
    <t>S01011903</t>
  </si>
  <si>
    <t>Burghmuir and Oakbank - 04</t>
  </si>
  <si>
    <t>S01011902</t>
  </si>
  <si>
    <t>Burghmuir and Oakbank - 03</t>
  </si>
  <si>
    <t>S01011901</t>
  </si>
  <si>
    <t>Burghmuir and Oakbank - 02</t>
  </si>
  <si>
    <t>S01011900</t>
  </si>
  <si>
    <t>Burghmuir and Oakbank - 01</t>
  </si>
  <si>
    <t>S01011899</t>
  </si>
  <si>
    <t>Viewlands, Craigie and Wellshill - 07</t>
  </si>
  <si>
    <t>S01011898</t>
  </si>
  <si>
    <t>Viewlands, Craigie and Wellshill - 06</t>
  </si>
  <si>
    <t>S01011897</t>
  </si>
  <si>
    <t>Viewlands, Craigie and Wellshill - 05</t>
  </si>
  <si>
    <t>S01011896</t>
  </si>
  <si>
    <t>Viewlands, Craigie and Wellshill - 04</t>
  </si>
  <si>
    <t>S01011895</t>
  </si>
  <si>
    <t>Viewlands, Craigie and Wellshill - 03</t>
  </si>
  <si>
    <t>S01011894</t>
  </si>
  <si>
    <t>Viewlands, Craigie and Wellshill - 02</t>
  </si>
  <si>
    <t>S01011893</t>
  </si>
  <si>
    <t>Viewlands, Craigie and Wellshill - 01</t>
  </si>
  <si>
    <t>S01011892</t>
  </si>
  <si>
    <t>Moncrieffe and Friarton - 05</t>
  </si>
  <si>
    <t>S01011891</t>
  </si>
  <si>
    <t>Moncrieffe and Friarton - 04</t>
  </si>
  <si>
    <t>S01011890</t>
  </si>
  <si>
    <t>Moncrieffe and Friarton - 03</t>
  </si>
  <si>
    <t>S01011889</t>
  </si>
  <si>
    <t>Moncrieffe and Friarton - 02</t>
  </si>
  <si>
    <t>S01011888</t>
  </si>
  <si>
    <t>Moncrieffe and Friarton - 01</t>
  </si>
  <si>
    <t>S01011887</t>
  </si>
  <si>
    <t>Bridge of Earn and Abernethy - 06</t>
  </si>
  <si>
    <t>S01011886</t>
  </si>
  <si>
    <t>Bridge of Earn and Abernethy - 05</t>
  </si>
  <si>
    <t>S01011885</t>
  </si>
  <si>
    <t>Bridge of Earn and Abernethy - 04</t>
  </si>
  <si>
    <t>S01011884</t>
  </si>
  <si>
    <t>Bridge of Earn and Abernethy - 03</t>
  </si>
  <si>
    <t>S01011883</t>
  </si>
  <si>
    <t>Bridge of Earn and Abernethy - 02</t>
  </si>
  <si>
    <t>S01011882</t>
  </si>
  <si>
    <t>Bridge of Earn and Abernethy - 01</t>
  </si>
  <si>
    <t>S01011881</t>
  </si>
  <si>
    <t>Glenfarg, Dunning and Rhynd - 05</t>
  </si>
  <si>
    <t>S01011880</t>
  </si>
  <si>
    <t>Glenfarg, Dunning and Rhynd - 04</t>
  </si>
  <si>
    <t>S01011879</t>
  </si>
  <si>
    <t>Glenfarg, Dunning and Rhynd - 03</t>
  </si>
  <si>
    <t>S01011878</t>
  </si>
  <si>
    <t>Glenfarg, Dunning and Rhynd - 02</t>
  </si>
  <si>
    <t>S01011877</t>
  </si>
  <si>
    <t>Glenfarg, Dunning and Rhynd - 01</t>
  </si>
  <si>
    <t>S01011876</t>
  </si>
  <si>
    <t>Aberuthven and Almondbank - 05</t>
  </si>
  <si>
    <t>S01011875</t>
  </si>
  <si>
    <t>Aberuthven and Almondbank - 04</t>
  </si>
  <si>
    <t>S01011874</t>
  </si>
  <si>
    <t>Aberuthven and Almondbank - 03</t>
  </si>
  <si>
    <t>S01011873</t>
  </si>
  <si>
    <t>Aberuthven and Almondbank - 02</t>
  </si>
  <si>
    <t>S01011872</t>
  </si>
  <si>
    <t>Aberuthven and Almondbank - 01</t>
  </si>
  <si>
    <t>S01011871</t>
  </si>
  <si>
    <t>Crieff South - 05</t>
  </si>
  <si>
    <t>S01011870</t>
  </si>
  <si>
    <t>Crieff South - 04</t>
  </si>
  <si>
    <t>S01011869</t>
  </si>
  <si>
    <t>Crieff South - 03</t>
  </si>
  <si>
    <t>S01011868</t>
  </si>
  <si>
    <t>Crieff South - 02</t>
  </si>
  <si>
    <t>S01011867</t>
  </si>
  <si>
    <t>Crieff South - 01</t>
  </si>
  <si>
    <t>S01011866</t>
  </si>
  <si>
    <t>Crieff North - 04</t>
  </si>
  <si>
    <t>S01011865</t>
  </si>
  <si>
    <t>Crieff North - 03</t>
  </si>
  <si>
    <t>S01011864</t>
  </si>
  <si>
    <t>Crieff North - 02</t>
  </si>
  <si>
    <t>S01011863</t>
  </si>
  <si>
    <t>Crieff North - 01</t>
  </si>
  <si>
    <t>S01011862</t>
  </si>
  <si>
    <t>Comrie, Gilmerton and St Fillans - 05</t>
  </si>
  <si>
    <t>S01011861</t>
  </si>
  <si>
    <t>Comrie, Gilmerton and St Fillans - 04</t>
  </si>
  <si>
    <t>S01011860</t>
  </si>
  <si>
    <t>Comrie, Gilmerton and St Fillans - 03</t>
  </si>
  <si>
    <t>S01011859</t>
  </si>
  <si>
    <t>Comrie, Gilmerton and St Fillans - 02</t>
  </si>
  <si>
    <t>S01011858</t>
  </si>
  <si>
    <t>Comrie, Gilmerton and St Fillans - 01</t>
  </si>
  <si>
    <t>S01011857</t>
  </si>
  <si>
    <t>Auchterarder - 05</t>
  </si>
  <si>
    <t>S01011856</t>
  </si>
  <si>
    <t>Auchterarder - 04</t>
  </si>
  <si>
    <t>S01011855</t>
  </si>
  <si>
    <t>Auchterarder - 03</t>
  </si>
  <si>
    <t>S01011854</t>
  </si>
  <si>
    <t>Auchterarder - 02</t>
  </si>
  <si>
    <t>S01011853</t>
  </si>
  <si>
    <t>Auchterarder - 01</t>
  </si>
  <si>
    <t>S01011852</t>
  </si>
  <si>
    <t>Muthill, Greenloaning and Gleneagles - 05</t>
  </si>
  <si>
    <t>S01011851</t>
  </si>
  <si>
    <t>Muthill, Greenloaning and Gleneagles - 04</t>
  </si>
  <si>
    <t>S01011850</t>
  </si>
  <si>
    <t>Muthill, Greenloaning and Gleneagles - 03</t>
  </si>
  <si>
    <t>S01011849</t>
  </si>
  <si>
    <t>Muthill, Greenloaning and Gleneagles - 02</t>
  </si>
  <si>
    <t>S01011848</t>
  </si>
  <si>
    <t>Muthill, Greenloaning and Gleneagles - 01</t>
  </si>
  <si>
    <t>S01011847</t>
  </si>
  <si>
    <t>Milnathort and Crook of Devon - 04</t>
  </si>
  <si>
    <t>S01011846</t>
  </si>
  <si>
    <t>Milnathort and Crook of Devon - 03</t>
  </si>
  <si>
    <t>S01011845</t>
  </si>
  <si>
    <t>Milnathort and Crook of Devon - 02</t>
  </si>
  <si>
    <t>S01011844</t>
  </si>
  <si>
    <t>Milnathort and Crook of Devon - 01</t>
  </si>
  <si>
    <t>S01011843</t>
  </si>
  <si>
    <t>Kinross - 05</t>
  </si>
  <si>
    <t>S01011842</t>
  </si>
  <si>
    <t>Kinross - 04</t>
  </si>
  <si>
    <t>S01011841</t>
  </si>
  <si>
    <t>Kinross - 03</t>
  </si>
  <si>
    <t>S01011840</t>
  </si>
  <si>
    <t>Kinross - 02</t>
  </si>
  <si>
    <t>S01011839</t>
  </si>
  <si>
    <t>Kinross - 01</t>
  </si>
  <si>
    <t>S01011838</t>
  </si>
  <si>
    <t>Powmill, Cleish and Scotlandwell - 05</t>
  </si>
  <si>
    <t>S01011837</t>
  </si>
  <si>
    <t>Powmill, Cleish and Scotlandwell - 04</t>
  </si>
  <si>
    <t>S01011836</t>
  </si>
  <si>
    <t>Powmill, Cleish and Scotlandwell - 03</t>
  </si>
  <si>
    <t>S01011835</t>
  </si>
  <si>
    <t>Powmill, Cleish and Scotlandwell - 02</t>
  </si>
  <si>
    <t>S01011834</t>
  </si>
  <si>
    <t>Powmill, Cleish and Scotlandwell - 01</t>
  </si>
  <si>
    <t>S01011833</t>
  </si>
  <si>
    <t>Isles - 06</t>
  </si>
  <si>
    <t>S01011832</t>
  </si>
  <si>
    <t>Isles - 05</t>
  </si>
  <si>
    <t>S01011831</t>
  </si>
  <si>
    <t>Isles - 04</t>
  </si>
  <si>
    <t>S01011830</t>
  </si>
  <si>
    <t>Isles - 03</t>
  </si>
  <si>
    <t>S01011829</t>
  </si>
  <si>
    <t>Isles - 02</t>
  </si>
  <si>
    <t>S01011828</t>
  </si>
  <si>
    <t>Isles - 01</t>
  </si>
  <si>
    <t>S01011827</t>
  </si>
  <si>
    <t>East Kirkwall - 04</t>
  </si>
  <si>
    <t>S01011826</t>
  </si>
  <si>
    <t>East Kirkwall - 03</t>
  </si>
  <si>
    <t>S01011825</t>
  </si>
  <si>
    <t>East Kirkwall - 02</t>
  </si>
  <si>
    <t>S01011824</t>
  </si>
  <si>
    <t>East Kirkwall - 01</t>
  </si>
  <si>
    <t>S01011823</t>
  </si>
  <si>
    <t>West Kirkwall - 05</t>
  </si>
  <si>
    <t>S01011822</t>
  </si>
  <si>
    <t>West Kirkwall - 04</t>
  </si>
  <si>
    <t>S01011821</t>
  </si>
  <si>
    <t>West Kirkwall - 03</t>
  </si>
  <si>
    <t>S01011820</t>
  </si>
  <si>
    <t>West Kirkwall - 02</t>
  </si>
  <si>
    <t>S01011819</t>
  </si>
  <si>
    <t>West Kirkwall - 01</t>
  </si>
  <si>
    <t>S01011818</t>
  </si>
  <si>
    <t>East Mainland - 05</t>
  </si>
  <si>
    <t>S01011817</t>
  </si>
  <si>
    <t>East Mainland - 04</t>
  </si>
  <si>
    <t>S01011816</t>
  </si>
  <si>
    <t>East Mainland - 03</t>
  </si>
  <si>
    <t>S01011815</t>
  </si>
  <si>
    <t>East Mainland - 02</t>
  </si>
  <si>
    <t>S01011814</t>
  </si>
  <si>
    <t>East Mainland - 01</t>
  </si>
  <si>
    <t>S01011813</t>
  </si>
  <si>
    <t>West Mainland - 05</t>
  </si>
  <si>
    <t>S01011812</t>
  </si>
  <si>
    <t>West Mainland - 04</t>
  </si>
  <si>
    <t>S01011811</t>
  </si>
  <si>
    <t>West Mainland - 03</t>
  </si>
  <si>
    <t>S01011810</t>
  </si>
  <si>
    <t>West Mainland - 02</t>
  </si>
  <si>
    <t>S01011809</t>
  </si>
  <si>
    <t>West Mainland - 01</t>
  </si>
  <si>
    <t>S01011808</t>
  </si>
  <si>
    <t>Stromness, Sandwick and Stenness - 04</t>
  </si>
  <si>
    <t>S01011807</t>
  </si>
  <si>
    <t>Stromness, Sandwick and Stenness - 03</t>
  </si>
  <si>
    <t>S01011806</t>
  </si>
  <si>
    <t>Stromness, Sandwick and Stenness - 02</t>
  </si>
  <si>
    <t>S01011805</t>
  </si>
  <si>
    <t>Stromness, Sandwick and Stenness - 01</t>
  </si>
  <si>
    <t>S01011804</t>
  </si>
  <si>
    <t>Balmalloch - 06</t>
  </si>
  <si>
    <t>S01011803</t>
  </si>
  <si>
    <t>Balmalloch - 05</t>
  </si>
  <si>
    <t>S01011802</t>
  </si>
  <si>
    <t>Balmalloch - 04</t>
  </si>
  <si>
    <t>S01011801</t>
  </si>
  <si>
    <t>Balmalloch - 03</t>
  </si>
  <si>
    <t>S01011800</t>
  </si>
  <si>
    <t>Balmalloch - 02</t>
  </si>
  <si>
    <t>S01011799</t>
  </si>
  <si>
    <t>Balmalloch - 01</t>
  </si>
  <si>
    <t>S01011798</t>
  </si>
  <si>
    <t>Kilsyth Bogside - 04</t>
  </si>
  <si>
    <t>S01011797</t>
  </si>
  <si>
    <t>Kilsyth Bogside - 03</t>
  </si>
  <si>
    <t>S01011796</t>
  </si>
  <si>
    <t>Kilsyth Bogside - 02</t>
  </si>
  <si>
    <t>S01011795</t>
  </si>
  <si>
    <t>Kilsyth Bogside - 01</t>
  </si>
  <si>
    <t>S01011794</t>
  </si>
  <si>
    <t>Kilsyth East and Croy - 08</t>
  </si>
  <si>
    <t>S01011793</t>
  </si>
  <si>
    <t>Kilsyth East and Croy - 07</t>
  </si>
  <si>
    <t>S01011792</t>
  </si>
  <si>
    <t>Kilsyth East and Croy - 06</t>
  </si>
  <si>
    <t>S01011791</t>
  </si>
  <si>
    <t>Kilsyth East and Croy - 05</t>
  </si>
  <si>
    <t>S01011790</t>
  </si>
  <si>
    <t>Kilsyth East and Croy - 04</t>
  </si>
  <si>
    <t>S01011789</t>
  </si>
  <si>
    <t>Kilsyth East and Croy - 03</t>
  </si>
  <si>
    <t>S01011788</t>
  </si>
  <si>
    <t>Kilsyth East and Croy - 02</t>
  </si>
  <si>
    <t>S01011787</t>
  </si>
  <si>
    <t>Kilsyth East and Croy - 01</t>
  </si>
  <si>
    <t>S01011786</t>
  </si>
  <si>
    <t>Balloch East - 04</t>
  </si>
  <si>
    <t>S01011785</t>
  </si>
  <si>
    <t>Balloch East - 03</t>
  </si>
  <si>
    <t>S01011784</t>
  </si>
  <si>
    <t>Balloch East - 02</t>
  </si>
  <si>
    <t>S01011783</t>
  </si>
  <si>
    <t>Balloch East - 01</t>
  </si>
  <si>
    <t>S01011782</t>
  </si>
  <si>
    <t>Balloch West - 05</t>
  </si>
  <si>
    <t>S01011781</t>
  </si>
  <si>
    <t>Balloch West - 04</t>
  </si>
  <si>
    <t>S01011780</t>
  </si>
  <si>
    <t>Balloch West - 03</t>
  </si>
  <si>
    <t>S01011779</t>
  </si>
  <si>
    <t>Balloch West - 02</t>
  </si>
  <si>
    <t>S01011778</t>
  </si>
  <si>
    <t>Balloch West - 01</t>
  </si>
  <si>
    <t>S01011777</t>
  </si>
  <si>
    <t>Carrickstone - 06</t>
  </si>
  <si>
    <t>S01011776</t>
  </si>
  <si>
    <t>Carrickstone - 05</t>
  </si>
  <si>
    <t>S01011775</t>
  </si>
  <si>
    <t>Carrickstone - 04</t>
  </si>
  <si>
    <t>S01011774</t>
  </si>
  <si>
    <t>Carrickstone - 03</t>
  </si>
  <si>
    <t>S01011773</t>
  </si>
  <si>
    <t>Carrickstone - 02</t>
  </si>
  <si>
    <t>S01011772</t>
  </si>
  <si>
    <t>Carrickstone - 01</t>
  </si>
  <si>
    <t>S01011771</t>
  </si>
  <si>
    <t>Village and Castlecary - 05</t>
  </si>
  <si>
    <t>S01011770</t>
  </si>
  <si>
    <t>Village and Castlecary - 04</t>
  </si>
  <si>
    <t>S01011769</t>
  </si>
  <si>
    <t>Village and Castlecary - 03</t>
  </si>
  <si>
    <t>S01011768</t>
  </si>
  <si>
    <t>Village and Castlecary - 02</t>
  </si>
  <si>
    <t>S01011767</t>
  </si>
  <si>
    <t>Village and Castlecary - 01</t>
  </si>
  <si>
    <t>S01011766</t>
  </si>
  <si>
    <t>Abronhill North - 06</t>
  </si>
  <si>
    <t>S01011765</t>
  </si>
  <si>
    <t>Abronhill North - 05</t>
  </si>
  <si>
    <t>S01011764</t>
  </si>
  <si>
    <t>Abronhill North - 04</t>
  </si>
  <si>
    <t>S01011763</t>
  </si>
  <si>
    <t>Abronhill North - 03</t>
  </si>
  <si>
    <t>S01011762</t>
  </si>
  <si>
    <t>Abronhill North - 02</t>
  </si>
  <si>
    <t>S01011761</t>
  </si>
  <si>
    <t>Abronhill North - 01</t>
  </si>
  <si>
    <t>S01011760</t>
  </si>
  <si>
    <t>Abronhill South - 05</t>
  </si>
  <si>
    <t>S01011759</t>
  </si>
  <si>
    <t>Abronhill South - 04</t>
  </si>
  <si>
    <t>S01011758</t>
  </si>
  <si>
    <t>Abronhill South - 03</t>
  </si>
  <si>
    <t>S01011757</t>
  </si>
  <si>
    <t>Abronhill South - 02</t>
  </si>
  <si>
    <t>S01011756</t>
  </si>
  <si>
    <t>Abronhill South - 01</t>
  </si>
  <si>
    <t>S01011755</t>
  </si>
  <si>
    <t>Kildrum - 05</t>
  </si>
  <si>
    <t>S01011754</t>
  </si>
  <si>
    <t>Kildrum - 04</t>
  </si>
  <si>
    <t>S01011753</t>
  </si>
  <si>
    <t>Kildrum - 03</t>
  </si>
  <si>
    <t>S01011752</t>
  </si>
  <si>
    <t>Kildrum - 02</t>
  </si>
  <si>
    <t>S01011751</t>
  </si>
  <si>
    <t>Kildrum - 01</t>
  </si>
  <si>
    <t>S01011750</t>
  </si>
  <si>
    <t>Cumbernauld Central - 06</t>
  </si>
  <si>
    <t>S01011749</t>
  </si>
  <si>
    <t>Cumbernauld Central - 05</t>
  </si>
  <si>
    <t>S01011748</t>
  </si>
  <si>
    <t>Cumbernauld Central - 04</t>
  </si>
  <si>
    <t>S01011747</t>
  </si>
  <si>
    <t>Cumbernauld Central - 03</t>
  </si>
  <si>
    <t>S01011746</t>
  </si>
  <si>
    <t>Cumbernauld Central - 02</t>
  </si>
  <si>
    <t>S01011745</t>
  </si>
  <si>
    <t>Cumbernauld Central - 01</t>
  </si>
  <si>
    <t>S01011744</t>
  </si>
  <si>
    <t>Seafar - 05</t>
  </si>
  <si>
    <t>S01011743</t>
  </si>
  <si>
    <t>Seafar - 04</t>
  </si>
  <si>
    <t>S01011742</t>
  </si>
  <si>
    <t>Seafar - 03</t>
  </si>
  <si>
    <t>S01011741</t>
  </si>
  <si>
    <t>Seafar - 02</t>
  </si>
  <si>
    <t>S01011740</t>
  </si>
  <si>
    <t>Seafar - 01</t>
  </si>
  <si>
    <t>S01011739</t>
  </si>
  <si>
    <t>Greenfaulds - 05</t>
  </si>
  <si>
    <t>S01011738</t>
  </si>
  <si>
    <t>Greenfaulds - 04</t>
  </si>
  <si>
    <t>S01011737</t>
  </si>
  <si>
    <t>Greenfaulds - 03</t>
  </si>
  <si>
    <t>S01011736</t>
  </si>
  <si>
    <t>Greenfaulds - 02</t>
  </si>
  <si>
    <t>S01011735</t>
  </si>
  <si>
    <t>Greenfaulds - 01</t>
  </si>
  <si>
    <t>S01011734</t>
  </si>
  <si>
    <t>Condorrat - 06</t>
  </si>
  <si>
    <t>S01011733</t>
  </si>
  <si>
    <t>Condorrat - 05</t>
  </si>
  <si>
    <t>S01011732</t>
  </si>
  <si>
    <t>Condorrat - 04</t>
  </si>
  <si>
    <t>S01011731</t>
  </si>
  <si>
    <t>Condorrat - 03</t>
  </si>
  <si>
    <t>S01011730</t>
  </si>
  <si>
    <t>Condorrat - 02</t>
  </si>
  <si>
    <t>S01011729</t>
  </si>
  <si>
    <t>Condorrat - 01</t>
  </si>
  <si>
    <t>S01011728</t>
  </si>
  <si>
    <t>Westfield - 09</t>
  </si>
  <si>
    <t>S01011727</t>
  </si>
  <si>
    <t>Westfield - 08</t>
  </si>
  <si>
    <t>S01011726</t>
  </si>
  <si>
    <t>Westfield - 07</t>
  </si>
  <si>
    <t>S01011725</t>
  </si>
  <si>
    <t>Westfield - 06</t>
  </si>
  <si>
    <t>S01011724</t>
  </si>
  <si>
    <t>Westfield - 05</t>
  </si>
  <si>
    <t>S01011723</t>
  </si>
  <si>
    <t>Westfield - 04</t>
  </si>
  <si>
    <t>S01011722</t>
  </si>
  <si>
    <t>Westfield - 03</t>
  </si>
  <si>
    <t>S01011721</t>
  </si>
  <si>
    <t>Westfield - 02</t>
  </si>
  <si>
    <t>S01011720</t>
  </si>
  <si>
    <t>Westfield - 01</t>
  </si>
  <si>
    <t>S01011719</t>
  </si>
  <si>
    <t>Moodiesburn East - 05</t>
  </si>
  <si>
    <t>S01011718</t>
  </si>
  <si>
    <t>Moodiesburn East - 04</t>
  </si>
  <si>
    <t>S01011717</t>
  </si>
  <si>
    <t>Moodiesburn East - 03</t>
  </si>
  <si>
    <t>S01011716</t>
  </si>
  <si>
    <t>Moodiesburn East - 02</t>
  </si>
  <si>
    <t>S01011715</t>
  </si>
  <si>
    <t>Moodiesburn East - 01</t>
  </si>
  <si>
    <t>S01011714</t>
  </si>
  <si>
    <t>Moodiesburn West - 05</t>
  </si>
  <si>
    <t>S01011713</t>
  </si>
  <si>
    <t>Moodiesburn West - 04</t>
  </si>
  <si>
    <t>S01011712</t>
  </si>
  <si>
    <t>Moodiesburn West - 03</t>
  </si>
  <si>
    <t>S01011711</t>
  </si>
  <si>
    <t>Moodiesburn West - 02</t>
  </si>
  <si>
    <t>S01011710</t>
  </si>
  <si>
    <t>Moodiesburn West - 01</t>
  </si>
  <si>
    <t>S01011709</t>
  </si>
  <si>
    <t>Chryston and Muirhead - 05</t>
  </si>
  <si>
    <t>S01011708</t>
  </si>
  <si>
    <t>Chryston and Muirhead - 04</t>
  </si>
  <si>
    <t>S01011707</t>
  </si>
  <si>
    <t>Chryston and Muirhead - 03</t>
  </si>
  <si>
    <t>S01011706</t>
  </si>
  <si>
    <t>Chryston and Muirhead - 02</t>
  </si>
  <si>
    <t>S01011705</t>
  </si>
  <si>
    <t>Chryston and Muirhead - 01</t>
  </si>
  <si>
    <t>S01011704</t>
  </si>
  <si>
    <t>Stepps - 03</t>
  </si>
  <si>
    <t>S01011703</t>
  </si>
  <si>
    <t>Stepps - 02</t>
  </si>
  <si>
    <t>S01011702</t>
  </si>
  <si>
    <t>Stepps - 01</t>
  </si>
  <si>
    <t>S01011701</t>
  </si>
  <si>
    <t>Cardowan and Millerston - 05</t>
  </si>
  <si>
    <t>S01011700</t>
  </si>
  <si>
    <t>Cardowan and Millerston - 04</t>
  </si>
  <si>
    <t>S01011699</t>
  </si>
  <si>
    <t>Cardowan and Millerston - 03</t>
  </si>
  <si>
    <t>S01011698</t>
  </si>
  <si>
    <t>Cardowan and Millerston - 02</t>
  </si>
  <si>
    <t>S01011697</t>
  </si>
  <si>
    <t>Cardowan and Millerston - 01</t>
  </si>
  <si>
    <t>S01011696</t>
  </si>
  <si>
    <t>Gartcosh and Marnock - 07</t>
  </si>
  <si>
    <t>S01011695</t>
  </si>
  <si>
    <t>Gartcosh and Marnock - 06</t>
  </si>
  <si>
    <t>S01011694</t>
  </si>
  <si>
    <t>Gartcosh and Marnock - 05</t>
  </si>
  <si>
    <t>S01011693</t>
  </si>
  <si>
    <t>Gartcosh and Marnock - 04</t>
  </si>
  <si>
    <t>S01011692</t>
  </si>
  <si>
    <t>Gartcosh and Marnock - 03</t>
  </si>
  <si>
    <t>S01011691</t>
  </si>
  <si>
    <t>Gartcosh and Marnock - 02</t>
  </si>
  <si>
    <t>S01011690</t>
  </si>
  <si>
    <t>Gartcosh and Marnock - 01</t>
  </si>
  <si>
    <t>S01011689</t>
  </si>
  <si>
    <t>Glenmavis and Greengairs - 06</t>
  </si>
  <si>
    <t>S01011688</t>
  </si>
  <si>
    <t>Glenmavis and Greengairs - 05</t>
  </si>
  <si>
    <t>S01011687</t>
  </si>
  <si>
    <t>Glenmavis and Greengairs - 04</t>
  </si>
  <si>
    <t>S01011686</t>
  </si>
  <si>
    <t>Glenmavis and Greengairs - 03</t>
  </si>
  <si>
    <t>S01011685</t>
  </si>
  <si>
    <t>Glenmavis and Greengairs - 02</t>
  </si>
  <si>
    <t>S01011684</t>
  </si>
  <si>
    <t>Glenmavis and Greengairs - 01</t>
  </si>
  <si>
    <t>S01011683</t>
  </si>
  <si>
    <t>Caldercruix and Plains - 08</t>
  </si>
  <si>
    <t>S01011682</t>
  </si>
  <si>
    <t>Caldercruix and Plains - 07</t>
  </si>
  <si>
    <t>S01011681</t>
  </si>
  <si>
    <t>Caldercruix and Plains - 06</t>
  </si>
  <si>
    <t>S01011680</t>
  </si>
  <si>
    <t>Caldercruix and Plains - 05</t>
  </si>
  <si>
    <t>S01011679</t>
  </si>
  <si>
    <t>Caldercruix and Plains - 04</t>
  </si>
  <si>
    <t>S01011678</t>
  </si>
  <si>
    <t>Caldercruix and Plains - 03</t>
  </si>
  <si>
    <t>S01011677</t>
  </si>
  <si>
    <t>Caldercruix and Plains - 02</t>
  </si>
  <si>
    <t>S01011676</t>
  </si>
  <si>
    <t>Caldercruix and Plains - 01</t>
  </si>
  <si>
    <t>S01011675</t>
  </si>
  <si>
    <t>Drumgelloch - 06</t>
  </si>
  <si>
    <t>S01011674</t>
  </si>
  <si>
    <t>Drumgelloch - 05</t>
  </si>
  <si>
    <t>S01011673</t>
  </si>
  <si>
    <t>Drumgelloch - 04</t>
  </si>
  <si>
    <t>S01011672</t>
  </si>
  <si>
    <t>Drumgelloch - 03</t>
  </si>
  <si>
    <t>S01011671</t>
  </si>
  <si>
    <t>Drumgelloch - 02</t>
  </si>
  <si>
    <t>S01011670</t>
  </si>
  <si>
    <t>Drumgelloch - 01</t>
  </si>
  <si>
    <t>S01011669</t>
  </si>
  <si>
    <t>Airdrie North - 06</t>
  </si>
  <si>
    <t>S01011668</t>
  </si>
  <si>
    <t>Airdrie North - 05</t>
  </si>
  <si>
    <t>S01011667</t>
  </si>
  <si>
    <t>Airdrie North - 04</t>
  </si>
  <si>
    <t>S01011666</t>
  </si>
  <si>
    <t>Airdrie North - 03</t>
  </si>
  <si>
    <t>S01011665</t>
  </si>
  <si>
    <t>Airdrie North - 02</t>
  </si>
  <si>
    <t>S01011664</t>
  </si>
  <si>
    <t>Airdrie North - 01</t>
  </si>
  <si>
    <t>S01011663</t>
  </si>
  <si>
    <t>Thrashbush - 08</t>
  </si>
  <si>
    <t>S01011662</t>
  </si>
  <si>
    <t>Thrashbush - 07</t>
  </si>
  <si>
    <t>S01011661</t>
  </si>
  <si>
    <t>Thrashbush - 06</t>
  </si>
  <si>
    <t>S01011660</t>
  </si>
  <si>
    <t>Thrashbush - 05</t>
  </si>
  <si>
    <t>S01011659</t>
  </si>
  <si>
    <t>Thrashbush - 04</t>
  </si>
  <si>
    <t>S01011658</t>
  </si>
  <si>
    <t>Thrashbush - 03</t>
  </si>
  <si>
    <t>S01011657</t>
  </si>
  <si>
    <t>Thrashbush - 02</t>
  </si>
  <si>
    <t>S01011656</t>
  </si>
  <si>
    <t>Thrashbush - 01</t>
  </si>
  <si>
    <t>S01011655</t>
  </si>
  <si>
    <t>Coatdyke and Whinhall - 07</t>
  </si>
  <si>
    <t>S01011654</t>
  </si>
  <si>
    <t>Coatdyke and Whinhall - 06</t>
  </si>
  <si>
    <t>S01011653</t>
  </si>
  <si>
    <t>Coatdyke and Whinhall - 05</t>
  </si>
  <si>
    <t>S01011652</t>
  </si>
  <si>
    <t>Coatdyke and Whinhall - 04</t>
  </si>
  <si>
    <t>S01011651</t>
  </si>
  <si>
    <t>Coatdyke and Whinhall - 03</t>
  </si>
  <si>
    <t>S01011650</t>
  </si>
  <si>
    <t>Coatdyke and Whinhall - 02</t>
  </si>
  <si>
    <t>S01011649</t>
  </si>
  <si>
    <t>Coatdyke and Whinhall - 01</t>
  </si>
  <si>
    <t>S01011648</t>
  </si>
  <si>
    <t>Cairnhill - 07</t>
  </si>
  <si>
    <t>S01011647</t>
  </si>
  <si>
    <t>Cairnhill - 06</t>
  </si>
  <si>
    <t>S01011646</t>
  </si>
  <si>
    <t>Cairnhill - 05</t>
  </si>
  <si>
    <t>S01011645</t>
  </si>
  <si>
    <t>Cairnhill - 04</t>
  </si>
  <si>
    <t>S01011644</t>
  </si>
  <si>
    <t>Cairnhill - 03</t>
  </si>
  <si>
    <t>S01011643</t>
  </si>
  <si>
    <t>Cairnhill - 02</t>
  </si>
  <si>
    <t>S01011642</t>
  </si>
  <si>
    <t>Cairnhill - 01</t>
  </si>
  <si>
    <t>S01011641</t>
  </si>
  <si>
    <t>Gartlea - 05</t>
  </si>
  <si>
    <t>S01011640</t>
  </si>
  <si>
    <t>Gartlea - 04</t>
  </si>
  <si>
    <t>S01011639</t>
  </si>
  <si>
    <t>Gartlea - 03</t>
  </si>
  <si>
    <t>S01011638</t>
  </si>
  <si>
    <t>Gartlea - 02</t>
  </si>
  <si>
    <t>S01011637</t>
  </si>
  <si>
    <t>Gartlea - 01</t>
  </si>
  <si>
    <t>S01011636</t>
  </si>
  <si>
    <t>Petersburn - 06</t>
  </si>
  <si>
    <t>S01011635</t>
  </si>
  <si>
    <t>Petersburn - 05</t>
  </si>
  <si>
    <t>S01011634</t>
  </si>
  <si>
    <t>Petersburn - 04</t>
  </si>
  <si>
    <t>S01011633</t>
  </si>
  <si>
    <t>Petersburn - 03</t>
  </si>
  <si>
    <t>S01011632</t>
  </si>
  <si>
    <t>Petersburn - 02</t>
  </si>
  <si>
    <t>S01011631</t>
  </si>
  <si>
    <t>Petersburn - 01</t>
  </si>
  <si>
    <t>S01011630</t>
  </si>
  <si>
    <t>Craigneuk Airdrie - 05</t>
  </si>
  <si>
    <t>S01011629</t>
  </si>
  <si>
    <t>Craigneuk Airdrie - 04</t>
  </si>
  <si>
    <t>S01011628</t>
  </si>
  <si>
    <t>Craigneuk Airdrie - 03</t>
  </si>
  <si>
    <t>S01011627</t>
  </si>
  <si>
    <t>Craigneuk Airdrie - 02</t>
  </si>
  <si>
    <t>S01011626</t>
  </si>
  <si>
    <t>Craigneuk Airdrie - 01</t>
  </si>
  <si>
    <t>S01011625</t>
  </si>
  <si>
    <t>Chapelhall East - 05</t>
  </si>
  <si>
    <t>S01011624</t>
  </si>
  <si>
    <t>Chapelhall East - 04</t>
  </si>
  <si>
    <t>S01011623</t>
  </si>
  <si>
    <t>Chapelhall East - 03</t>
  </si>
  <si>
    <t>S01011622</t>
  </si>
  <si>
    <t>Chapelhall East - 02</t>
  </si>
  <si>
    <t>S01011621</t>
  </si>
  <si>
    <t>Chapelhall East - 01</t>
  </si>
  <si>
    <t>S01011620</t>
  </si>
  <si>
    <t>Chapelhall West - 03</t>
  </si>
  <si>
    <t>S01011619</t>
  </si>
  <si>
    <t>Chapelhall West - 02</t>
  </si>
  <si>
    <t>S01011618</t>
  </si>
  <si>
    <t>Chapelhall West - 01</t>
  </si>
  <si>
    <t>S01011617</t>
  </si>
  <si>
    <t>Calderbank and Brownsburn - 04</t>
  </si>
  <si>
    <t>S01011616</t>
  </si>
  <si>
    <t>Calderbank and Brownsburn - 03</t>
  </si>
  <si>
    <t>S01011615</t>
  </si>
  <si>
    <t>Calderbank and Brownsburn - 02</t>
  </si>
  <si>
    <t>S01011614</t>
  </si>
  <si>
    <t>Calderbank and Brownsburn - 01</t>
  </si>
  <si>
    <t>S01011613</t>
  </si>
  <si>
    <t>Greenend and Carnbroe - 07</t>
  </si>
  <si>
    <t>S01011612</t>
  </si>
  <si>
    <t>Greenend and Carnbroe - 06</t>
  </si>
  <si>
    <t>S01011611</t>
  </si>
  <si>
    <t>Greenend and Carnbroe - 05</t>
  </si>
  <si>
    <t>S01011610</t>
  </si>
  <si>
    <t>Greenend and Carnbroe - 04</t>
  </si>
  <si>
    <t>S01011609</t>
  </si>
  <si>
    <t>Greenend and Carnbroe - 03</t>
  </si>
  <si>
    <t>S01011608</t>
  </si>
  <si>
    <t>Greenend and Carnbroe - 02</t>
  </si>
  <si>
    <t>S01011607</t>
  </si>
  <si>
    <t>Greenend and Carnbroe - 01</t>
  </si>
  <si>
    <t>S01011606</t>
  </si>
  <si>
    <t>Shawhead and Whifflet - 04</t>
  </si>
  <si>
    <t>S01011605</t>
  </si>
  <si>
    <t>Shawhead and Whifflet - 03</t>
  </si>
  <si>
    <t>S01011604</t>
  </si>
  <si>
    <t>Shawhead and Whifflet - 02</t>
  </si>
  <si>
    <t>S01011603</t>
  </si>
  <si>
    <t>Shawhead and Whifflet - 01</t>
  </si>
  <si>
    <t>S01011602</t>
  </si>
  <si>
    <t>Cliftonville - 04</t>
  </si>
  <si>
    <t>S01011601</t>
  </si>
  <si>
    <t>Cliftonville - 03</t>
  </si>
  <si>
    <t>S01011600</t>
  </si>
  <si>
    <t>Cliftonville - 02</t>
  </si>
  <si>
    <t>S01011599</t>
  </si>
  <si>
    <t>Cliftonville - 01</t>
  </si>
  <si>
    <t>S01011598</t>
  </si>
  <si>
    <t>Sunnyside and Cliftonville - 06</t>
  </si>
  <si>
    <t>S01011597</t>
  </si>
  <si>
    <t>Sunnyside and Cliftonville - 05</t>
  </si>
  <si>
    <t>S01011596</t>
  </si>
  <si>
    <t>Sunnyside and Cliftonville - 04</t>
  </si>
  <si>
    <t>S01011595</t>
  </si>
  <si>
    <t>Sunnyside and Cliftonville - 03</t>
  </si>
  <si>
    <t>S01011594</t>
  </si>
  <si>
    <t>Sunnyside and Cliftonville - 02</t>
  </si>
  <si>
    <t>S01011593</t>
  </si>
  <si>
    <t>Sunnyside and Cliftonville - 01</t>
  </si>
  <si>
    <t>S01011592</t>
  </si>
  <si>
    <t>Townhead - 07</t>
  </si>
  <si>
    <t>S01011591</t>
  </si>
  <si>
    <t>Townhead - 06</t>
  </si>
  <si>
    <t>S01011590</t>
  </si>
  <si>
    <t>Townhead - 05</t>
  </si>
  <si>
    <t>S01011589</t>
  </si>
  <si>
    <t>Townhead - 04</t>
  </si>
  <si>
    <t>S01011588</t>
  </si>
  <si>
    <t>Townhead - 03</t>
  </si>
  <si>
    <t>S01011587</t>
  </si>
  <si>
    <t>Townhead - 02</t>
  </si>
  <si>
    <t>S01011586</t>
  </si>
  <si>
    <t>Townhead - 01</t>
  </si>
  <si>
    <t>S01011585</t>
  </si>
  <si>
    <t>Coatbridge West - 05</t>
  </si>
  <si>
    <t>S01011584</t>
  </si>
  <si>
    <t>Coatbridge West - 04</t>
  </si>
  <si>
    <t>S01011583</t>
  </si>
  <si>
    <t>Coatbridge West - 03</t>
  </si>
  <si>
    <t>S01011582</t>
  </si>
  <si>
    <t>Coatbridge West - 02</t>
  </si>
  <si>
    <t>S01011581</t>
  </si>
  <si>
    <t>Coatbridge West - 01</t>
  </si>
  <si>
    <t>S01011580</t>
  </si>
  <si>
    <t>Drumpellier and Langloan - 03</t>
  </si>
  <si>
    <t>S01011579</t>
  </si>
  <si>
    <t>Drumpellier and Langloan - 02</t>
  </si>
  <si>
    <t>S01011578</t>
  </si>
  <si>
    <t>Drumpellier and Langloan - 01</t>
  </si>
  <si>
    <t>S01011577</t>
  </si>
  <si>
    <t>Dundyvan - 08</t>
  </si>
  <si>
    <t>S01011576</t>
  </si>
  <si>
    <t>Dundyvan - 07</t>
  </si>
  <si>
    <t>S01011575</t>
  </si>
  <si>
    <t>Dundyvan - 06</t>
  </si>
  <si>
    <t>S01011574</t>
  </si>
  <si>
    <t>Dundyvan - 05</t>
  </si>
  <si>
    <t>S01011573</t>
  </si>
  <si>
    <t>Dundyvan - 04</t>
  </si>
  <si>
    <t>S01011572</t>
  </si>
  <si>
    <t>Dundyvan - 03</t>
  </si>
  <si>
    <t>S01011571</t>
  </si>
  <si>
    <t>Dundyvan - 02</t>
  </si>
  <si>
    <t>S01011570</t>
  </si>
  <si>
    <t>Dundyvan - 01</t>
  </si>
  <si>
    <t>S01011569</t>
  </si>
  <si>
    <t>Kirkshaws - 07</t>
  </si>
  <si>
    <t>S01011568</t>
  </si>
  <si>
    <t>Kirkshaws - 06</t>
  </si>
  <si>
    <t>S01011567</t>
  </si>
  <si>
    <t>Kirkshaws - 05</t>
  </si>
  <si>
    <t>S01011566</t>
  </si>
  <si>
    <t>Kirkshaws - 04</t>
  </si>
  <si>
    <t>S01011565</t>
  </si>
  <si>
    <t>Kirkshaws - 03</t>
  </si>
  <si>
    <t>S01011564</t>
  </si>
  <si>
    <t>Kirkshaws - 02</t>
  </si>
  <si>
    <t>S01011563</t>
  </si>
  <si>
    <t>Kirkshaws - 01</t>
  </si>
  <si>
    <t>S01011562</t>
  </si>
  <si>
    <t>Kirkwood and Bargeddie - 09</t>
  </si>
  <si>
    <t>S01011561</t>
  </si>
  <si>
    <t>Kirkwood and Bargeddie - 08</t>
  </si>
  <si>
    <t>S01011560</t>
  </si>
  <si>
    <t>Kirkwood and Bargeddie - 07</t>
  </si>
  <si>
    <t>S01011559</t>
  </si>
  <si>
    <t>Kirkwood and Bargeddie - 06</t>
  </si>
  <si>
    <t>S01011558</t>
  </si>
  <si>
    <t>Kirkwood and Bargeddie - 05</t>
  </si>
  <si>
    <t>S01011557</t>
  </si>
  <si>
    <t>Kirkwood and Bargeddie - 04</t>
  </si>
  <si>
    <t>S01011556</t>
  </si>
  <si>
    <t>Kirkwood and Bargeddie - 03</t>
  </si>
  <si>
    <t>S01011555</t>
  </si>
  <si>
    <t>Kirkwood and Bargeddie - 02</t>
  </si>
  <si>
    <t>S01011554</t>
  </si>
  <si>
    <t>Kirkwood and Bargeddie - 01</t>
  </si>
  <si>
    <t>S01011553</t>
  </si>
  <si>
    <t>Birkenshaw - 07</t>
  </si>
  <si>
    <t>S01011552</t>
  </si>
  <si>
    <t>Birkenshaw - 06</t>
  </si>
  <si>
    <t>S01011551</t>
  </si>
  <si>
    <t>Birkenshaw - 05</t>
  </si>
  <si>
    <t>S01011550</t>
  </si>
  <si>
    <t>Birkenshaw - 04</t>
  </si>
  <si>
    <t>S01011549</t>
  </si>
  <si>
    <t>Birkenshaw - 03</t>
  </si>
  <si>
    <t>S01011548</t>
  </si>
  <si>
    <t>Birkenshaw - 02</t>
  </si>
  <si>
    <t>S01011547</t>
  </si>
  <si>
    <t>Birkenshaw - 01</t>
  </si>
  <si>
    <t>S01011546</t>
  </si>
  <si>
    <t>Viewpark - 07</t>
  </si>
  <si>
    <t>S01011545</t>
  </si>
  <si>
    <t>Viewpark - 06</t>
  </si>
  <si>
    <t>S01011544</t>
  </si>
  <si>
    <t>Viewpark - 05</t>
  </si>
  <si>
    <t>S01011543</t>
  </si>
  <si>
    <t>Viewpark - 04</t>
  </si>
  <si>
    <t>S01011542</t>
  </si>
  <si>
    <t>Viewpark - 03</t>
  </si>
  <si>
    <t>S01011541</t>
  </si>
  <si>
    <t>Viewpark - 02</t>
  </si>
  <si>
    <t>S01011540</t>
  </si>
  <si>
    <t>Viewpark - 01</t>
  </si>
  <si>
    <t>S01011539</t>
  </si>
  <si>
    <t>Fallside - 07</t>
  </si>
  <si>
    <t>S01011538</t>
  </si>
  <si>
    <t>Fallside - 06</t>
  </si>
  <si>
    <t>S01011537</t>
  </si>
  <si>
    <t>Fallside - 05</t>
  </si>
  <si>
    <t>S01011536</t>
  </si>
  <si>
    <t>Fallside - 04</t>
  </si>
  <si>
    <t>S01011535</t>
  </si>
  <si>
    <t>Fallside - 03</t>
  </si>
  <si>
    <t>S01011534</t>
  </si>
  <si>
    <t>Fallside - 02</t>
  </si>
  <si>
    <t>S01011533</t>
  </si>
  <si>
    <t>Fallside - 01</t>
  </si>
  <si>
    <t>S01011532</t>
  </si>
  <si>
    <t>Bellshill Central - 04</t>
  </si>
  <si>
    <t>S01011531</t>
  </si>
  <si>
    <t>Bellshill Central - 03</t>
  </si>
  <si>
    <t>S01011530</t>
  </si>
  <si>
    <t>Bellshill Central - 02</t>
  </si>
  <si>
    <t>S01011529</t>
  </si>
  <si>
    <t>Bellshill Central - 01</t>
  </si>
  <si>
    <t>S01011528</t>
  </si>
  <si>
    <t>Hattonrigg - 03</t>
  </si>
  <si>
    <t>S01011527</t>
  </si>
  <si>
    <t>Hattonrigg - 02</t>
  </si>
  <si>
    <t>S01011526</t>
  </si>
  <si>
    <t>Hattonrigg - 01</t>
  </si>
  <si>
    <t>S01011525</t>
  </si>
  <si>
    <t>Bellshill South - 06</t>
  </si>
  <si>
    <t>S01011524</t>
  </si>
  <si>
    <t>Bellshill South - 05</t>
  </si>
  <si>
    <t>S01011523</t>
  </si>
  <si>
    <t>Bellshill South - 04</t>
  </si>
  <si>
    <t>S01011522</t>
  </si>
  <si>
    <t>Bellshill South - 03</t>
  </si>
  <si>
    <t>S01011521</t>
  </si>
  <si>
    <t>Bellshill South - 02</t>
  </si>
  <si>
    <t>S01011520</t>
  </si>
  <si>
    <t>Bellshill South - 01</t>
  </si>
  <si>
    <t>S01011519</t>
  </si>
  <si>
    <t>Orbiston - 07</t>
  </si>
  <si>
    <t>S01011518</t>
  </si>
  <si>
    <t>Orbiston - 06</t>
  </si>
  <si>
    <t>S01011517</t>
  </si>
  <si>
    <t>Orbiston - 05</t>
  </si>
  <si>
    <t>S01011516</t>
  </si>
  <si>
    <t>Orbiston - 04</t>
  </si>
  <si>
    <t>S01011515</t>
  </si>
  <si>
    <t>Orbiston - 03</t>
  </si>
  <si>
    <t>S01011514</t>
  </si>
  <si>
    <t>Orbiston - 02</t>
  </si>
  <si>
    <t>S01011513</t>
  </si>
  <si>
    <t>Orbiston - 01</t>
  </si>
  <si>
    <t>S01011512</t>
  </si>
  <si>
    <t>Milnwood - 07</t>
  </si>
  <si>
    <t>S01011511</t>
  </si>
  <si>
    <t>Milnwood - 06</t>
  </si>
  <si>
    <t>S01011510</t>
  </si>
  <si>
    <t>Milnwood - 05</t>
  </si>
  <si>
    <t>S01011509</t>
  </si>
  <si>
    <t>Milnwood - 04</t>
  </si>
  <si>
    <t>S01011508</t>
  </si>
  <si>
    <t>Milnwood - 03</t>
  </si>
  <si>
    <t>S01011507</t>
  </si>
  <si>
    <t>Milnwood - 02</t>
  </si>
  <si>
    <t>S01011506</t>
  </si>
  <si>
    <t>Milnwood - 01</t>
  </si>
  <si>
    <t>S01011505</t>
  </si>
  <si>
    <t>Holytown - 08</t>
  </si>
  <si>
    <t>S01011504</t>
  </si>
  <si>
    <t>Holytown - 07</t>
  </si>
  <si>
    <t>S01011503</t>
  </si>
  <si>
    <t>Holytown - 06</t>
  </si>
  <si>
    <t>S01011502</t>
  </si>
  <si>
    <t>Holytown - 05</t>
  </si>
  <si>
    <t>S01011501</t>
  </si>
  <si>
    <t>Holytown - 04</t>
  </si>
  <si>
    <t>S01011500</t>
  </si>
  <si>
    <t>Holytown - 03</t>
  </si>
  <si>
    <t>S01011499</t>
  </si>
  <si>
    <t>Holytown - 02</t>
  </si>
  <si>
    <t>S01011498</t>
  </si>
  <si>
    <t>Holytown - 01</t>
  </si>
  <si>
    <t>S01011497</t>
  </si>
  <si>
    <t>Forgewood - 07</t>
  </si>
  <si>
    <t>S01011496</t>
  </si>
  <si>
    <t>Forgewood - 06</t>
  </si>
  <si>
    <t>S01011495</t>
  </si>
  <si>
    <t>Forgewood - 05</t>
  </si>
  <si>
    <t>S01011494</t>
  </si>
  <si>
    <t>Forgewood - 04</t>
  </si>
  <si>
    <t>S01011493</t>
  </si>
  <si>
    <t>Forgewood - 03</t>
  </si>
  <si>
    <t>S01011492</t>
  </si>
  <si>
    <t>Forgewood - 02</t>
  </si>
  <si>
    <t>S01011491</t>
  </si>
  <si>
    <t>Forgewood - 01</t>
  </si>
  <si>
    <t>S01011490</t>
  </si>
  <si>
    <t>Motherwell North - 04</t>
  </si>
  <si>
    <t>S01011489</t>
  </si>
  <si>
    <t>Motherwell North - 03</t>
  </si>
  <si>
    <t>S01011488</t>
  </si>
  <si>
    <t>Motherwell North - 02</t>
  </si>
  <si>
    <t>S01011487</t>
  </si>
  <si>
    <t>Motherwell North - 01</t>
  </si>
  <si>
    <t>S01011486</t>
  </si>
  <si>
    <t>Motherwell West - 05</t>
  </si>
  <si>
    <t>S01011485</t>
  </si>
  <si>
    <t>Motherwell West - 04</t>
  </si>
  <si>
    <t>S01011484</t>
  </si>
  <si>
    <t>Motherwell West - 03</t>
  </si>
  <si>
    <t>S01011483</t>
  </si>
  <si>
    <t>Motherwell West - 02</t>
  </si>
  <si>
    <t>S01011482</t>
  </si>
  <si>
    <t>Motherwell West - 01</t>
  </si>
  <si>
    <t>S01011481</t>
  </si>
  <si>
    <t>S01011480</t>
  </si>
  <si>
    <t>S01011479</t>
  </si>
  <si>
    <t>S01011478</t>
  </si>
  <si>
    <t>S01011477</t>
  </si>
  <si>
    <t>S01011476</t>
  </si>
  <si>
    <t>Motherwell South - 05</t>
  </si>
  <si>
    <t>S01011475</t>
  </si>
  <si>
    <t>Motherwell South - 04</t>
  </si>
  <si>
    <t>S01011474</t>
  </si>
  <si>
    <t>Motherwell South - 03</t>
  </si>
  <si>
    <t>S01011473</t>
  </si>
  <si>
    <t>Motherwell South - 02</t>
  </si>
  <si>
    <t>S01011472</t>
  </si>
  <si>
    <t>Motherwell South - 01</t>
  </si>
  <si>
    <t>S01011471</t>
  </si>
  <si>
    <t>Carfin and Cleekhimin - 07</t>
  </si>
  <si>
    <t>S01011470</t>
  </si>
  <si>
    <t>Carfin and Cleekhimin - 06</t>
  </si>
  <si>
    <t>S01011469</t>
  </si>
  <si>
    <t>Carfin and Cleekhimin - 05</t>
  </si>
  <si>
    <t>S01011468</t>
  </si>
  <si>
    <t>Carfin and Cleekhimin - 04</t>
  </si>
  <si>
    <t>S01011467</t>
  </si>
  <si>
    <t>Carfin and Cleekhimin - 03</t>
  </si>
  <si>
    <t>S01011466</t>
  </si>
  <si>
    <t>Carfin and Cleekhimin - 02</t>
  </si>
  <si>
    <t>S01011465</t>
  </si>
  <si>
    <t>Carfin and Cleekhimin - 01</t>
  </si>
  <si>
    <t>S01011464</t>
  </si>
  <si>
    <t>Clydesdale and New Stevenston - 04</t>
  </si>
  <si>
    <t>S01011463</t>
  </si>
  <si>
    <t>Clydesdale and New Stevenston - 03</t>
  </si>
  <si>
    <t>S01011462</t>
  </si>
  <si>
    <t>Clydesdale and New Stevenston - 02</t>
  </si>
  <si>
    <t>S01011461</t>
  </si>
  <si>
    <t>Clydesdale and New Stevenston - 01</t>
  </si>
  <si>
    <t>S01011460</t>
  </si>
  <si>
    <t>Carfin North - 04</t>
  </si>
  <si>
    <t>S01011459</t>
  </si>
  <si>
    <t>Carfin North - 03</t>
  </si>
  <si>
    <t>S01011458</t>
  </si>
  <si>
    <t>Carfin North - 02</t>
  </si>
  <si>
    <t>S01011457</t>
  </si>
  <si>
    <t>Carfin North - 01</t>
  </si>
  <si>
    <t>S01011456</t>
  </si>
  <si>
    <t>Newarthill - 04</t>
  </si>
  <si>
    <t>S01011455</t>
  </si>
  <si>
    <t>Newarthill - 03</t>
  </si>
  <si>
    <t>S01011454</t>
  </si>
  <si>
    <t>Newarthill - 02</t>
  </si>
  <si>
    <t>S01011453</t>
  </si>
  <si>
    <t>Newarthill - 01</t>
  </si>
  <si>
    <t>S01011452</t>
  </si>
  <si>
    <t>Cleland - 05</t>
  </si>
  <si>
    <t>S01011451</t>
  </si>
  <si>
    <t>Cleland - 04</t>
  </si>
  <si>
    <t>S01011450</t>
  </si>
  <si>
    <t>Cleland - 03</t>
  </si>
  <si>
    <t>S01011449</t>
  </si>
  <si>
    <t>Cleland - 02</t>
  </si>
  <si>
    <t>S01011448</t>
  </si>
  <si>
    <t>Cleland - 01</t>
  </si>
  <si>
    <t>S01011447</t>
  </si>
  <si>
    <t>Harthill and Salsburgh - 08</t>
  </si>
  <si>
    <t>S01011446</t>
  </si>
  <si>
    <t>Harthill and Salsburgh - 07</t>
  </si>
  <si>
    <t>S01011445</t>
  </si>
  <si>
    <t>Harthill and Salsburgh - 06</t>
  </si>
  <si>
    <t>S01011444</t>
  </si>
  <si>
    <t>Harthill and Salsburgh - 05</t>
  </si>
  <si>
    <t>S01011443</t>
  </si>
  <si>
    <t>Harthill and Salsburgh - 04</t>
  </si>
  <si>
    <t>S01011442</t>
  </si>
  <si>
    <t>Harthill and Salsburgh - 03</t>
  </si>
  <si>
    <t>S01011441</t>
  </si>
  <si>
    <t>Harthill and Salsburgh - 02</t>
  </si>
  <si>
    <t>S01011440</t>
  </si>
  <si>
    <t>Harthill and Salsburgh - 01</t>
  </si>
  <si>
    <t>S01011439</t>
  </si>
  <si>
    <t>Stane - 04</t>
  </si>
  <si>
    <t>S01011438</t>
  </si>
  <si>
    <t>Stane - 03</t>
  </si>
  <si>
    <t>S01011437</t>
  </si>
  <si>
    <t>Stane - 02</t>
  </si>
  <si>
    <t>S01011436</t>
  </si>
  <si>
    <t>Stane - 01</t>
  </si>
  <si>
    <t>S01011435</t>
  </si>
  <si>
    <t>Shotts - 05</t>
  </si>
  <si>
    <t>S01011434</t>
  </si>
  <si>
    <t>Shotts - 04</t>
  </si>
  <si>
    <t>S01011433</t>
  </si>
  <si>
    <t>Shotts - 03</t>
  </si>
  <si>
    <t>S01011432</t>
  </si>
  <si>
    <t>Shotts - 02</t>
  </si>
  <si>
    <t>S01011431</t>
  </si>
  <si>
    <t>Shotts - 01</t>
  </si>
  <si>
    <t>S01011430</t>
  </si>
  <si>
    <t>Allanton - Newmains Rural - 04</t>
  </si>
  <si>
    <t>S01011429</t>
  </si>
  <si>
    <t>Allanton - Newmains Rural - 03</t>
  </si>
  <si>
    <t>S01011428</t>
  </si>
  <si>
    <t>Allanton - Newmains Rural - 02</t>
  </si>
  <si>
    <t>S01011427</t>
  </si>
  <si>
    <t>Allanton - Newmains Rural - 01</t>
  </si>
  <si>
    <t>S01011426</t>
  </si>
  <si>
    <t>Newmains - 09</t>
  </si>
  <si>
    <t>S01011425</t>
  </si>
  <si>
    <t>Newmains - 08</t>
  </si>
  <si>
    <t>S01011424</t>
  </si>
  <si>
    <t>Newmains - 07</t>
  </si>
  <si>
    <t>S01011423</t>
  </si>
  <si>
    <t>Newmains - 06</t>
  </si>
  <si>
    <t>S01011422</t>
  </si>
  <si>
    <t>Newmains - 05</t>
  </si>
  <si>
    <t>S01011421</t>
  </si>
  <si>
    <t>Newmains - 04</t>
  </si>
  <si>
    <t>S01011420</t>
  </si>
  <si>
    <t>Newmains - 03</t>
  </si>
  <si>
    <t>S01011419</t>
  </si>
  <si>
    <t>Newmains - 02</t>
  </si>
  <si>
    <t>S01011418</t>
  </si>
  <si>
    <t>Newmains - 01</t>
  </si>
  <si>
    <t>S01011417</t>
  </si>
  <si>
    <t>Wishaw East - 04</t>
  </si>
  <si>
    <t>S01011416</t>
  </si>
  <si>
    <t>Wishaw East - 03</t>
  </si>
  <si>
    <t>S01011415</t>
  </si>
  <si>
    <t>Wishaw East - 02</t>
  </si>
  <si>
    <t>S01011414</t>
  </si>
  <si>
    <t>Wishaw East - 01</t>
  </si>
  <si>
    <t>S01011413</t>
  </si>
  <si>
    <t>Coltness - 05</t>
  </si>
  <si>
    <t>S01011412</t>
  </si>
  <si>
    <t>Coltness - 04</t>
  </si>
  <si>
    <t>S01011411</t>
  </si>
  <si>
    <t>Coltness - 03</t>
  </si>
  <si>
    <t>S01011410</t>
  </si>
  <si>
    <t>Coltness - 02</t>
  </si>
  <si>
    <t>S01011409</t>
  </si>
  <si>
    <t>Coltness - 01</t>
  </si>
  <si>
    <t>S01011408</t>
  </si>
  <si>
    <t>Wishaw North - 08</t>
  </si>
  <si>
    <t>S01011407</t>
  </si>
  <si>
    <t>Wishaw North - 07</t>
  </si>
  <si>
    <t>S01011406</t>
  </si>
  <si>
    <t>Wishaw North - 06</t>
  </si>
  <si>
    <t>S01011405</t>
  </si>
  <si>
    <t>Wishaw North - 05</t>
  </si>
  <si>
    <t>S01011404</t>
  </si>
  <si>
    <t>Wishaw North - 04</t>
  </si>
  <si>
    <t>S01011403</t>
  </si>
  <si>
    <t>Wishaw North - 03</t>
  </si>
  <si>
    <t>S01011402</t>
  </si>
  <si>
    <t>Wishaw North - 02</t>
  </si>
  <si>
    <t>S01011401</t>
  </si>
  <si>
    <t>Wishaw North - 01</t>
  </si>
  <si>
    <t>S01011400</t>
  </si>
  <si>
    <t>Wishaw South - 07</t>
  </si>
  <si>
    <t>S01011399</t>
  </si>
  <si>
    <t>Wishaw South - 06</t>
  </si>
  <si>
    <t>S01011398</t>
  </si>
  <si>
    <t>Wishaw South - 05</t>
  </si>
  <si>
    <t>S01011397</t>
  </si>
  <si>
    <t>Wishaw South - 04</t>
  </si>
  <si>
    <t>S01011396</t>
  </si>
  <si>
    <t>Wishaw South - 03</t>
  </si>
  <si>
    <t>S01011395</t>
  </si>
  <si>
    <t>Wishaw South - 02</t>
  </si>
  <si>
    <t>S01011394</t>
  </si>
  <si>
    <t>Wishaw South - 01</t>
  </si>
  <si>
    <t>S01011393</t>
  </si>
  <si>
    <t>Pather - 05</t>
  </si>
  <si>
    <t>S01011392</t>
  </si>
  <si>
    <t>Pather - 04</t>
  </si>
  <si>
    <t>S01011391</t>
  </si>
  <si>
    <t>Pather - 03</t>
  </si>
  <si>
    <t>S01011390</t>
  </si>
  <si>
    <t>Pather - 02</t>
  </si>
  <si>
    <t>S01011389</t>
  </si>
  <si>
    <t>Pather - 01</t>
  </si>
  <si>
    <t>S01011388</t>
  </si>
  <si>
    <t>Craigneuk Wishaw - 06</t>
  </si>
  <si>
    <t>S01011387</t>
  </si>
  <si>
    <t>Craigneuk Wishaw - 05</t>
  </si>
  <si>
    <t>S01011386</t>
  </si>
  <si>
    <t>Craigneuk Wishaw - 04</t>
  </si>
  <si>
    <t>S01011385</t>
  </si>
  <si>
    <t>Craigneuk Wishaw - 03</t>
  </si>
  <si>
    <t>S01011384</t>
  </si>
  <si>
    <t>Craigneuk Wishaw - 02</t>
  </si>
  <si>
    <t>S01011383</t>
  </si>
  <si>
    <t>Craigneuk Wishaw - 01</t>
  </si>
  <si>
    <t>S01011382</t>
  </si>
  <si>
    <t>Muirhouse and Knowetop - 09</t>
  </si>
  <si>
    <t>S01011381</t>
  </si>
  <si>
    <t>Muirhouse and Knowetop - 08</t>
  </si>
  <si>
    <t>S01011380</t>
  </si>
  <si>
    <t>Muirhouse and Knowetop - 07</t>
  </si>
  <si>
    <t>S01011379</t>
  </si>
  <si>
    <t>Muirhouse and Knowetop - 06</t>
  </si>
  <si>
    <t>S01011378</t>
  </si>
  <si>
    <t>Muirhouse and Knowetop - 05</t>
  </si>
  <si>
    <t>S01011377</t>
  </si>
  <si>
    <t>Muirhouse and Knowetop - 04</t>
  </si>
  <si>
    <t>S01011376</t>
  </si>
  <si>
    <t>Muirhouse and Knowetop - 03</t>
  </si>
  <si>
    <t>S01011375</t>
  </si>
  <si>
    <t>Muirhouse and Knowetop - 02</t>
  </si>
  <si>
    <t>S01011374</t>
  </si>
  <si>
    <t>Muirhouse and Knowetop - 01</t>
  </si>
  <si>
    <t>S01011373</t>
  </si>
  <si>
    <t>Muirhouse - 05</t>
  </si>
  <si>
    <t>S01011372</t>
  </si>
  <si>
    <t>Muirhouse - 04</t>
  </si>
  <si>
    <t>S01011371</t>
  </si>
  <si>
    <t>Muirhouse - 03</t>
  </si>
  <si>
    <t>S01011370</t>
  </si>
  <si>
    <t>Muirhouse - 02</t>
  </si>
  <si>
    <t>S01011369</t>
  </si>
  <si>
    <t>Muirhouse - 01</t>
  </si>
  <si>
    <t>S01011368</t>
  </si>
  <si>
    <t>Netherton and Kirkhill - 05</t>
  </si>
  <si>
    <t>S01011367</t>
  </si>
  <si>
    <t>Netherton and Kirkhill - 04</t>
  </si>
  <si>
    <t>S01011366</t>
  </si>
  <si>
    <t>Netherton and Kirkhill - 03</t>
  </si>
  <si>
    <t>S01011365</t>
  </si>
  <si>
    <t>Netherton and Kirkhill - 02</t>
  </si>
  <si>
    <t>S01011364</t>
  </si>
  <si>
    <t>Netherton and Kirkhill - 01</t>
  </si>
  <si>
    <t>S01011363</t>
  </si>
  <si>
    <t>Overtown - 06</t>
  </si>
  <si>
    <t>S01011362</t>
  </si>
  <si>
    <t>Overtown - 05</t>
  </si>
  <si>
    <t>S01011361</t>
  </si>
  <si>
    <t>Overtown - 04</t>
  </si>
  <si>
    <t>S01011360</t>
  </si>
  <si>
    <t>Overtown - 03</t>
  </si>
  <si>
    <t>S01011359</t>
  </si>
  <si>
    <t>Overtown - 02</t>
  </si>
  <si>
    <t>S01011358</t>
  </si>
  <si>
    <t>Overtown - 01</t>
  </si>
  <si>
    <t>S01011357</t>
  </si>
  <si>
    <t>Beith East and Rural - 05</t>
  </si>
  <si>
    <t>S01011356</t>
  </si>
  <si>
    <t>Beith East and Rural - 04</t>
  </si>
  <si>
    <t>S01011355</t>
  </si>
  <si>
    <t>Beith East and Rural - 03</t>
  </si>
  <si>
    <t>S01011354</t>
  </si>
  <si>
    <t>Beith East and Rural - 02</t>
  </si>
  <si>
    <t>S01011353</t>
  </si>
  <si>
    <t>Beith East and Rural - 01</t>
  </si>
  <si>
    <t>S01011352</t>
  </si>
  <si>
    <t>Beith West - 04</t>
  </si>
  <si>
    <t>S01011351</t>
  </si>
  <si>
    <t>Beith West - 03</t>
  </si>
  <si>
    <t>S01011350</t>
  </si>
  <si>
    <t>Beith West - 02</t>
  </si>
  <si>
    <t>S01011349</t>
  </si>
  <si>
    <t>Beith West - 01</t>
  </si>
  <si>
    <t>S01011348</t>
  </si>
  <si>
    <t>Kilbirnie South and Longbar - 05</t>
  </si>
  <si>
    <t>S01011347</t>
  </si>
  <si>
    <t>Kilbirnie South and Longbar - 04</t>
  </si>
  <si>
    <t>S01011346</t>
  </si>
  <si>
    <t>Kilbirnie South and Longbar - 03</t>
  </si>
  <si>
    <t>S01011345</t>
  </si>
  <si>
    <t>Kilbirnie South and Longbar - 02</t>
  </si>
  <si>
    <t>S01011344</t>
  </si>
  <si>
    <t>Kilbirnie South and Longbar - 01</t>
  </si>
  <si>
    <t>S01011343</t>
  </si>
  <si>
    <t>Kilbirnie North - 05</t>
  </si>
  <si>
    <t>S01011342</t>
  </si>
  <si>
    <t>Kilbirnie North - 04</t>
  </si>
  <si>
    <t>S01011341</t>
  </si>
  <si>
    <t>Kilbirnie North - 03</t>
  </si>
  <si>
    <t>S01011340</t>
  </si>
  <si>
    <t>Kilbirnie North - 02</t>
  </si>
  <si>
    <t>S01011339</t>
  </si>
  <si>
    <t>Kilbirnie North - 01</t>
  </si>
  <si>
    <t>S01011338</t>
  </si>
  <si>
    <t>Skelmorlie and Rural - 04</t>
  </si>
  <si>
    <t>S01011337</t>
  </si>
  <si>
    <t>Skelmorlie and Rural - 03</t>
  </si>
  <si>
    <t>S01011336</t>
  </si>
  <si>
    <t>Skelmorlie and Rural - 02</t>
  </si>
  <si>
    <t>S01011335</t>
  </si>
  <si>
    <t>Skelmorlie and Rural - 01</t>
  </si>
  <si>
    <t>S01011334</t>
  </si>
  <si>
    <t>Largs North - 05</t>
  </si>
  <si>
    <t>S01011333</t>
  </si>
  <si>
    <t>Largs North - 04</t>
  </si>
  <si>
    <t>S01011332</t>
  </si>
  <si>
    <t>Largs North - 03</t>
  </si>
  <si>
    <t>S01011331</t>
  </si>
  <si>
    <t>Largs North - 02</t>
  </si>
  <si>
    <t>S01011330</t>
  </si>
  <si>
    <t>Largs North - 01</t>
  </si>
  <si>
    <t>S01011329</t>
  </si>
  <si>
    <t>Largs Central and Cumbrae - 07</t>
  </si>
  <si>
    <t>S01011328</t>
  </si>
  <si>
    <t>Largs Central and Cumbrae - 06</t>
  </si>
  <si>
    <t>S01011327</t>
  </si>
  <si>
    <t>Largs Central and Cumbrae - 05</t>
  </si>
  <si>
    <t>S01011326</t>
  </si>
  <si>
    <t>Largs Central and Cumbrae - 04</t>
  </si>
  <si>
    <t>S01011325</t>
  </si>
  <si>
    <t>Largs Central and Cumbrae - 03</t>
  </si>
  <si>
    <t>S01011324</t>
  </si>
  <si>
    <t>Largs Central and Cumbrae - 02</t>
  </si>
  <si>
    <t>S01011323</t>
  </si>
  <si>
    <t>Largs Central and Cumbrae - 01</t>
  </si>
  <si>
    <t>S01011322</t>
  </si>
  <si>
    <t>Largs South - 05</t>
  </si>
  <si>
    <t>S01011321</t>
  </si>
  <si>
    <t>Largs South - 04</t>
  </si>
  <si>
    <t>S01011320</t>
  </si>
  <si>
    <t>Largs South - 03</t>
  </si>
  <si>
    <t>S01011319</t>
  </si>
  <si>
    <t>Largs South - 02</t>
  </si>
  <si>
    <t>S01011318</t>
  </si>
  <si>
    <t>Largs South - 01</t>
  </si>
  <si>
    <t>S01011317</t>
  </si>
  <si>
    <t>West Kilbride and Seamill - 06</t>
  </si>
  <si>
    <t>S01011316</t>
  </si>
  <si>
    <t>West Kilbride and Seamill - 05</t>
  </si>
  <si>
    <t>S01011315</t>
  </si>
  <si>
    <t>West Kilbride and Seamill - 04</t>
  </si>
  <si>
    <t>S01011314</t>
  </si>
  <si>
    <t>West Kilbride and Seamill - 03</t>
  </si>
  <si>
    <t>S01011313</t>
  </si>
  <si>
    <t>West Kilbride and Seamill - 02</t>
  </si>
  <si>
    <t>S01011312</t>
  </si>
  <si>
    <t>West Kilbride and Seamill - 01</t>
  </si>
  <si>
    <t>S01011311</t>
  </si>
  <si>
    <t>Fairlie and Rural - 04</t>
  </si>
  <si>
    <t>S01011310</t>
  </si>
  <si>
    <t>Fairlie and Rural - 03</t>
  </si>
  <si>
    <t>S01011309</t>
  </si>
  <si>
    <t>Fairlie and Rural - 02</t>
  </si>
  <si>
    <t>S01011308</t>
  </si>
  <si>
    <t>Fairlie and Rural - 01</t>
  </si>
  <si>
    <t>S01011307</t>
  </si>
  <si>
    <t>Dalry West - 04</t>
  </si>
  <si>
    <t>S01011306</t>
  </si>
  <si>
    <t>Dalry West - 03</t>
  </si>
  <si>
    <t>S01011305</t>
  </si>
  <si>
    <t>Dalry West - 02</t>
  </si>
  <si>
    <t>S01011304</t>
  </si>
  <si>
    <t>Dalry West - 01</t>
  </si>
  <si>
    <t>S01011303</t>
  </si>
  <si>
    <t>Dalry East and Rural - 04</t>
  </si>
  <si>
    <t>S01011302</t>
  </si>
  <si>
    <t>Dalry East and Rural - 03</t>
  </si>
  <si>
    <t>S01011301</t>
  </si>
  <si>
    <t>Dalry East and Rural - 02</t>
  </si>
  <si>
    <t>S01011300</t>
  </si>
  <si>
    <t>Dalry East and Rural - 01</t>
  </si>
  <si>
    <t>S01011299</t>
  </si>
  <si>
    <t>Kilwinning Central and North - 05</t>
  </si>
  <si>
    <t>S01011298</t>
  </si>
  <si>
    <t>Kilwinning Central and North - 04</t>
  </si>
  <si>
    <t>S01011297</t>
  </si>
  <si>
    <t>Kilwinning Central and North - 03</t>
  </si>
  <si>
    <t>S01011296</t>
  </si>
  <si>
    <t>Kilwinning Central and North - 02</t>
  </si>
  <si>
    <t>S01011295</t>
  </si>
  <si>
    <t>Kilwinning Central and North - 01</t>
  </si>
  <si>
    <t>S01011294</t>
  </si>
  <si>
    <t>Kilwinning West and Blacklands - 05</t>
  </si>
  <si>
    <t>S01011293</t>
  </si>
  <si>
    <t>Kilwinning West and Blacklands - 04</t>
  </si>
  <si>
    <t>S01011292</t>
  </si>
  <si>
    <t>Kilwinning West and Blacklands - 03</t>
  </si>
  <si>
    <t>S01011291</t>
  </si>
  <si>
    <t>Kilwinning West and Blacklands - 02</t>
  </si>
  <si>
    <t>S01011290</t>
  </si>
  <si>
    <t>Kilwinning West and Blacklands - 01</t>
  </si>
  <si>
    <t>S01011289</t>
  </si>
  <si>
    <t>Kilwinning Pennyburn - 04</t>
  </si>
  <si>
    <t>S01011288</t>
  </si>
  <si>
    <t>Kilwinning Pennyburn - 03</t>
  </si>
  <si>
    <t>S01011287</t>
  </si>
  <si>
    <t>Kilwinning Pennyburn - 02</t>
  </si>
  <si>
    <t>S01011286</t>
  </si>
  <si>
    <t>Kilwinning Pennyburn - 01</t>
  </si>
  <si>
    <t>S01011285</t>
  </si>
  <si>
    <t>Kilwinning Whitehirst Park and Woodside - 08</t>
  </si>
  <si>
    <t>S01011284</t>
  </si>
  <si>
    <t>Kilwinning Whitehirst Park and Woodside - 07</t>
  </si>
  <si>
    <t>S01011283</t>
  </si>
  <si>
    <t>Kilwinning Whitehirst Park and Woodside - 06</t>
  </si>
  <si>
    <t>S01011282</t>
  </si>
  <si>
    <t>Kilwinning Whitehirst Park and Woodside - 05</t>
  </si>
  <si>
    <t>S01011281</t>
  </si>
  <si>
    <t>Kilwinning Whitehirst Park and Woodside - 04</t>
  </si>
  <si>
    <t>S01011280</t>
  </si>
  <si>
    <t>Kilwinning Whitehirst Park and Woodside - 03</t>
  </si>
  <si>
    <t>S01011279</t>
  </si>
  <si>
    <t>Kilwinning Whitehirst Park and Woodside - 02</t>
  </si>
  <si>
    <t>S01011278</t>
  </si>
  <si>
    <t>Kilwinning Whitehirst Park and Woodside - 01</t>
  </si>
  <si>
    <t>S01011277</t>
  </si>
  <si>
    <t>Stevenston Hayocks - 05</t>
  </si>
  <si>
    <t>S01011276</t>
  </si>
  <si>
    <t>Stevenston Hayocks - 04</t>
  </si>
  <si>
    <t>S01011275</t>
  </si>
  <si>
    <t>Stevenston Hayocks - 03</t>
  </si>
  <si>
    <t>S01011274</t>
  </si>
  <si>
    <t>Stevenston Hayocks - 02</t>
  </si>
  <si>
    <t>S01011273</t>
  </si>
  <si>
    <t>Stevenston Hayocks - 01</t>
  </si>
  <si>
    <t>S01011272</t>
  </si>
  <si>
    <t>Stevenston North West - 05</t>
  </si>
  <si>
    <t>S01011271</t>
  </si>
  <si>
    <t>Stevenston North West - 04</t>
  </si>
  <si>
    <t>S01011270</t>
  </si>
  <si>
    <t>Stevenston North West - 03</t>
  </si>
  <si>
    <t>S01011269</t>
  </si>
  <si>
    <t>Stevenston North West - 02</t>
  </si>
  <si>
    <t>S01011268</t>
  </si>
  <si>
    <t>Stevenston North West - 01</t>
  </si>
  <si>
    <t>S01011267</t>
  </si>
  <si>
    <t>Saltcoats North East - 06</t>
  </si>
  <si>
    <t>S01011266</t>
  </si>
  <si>
    <t>Saltcoats North East - 05</t>
  </si>
  <si>
    <t>S01011265</t>
  </si>
  <si>
    <t>Saltcoats North East - 04</t>
  </si>
  <si>
    <t>S01011264</t>
  </si>
  <si>
    <t>Saltcoats North East - 03</t>
  </si>
  <si>
    <t>S01011263</t>
  </si>
  <si>
    <t>Saltcoats North East - 02</t>
  </si>
  <si>
    <t>S01011262</t>
  </si>
  <si>
    <t>Saltcoats North East - 01</t>
  </si>
  <si>
    <t>S01011261</t>
  </si>
  <si>
    <t>Saltcoats North West - 06</t>
  </si>
  <si>
    <t>S01011260</t>
  </si>
  <si>
    <t>Saltcoats North West - 05</t>
  </si>
  <si>
    <t>S01011259</t>
  </si>
  <si>
    <t>Saltcoats North West - 04</t>
  </si>
  <si>
    <t>S01011258</t>
  </si>
  <si>
    <t>Saltcoats North West - 03</t>
  </si>
  <si>
    <t>S01011257</t>
  </si>
  <si>
    <t>Saltcoats North West - 02</t>
  </si>
  <si>
    <t>S01011256</t>
  </si>
  <si>
    <t>Saltcoats North West - 01</t>
  </si>
  <si>
    <t>S01011255</t>
  </si>
  <si>
    <t>Ardrossan North East - 05</t>
  </si>
  <si>
    <t>S01011254</t>
  </si>
  <si>
    <t>Ardrossan North East - 04</t>
  </si>
  <si>
    <t>S01011253</t>
  </si>
  <si>
    <t>Ardrossan North East - 03</t>
  </si>
  <si>
    <t>S01011252</t>
  </si>
  <si>
    <t>Ardrossan North East - 02</t>
  </si>
  <si>
    <t>S01011251</t>
  </si>
  <si>
    <t>Ardrossan North East - 01</t>
  </si>
  <si>
    <t>S01011250</t>
  </si>
  <si>
    <t>Ardrossan North West - 04</t>
  </si>
  <si>
    <t>S01011249</t>
  </si>
  <si>
    <t>Ardrossan North West - 03</t>
  </si>
  <si>
    <t>S01011248</t>
  </si>
  <si>
    <t>Ardrossan North West - 02</t>
  </si>
  <si>
    <t>S01011247</t>
  </si>
  <si>
    <t>Ardrossan North West - 01</t>
  </si>
  <si>
    <t>S01011246</t>
  </si>
  <si>
    <t>Ardrossan Central - 04</t>
  </si>
  <si>
    <t>S01011245</t>
  </si>
  <si>
    <t>Ardrossan Central - 03</t>
  </si>
  <si>
    <t>S01011244</t>
  </si>
  <si>
    <t>Ardrossan Central - 02</t>
  </si>
  <si>
    <t>S01011243</t>
  </si>
  <si>
    <t>Ardrossan Central - 01</t>
  </si>
  <si>
    <t>S01011242</t>
  </si>
  <si>
    <t>Saltcoats Central - 05</t>
  </si>
  <si>
    <t>S01011241</t>
  </si>
  <si>
    <t>Saltcoats Central - 04</t>
  </si>
  <si>
    <t>S01011240</t>
  </si>
  <si>
    <t>Saltcoats Central - 03</t>
  </si>
  <si>
    <t>S01011239</t>
  </si>
  <si>
    <t>Saltcoats Central - 02</t>
  </si>
  <si>
    <t>S01011238</t>
  </si>
  <si>
    <t>Saltcoats Central - 01</t>
  </si>
  <si>
    <t>S01011237</t>
  </si>
  <si>
    <t>Stevenston Ardeer - 04</t>
  </si>
  <si>
    <t>S01011236</t>
  </si>
  <si>
    <t>Stevenston Ardeer - 03</t>
  </si>
  <si>
    <t>S01011235</t>
  </si>
  <si>
    <t>Stevenston Ardeer - 02</t>
  </si>
  <si>
    <t>S01011234</t>
  </si>
  <si>
    <t>Stevenston Ardeer - 01</t>
  </si>
  <si>
    <t>S01011233</t>
  </si>
  <si>
    <t>Irvine Fullarton - 04</t>
  </si>
  <si>
    <t>S01011232</t>
  </si>
  <si>
    <t>Irvine Fullarton - 03</t>
  </si>
  <si>
    <t>S01011231</t>
  </si>
  <si>
    <t>Irvine Fullarton - 02</t>
  </si>
  <si>
    <t>S01011230</t>
  </si>
  <si>
    <t>Irvine Fullarton - 01</t>
  </si>
  <si>
    <t>S01011229</t>
  </si>
  <si>
    <t>Irvine Central - 04</t>
  </si>
  <si>
    <t>S01011228</t>
  </si>
  <si>
    <t>Irvine Central - 03</t>
  </si>
  <si>
    <t>S01011227</t>
  </si>
  <si>
    <t>Irvine Central - 02</t>
  </si>
  <si>
    <t>S01011226</t>
  </si>
  <si>
    <t>Irvine Central - 01</t>
  </si>
  <si>
    <t>S01011225</t>
  </si>
  <si>
    <t>Irvine East - 04</t>
  </si>
  <si>
    <t>S01011224</t>
  </si>
  <si>
    <t>Irvine East - 03</t>
  </si>
  <si>
    <t>S01011223</t>
  </si>
  <si>
    <t>Irvine East - 02</t>
  </si>
  <si>
    <t>S01011222</t>
  </si>
  <si>
    <t>Irvine East - 01</t>
  </si>
  <si>
    <t>S01011221</t>
  </si>
  <si>
    <t>Irvine Castlepark South - 04</t>
  </si>
  <si>
    <t>S01011220</t>
  </si>
  <si>
    <t>Irvine Castlepark South - 03</t>
  </si>
  <si>
    <t>S01011219</t>
  </si>
  <si>
    <t>Irvine Castlepark South - 02</t>
  </si>
  <si>
    <t>S01011218</t>
  </si>
  <si>
    <t>Irvine Castlepark South - 01</t>
  </si>
  <si>
    <t>S01011217</t>
  </si>
  <si>
    <t>Irvine Castlepark North - 05</t>
  </si>
  <si>
    <t>S01011216</t>
  </si>
  <si>
    <t>Irvine Castlepark North - 04</t>
  </si>
  <si>
    <t>S01011215</t>
  </si>
  <si>
    <t>Irvine Castlepark North - 03</t>
  </si>
  <si>
    <t>S01011214</t>
  </si>
  <si>
    <t>Irvine Castlepark North - 02</t>
  </si>
  <si>
    <t>S01011213</t>
  </si>
  <si>
    <t>Irvine Castlepark North - 01</t>
  </si>
  <si>
    <t>S01011212</t>
  </si>
  <si>
    <t>Irvine Perceton and Lawthorn - 07</t>
  </si>
  <si>
    <t>S01011211</t>
  </si>
  <si>
    <t>Irvine Perceton and Lawthorn - 06</t>
  </si>
  <si>
    <t>S01011210</t>
  </si>
  <si>
    <t>Irvine Perceton and Lawthorn - 05</t>
  </si>
  <si>
    <t>S01011209</t>
  </si>
  <si>
    <t>Irvine Perceton and Lawthorn - 04</t>
  </si>
  <si>
    <t>S01011208</t>
  </si>
  <si>
    <t>Irvine Perceton and Lawthorn - 03</t>
  </si>
  <si>
    <t>S01011207</t>
  </si>
  <si>
    <t>Irvine Perceton and Lawthorn - 02</t>
  </si>
  <si>
    <t>S01011206</t>
  </si>
  <si>
    <t>Irvine Perceton and Lawthorn - 01</t>
  </si>
  <si>
    <t>S01011205</t>
  </si>
  <si>
    <t>Irvine Girdle Toll and Staneca - 06</t>
  </si>
  <si>
    <t>S01011204</t>
  </si>
  <si>
    <t>Irvine Girdle Toll and Staneca - 05</t>
  </si>
  <si>
    <t>S01011203</t>
  </si>
  <si>
    <t>Irvine Girdle Toll and Staneca - 04</t>
  </si>
  <si>
    <t>S01011202</t>
  </si>
  <si>
    <t>Irvine Girdle Toll and Staneca - 03</t>
  </si>
  <si>
    <t>S01011201</t>
  </si>
  <si>
    <t>Irvine Girdle Toll and Staneca - 02</t>
  </si>
  <si>
    <t>S01011200</t>
  </si>
  <si>
    <t>Irvine Girdle Toll and Staneca - 01</t>
  </si>
  <si>
    <t>S01011199</t>
  </si>
  <si>
    <t>Irvine Bourtreehill - 03</t>
  </si>
  <si>
    <t>S01011198</t>
  </si>
  <si>
    <t>Irvine Bourtreehill - 02</t>
  </si>
  <si>
    <t>S01011197</t>
  </si>
  <si>
    <t>Irvine Bourtreehill - 01</t>
  </si>
  <si>
    <t>S01011196</t>
  </si>
  <si>
    <t>Irvine Broomlands - 04</t>
  </si>
  <si>
    <t>S01011195</t>
  </si>
  <si>
    <t>Irvine Broomlands - 03</t>
  </si>
  <si>
    <t>S01011194</t>
  </si>
  <si>
    <t>Irvine Broomlands - 02</t>
  </si>
  <si>
    <t>S01011193</t>
  </si>
  <si>
    <t>Irvine Broomlands - 01</t>
  </si>
  <si>
    <t>S01011192</t>
  </si>
  <si>
    <t>Dreghorn - 05</t>
  </si>
  <si>
    <t>S01011191</t>
  </si>
  <si>
    <t>Dreghorn - 04</t>
  </si>
  <si>
    <t>S01011190</t>
  </si>
  <si>
    <t>Dreghorn - 03</t>
  </si>
  <si>
    <t>S01011189</t>
  </si>
  <si>
    <t>Dreghorn - 02</t>
  </si>
  <si>
    <t>S01011188</t>
  </si>
  <si>
    <t>Dreghorn - 01</t>
  </si>
  <si>
    <t>S01011187</t>
  </si>
  <si>
    <t>Irvine Tarryholme - 04</t>
  </si>
  <si>
    <t>S01011186</t>
  </si>
  <si>
    <t>Irvine Tarryholme - 03</t>
  </si>
  <si>
    <t>S01011185</t>
  </si>
  <si>
    <t>Irvine Tarryholme - 02</t>
  </si>
  <si>
    <t>S01011184</t>
  </si>
  <si>
    <t>Irvine Tarryholme - 01</t>
  </si>
  <si>
    <t>S01011183</t>
  </si>
  <si>
    <t>Springside and Rural - 05</t>
  </si>
  <si>
    <t>S01011182</t>
  </si>
  <si>
    <t>Springside and Rural - 04</t>
  </si>
  <si>
    <t>S01011181</t>
  </si>
  <si>
    <t>Springside and Rural - 03</t>
  </si>
  <si>
    <t>S01011180</t>
  </si>
  <si>
    <t>Springside and Rural - 02</t>
  </si>
  <si>
    <t>S01011179</t>
  </si>
  <si>
    <t>Springside and Rural - 01</t>
  </si>
  <si>
    <t>S01011178</t>
  </si>
  <si>
    <t>Arran - 07</t>
  </si>
  <si>
    <t>S01011177</t>
  </si>
  <si>
    <t>Arran - 06</t>
  </si>
  <si>
    <t>S01011176</t>
  </si>
  <si>
    <t>Arran - 05</t>
  </si>
  <si>
    <t>S01011175</t>
  </si>
  <si>
    <t>Arran - 04</t>
  </si>
  <si>
    <t>S01011174</t>
  </si>
  <si>
    <t>Arran - 03</t>
  </si>
  <si>
    <t>S01011173</t>
  </si>
  <si>
    <t>Arran - 02</t>
  </si>
  <si>
    <t>S01011172</t>
  </si>
  <si>
    <t>Arran - 01</t>
  </si>
  <si>
    <t>S01011171</t>
  </si>
  <si>
    <t>Rafford, Dallas, Dyke to Dava - 04</t>
  </si>
  <si>
    <t>S01011170</t>
  </si>
  <si>
    <t>Rafford, Dallas, Dyke to Dava - 03</t>
  </si>
  <si>
    <t>S01011169</t>
  </si>
  <si>
    <t>Rafford, Dallas, Dyke to Dava - 02</t>
  </si>
  <si>
    <t>S01011168</t>
  </si>
  <si>
    <t>Rafford, Dallas, Dyke to Dava - 01</t>
  </si>
  <si>
    <t>S01011167</t>
  </si>
  <si>
    <t>Forres South West and Mannachie - 08</t>
  </si>
  <si>
    <t>S01011166</t>
  </si>
  <si>
    <t>Forres South West and Mannachie - 07</t>
  </si>
  <si>
    <t>S01011165</t>
  </si>
  <si>
    <t>Forres South West and Mannachie - 06</t>
  </si>
  <si>
    <t>S01011164</t>
  </si>
  <si>
    <t>Forres South West and Mannachie - 05</t>
  </si>
  <si>
    <t>S01011163</t>
  </si>
  <si>
    <t>Forres South West and Mannachie - 04</t>
  </si>
  <si>
    <t>S01011162</t>
  </si>
  <si>
    <t>Forres South West and Mannachie - 03</t>
  </si>
  <si>
    <t>S01011161</t>
  </si>
  <si>
    <t>Forres South West and Mannachie - 02</t>
  </si>
  <si>
    <t>S01011160</t>
  </si>
  <si>
    <t>Forres South West and Mannachie - 01</t>
  </si>
  <si>
    <t>S01011159</t>
  </si>
  <si>
    <t>Forres Central East and seaward - 06</t>
  </si>
  <si>
    <t>S01011158</t>
  </si>
  <si>
    <t>Forres Central East and seaward - 05</t>
  </si>
  <si>
    <t>S01011157</t>
  </si>
  <si>
    <t>Forres Central East and seaward - 04</t>
  </si>
  <si>
    <t>S01011156</t>
  </si>
  <si>
    <t>Forres Central East and seaward - 03</t>
  </si>
  <si>
    <t>S01011155</t>
  </si>
  <si>
    <t>Forres Central East and seaward - 02</t>
  </si>
  <si>
    <t>S01011154</t>
  </si>
  <si>
    <t>Forres Central East and seaward - 01</t>
  </si>
  <si>
    <t>S01011153</t>
  </si>
  <si>
    <t>Findhorn, Kinloss and Pluscarden Valley - 05</t>
  </si>
  <si>
    <t>S01011152</t>
  </si>
  <si>
    <t>Findhorn, Kinloss and Pluscarden Valley - 04</t>
  </si>
  <si>
    <t>S01011151</t>
  </si>
  <si>
    <t>Findhorn, Kinloss and Pluscarden Valley - 03</t>
  </si>
  <si>
    <t>S01011150</t>
  </si>
  <si>
    <t>Findhorn, Kinloss and Pluscarden Valley - 02</t>
  </si>
  <si>
    <t>S01011149</t>
  </si>
  <si>
    <t>Findhorn, Kinloss and Pluscarden Valley - 01</t>
  </si>
  <si>
    <t>S01011148</t>
  </si>
  <si>
    <t>Burghead, Roseisle and Laich - 06</t>
  </si>
  <si>
    <t>S01011147</t>
  </si>
  <si>
    <t>Burghead, Roseisle and Laich - 05</t>
  </si>
  <si>
    <t>S01011146</t>
  </si>
  <si>
    <t>Burghead, Roseisle and Laich - 04</t>
  </si>
  <si>
    <t>S01011145</t>
  </si>
  <si>
    <t>Burghead, Roseisle and Laich - 03</t>
  </si>
  <si>
    <t>S01011144</t>
  </si>
  <si>
    <t>Burghead, Roseisle and Laich - 02</t>
  </si>
  <si>
    <t>S01011143</t>
  </si>
  <si>
    <t>Burghead, Roseisle and Laich - 01</t>
  </si>
  <si>
    <t>S01011142</t>
  </si>
  <si>
    <t>Lossiemouth West - 06</t>
  </si>
  <si>
    <t>S01011141</t>
  </si>
  <si>
    <t>Lossiemouth West - 05</t>
  </si>
  <si>
    <t>S01011140</t>
  </si>
  <si>
    <t>Lossiemouth West - 04</t>
  </si>
  <si>
    <t>S01011139</t>
  </si>
  <si>
    <t>Lossiemouth West - 03</t>
  </si>
  <si>
    <t>S01011138</t>
  </si>
  <si>
    <t>Lossiemouth West - 02</t>
  </si>
  <si>
    <t>S01011137</t>
  </si>
  <si>
    <t>Lossiemouth West - 01</t>
  </si>
  <si>
    <t>S01011136</t>
  </si>
  <si>
    <t>Lossiemouth East and Seatown - 05</t>
  </si>
  <si>
    <t>S01011135</t>
  </si>
  <si>
    <t>Lossiemouth East and Seatown - 04</t>
  </si>
  <si>
    <t>S01011134</t>
  </si>
  <si>
    <t>Lossiemouth East and Seatown - 03</t>
  </si>
  <si>
    <t>S01011133</t>
  </si>
  <si>
    <t>Lossiemouth East and Seatown - 02</t>
  </si>
  <si>
    <t>S01011132</t>
  </si>
  <si>
    <t>Lossiemouth East and Seatown - 01</t>
  </si>
  <si>
    <t>S01011131</t>
  </si>
  <si>
    <t>Elgin Bishopmill West and Newfield - 05</t>
  </si>
  <si>
    <t>S01011130</t>
  </si>
  <si>
    <t>Elgin Bishopmill West and Newfield - 04</t>
  </si>
  <si>
    <t>S01011129</t>
  </si>
  <si>
    <t>Elgin Bishopmill West and Newfield - 03</t>
  </si>
  <si>
    <t>S01011128</t>
  </si>
  <si>
    <t>Elgin Bishopmill West and Newfield - 02</t>
  </si>
  <si>
    <t>S01011127</t>
  </si>
  <si>
    <t>Elgin Bishopmill West and Newfield - 01</t>
  </si>
  <si>
    <t>S01011126</t>
  </si>
  <si>
    <t>Elgin Bishopmill East and Ladyhill - 05</t>
  </si>
  <si>
    <t>S01011125</t>
  </si>
  <si>
    <t>Elgin Bishopmill East and Ladyhill - 04</t>
  </si>
  <si>
    <t>S01011124</t>
  </si>
  <si>
    <t>Elgin Bishopmill East and Ladyhill - 03</t>
  </si>
  <si>
    <t>S01011123</t>
  </si>
  <si>
    <t>Elgin Bishopmill East and Ladyhill - 02</t>
  </si>
  <si>
    <t>S01011122</t>
  </si>
  <si>
    <t>Elgin Bishopmill East and Ladyhill - 01</t>
  </si>
  <si>
    <t>S01011121</t>
  </si>
  <si>
    <t>Elgin Central West - 04</t>
  </si>
  <si>
    <t>S01011120</t>
  </si>
  <si>
    <t>Elgin Central West - 03</t>
  </si>
  <si>
    <t>S01011119</t>
  </si>
  <si>
    <t>Elgin Central West - 02</t>
  </si>
  <si>
    <t>S01011118</t>
  </si>
  <si>
    <t>Elgin Central West - 01</t>
  </si>
  <si>
    <t>S01011117</t>
  </si>
  <si>
    <t>New Elgin West - 05</t>
  </si>
  <si>
    <t>S01011116</t>
  </si>
  <si>
    <t>New Elgin West - 04</t>
  </si>
  <si>
    <t>S01011115</t>
  </si>
  <si>
    <t>New Elgin West - 03</t>
  </si>
  <si>
    <t>S01011114</t>
  </si>
  <si>
    <t>New Elgin West - 02</t>
  </si>
  <si>
    <t>S01011113</t>
  </si>
  <si>
    <t>New Elgin West - 01</t>
  </si>
  <si>
    <t>S01011112</t>
  </si>
  <si>
    <t>New Elgin East - 05</t>
  </si>
  <si>
    <t>S01011111</t>
  </si>
  <si>
    <t>New Elgin East - 04</t>
  </si>
  <si>
    <t>S01011110</t>
  </si>
  <si>
    <t>New Elgin East - 03</t>
  </si>
  <si>
    <t>S01011109</t>
  </si>
  <si>
    <t>New Elgin East - 02</t>
  </si>
  <si>
    <t>S01011108</t>
  </si>
  <si>
    <t>New Elgin East - 01</t>
  </si>
  <si>
    <t>S01011107</t>
  </si>
  <si>
    <t>Elgin Cathedral to Ashgrove and Pinefield - 06</t>
  </si>
  <si>
    <t>S01011106</t>
  </si>
  <si>
    <t>Elgin Cathedral to Ashgrove and Pinefield - 05</t>
  </si>
  <si>
    <t>S01011105</t>
  </si>
  <si>
    <t>Elgin Cathedral to Ashgrove and Pinefield - 04</t>
  </si>
  <si>
    <t>S01011104</t>
  </si>
  <si>
    <t>Elgin Cathedral to Ashgrove and Pinefield - 03</t>
  </si>
  <si>
    <t>S01011103</t>
  </si>
  <si>
    <t>Elgin Cathedral to Ashgrove and Pinefield - 02</t>
  </si>
  <si>
    <t>S01011102</t>
  </si>
  <si>
    <t>Elgin Cathedral to Ashgrove and Pinefield - 01</t>
  </si>
  <si>
    <t>S01011101</t>
  </si>
  <si>
    <t>Lhanbryde, Urquhart, Pitgavney and seaward - 05</t>
  </si>
  <si>
    <t>S01011100</t>
  </si>
  <si>
    <t>Lhanbryde, Urquhart, Pitgavney and seaward - 04</t>
  </si>
  <si>
    <t>S01011099</t>
  </si>
  <si>
    <t>Lhanbryde, Urquhart, Pitgavney and seaward - 03</t>
  </si>
  <si>
    <t>S01011098</t>
  </si>
  <si>
    <t>Lhanbryde, Urquhart, Pitgavney and seaward - 02</t>
  </si>
  <si>
    <t>S01011097</t>
  </si>
  <si>
    <t>Lhanbryde, Urquhart, Pitgavney and seaward - 01</t>
  </si>
  <si>
    <t>S01011096</t>
  </si>
  <si>
    <t>Heldon West, Fogwatt to Inchberry - 05</t>
  </si>
  <si>
    <t>S01011095</t>
  </si>
  <si>
    <t>Heldon West, Fogwatt to Inchberry - 04</t>
  </si>
  <si>
    <t>S01011094</t>
  </si>
  <si>
    <t>Heldon West, Fogwatt to Inchberry - 03</t>
  </si>
  <si>
    <t>S01011093</t>
  </si>
  <si>
    <t>Heldon West, Fogwatt to Inchberry - 02</t>
  </si>
  <si>
    <t>S01011092</t>
  </si>
  <si>
    <t>Heldon West, Fogwatt to Inchberry - 01</t>
  </si>
  <si>
    <t>S01011091</t>
  </si>
  <si>
    <t>Fochabers, Aultmore, Clochan and Ordiquish - 03</t>
  </si>
  <si>
    <t>S01011090</t>
  </si>
  <si>
    <t>Fochabers, Aultmore, Clochan and Ordiquish - 02</t>
  </si>
  <si>
    <t>S01011089</t>
  </si>
  <si>
    <t>Fochabers, Aultmore, Clochan and Ordiquish - 01</t>
  </si>
  <si>
    <t>S01011088</t>
  </si>
  <si>
    <t>Mosstodloch, Portgordon and seaward - 05</t>
  </si>
  <si>
    <t>S01011087</t>
  </si>
  <si>
    <t>Mosstodloch, Portgordon and seaward - 04</t>
  </si>
  <si>
    <t>S01011086</t>
  </si>
  <si>
    <t>Mosstodloch, Portgordon and seaward - 03</t>
  </si>
  <si>
    <t>S01011085</t>
  </si>
  <si>
    <t>Mosstodloch, Portgordon and seaward - 02</t>
  </si>
  <si>
    <t>S01011084</t>
  </si>
  <si>
    <t>Mosstodloch, Portgordon and seaward - 01</t>
  </si>
  <si>
    <t>S01011083</t>
  </si>
  <si>
    <t>Buckie West and Mains of Buckie - 05</t>
  </si>
  <si>
    <t>S01011082</t>
  </si>
  <si>
    <t>Buckie West and Mains of Buckie - 04</t>
  </si>
  <si>
    <t>S01011081</t>
  </si>
  <si>
    <t>Buckie West and Mains of Buckie - 03</t>
  </si>
  <si>
    <t>S01011080</t>
  </si>
  <si>
    <t>Buckie West and Mains of Buckie - 02</t>
  </si>
  <si>
    <t>S01011079</t>
  </si>
  <si>
    <t>Buckie West and Mains of Buckie - 01</t>
  </si>
  <si>
    <t>S01011078</t>
  </si>
  <si>
    <t>Buckie Central East - 05</t>
  </si>
  <si>
    <t>S01011077</t>
  </si>
  <si>
    <t>Buckie Central East - 04</t>
  </si>
  <si>
    <t>S01011076</t>
  </si>
  <si>
    <t>Buckie Central East - 03</t>
  </si>
  <si>
    <t>S01011075</t>
  </si>
  <si>
    <t>Buckie Central East - 02</t>
  </si>
  <si>
    <t>S01011074</t>
  </si>
  <si>
    <t>Buckie Central East - 01</t>
  </si>
  <si>
    <t>S01011073</t>
  </si>
  <si>
    <t>Cullen, Portknockie, Findochty, Drybridge and Berryhillock - 08</t>
  </si>
  <si>
    <t>S01011072</t>
  </si>
  <si>
    <t>Cullen, Portknockie, Findochty, Drybridge and Berryhillock - 07</t>
  </si>
  <si>
    <t>S01011071</t>
  </si>
  <si>
    <t>Cullen, Portknockie, Findochty, Drybridge and Berryhillock - 06</t>
  </si>
  <si>
    <t>S01011070</t>
  </si>
  <si>
    <t>Cullen, Portknockie, Findochty, Drybridge and Berryhillock - 05</t>
  </si>
  <si>
    <t>S01011069</t>
  </si>
  <si>
    <t>Cullen, Portknockie, Findochty, Drybridge and Berryhillock - 04</t>
  </si>
  <si>
    <t>S01011068</t>
  </si>
  <si>
    <t>Cullen, Portknockie, Findochty, Drybridge and Berryhillock - 03</t>
  </si>
  <si>
    <t>S01011067</t>
  </si>
  <si>
    <t>Cullen, Portknockie, Findochty, Drybridge and Berryhillock - 02</t>
  </si>
  <si>
    <t>S01011066</t>
  </si>
  <si>
    <t>Cullen, Portknockie, Findochty, Drybridge and Berryhillock - 01</t>
  </si>
  <si>
    <t>S01011065</t>
  </si>
  <si>
    <t>Keith and Fife Keith - 05</t>
  </si>
  <si>
    <t>S01011064</t>
  </si>
  <si>
    <t>Keith and Fife Keith - 04</t>
  </si>
  <si>
    <t>S01011063</t>
  </si>
  <si>
    <t>Keith and Fife Keith - 03</t>
  </si>
  <si>
    <t>S01011062</t>
  </si>
  <si>
    <t>Keith and Fife Keith - 02</t>
  </si>
  <si>
    <t>S01011061</t>
  </si>
  <si>
    <t>Keith and Fife Keith - 01</t>
  </si>
  <si>
    <t>S01011060</t>
  </si>
  <si>
    <t>Rural Keith and Strathisla - 05</t>
  </si>
  <si>
    <t>S01011059</t>
  </si>
  <si>
    <t>Rural Keith and Strathisla - 04</t>
  </si>
  <si>
    <t>S01011058</t>
  </si>
  <si>
    <t>Rural Keith and Strathisla - 03</t>
  </si>
  <si>
    <t>S01011057</t>
  </si>
  <si>
    <t>Rural Keith and Strathisla - 02</t>
  </si>
  <si>
    <t>S01011056</t>
  </si>
  <si>
    <t>Rural Keith and Strathisla - 01</t>
  </si>
  <si>
    <t>S01011055</t>
  </si>
  <si>
    <t>North Speyside - 05</t>
  </si>
  <si>
    <t>S01011054</t>
  </si>
  <si>
    <t>North Speyside - 04</t>
  </si>
  <si>
    <t>S01011053</t>
  </si>
  <si>
    <t>North Speyside - 03</t>
  </si>
  <si>
    <t>S01011052</t>
  </si>
  <si>
    <t>North Speyside - 02</t>
  </si>
  <si>
    <t>S01011051</t>
  </si>
  <si>
    <t>North Speyside - 01</t>
  </si>
  <si>
    <t>S01011050</t>
  </si>
  <si>
    <t>South Speyside and the Cabrach - 05</t>
  </si>
  <si>
    <t>S01011049</t>
  </si>
  <si>
    <t>South Speyside and the Cabrach - 04</t>
  </si>
  <si>
    <t>S01011048</t>
  </si>
  <si>
    <t>South Speyside and the Cabrach - 03</t>
  </si>
  <si>
    <t>S01011047</t>
  </si>
  <si>
    <t>South Speyside and the Cabrach - 02</t>
  </si>
  <si>
    <t>S01011046</t>
  </si>
  <si>
    <t>South Speyside and the Cabrach - 01</t>
  </si>
  <si>
    <t>S01011045</t>
  </si>
  <si>
    <t>Gorebridge and Middleton - 05</t>
  </si>
  <si>
    <t>S01011044</t>
  </si>
  <si>
    <t>Gorebridge and Middleton - 04</t>
  </si>
  <si>
    <t>S01011043</t>
  </si>
  <si>
    <t>Gorebridge and Middleton - 03</t>
  </si>
  <si>
    <t>S01011042</t>
  </si>
  <si>
    <t>Gorebridge and Middleton - 02</t>
  </si>
  <si>
    <t>S01011041</t>
  </si>
  <si>
    <t>Gorebridge and Middleton - 01</t>
  </si>
  <si>
    <t>S01011040</t>
  </si>
  <si>
    <t>North Gorebridge - 03</t>
  </si>
  <si>
    <t>S01011039</t>
  </si>
  <si>
    <t>North Gorebridge - 02</t>
  </si>
  <si>
    <t>S01011038</t>
  </si>
  <si>
    <t>North Gorebridge - 01</t>
  </si>
  <si>
    <t>S01011037</t>
  </si>
  <si>
    <t>Newtongrange - 06</t>
  </si>
  <si>
    <t>S01011036</t>
  </si>
  <si>
    <t>Newtongrange - 05</t>
  </si>
  <si>
    <t>S01011035</t>
  </si>
  <si>
    <t>Newtongrange - 04</t>
  </si>
  <si>
    <t>S01011034</t>
  </si>
  <si>
    <t>Newtongrange - 03</t>
  </si>
  <si>
    <t>S01011033</t>
  </si>
  <si>
    <t>Newtongrange - 02</t>
  </si>
  <si>
    <t>S01011032</t>
  </si>
  <si>
    <t>Newtongrange - 01</t>
  </si>
  <si>
    <t>S01011031</t>
  </si>
  <si>
    <t>Mayfield - 06</t>
  </si>
  <si>
    <t>S01011030</t>
  </si>
  <si>
    <t>Mayfield - 05</t>
  </si>
  <si>
    <t>S01011029</t>
  </si>
  <si>
    <t>Mayfield - 04</t>
  </si>
  <si>
    <t>S01011028</t>
  </si>
  <si>
    <t>Mayfield - 03</t>
  </si>
  <si>
    <t>S01011027</t>
  </si>
  <si>
    <t>Mayfield - 02</t>
  </si>
  <si>
    <t>S01011026</t>
  </si>
  <si>
    <t>Mayfield - 01</t>
  </si>
  <si>
    <t>S01011025</t>
  </si>
  <si>
    <t>Easthouses - 04</t>
  </si>
  <si>
    <t>S01011024</t>
  </si>
  <si>
    <t>Easthouses - 03</t>
  </si>
  <si>
    <t>S01011023</t>
  </si>
  <si>
    <t>Easthouses - 02</t>
  </si>
  <si>
    <t>S01011022</t>
  </si>
  <si>
    <t>Easthouses - 01</t>
  </si>
  <si>
    <t>S01011021</t>
  </si>
  <si>
    <t>Pathhead and Rural East Midlothian - 07</t>
  </si>
  <si>
    <t>S01011020</t>
  </si>
  <si>
    <t>Pathhead and Rural East Midlothian - 06</t>
  </si>
  <si>
    <t>S01011019</t>
  </si>
  <si>
    <t>Pathhead and Rural East Midlothian - 05</t>
  </si>
  <si>
    <t>S01011018</t>
  </si>
  <si>
    <t>Pathhead and Rural East Midlothian - 04</t>
  </si>
  <si>
    <t>S01011017</t>
  </si>
  <si>
    <t>Pathhead and Rural East Midlothian - 03</t>
  </si>
  <si>
    <t>S01011016</t>
  </si>
  <si>
    <t>Pathhead and Rural East Midlothian - 02</t>
  </si>
  <si>
    <t>S01011015</t>
  </si>
  <si>
    <t>Pathhead and Rural East Midlothian - 01</t>
  </si>
  <si>
    <t>S01011014</t>
  </si>
  <si>
    <t>Dalkeith - 04</t>
  </si>
  <si>
    <t>S01011013</t>
  </si>
  <si>
    <t>Dalkeith - 03</t>
  </si>
  <si>
    <t>S01011012</t>
  </si>
  <si>
    <t>Dalkeith - 02</t>
  </si>
  <si>
    <t>S01011011</t>
  </si>
  <si>
    <t>Dalkeith - 01</t>
  </si>
  <si>
    <t>S01011010</t>
  </si>
  <si>
    <t>Thornybank - 05</t>
  </si>
  <si>
    <t>S01011009</t>
  </si>
  <si>
    <t>Thornybank - 04</t>
  </si>
  <si>
    <t>S01011008</t>
  </si>
  <si>
    <t>Thornybank - 03</t>
  </si>
  <si>
    <t>S01011007</t>
  </si>
  <si>
    <t>Thornybank - 02</t>
  </si>
  <si>
    <t>S01011006</t>
  </si>
  <si>
    <t>Thornybank - 01</t>
  </si>
  <si>
    <t>S01011005</t>
  </si>
  <si>
    <t>Shawfair - 05</t>
  </si>
  <si>
    <t>S01011004</t>
  </si>
  <si>
    <t>Shawfair - 04</t>
  </si>
  <si>
    <t>S01011003</t>
  </si>
  <si>
    <t>Shawfair - 03</t>
  </si>
  <si>
    <t>S01011002</t>
  </si>
  <si>
    <t>Shawfair - 02</t>
  </si>
  <si>
    <t>S01011001</t>
  </si>
  <si>
    <t>Shawfair - 01</t>
  </si>
  <si>
    <t>S01011000</t>
  </si>
  <si>
    <t>Eskbank - 06</t>
  </si>
  <si>
    <t>S01010999</t>
  </si>
  <si>
    <t>Eskbank - 05</t>
  </si>
  <si>
    <t>S01010998</t>
  </si>
  <si>
    <t>Eskbank - 04</t>
  </si>
  <si>
    <t>S01010997</t>
  </si>
  <si>
    <t>Eskbank - 03</t>
  </si>
  <si>
    <t>S01010996</t>
  </si>
  <si>
    <t>Eskbank - 02</t>
  </si>
  <si>
    <t>S01010995</t>
  </si>
  <si>
    <t>Eskbank - 01</t>
  </si>
  <si>
    <t>S01010994</t>
  </si>
  <si>
    <t>Newbattle and Dalhousie - 09</t>
  </si>
  <si>
    <t>S01010993</t>
  </si>
  <si>
    <t>Newbattle and Dalhousie - 08</t>
  </si>
  <si>
    <t>S01010992</t>
  </si>
  <si>
    <t>Newbattle and Dalhousie - 07</t>
  </si>
  <si>
    <t>S01010991</t>
  </si>
  <si>
    <t>Newbattle and Dalhousie - 06</t>
  </si>
  <si>
    <t>S01010990</t>
  </si>
  <si>
    <t>Newbattle and Dalhousie - 05</t>
  </si>
  <si>
    <t>S01010989</t>
  </si>
  <si>
    <t>Newbattle and Dalhousie - 04</t>
  </si>
  <si>
    <t>S01010988</t>
  </si>
  <si>
    <t>Newbattle and Dalhousie - 03</t>
  </si>
  <si>
    <t>S01010987</t>
  </si>
  <si>
    <t>Newbattle and Dalhousie - 02</t>
  </si>
  <si>
    <t>S01010986</t>
  </si>
  <si>
    <t>Newbattle and Dalhousie - 01</t>
  </si>
  <si>
    <t>S01010985</t>
  </si>
  <si>
    <t>Bonnyrigg North - 07</t>
  </si>
  <si>
    <t>S01010984</t>
  </si>
  <si>
    <t>Bonnyrigg North - 06</t>
  </si>
  <si>
    <t>S01010983</t>
  </si>
  <si>
    <t>Bonnyrigg North - 05</t>
  </si>
  <si>
    <t>S01010982</t>
  </si>
  <si>
    <t>Bonnyrigg North - 04</t>
  </si>
  <si>
    <t>S01010981</t>
  </si>
  <si>
    <t>Bonnyrigg North - 03</t>
  </si>
  <si>
    <t>S01010980</t>
  </si>
  <si>
    <t>Bonnyrigg North - 02</t>
  </si>
  <si>
    <t>S01010979</t>
  </si>
  <si>
    <t>Bonnyrigg North - 01</t>
  </si>
  <si>
    <t>S01010978</t>
  </si>
  <si>
    <t>Bonnyrigg South - 07</t>
  </si>
  <si>
    <t>S01010977</t>
  </si>
  <si>
    <t>Bonnyrigg South - 06</t>
  </si>
  <si>
    <t>S01010976</t>
  </si>
  <si>
    <t>Bonnyrigg South - 05</t>
  </si>
  <si>
    <t>S01010975</t>
  </si>
  <si>
    <t>Bonnyrigg South - 04</t>
  </si>
  <si>
    <t>S01010974</t>
  </si>
  <si>
    <t>Bonnyrigg South - 03</t>
  </si>
  <si>
    <t>S01010973</t>
  </si>
  <si>
    <t>Bonnyrigg South - 02</t>
  </si>
  <si>
    <t>S01010972</t>
  </si>
  <si>
    <t>Bonnyrigg South - 01</t>
  </si>
  <si>
    <t>S01010971</t>
  </si>
  <si>
    <t>Loanhead - 05</t>
  </si>
  <si>
    <t>S01010970</t>
  </si>
  <si>
    <t>Loanhead - 04</t>
  </si>
  <si>
    <t>S01010969</t>
  </si>
  <si>
    <t>Loanhead - 03</t>
  </si>
  <si>
    <t>S01010968</t>
  </si>
  <si>
    <t>Loanhead - 02</t>
  </si>
  <si>
    <t>S01010967</t>
  </si>
  <si>
    <t>Loanhead - 01</t>
  </si>
  <si>
    <t>S01010966</t>
  </si>
  <si>
    <t>Straiton - 04</t>
  </si>
  <si>
    <t>S01010965</t>
  </si>
  <si>
    <t>Straiton - 03</t>
  </si>
  <si>
    <t>S01010964</t>
  </si>
  <si>
    <t>Straiton - 02</t>
  </si>
  <si>
    <t>S01010963</t>
  </si>
  <si>
    <t>Straiton - 01</t>
  </si>
  <si>
    <t>S01010962</t>
  </si>
  <si>
    <t>Roslin and Bilston - 05</t>
  </si>
  <si>
    <t>S01010961</t>
  </si>
  <si>
    <t>Roslin and Bilston - 04</t>
  </si>
  <si>
    <t>S01010960</t>
  </si>
  <si>
    <t>Roslin and Bilston - 03</t>
  </si>
  <si>
    <t>S01010959</t>
  </si>
  <si>
    <t>Roslin and Bilston - 02</t>
  </si>
  <si>
    <t>S01010958</t>
  </si>
  <si>
    <t>Roslin and Bilston - 01</t>
  </si>
  <si>
    <t>S01010957</t>
  </si>
  <si>
    <t>Pentland - 03</t>
  </si>
  <si>
    <t>S01010956</t>
  </si>
  <si>
    <t>Pentland - 02</t>
  </si>
  <si>
    <t>S01010955</t>
  </si>
  <si>
    <t>Pentland - 01</t>
  </si>
  <si>
    <t>S01010954</t>
  </si>
  <si>
    <t>Penicuik North - 05</t>
  </si>
  <si>
    <t>S01010953</t>
  </si>
  <si>
    <t>Penicuik North - 04</t>
  </si>
  <si>
    <t>S01010952</t>
  </si>
  <si>
    <t>Penicuik North - 03</t>
  </si>
  <si>
    <t>S01010951</t>
  </si>
  <si>
    <t>Penicuik North - 02</t>
  </si>
  <si>
    <t>S01010950</t>
  </si>
  <si>
    <t>Penicuik North - 01</t>
  </si>
  <si>
    <t>S01010949</t>
  </si>
  <si>
    <t>Penicuik East - 04</t>
  </si>
  <si>
    <t>S01010948</t>
  </si>
  <si>
    <t>Penicuik East - 03</t>
  </si>
  <si>
    <t>S01010947</t>
  </si>
  <si>
    <t>Penicuik East - 02</t>
  </si>
  <si>
    <t>S01010946</t>
  </si>
  <si>
    <t>Penicuik East - 01</t>
  </si>
  <si>
    <t>S01010945</t>
  </si>
  <si>
    <t>Penicuik Southwest - 06</t>
  </si>
  <si>
    <t>S01010944</t>
  </si>
  <si>
    <t>Penicuik Southwest - 05</t>
  </si>
  <si>
    <t>S01010943</t>
  </si>
  <si>
    <t>Penicuik Southwest - 04</t>
  </si>
  <si>
    <t>S01010942</t>
  </si>
  <si>
    <t>Penicuik Southwest - 03</t>
  </si>
  <si>
    <t>S01010941</t>
  </si>
  <si>
    <t>Penicuik Southwest - 02</t>
  </si>
  <si>
    <t>S01010940</t>
  </si>
  <si>
    <t>Penicuik Southwest - 01</t>
  </si>
  <si>
    <t>S01010939</t>
  </si>
  <si>
    <t>Penicuik Southeast - 05</t>
  </si>
  <si>
    <t>S01010938</t>
  </si>
  <si>
    <t>Penicuik Southeast - 04</t>
  </si>
  <si>
    <t>S01010937</t>
  </si>
  <si>
    <t>Penicuik Southeast - 03</t>
  </si>
  <si>
    <t>S01010936</t>
  </si>
  <si>
    <t>Penicuik Southeast - 02</t>
  </si>
  <si>
    <t>S01010935</t>
  </si>
  <si>
    <t>Penicuik Southeast - 01</t>
  </si>
  <si>
    <t>S01010934</t>
  </si>
  <si>
    <t>Rural South Midlothian - 04</t>
  </si>
  <si>
    <t>S01010933</t>
  </si>
  <si>
    <t>Rural South Midlothian - 03</t>
  </si>
  <si>
    <t>S01010932</t>
  </si>
  <si>
    <t>Rural South Midlothian - 02</t>
  </si>
  <si>
    <t>S01010931</t>
  </si>
  <si>
    <t>Rural South Midlothian - 01</t>
  </si>
  <si>
    <t>S01010930</t>
  </si>
  <si>
    <t>Port Glasgow Upper East - 07</t>
  </si>
  <si>
    <t>S01010929</t>
  </si>
  <si>
    <t>Port Glasgow Upper East - 06</t>
  </si>
  <si>
    <t>S01010928</t>
  </si>
  <si>
    <t>Port Glasgow Upper East - 05</t>
  </si>
  <si>
    <t>S01010927</t>
  </si>
  <si>
    <t>Port Glasgow Upper East - 04</t>
  </si>
  <si>
    <t>S01010926</t>
  </si>
  <si>
    <t>Port Glasgow Upper East - 03</t>
  </si>
  <si>
    <t>S01010925</t>
  </si>
  <si>
    <t>Port Glasgow Upper East - 02</t>
  </si>
  <si>
    <t>S01010924</t>
  </si>
  <si>
    <t>Port Glasgow Upper East - 01</t>
  </si>
  <si>
    <t>S01010923</t>
  </si>
  <si>
    <t>Port Glasgow Mid, East and Central - 07</t>
  </si>
  <si>
    <t>S01010922</t>
  </si>
  <si>
    <t>Port Glasgow Mid, East and Central - 06</t>
  </si>
  <si>
    <t>S01010921</t>
  </si>
  <si>
    <t>Port Glasgow Mid, East and Central - 05</t>
  </si>
  <si>
    <t>S01010920</t>
  </si>
  <si>
    <t>Port Glasgow Mid, East and Central - 04</t>
  </si>
  <si>
    <t>S01010919</t>
  </si>
  <si>
    <t>Port Glasgow Mid, East and Central - 03</t>
  </si>
  <si>
    <t>S01010918</t>
  </si>
  <si>
    <t>Port Glasgow Mid, East and Central - 02</t>
  </si>
  <si>
    <t>S01010917</t>
  </si>
  <si>
    <t>Port Glasgow Mid, East and Central - 01</t>
  </si>
  <si>
    <t>S01010916</t>
  </si>
  <si>
    <t>Port Glasgow Upper, West and Central - 09</t>
  </si>
  <si>
    <t>S01010915</t>
  </si>
  <si>
    <t>Port Glasgow Upper, West and Central - 08</t>
  </si>
  <si>
    <t>S01010914</t>
  </si>
  <si>
    <t>Port Glasgow Upper, West and Central - 07</t>
  </si>
  <si>
    <t>S01010913</t>
  </si>
  <si>
    <t>Port Glasgow Upper, West and Central - 06</t>
  </si>
  <si>
    <t>S01010912</t>
  </si>
  <si>
    <t>Port Glasgow Upper, West and Central - 05</t>
  </si>
  <si>
    <t>S01010911</t>
  </si>
  <si>
    <t>Port Glasgow Upper, West and Central - 04</t>
  </si>
  <si>
    <t>S01010910</t>
  </si>
  <si>
    <t>Port Glasgow Upper, West and Central - 03</t>
  </si>
  <si>
    <t>S01010909</t>
  </si>
  <si>
    <t>Port Glasgow Upper, West and Central - 02</t>
  </si>
  <si>
    <t>S01010908</t>
  </si>
  <si>
    <t>Port Glasgow Upper, West and Central - 01</t>
  </si>
  <si>
    <t>S01010907</t>
  </si>
  <si>
    <t>Greenock East - 09</t>
  </si>
  <si>
    <t>S01010906</t>
  </si>
  <si>
    <t>Greenock East - 08</t>
  </si>
  <si>
    <t>S01010905</t>
  </si>
  <si>
    <t>Greenock East - 07</t>
  </si>
  <si>
    <t>S01010904</t>
  </si>
  <si>
    <t>Greenock East - 06</t>
  </si>
  <si>
    <t>S01010903</t>
  </si>
  <si>
    <t>Greenock East - 05</t>
  </si>
  <si>
    <t>S01010902</t>
  </si>
  <si>
    <t>Greenock East - 04</t>
  </si>
  <si>
    <t>S01010901</t>
  </si>
  <si>
    <t>Greenock East - 03</t>
  </si>
  <si>
    <t>S01010900</t>
  </si>
  <si>
    <t>Greenock East - 02</t>
  </si>
  <si>
    <t>S01010899</t>
  </si>
  <si>
    <t>Greenock East - 01</t>
  </si>
  <si>
    <t>S01010898</t>
  </si>
  <si>
    <t>Greenock Town Centre and East Central - 08</t>
  </si>
  <si>
    <t>S01010897</t>
  </si>
  <si>
    <t>Greenock Town Centre and East Central - 07</t>
  </si>
  <si>
    <t>S01010896</t>
  </si>
  <si>
    <t>Greenock Town Centre and East Central - 06</t>
  </si>
  <si>
    <t>S01010895</t>
  </si>
  <si>
    <t>Greenock Town Centre and East Central - 05</t>
  </si>
  <si>
    <t>S01010894</t>
  </si>
  <si>
    <t>Greenock Town Centre and East Central - 04</t>
  </si>
  <si>
    <t>S01010893</t>
  </si>
  <si>
    <t>Greenock Town Centre and East Central - 03</t>
  </si>
  <si>
    <t>S01010892</t>
  </si>
  <si>
    <t>Greenock Town Centre and East Central - 02</t>
  </si>
  <si>
    <t>S01010891</t>
  </si>
  <si>
    <t>Greenock Town Centre and East Central - 01</t>
  </si>
  <si>
    <t>S01010890</t>
  </si>
  <si>
    <t>Greenock Upper Central - 06</t>
  </si>
  <si>
    <t>S01010889</t>
  </si>
  <si>
    <t>Greenock Upper Central - 05</t>
  </si>
  <si>
    <t>S01010888</t>
  </si>
  <si>
    <t>Greenock Upper Central - 04</t>
  </si>
  <si>
    <t>S01010887</t>
  </si>
  <si>
    <t>Greenock Upper Central - 03</t>
  </si>
  <si>
    <t>S01010886</t>
  </si>
  <si>
    <t>Greenock Upper Central - 02</t>
  </si>
  <si>
    <t>S01010885</t>
  </si>
  <si>
    <t>Greenock Upper Central - 01</t>
  </si>
  <si>
    <t>S01010884</t>
  </si>
  <si>
    <t>Bow Farm, Barrs Cottage, Cowdenknowes and Overton - 06</t>
  </si>
  <si>
    <t>S01010883</t>
  </si>
  <si>
    <t>Bow Farm, Barrs Cottage, Cowdenknowes and Overton - 05</t>
  </si>
  <si>
    <t>S01010882</t>
  </si>
  <si>
    <t>Bow Farm, Barrs Cottage, Cowdenknowes and Overton - 04</t>
  </si>
  <si>
    <t>S01010881</t>
  </si>
  <si>
    <t>Bow Farm, Barrs Cottage, Cowdenknowes and Overton - 03</t>
  </si>
  <si>
    <t>S01010880</t>
  </si>
  <si>
    <t>Bow Farm, Barrs Cottage, Cowdenknowes and Overton - 02</t>
  </si>
  <si>
    <t>S01010879</t>
  </si>
  <si>
    <t>Bow Farm, Barrs Cottage, Cowdenknowes and Overton - 01</t>
  </si>
  <si>
    <t>S01010878</t>
  </si>
  <si>
    <t>Greenock West and Central - 08</t>
  </si>
  <si>
    <t>S01010877</t>
  </si>
  <si>
    <t>Greenock West and Central - 07</t>
  </si>
  <si>
    <t>S01010876</t>
  </si>
  <si>
    <t>Greenock West and Central - 06</t>
  </si>
  <si>
    <t>S01010875</t>
  </si>
  <si>
    <t>Greenock West and Central - 05</t>
  </si>
  <si>
    <t>S01010874</t>
  </si>
  <si>
    <t>Greenock West and Central - 04</t>
  </si>
  <si>
    <t>S01010873</t>
  </si>
  <si>
    <t>Greenock West and Central - 03</t>
  </si>
  <si>
    <t>S01010872</t>
  </si>
  <si>
    <t>Greenock West and Central - 02</t>
  </si>
  <si>
    <t>S01010871</t>
  </si>
  <si>
    <t>Greenock West and Central - 01</t>
  </si>
  <si>
    <t>S01010870</t>
  </si>
  <si>
    <t>Gourock East, Greenock West and Lyle Road - 07</t>
  </si>
  <si>
    <t>S01010869</t>
  </si>
  <si>
    <t>Gourock East, Greenock West and Lyle Road - 06</t>
  </si>
  <si>
    <t>S01010868</t>
  </si>
  <si>
    <t>Gourock East, Greenock West and Lyle Road - 05</t>
  </si>
  <si>
    <t>S01010867</t>
  </si>
  <si>
    <t>Gourock East, Greenock West and Lyle Road - 04</t>
  </si>
  <si>
    <t>S01010866</t>
  </si>
  <si>
    <t>Gourock East, Greenock West and Lyle Road - 03</t>
  </si>
  <si>
    <t>S01010865</t>
  </si>
  <si>
    <t>Gourock East, Greenock West and Lyle Road - 02</t>
  </si>
  <si>
    <t>S01010864</t>
  </si>
  <si>
    <t>Gourock East, Greenock West and Lyle Road - 01</t>
  </si>
  <si>
    <t>S01010863</t>
  </si>
  <si>
    <t>Lower Bow and Larkfield, Fancy Farm, Mallard Bowl - 07</t>
  </si>
  <si>
    <t>S01010862</t>
  </si>
  <si>
    <t>Lower Bow and Larkfield, Fancy Farm, Mallard Bowl - 06</t>
  </si>
  <si>
    <t>S01010861</t>
  </si>
  <si>
    <t>Lower Bow and Larkfield, Fancy Farm, Mallard Bowl - 05</t>
  </si>
  <si>
    <t>S01010860</t>
  </si>
  <si>
    <t>Lower Bow and Larkfield, Fancy Farm, Mallard Bowl - 04</t>
  </si>
  <si>
    <t>S01010859</t>
  </si>
  <si>
    <t>Lower Bow and Larkfield, Fancy Farm, Mallard Bowl - 03</t>
  </si>
  <si>
    <t>S01010858</t>
  </si>
  <si>
    <t>Lower Bow and Larkfield, Fancy Farm, Mallard Bowl - 02</t>
  </si>
  <si>
    <t>S01010857</t>
  </si>
  <si>
    <t>Lower Bow and Larkfield, Fancy Farm, Mallard Bowl - 01</t>
  </si>
  <si>
    <t>S01010856</t>
  </si>
  <si>
    <t>Braeside, Branchton, Lower Larkfield and Ravenscraig - 08</t>
  </si>
  <si>
    <t>S01010855</t>
  </si>
  <si>
    <t>Braeside, Branchton, Lower Larkfield and Ravenscraig - 07</t>
  </si>
  <si>
    <t>S01010854</t>
  </si>
  <si>
    <t>Braeside, Branchton, Lower Larkfield and Ravenscraig - 06</t>
  </si>
  <si>
    <t>S01010853</t>
  </si>
  <si>
    <t>Braeside, Branchton, Lower Larkfield and Ravenscraig - 05</t>
  </si>
  <si>
    <t>S01010852</t>
  </si>
  <si>
    <t>Braeside, Branchton, Lower Larkfield and Ravenscraig - 04</t>
  </si>
  <si>
    <t>S01010851</t>
  </si>
  <si>
    <t>Braeside, Branchton, Lower Larkfield and Ravenscraig - 03</t>
  </si>
  <si>
    <t>S01010850</t>
  </si>
  <si>
    <t>Braeside, Branchton, Lower Larkfield and Ravenscraig - 02</t>
  </si>
  <si>
    <t>S01010849</t>
  </si>
  <si>
    <t>Braeside, Branchton, Lower Larkfield and Ravenscraig - 01</t>
  </si>
  <si>
    <t>S01010848</t>
  </si>
  <si>
    <t>Gourock Central, Upper East and IRH - 06</t>
  </si>
  <si>
    <t>S01010847</t>
  </si>
  <si>
    <t>Gourock Central, Upper East and IRH - 05</t>
  </si>
  <si>
    <t>S01010846</t>
  </si>
  <si>
    <t>Gourock Central, Upper East and IRH - 04</t>
  </si>
  <si>
    <t>S01010845</t>
  </si>
  <si>
    <t>Gourock Central, Upper East and IRH - 03</t>
  </si>
  <si>
    <t>S01010844</t>
  </si>
  <si>
    <t>Gourock Central, Upper East and IRH - 02</t>
  </si>
  <si>
    <t>S01010843</t>
  </si>
  <si>
    <t>Gourock Central, Upper East and IRH - 01</t>
  </si>
  <si>
    <t>S01010842</t>
  </si>
  <si>
    <t>Gourock Upper and West Central and Upper Larkfield - 06</t>
  </si>
  <si>
    <t>S01010841</t>
  </si>
  <si>
    <t>Gourock Upper and West Central and Upper Larkfield - 05</t>
  </si>
  <si>
    <t>S01010840</t>
  </si>
  <si>
    <t>Gourock Upper and West Central and Upper Larkfield - 04</t>
  </si>
  <si>
    <t>S01010839</t>
  </si>
  <si>
    <t>Gourock Upper and West Central and Upper Larkfield - 03</t>
  </si>
  <si>
    <t>S01010838</t>
  </si>
  <si>
    <t>Gourock Upper and West Central and Upper Larkfield - 02</t>
  </si>
  <si>
    <t>S01010837</t>
  </si>
  <si>
    <t>Gourock Upper and West Central and Upper Larkfield - 01</t>
  </si>
  <si>
    <t>S01010836</t>
  </si>
  <si>
    <t>West Braeside, East Inverkip and West Gourock - 04</t>
  </si>
  <si>
    <t>S01010835</t>
  </si>
  <si>
    <t>West Braeside, East Inverkip and West Gourock - 03</t>
  </si>
  <si>
    <t>S01010834</t>
  </si>
  <si>
    <t>West Braeside, East Inverkip and West Gourock - 02</t>
  </si>
  <si>
    <t>S01010833</t>
  </si>
  <si>
    <t>West Braeside, East Inverkip and West Gourock - 01</t>
  </si>
  <si>
    <t>S01010832</t>
  </si>
  <si>
    <t>Inverkip and Wemyss Bay - 08</t>
  </si>
  <si>
    <t>S01010831</t>
  </si>
  <si>
    <t>Inverkip and Wemyss Bay - 07</t>
  </si>
  <si>
    <t>S01010830</t>
  </si>
  <si>
    <t>Inverkip and Wemyss Bay - 06</t>
  </si>
  <si>
    <t>S01010829</t>
  </si>
  <si>
    <t>Inverkip and Wemyss Bay - 05</t>
  </si>
  <si>
    <t>S01010828</t>
  </si>
  <si>
    <t>Inverkip and Wemyss Bay - 04</t>
  </si>
  <si>
    <t>S01010827</t>
  </si>
  <si>
    <t>Inverkip and Wemyss Bay - 03</t>
  </si>
  <si>
    <t>S01010826</t>
  </si>
  <si>
    <t>Inverkip and Wemyss Bay - 02</t>
  </si>
  <si>
    <t>S01010825</t>
  </si>
  <si>
    <t>Inverkip and Wemyss Bay - 01</t>
  </si>
  <si>
    <t>S01010824</t>
  </si>
  <si>
    <t>Kilmacolm, Quarriers, Greenock Upper East/Central - 05</t>
  </si>
  <si>
    <t>S01010823</t>
  </si>
  <si>
    <t>Kilmacolm, Quarriers, Greenock Upper East/Central - 04</t>
  </si>
  <si>
    <t>S01010822</t>
  </si>
  <si>
    <t>Kilmacolm, Quarriers, Greenock Upper East/Central - 03</t>
  </si>
  <si>
    <t>S01010821</t>
  </si>
  <si>
    <t>Kilmacolm, Quarriers, Greenock Upper East/Central - 02</t>
  </si>
  <si>
    <t>S01010820</t>
  </si>
  <si>
    <t>Kilmacolm, Quarriers, Greenock Upper East/Central - 01</t>
  </si>
  <si>
    <t>S01010819</t>
  </si>
  <si>
    <t>Kilmacolm Central - 03</t>
  </si>
  <si>
    <t>S01010818</t>
  </si>
  <si>
    <t>Kilmacolm Central - 02</t>
  </si>
  <si>
    <t>S01010817</t>
  </si>
  <si>
    <t>Kilmacolm Central - 01</t>
  </si>
  <si>
    <t>S01010816</t>
  </si>
  <si>
    <t>Sutherland North and West - 06</t>
  </si>
  <si>
    <t>S01010815</t>
  </si>
  <si>
    <t>Sutherland North and West - 05</t>
  </si>
  <si>
    <t>S01010814</t>
  </si>
  <si>
    <t>Sutherland North and West - 04</t>
  </si>
  <si>
    <t>S01010813</t>
  </si>
  <si>
    <t>Sutherland North and West - 03</t>
  </si>
  <si>
    <t>S01010812</t>
  </si>
  <si>
    <t>Sutherland North and West - 02</t>
  </si>
  <si>
    <t>S01010811</t>
  </si>
  <si>
    <t>Sutherland North and West - 01</t>
  </si>
  <si>
    <t>S01010810</t>
  </si>
  <si>
    <t>Thurso West - 07</t>
  </si>
  <si>
    <t>S01010809</t>
  </si>
  <si>
    <t>Thurso West - 06</t>
  </si>
  <si>
    <t>S01010808</t>
  </si>
  <si>
    <t>Thurso West - 05</t>
  </si>
  <si>
    <t>S01010807</t>
  </si>
  <si>
    <t>Thurso West - 04</t>
  </si>
  <si>
    <t>S01010806</t>
  </si>
  <si>
    <t>Thurso West - 03</t>
  </si>
  <si>
    <t>S01010805</t>
  </si>
  <si>
    <t>Thurso West - 02</t>
  </si>
  <si>
    <t>S01010804</t>
  </si>
  <si>
    <t>Thurso West - 01</t>
  </si>
  <si>
    <t>S01010803</t>
  </si>
  <si>
    <t>Thurso East - 04</t>
  </si>
  <si>
    <t>S01010802</t>
  </si>
  <si>
    <t>Thurso East - 03</t>
  </si>
  <si>
    <t>S01010801</t>
  </si>
  <si>
    <t>Thurso East - 02</t>
  </si>
  <si>
    <t>S01010800</t>
  </si>
  <si>
    <t>Thurso East - 01</t>
  </si>
  <si>
    <t>S01010799</t>
  </si>
  <si>
    <t>Caithness North West - 07</t>
  </si>
  <si>
    <t>S01010798</t>
  </si>
  <si>
    <t>Caithness North West - 06</t>
  </si>
  <si>
    <t>S01010797</t>
  </si>
  <si>
    <t>Caithness North West - 05</t>
  </si>
  <si>
    <t>S01010796</t>
  </si>
  <si>
    <t>Caithness North West - 04</t>
  </si>
  <si>
    <t>S01010795</t>
  </si>
  <si>
    <t>Caithness North West - 03</t>
  </si>
  <si>
    <t>S01010794</t>
  </si>
  <si>
    <t>Caithness North West - 02</t>
  </si>
  <si>
    <t>S01010793</t>
  </si>
  <si>
    <t>Caithness North West - 01</t>
  </si>
  <si>
    <t>S01010792</t>
  </si>
  <si>
    <t>Caithness North East - 05</t>
  </si>
  <si>
    <t>S01010791</t>
  </si>
  <si>
    <t>Caithness North East - 04</t>
  </si>
  <si>
    <t>S01010790</t>
  </si>
  <si>
    <t>Caithness North East - 03</t>
  </si>
  <si>
    <t>S01010789</t>
  </si>
  <si>
    <t>Caithness North East - 02</t>
  </si>
  <si>
    <t>S01010788</t>
  </si>
  <si>
    <t>Caithness North East - 01</t>
  </si>
  <si>
    <t>S01010787</t>
  </si>
  <si>
    <t>Wick North - 05</t>
  </si>
  <si>
    <t>S01010786</t>
  </si>
  <si>
    <t>Wick North - 04</t>
  </si>
  <si>
    <t>S01010785</t>
  </si>
  <si>
    <t>Wick North - 03</t>
  </si>
  <si>
    <t>S01010784</t>
  </si>
  <si>
    <t>Wick North - 02</t>
  </si>
  <si>
    <t>S01010783</t>
  </si>
  <si>
    <t>Wick North - 01</t>
  </si>
  <si>
    <t>S01010782</t>
  </si>
  <si>
    <t>Wick South - 06</t>
  </si>
  <si>
    <t>S01010781</t>
  </si>
  <si>
    <t>Wick South - 05</t>
  </si>
  <si>
    <t>S01010780</t>
  </si>
  <si>
    <t>Wick South - 04</t>
  </si>
  <si>
    <t>S01010779</t>
  </si>
  <si>
    <t>Wick South - 03</t>
  </si>
  <si>
    <t>S01010778</t>
  </si>
  <si>
    <t>Wick South - 02</t>
  </si>
  <si>
    <t>S01010777</t>
  </si>
  <si>
    <t>Wick South - 01</t>
  </si>
  <si>
    <t>S01010776</t>
  </si>
  <si>
    <t>Caithness South - 04</t>
  </si>
  <si>
    <t>S01010775</t>
  </si>
  <si>
    <t>Caithness South - 03</t>
  </si>
  <si>
    <t>S01010774</t>
  </si>
  <si>
    <t>Caithness South - 02</t>
  </si>
  <si>
    <t>S01010773</t>
  </si>
  <si>
    <t>Caithness South - 01</t>
  </si>
  <si>
    <t>S01010772</t>
  </si>
  <si>
    <t>Sutherland East - 06</t>
  </si>
  <si>
    <t>S01010771</t>
  </si>
  <si>
    <t>Sutherland East - 05</t>
  </si>
  <si>
    <t>S01010770</t>
  </si>
  <si>
    <t>Sutherland East - 04</t>
  </si>
  <si>
    <t>S01010769</t>
  </si>
  <si>
    <t>Sutherland East - 03</t>
  </si>
  <si>
    <t>S01010768</t>
  </si>
  <si>
    <t>Sutherland East - 02</t>
  </si>
  <si>
    <t>S01010767</t>
  </si>
  <si>
    <t>Sutherland East - 01</t>
  </si>
  <si>
    <t>S01010766</t>
  </si>
  <si>
    <t>Sutherland South - 09</t>
  </si>
  <si>
    <t>S01010765</t>
  </si>
  <si>
    <t>Sutherland South - 08</t>
  </si>
  <si>
    <t>S01010764</t>
  </si>
  <si>
    <t>Sutherland South - 07</t>
  </si>
  <si>
    <t>S01010763</t>
  </si>
  <si>
    <t>Sutherland South - 06</t>
  </si>
  <si>
    <t>S01010762</t>
  </si>
  <si>
    <t>Sutherland South - 05</t>
  </si>
  <si>
    <t>S01010761</t>
  </si>
  <si>
    <t>Sutherland South - 04</t>
  </si>
  <si>
    <t>S01010760</t>
  </si>
  <si>
    <t>Sutherland South - 03</t>
  </si>
  <si>
    <t>S01010759</t>
  </si>
  <si>
    <t>Sutherland South - 02</t>
  </si>
  <si>
    <t>S01010758</t>
  </si>
  <si>
    <t>Sutherland South - 01</t>
  </si>
  <si>
    <t>S01010757</t>
  </si>
  <si>
    <t>Tain - 05</t>
  </si>
  <si>
    <t>S01010756</t>
  </si>
  <si>
    <t>Tain - 04</t>
  </si>
  <si>
    <t>S01010755</t>
  </si>
  <si>
    <t>Tain - 03</t>
  </si>
  <si>
    <t>S01010754</t>
  </si>
  <si>
    <t>Tain - 02</t>
  </si>
  <si>
    <t>S01010753</t>
  </si>
  <si>
    <t>Tain - 01</t>
  </si>
  <si>
    <t>S01010752</t>
  </si>
  <si>
    <t>Seaboard - 06</t>
  </si>
  <si>
    <t>S01010751</t>
  </si>
  <si>
    <t>Seaboard - 05</t>
  </si>
  <si>
    <t>S01010750</t>
  </si>
  <si>
    <t>Seaboard - 04</t>
  </si>
  <si>
    <t>S01010749</t>
  </si>
  <si>
    <t>Seaboard - 03</t>
  </si>
  <si>
    <t>S01010748</t>
  </si>
  <si>
    <t>Seaboard - 02</t>
  </si>
  <si>
    <t>S01010747</t>
  </si>
  <si>
    <t>Seaboard - 01</t>
  </si>
  <si>
    <t>S01010746</t>
  </si>
  <si>
    <t>Invergordon - 06</t>
  </si>
  <si>
    <t>S01010745</t>
  </si>
  <si>
    <t>Invergordon - 05</t>
  </si>
  <si>
    <t>S01010744</t>
  </si>
  <si>
    <t>Invergordon - 04</t>
  </si>
  <si>
    <t>S01010743</t>
  </si>
  <si>
    <t>Invergordon - 03</t>
  </si>
  <si>
    <t>S01010742</t>
  </si>
  <si>
    <t>Invergordon - 02</t>
  </si>
  <si>
    <t>S01010741</t>
  </si>
  <si>
    <t>Invergordon - 01</t>
  </si>
  <si>
    <t>S01010740</t>
  </si>
  <si>
    <t>Alness - 08</t>
  </si>
  <si>
    <t>S01010739</t>
  </si>
  <si>
    <t>Alness - 07</t>
  </si>
  <si>
    <t>S01010738</t>
  </si>
  <si>
    <t>Alness - 06</t>
  </si>
  <si>
    <t>S01010737</t>
  </si>
  <si>
    <t>Alness - 05</t>
  </si>
  <si>
    <t>S01010736</t>
  </si>
  <si>
    <t>Alness - 04</t>
  </si>
  <si>
    <t>S01010735</t>
  </si>
  <si>
    <t>Alness - 03</t>
  </si>
  <si>
    <t>S01010734</t>
  </si>
  <si>
    <t>Alness - 02</t>
  </si>
  <si>
    <t>S01010733</t>
  </si>
  <si>
    <t>Alness - 01</t>
  </si>
  <si>
    <t>S01010732</t>
  </si>
  <si>
    <t>Black Isle North - 05</t>
  </si>
  <si>
    <t>S01010731</t>
  </si>
  <si>
    <t>Black Isle North - 04</t>
  </si>
  <si>
    <t>S01010730</t>
  </si>
  <si>
    <t>Black Isle North - 03</t>
  </si>
  <si>
    <t>S01010729</t>
  </si>
  <si>
    <t>Black Isle North - 02</t>
  </si>
  <si>
    <t>S01010728</t>
  </si>
  <si>
    <t>Black Isle North - 01</t>
  </si>
  <si>
    <t>S01010727</t>
  </si>
  <si>
    <t>Black Isle South - 08</t>
  </si>
  <si>
    <t>S01010726</t>
  </si>
  <si>
    <t>Black Isle South - 07</t>
  </si>
  <si>
    <t>S01010725</t>
  </si>
  <si>
    <t>Black Isle South - 06</t>
  </si>
  <si>
    <t>S01010724</t>
  </si>
  <si>
    <t>Black Isle South - 05</t>
  </si>
  <si>
    <t>S01010723</t>
  </si>
  <si>
    <t>Black Isle South - 04</t>
  </si>
  <si>
    <t>S01010722</t>
  </si>
  <si>
    <t>Black Isle South - 03</t>
  </si>
  <si>
    <t>S01010721</t>
  </si>
  <si>
    <t>Black Isle South - 02</t>
  </si>
  <si>
    <t>S01010720</t>
  </si>
  <si>
    <t>Black Isle South - 01</t>
  </si>
  <si>
    <t>S01010719</t>
  </si>
  <si>
    <t>Dingwall - 07</t>
  </si>
  <si>
    <t>S01010718</t>
  </si>
  <si>
    <t>Dingwall - 06</t>
  </si>
  <si>
    <t>S01010717</t>
  </si>
  <si>
    <t>Dingwall - 05</t>
  </si>
  <si>
    <t>S01010716</t>
  </si>
  <si>
    <t>Dingwall - 04</t>
  </si>
  <si>
    <t>S01010715</t>
  </si>
  <si>
    <t>Dingwall - 03</t>
  </si>
  <si>
    <t>S01010714</t>
  </si>
  <si>
    <t>Dingwall - 02</t>
  </si>
  <si>
    <t>S01010713</t>
  </si>
  <si>
    <t>Dingwall - 01</t>
  </si>
  <si>
    <t>S01010712</t>
  </si>
  <si>
    <t>Conon - 05</t>
  </si>
  <si>
    <t>S01010711</t>
  </si>
  <si>
    <t>Conon - 04</t>
  </si>
  <si>
    <t>S01010710</t>
  </si>
  <si>
    <t>Conon - 03</t>
  </si>
  <si>
    <t>S01010709</t>
  </si>
  <si>
    <t>Conon - 02</t>
  </si>
  <si>
    <t>S01010708</t>
  </si>
  <si>
    <t>Conon - 01</t>
  </si>
  <si>
    <t>S01010707</t>
  </si>
  <si>
    <t>Muir of Ord - 04</t>
  </si>
  <si>
    <t>S01010706</t>
  </si>
  <si>
    <t>Muir of Ord - 03</t>
  </si>
  <si>
    <t>S01010705</t>
  </si>
  <si>
    <t>Muir of Ord - 02</t>
  </si>
  <si>
    <t>S01010704</t>
  </si>
  <si>
    <t>Muir of Ord - 01</t>
  </si>
  <si>
    <t>S01010703</t>
  </si>
  <si>
    <t>Ross and Cromarty East - 04</t>
  </si>
  <si>
    <t>S01010702</t>
  </si>
  <si>
    <t>Ross and Cromarty East - 03</t>
  </si>
  <si>
    <t>S01010701</t>
  </si>
  <si>
    <t>Ross and Cromarty East - 02</t>
  </si>
  <si>
    <t>S01010700</t>
  </si>
  <si>
    <t>Ross and Cromarty East - 01</t>
  </si>
  <si>
    <t>S01010699</t>
  </si>
  <si>
    <t>Ross and Cromarty Central - 04</t>
  </si>
  <si>
    <t>S01010698</t>
  </si>
  <si>
    <t>Ross and Cromarty Central - 03</t>
  </si>
  <si>
    <t>S01010697</t>
  </si>
  <si>
    <t>Ross and Cromarty Central - 02</t>
  </si>
  <si>
    <t>S01010696</t>
  </si>
  <si>
    <t>Ross and Cromarty Central - 01</t>
  </si>
  <si>
    <t>S01010695</t>
  </si>
  <si>
    <t>Ross and Cromarty North West - 05</t>
  </si>
  <si>
    <t>S01010694</t>
  </si>
  <si>
    <t>Ross and Cromarty North West - 04</t>
  </si>
  <si>
    <t>S01010693</t>
  </si>
  <si>
    <t>Ross and Cromarty North West - 03</t>
  </si>
  <si>
    <t>S01010692</t>
  </si>
  <si>
    <t>Ross and Cromarty North West - 02</t>
  </si>
  <si>
    <t>S01010691</t>
  </si>
  <si>
    <t>Ross and Cromarty North West - 01</t>
  </si>
  <si>
    <t>S01010690</t>
  </si>
  <si>
    <t>Ross and Cromarty South West - 04</t>
  </si>
  <si>
    <t>S01010689</t>
  </si>
  <si>
    <t>Ross and Cromarty South West - 03</t>
  </si>
  <si>
    <t>S01010688</t>
  </si>
  <si>
    <t>Ross and Cromarty South West - 02</t>
  </si>
  <si>
    <t>S01010687</t>
  </si>
  <si>
    <t>Ross and Cromarty South West - 01</t>
  </si>
  <si>
    <t>S01010686</t>
  </si>
  <si>
    <t>Skye North West - 04</t>
  </si>
  <si>
    <t>S01010685</t>
  </si>
  <si>
    <t>Skye North West - 03</t>
  </si>
  <si>
    <t>S01010684</t>
  </si>
  <si>
    <t>Skye North West - 02</t>
  </si>
  <si>
    <t>S01010683</t>
  </si>
  <si>
    <t>Skye North West - 01</t>
  </si>
  <si>
    <t>S01010682</t>
  </si>
  <si>
    <t>Skye North East - 05</t>
  </si>
  <si>
    <t>S01010681</t>
  </si>
  <si>
    <t>Skye North East - 04</t>
  </si>
  <si>
    <t>S01010680</t>
  </si>
  <si>
    <t>Skye North East - 03</t>
  </si>
  <si>
    <t>S01010679</t>
  </si>
  <si>
    <t>Skye North East - 02</t>
  </si>
  <si>
    <t>S01010678</t>
  </si>
  <si>
    <t>Skye North East - 01</t>
  </si>
  <si>
    <t>S01010677</t>
  </si>
  <si>
    <t>Skye South - 04</t>
  </si>
  <si>
    <t>S01010676</t>
  </si>
  <si>
    <t>Skye South - 03</t>
  </si>
  <si>
    <t>S01010675</t>
  </si>
  <si>
    <t>Skye South - 02</t>
  </si>
  <si>
    <t>S01010674</t>
  </si>
  <si>
    <t>Skye South - 01</t>
  </si>
  <si>
    <t>S01010673</t>
  </si>
  <si>
    <t>Lochalsh - 04</t>
  </si>
  <si>
    <t>S01010672</t>
  </si>
  <si>
    <t>Lochalsh - 03</t>
  </si>
  <si>
    <t>S01010671</t>
  </si>
  <si>
    <t>Lochalsh - 02</t>
  </si>
  <si>
    <t>S01010670</t>
  </si>
  <si>
    <t>Lochalsh - 01</t>
  </si>
  <si>
    <t>S01010669</t>
  </si>
  <si>
    <t>Loch Ness - 05</t>
  </si>
  <si>
    <t>S01010668</t>
  </si>
  <si>
    <t>Loch Ness - 04</t>
  </si>
  <si>
    <t>S01010667</t>
  </si>
  <si>
    <t>Loch Ness - 03</t>
  </si>
  <si>
    <t>S01010666</t>
  </si>
  <si>
    <t>Loch Ness - 02</t>
  </si>
  <si>
    <t>S01010665</t>
  </si>
  <si>
    <t>Loch Ness - 01</t>
  </si>
  <si>
    <t>S01010664</t>
  </si>
  <si>
    <t>Inverness West Rural - 09</t>
  </si>
  <si>
    <t>S01010663</t>
  </si>
  <si>
    <t>Inverness West Rural - 08</t>
  </si>
  <si>
    <t>S01010662</t>
  </si>
  <si>
    <t>Inverness West Rural - 07</t>
  </si>
  <si>
    <t>S01010661</t>
  </si>
  <si>
    <t>Inverness West Rural - 06</t>
  </si>
  <si>
    <t>S01010660</t>
  </si>
  <si>
    <t>Inverness West Rural - 05</t>
  </si>
  <si>
    <t>S01010659</t>
  </si>
  <si>
    <t>Inverness West Rural - 04</t>
  </si>
  <si>
    <t>S01010658</t>
  </si>
  <si>
    <t>Inverness West Rural - 03</t>
  </si>
  <si>
    <t>S01010657</t>
  </si>
  <si>
    <t>Inverness West Rural - 02</t>
  </si>
  <si>
    <t>S01010656</t>
  </si>
  <si>
    <t>Inverness West Rural - 01</t>
  </si>
  <si>
    <t>S01010655</t>
  </si>
  <si>
    <t>Inverness Kinmylies and South West - 05</t>
  </si>
  <si>
    <t>S01010654</t>
  </si>
  <si>
    <t>Inverness Kinmylies and South West - 04</t>
  </si>
  <si>
    <t>S01010653</t>
  </si>
  <si>
    <t>Inverness Kinmylies and South West - 03</t>
  </si>
  <si>
    <t>S01010652</t>
  </si>
  <si>
    <t>Inverness Kinmylies and South West - 02</t>
  </si>
  <si>
    <t>S01010651</t>
  </si>
  <si>
    <t>Inverness Kinmylies and South West - 01</t>
  </si>
  <si>
    <t>S01010650</t>
  </si>
  <si>
    <t>Inverness Scorguie - 05</t>
  </si>
  <si>
    <t>S01010649</t>
  </si>
  <si>
    <t>Inverness Scorguie - 04</t>
  </si>
  <si>
    <t>S01010648</t>
  </si>
  <si>
    <t>Inverness Scorguie - 03</t>
  </si>
  <si>
    <t>S01010647</t>
  </si>
  <si>
    <t>Inverness Scorguie - 02</t>
  </si>
  <si>
    <t>S01010646</t>
  </si>
  <si>
    <t>Inverness Scorguie - 01</t>
  </si>
  <si>
    <t>S01010645</t>
  </si>
  <si>
    <t>Inverness Merkinch - 04</t>
  </si>
  <si>
    <t>S01010644</t>
  </si>
  <si>
    <t>Inverness Merkinch - 03</t>
  </si>
  <si>
    <t>S01010643</t>
  </si>
  <si>
    <t>Inverness Merkinch - 02</t>
  </si>
  <si>
    <t>S01010642</t>
  </si>
  <si>
    <t>Inverness Merkinch - 01</t>
  </si>
  <si>
    <t>S01010641</t>
  </si>
  <si>
    <t>Inverness Muirtown - 05</t>
  </si>
  <si>
    <t>S01010640</t>
  </si>
  <si>
    <t>Inverness Muirtown - 04</t>
  </si>
  <si>
    <t>S01010639</t>
  </si>
  <si>
    <t>Inverness Muirtown - 03</t>
  </si>
  <si>
    <t>S01010638</t>
  </si>
  <si>
    <t>Inverness Muirtown - 02</t>
  </si>
  <si>
    <t>S01010637</t>
  </si>
  <si>
    <t>Inverness Muirtown - 01</t>
  </si>
  <si>
    <t>S01010636</t>
  </si>
  <si>
    <t>Inverness Ballifeary and Dalneigh - 06</t>
  </si>
  <si>
    <t>S01010635</t>
  </si>
  <si>
    <t>Inverness Ballifeary and Dalneigh - 05</t>
  </si>
  <si>
    <t>S01010634</t>
  </si>
  <si>
    <t>Inverness Ballifeary and Dalneigh - 04</t>
  </si>
  <si>
    <t>S01010633</t>
  </si>
  <si>
    <t>Inverness Ballifeary and Dalneigh - 03</t>
  </si>
  <si>
    <t>S01010632</t>
  </si>
  <si>
    <t>Inverness Ballifeary and Dalneigh - 02</t>
  </si>
  <si>
    <t>S01010631</t>
  </si>
  <si>
    <t>Inverness Ballifeary and Dalneigh - 01</t>
  </si>
  <si>
    <t>S01010630</t>
  </si>
  <si>
    <t>Inverness Crown and Haugh - 05</t>
  </si>
  <si>
    <t>S01010629</t>
  </si>
  <si>
    <t>Inverness Crown and Haugh - 04</t>
  </si>
  <si>
    <t>S01010628</t>
  </si>
  <si>
    <t>Inverness Crown and Haugh - 03</t>
  </si>
  <si>
    <t>S01010627</t>
  </si>
  <si>
    <t>Inverness Crown and Haugh - 02</t>
  </si>
  <si>
    <t>S01010626</t>
  </si>
  <si>
    <t>Inverness Crown and Haugh - 01</t>
  </si>
  <si>
    <t>S01010625</t>
  </si>
  <si>
    <t>Inverness Central, Raigmore and Longman - 06</t>
  </si>
  <si>
    <t>S01010624</t>
  </si>
  <si>
    <t>Inverness Central, Raigmore and Longman - 05</t>
  </si>
  <si>
    <t>S01010623</t>
  </si>
  <si>
    <t>Inverness Central, Raigmore and Longman - 04</t>
  </si>
  <si>
    <t>S01010622</t>
  </si>
  <si>
    <t>Inverness Central, Raigmore and Longman - 03</t>
  </si>
  <si>
    <t>S01010621</t>
  </si>
  <si>
    <t>Inverness Central, Raigmore and Longman - 02</t>
  </si>
  <si>
    <t>S01010620</t>
  </si>
  <si>
    <t>Inverness Central, Raigmore and Longman - 01</t>
  </si>
  <si>
    <t>S01010619</t>
  </si>
  <si>
    <t>Inverness Drakies - 03</t>
  </si>
  <si>
    <t>S01010618</t>
  </si>
  <si>
    <t>Inverness Drakies - 02</t>
  </si>
  <si>
    <t>S01010617</t>
  </si>
  <si>
    <t>Inverness Drakies - 01</t>
  </si>
  <si>
    <t>S01010616</t>
  </si>
  <si>
    <t>Inverness Hilton - 05</t>
  </si>
  <si>
    <t>S01010615</t>
  </si>
  <si>
    <t>Inverness Hilton - 04</t>
  </si>
  <si>
    <t>S01010614</t>
  </si>
  <si>
    <t>Inverness Hilton - 03</t>
  </si>
  <si>
    <t>S01010613</t>
  </si>
  <si>
    <t>Inverness Hilton - 02</t>
  </si>
  <si>
    <t>S01010612</t>
  </si>
  <si>
    <t>Inverness Hilton - 01</t>
  </si>
  <si>
    <t>S01010611</t>
  </si>
  <si>
    <t>Inverness Drummond - 05</t>
  </si>
  <si>
    <t>S01010610</t>
  </si>
  <si>
    <t>Inverness Drummond - 04</t>
  </si>
  <si>
    <t>S01010609</t>
  </si>
  <si>
    <t>Inverness Drummond - 03</t>
  </si>
  <si>
    <t>S01010608</t>
  </si>
  <si>
    <t>Inverness Drummond - 02</t>
  </si>
  <si>
    <t>S01010607</t>
  </si>
  <si>
    <t>Inverness Drummond - 01</t>
  </si>
  <si>
    <t>S01010606</t>
  </si>
  <si>
    <t>Inverness Lochardil and Holm Mains - 07</t>
  </si>
  <si>
    <t>S01010605</t>
  </si>
  <si>
    <t>Inverness Lochardil and Holm Mains - 06</t>
  </si>
  <si>
    <t>S01010604</t>
  </si>
  <si>
    <t>Inverness Lochardil and Holm Mains - 05</t>
  </si>
  <si>
    <t>S01010603</t>
  </si>
  <si>
    <t>Inverness Lochardil and Holm Mains - 04</t>
  </si>
  <si>
    <t>S01010602</t>
  </si>
  <si>
    <t>Inverness Lochardil and Holm Mains - 03</t>
  </si>
  <si>
    <t>S01010601</t>
  </si>
  <si>
    <t>Inverness Lochardil and Holm Mains - 02</t>
  </si>
  <si>
    <t>S01010600</t>
  </si>
  <si>
    <t>Inverness Lochardil and Holm Mains - 01</t>
  </si>
  <si>
    <t>S01010599</t>
  </si>
  <si>
    <t>Inverness Slackbuie - 03</t>
  </si>
  <si>
    <t>S01010598</t>
  </si>
  <si>
    <t>Inverness Slackbuie - 02</t>
  </si>
  <si>
    <t>S01010597</t>
  </si>
  <si>
    <t>Inverness Slackbuie - 01</t>
  </si>
  <si>
    <t>S01010596</t>
  </si>
  <si>
    <t>Inverness Inshes - 06</t>
  </si>
  <si>
    <t>S01010595</t>
  </si>
  <si>
    <t>Inverness Inshes - 05</t>
  </si>
  <si>
    <t>S01010594</t>
  </si>
  <si>
    <t>Inverness Inshes - 04</t>
  </si>
  <si>
    <t>S01010593</t>
  </si>
  <si>
    <t>Inverness Inshes - 03</t>
  </si>
  <si>
    <t>S01010592</t>
  </si>
  <si>
    <t>Inverness Inshes - 02</t>
  </si>
  <si>
    <t>S01010591</t>
  </si>
  <si>
    <t>Inverness Inshes - 01</t>
  </si>
  <si>
    <t>S01010590</t>
  </si>
  <si>
    <t>Inverness Westhill - 08</t>
  </si>
  <si>
    <t>S01010589</t>
  </si>
  <si>
    <t>Inverness Westhill - 07</t>
  </si>
  <si>
    <t>S01010588</t>
  </si>
  <si>
    <t>Inverness Westhill - 06</t>
  </si>
  <si>
    <t>S01010587</t>
  </si>
  <si>
    <t>Inverness Westhill - 05</t>
  </si>
  <si>
    <t>S01010586</t>
  </si>
  <si>
    <t>Inverness Westhill - 04</t>
  </si>
  <si>
    <t>S01010585</t>
  </si>
  <si>
    <t>Inverness Westhill - 03</t>
  </si>
  <si>
    <t>S01010584</t>
  </si>
  <si>
    <t>Inverness Westhill - 02</t>
  </si>
  <si>
    <t>S01010583</t>
  </si>
  <si>
    <t>Inverness Westhill - 01</t>
  </si>
  <si>
    <t>S01010582</t>
  </si>
  <si>
    <t>Inverness Smithton - 05</t>
  </si>
  <si>
    <t>S01010581</t>
  </si>
  <si>
    <t>Inverness Smithton - 04</t>
  </si>
  <si>
    <t>S01010580</t>
  </si>
  <si>
    <t>Inverness Smithton - 03</t>
  </si>
  <si>
    <t>S01010579</t>
  </si>
  <si>
    <t>Inverness Smithton - 02</t>
  </si>
  <si>
    <t>S01010578</t>
  </si>
  <si>
    <t>Inverness Smithton - 01</t>
  </si>
  <si>
    <t>S01010577</t>
  </si>
  <si>
    <t>Inverness Culloden and Balloch - 06</t>
  </si>
  <si>
    <t>S01010576</t>
  </si>
  <si>
    <t>Inverness Culloden and Balloch - 05</t>
  </si>
  <si>
    <t>S01010575</t>
  </si>
  <si>
    <t>Inverness Culloden and Balloch - 04</t>
  </si>
  <si>
    <t>S01010574</t>
  </si>
  <si>
    <t>Inverness Culloden and Balloch - 03</t>
  </si>
  <si>
    <t>S01010573</t>
  </si>
  <si>
    <t>Inverness Culloden and Balloch - 02</t>
  </si>
  <si>
    <t>S01010572</t>
  </si>
  <si>
    <t>Inverness Culloden and Balloch - 01</t>
  </si>
  <si>
    <t>S01010571</t>
  </si>
  <si>
    <t>Inverness East Rural - 05</t>
  </si>
  <si>
    <t>S01010570</t>
  </si>
  <si>
    <t>Inverness East Rural - 04</t>
  </si>
  <si>
    <t>S01010569</t>
  </si>
  <si>
    <t>Inverness East Rural - 03</t>
  </si>
  <si>
    <t>S01010568</t>
  </si>
  <si>
    <t>Inverness East Rural - 02</t>
  </si>
  <si>
    <t>S01010567</t>
  </si>
  <si>
    <t>Inverness East Rural - 01</t>
  </si>
  <si>
    <t>S01010566</t>
  </si>
  <si>
    <t>Nairn West - 07</t>
  </si>
  <si>
    <t>S01010565</t>
  </si>
  <si>
    <t>Nairn West - 06</t>
  </si>
  <si>
    <t>S01010564</t>
  </si>
  <si>
    <t>Nairn West - 05</t>
  </si>
  <si>
    <t>S01010563</t>
  </si>
  <si>
    <t>Nairn West - 04</t>
  </si>
  <si>
    <t>S01010562</t>
  </si>
  <si>
    <t>Nairn West - 03</t>
  </si>
  <si>
    <t>S01010561</t>
  </si>
  <si>
    <t>Nairn West - 02</t>
  </si>
  <si>
    <t>S01010560</t>
  </si>
  <si>
    <t>Nairn West - 01</t>
  </si>
  <si>
    <t>S01010559</t>
  </si>
  <si>
    <t>Nairn East - 05</t>
  </si>
  <si>
    <t>S01010558</t>
  </si>
  <si>
    <t>Nairn East - 04</t>
  </si>
  <si>
    <t>S01010557</t>
  </si>
  <si>
    <t>Nairn East - 03</t>
  </si>
  <si>
    <t>S01010556</t>
  </si>
  <si>
    <t>Nairn East - 02</t>
  </si>
  <si>
    <t>S01010555</t>
  </si>
  <si>
    <t>Nairn East - 01</t>
  </si>
  <si>
    <t>S01010554</t>
  </si>
  <si>
    <t>Nairn Rural - 06</t>
  </si>
  <si>
    <t>S01010553</t>
  </si>
  <si>
    <t>Nairn Rural - 05</t>
  </si>
  <si>
    <t>S01010552</t>
  </si>
  <si>
    <t>Nairn Rural - 04</t>
  </si>
  <si>
    <t>S01010551</t>
  </si>
  <si>
    <t>Nairn Rural - 03</t>
  </si>
  <si>
    <t>S01010550</t>
  </si>
  <si>
    <t>Nairn Rural - 02</t>
  </si>
  <si>
    <t>S01010549</t>
  </si>
  <si>
    <t>Nairn Rural - 01</t>
  </si>
  <si>
    <t>S01010548</t>
  </si>
  <si>
    <t>Badenoch and Strathspey North - 06</t>
  </si>
  <si>
    <t>S01010547</t>
  </si>
  <si>
    <t>Badenoch and Strathspey North - 05</t>
  </si>
  <si>
    <t>S01010546</t>
  </si>
  <si>
    <t>Badenoch and Strathspey North - 04</t>
  </si>
  <si>
    <t>S01010545</t>
  </si>
  <si>
    <t>Badenoch and Strathspey North - 03</t>
  </si>
  <si>
    <t>S01010544</t>
  </si>
  <si>
    <t>Badenoch and Strathspey North - 02</t>
  </si>
  <si>
    <t>S01010543</t>
  </si>
  <si>
    <t>Badenoch and Strathspey North - 01</t>
  </si>
  <si>
    <t>S01010542</t>
  </si>
  <si>
    <t>Badenoch and Strathspey Central - 06</t>
  </si>
  <si>
    <t>S01010541</t>
  </si>
  <si>
    <t>Badenoch and Strathspey Central - 05</t>
  </si>
  <si>
    <t>S01010540</t>
  </si>
  <si>
    <t>Badenoch and Strathspey Central - 04</t>
  </si>
  <si>
    <t>S01010539</t>
  </si>
  <si>
    <t>Badenoch and Strathspey Central - 03</t>
  </si>
  <si>
    <t>S01010538</t>
  </si>
  <si>
    <t>Badenoch and Strathspey Central - 02</t>
  </si>
  <si>
    <t>S01010537</t>
  </si>
  <si>
    <t>Badenoch and Strathspey Central - 01</t>
  </si>
  <si>
    <t>S01010536</t>
  </si>
  <si>
    <t>Badenoch and Strathspey South - 05</t>
  </si>
  <si>
    <t>S01010535</t>
  </si>
  <si>
    <t>Badenoch and Strathspey South - 04</t>
  </si>
  <si>
    <t>S01010534</t>
  </si>
  <si>
    <t>Badenoch and Strathspey South - 03</t>
  </si>
  <si>
    <t>S01010533</t>
  </si>
  <si>
    <t>Badenoch and Strathspey South - 02</t>
  </si>
  <si>
    <t>S01010532</t>
  </si>
  <si>
    <t>Badenoch and Strathspey South - 01</t>
  </si>
  <si>
    <t>S01010531</t>
  </si>
  <si>
    <t>Lochaber East and North - 07</t>
  </si>
  <si>
    <t>S01010530</t>
  </si>
  <si>
    <t>Lochaber East and North - 06</t>
  </si>
  <si>
    <t>S01010529</t>
  </si>
  <si>
    <t>Lochaber East and North - 05</t>
  </si>
  <si>
    <t>S01010528</t>
  </si>
  <si>
    <t>Lochaber East and North - 04</t>
  </si>
  <si>
    <t>S01010527</t>
  </si>
  <si>
    <t>Lochaber East and North - 03</t>
  </si>
  <si>
    <t>S01010526</t>
  </si>
  <si>
    <t>Lochaber East and North - 02</t>
  </si>
  <si>
    <t>S01010525</t>
  </si>
  <si>
    <t>Lochaber East and North - 01</t>
  </si>
  <si>
    <t>S01010524</t>
  </si>
  <si>
    <t>Fort William South - 08</t>
  </si>
  <si>
    <t>S01010523</t>
  </si>
  <si>
    <t>Fort William South - 07</t>
  </si>
  <si>
    <t>S01010522</t>
  </si>
  <si>
    <t>Fort William South - 06</t>
  </si>
  <si>
    <t>S01010521</t>
  </si>
  <si>
    <t>Fort William South - 05</t>
  </si>
  <si>
    <t>S01010520</t>
  </si>
  <si>
    <t>Fort William South - 04</t>
  </si>
  <si>
    <t>S01010519</t>
  </si>
  <si>
    <t>Fort William South - 03</t>
  </si>
  <si>
    <t>S01010518</t>
  </si>
  <si>
    <t>Fort William South - 02</t>
  </si>
  <si>
    <t>S01010517</t>
  </si>
  <si>
    <t>Fort William South - 01</t>
  </si>
  <si>
    <t>S01010516</t>
  </si>
  <si>
    <t>Fort William North - 06</t>
  </si>
  <si>
    <t>S01010515</t>
  </si>
  <si>
    <t>Fort William North - 05</t>
  </si>
  <si>
    <t>S01010514</t>
  </si>
  <si>
    <t>Fort William North - 04</t>
  </si>
  <si>
    <t>S01010513</t>
  </si>
  <si>
    <t>Fort William North - 03</t>
  </si>
  <si>
    <t>S01010512</t>
  </si>
  <si>
    <t>Fort William North - 02</t>
  </si>
  <si>
    <t>S01010511</t>
  </si>
  <si>
    <t>Fort William North - 01</t>
  </si>
  <si>
    <t>S01010510</t>
  </si>
  <si>
    <t>Lochaber West - 06</t>
  </si>
  <si>
    <t>S01010509</t>
  </si>
  <si>
    <t>Lochaber West - 05</t>
  </si>
  <si>
    <t>S01010508</t>
  </si>
  <si>
    <t>Lochaber West - 04</t>
  </si>
  <si>
    <t>S01010507</t>
  </si>
  <si>
    <t>Lochaber West - 03</t>
  </si>
  <si>
    <t>S01010506</t>
  </si>
  <si>
    <t>Lochaber West - 02</t>
  </si>
  <si>
    <t>S01010505</t>
  </si>
  <si>
    <t>Lochaber West - 01</t>
  </si>
  <si>
    <t>S01010504</t>
  </si>
  <si>
    <t>Drumry West - 04</t>
  </si>
  <si>
    <t>S01010503</t>
  </si>
  <si>
    <t>Drumry West - 03</t>
  </si>
  <si>
    <t>S01010502</t>
  </si>
  <si>
    <t>Drumry West - 02</t>
  </si>
  <si>
    <t>S01010501</t>
  </si>
  <si>
    <t>Drumry West - 01</t>
  </si>
  <si>
    <t>S01010500</t>
  </si>
  <si>
    <t>Drumry East - 04</t>
  </si>
  <si>
    <t>S01010499</t>
  </si>
  <si>
    <t>Drumry East - 03</t>
  </si>
  <si>
    <t>S01010498</t>
  </si>
  <si>
    <t>Drumry East - 02</t>
  </si>
  <si>
    <t>S01010497</t>
  </si>
  <si>
    <t>Drumry East - 01</t>
  </si>
  <si>
    <t>S01010496</t>
  </si>
  <si>
    <t>Drumchapel North - 05</t>
  </si>
  <si>
    <t>S01010495</t>
  </si>
  <si>
    <t>Drumchapel North - 04</t>
  </si>
  <si>
    <t>S01010494</t>
  </si>
  <si>
    <t>Drumchapel North - 03</t>
  </si>
  <si>
    <t>S01010493</t>
  </si>
  <si>
    <t>Drumchapel North - 02</t>
  </si>
  <si>
    <t>S01010492</t>
  </si>
  <si>
    <t>Drumchapel North - 01</t>
  </si>
  <si>
    <t>S01010491</t>
  </si>
  <si>
    <t>Drumchapel South - 03</t>
  </si>
  <si>
    <t>S01010490</t>
  </si>
  <si>
    <t>Drumchapel South - 02</t>
  </si>
  <si>
    <t>S01010489</t>
  </si>
  <si>
    <t>Drumchapel South - 01</t>
  </si>
  <si>
    <t>S01010488</t>
  </si>
  <si>
    <t>Blairdardie West - 03</t>
  </si>
  <si>
    <t>S01010487</t>
  </si>
  <si>
    <t>Blairdardie West - 02</t>
  </si>
  <si>
    <t>S01010486</t>
  </si>
  <si>
    <t>Blairdardie West - 01</t>
  </si>
  <si>
    <t>S01010485</t>
  </si>
  <si>
    <t>Blairdardie East - 07</t>
  </si>
  <si>
    <t>S01010484</t>
  </si>
  <si>
    <t>Blairdardie East - 06</t>
  </si>
  <si>
    <t>S01010483</t>
  </si>
  <si>
    <t>Blairdardie East - 05</t>
  </si>
  <si>
    <t>S01010482</t>
  </si>
  <si>
    <t>Blairdardie East - 04</t>
  </si>
  <si>
    <t>S01010481</t>
  </si>
  <si>
    <t>Blairdardie East - 03</t>
  </si>
  <si>
    <t>S01010480</t>
  </si>
  <si>
    <t>Blairdardie East - 02</t>
  </si>
  <si>
    <t>S01010479</t>
  </si>
  <si>
    <t>Blairdardie East - 01</t>
  </si>
  <si>
    <t>S01010478</t>
  </si>
  <si>
    <t>Anniesland West - 08</t>
  </si>
  <si>
    <t>S01010477</t>
  </si>
  <si>
    <t>Anniesland West - 07</t>
  </si>
  <si>
    <t>S01010476</t>
  </si>
  <si>
    <t>Anniesland West - 06</t>
  </si>
  <si>
    <t>S01010475</t>
  </si>
  <si>
    <t>Anniesland West - 05</t>
  </si>
  <si>
    <t>S01010474</t>
  </si>
  <si>
    <t>Anniesland West - 04</t>
  </si>
  <si>
    <t>S01010473</t>
  </si>
  <si>
    <t>Anniesland West - 03</t>
  </si>
  <si>
    <t>S01010472</t>
  </si>
  <si>
    <t>Anniesland West - 02</t>
  </si>
  <si>
    <t>S01010471</t>
  </si>
  <si>
    <t>Anniesland West - 01</t>
  </si>
  <si>
    <t>S01010470</t>
  </si>
  <si>
    <t>Anniesland East - 05</t>
  </si>
  <si>
    <t>S01010469</t>
  </si>
  <si>
    <t>Anniesland East - 04</t>
  </si>
  <si>
    <t>S01010468</t>
  </si>
  <si>
    <t>Anniesland East - 03</t>
  </si>
  <si>
    <t>S01010467</t>
  </si>
  <si>
    <t>Anniesland East - 02</t>
  </si>
  <si>
    <t>S01010466</t>
  </si>
  <si>
    <t>Anniesland East - 01</t>
  </si>
  <si>
    <t>S01010465</t>
  </si>
  <si>
    <t>Knightswood Park East - 05</t>
  </si>
  <si>
    <t>S01010464</t>
  </si>
  <si>
    <t>Knightswood Park East - 04</t>
  </si>
  <si>
    <t>S01010463</t>
  </si>
  <si>
    <t>Knightswood Park East - 03</t>
  </si>
  <si>
    <t>S01010462</t>
  </si>
  <si>
    <t>Knightswood Park East - 02</t>
  </si>
  <si>
    <t>S01010461</t>
  </si>
  <si>
    <t>Knightswood Park East - 01</t>
  </si>
  <si>
    <t>S01010460</t>
  </si>
  <si>
    <t>Knightswood Park West - 05</t>
  </si>
  <si>
    <t>S01010459</t>
  </si>
  <si>
    <t>Knightswood Park West - 04</t>
  </si>
  <si>
    <t>S01010458</t>
  </si>
  <si>
    <t>Knightswood Park West - 03</t>
  </si>
  <si>
    <t>S01010457</t>
  </si>
  <si>
    <t>Knightswood Park West - 02</t>
  </si>
  <si>
    <t>S01010456</t>
  </si>
  <si>
    <t>Knightswood Park West - 01</t>
  </si>
  <si>
    <t>S01010455</t>
  </si>
  <si>
    <t>Knightswood East - 05</t>
  </si>
  <si>
    <t>S01010454</t>
  </si>
  <si>
    <t>Knightswood East - 04</t>
  </si>
  <si>
    <t>S01010453</t>
  </si>
  <si>
    <t>Knightswood East - 03</t>
  </si>
  <si>
    <t>S01010452</t>
  </si>
  <si>
    <t>Knightswood East - 02</t>
  </si>
  <si>
    <t>S01010451</t>
  </si>
  <si>
    <t>Knightswood East - 01</t>
  </si>
  <si>
    <t>S01010450</t>
  </si>
  <si>
    <t>Knightswood West - 03</t>
  </si>
  <si>
    <t>S01010449</t>
  </si>
  <si>
    <t>Knightswood West - 02</t>
  </si>
  <si>
    <t>S01010448</t>
  </si>
  <si>
    <t>Knightswood West - 01</t>
  </si>
  <si>
    <t>S01010447</t>
  </si>
  <si>
    <t>Yoker North - 04</t>
  </si>
  <si>
    <t>S01010446</t>
  </si>
  <si>
    <t>Yoker North - 03</t>
  </si>
  <si>
    <t>S01010445</t>
  </si>
  <si>
    <t>Yoker North - 02</t>
  </si>
  <si>
    <t>S01010444</t>
  </si>
  <si>
    <t>Yoker North - 01</t>
  </si>
  <si>
    <t>S01010443</t>
  </si>
  <si>
    <t>Yoker South - 06</t>
  </si>
  <si>
    <t>S01010442</t>
  </si>
  <si>
    <t>Yoker South - 05</t>
  </si>
  <si>
    <t>S01010441</t>
  </si>
  <si>
    <t>Yoker South - 04</t>
  </si>
  <si>
    <t>S01010440</t>
  </si>
  <si>
    <t>Yoker South - 03</t>
  </si>
  <si>
    <t>S01010439</t>
  </si>
  <si>
    <t>Yoker South - 02</t>
  </si>
  <si>
    <t>S01010438</t>
  </si>
  <si>
    <t>Yoker South - 01</t>
  </si>
  <si>
    <t>S01010437</t>
  </si>
  <si>
    <t>Scotstoun South and West - 05</t>
  </si>
  <si>
    <t>S01010436</t>
  </si>
  <si>
    <t>Scotstoun South and West - 04</t>
  </si>
  <si>
    <t>S01010435</t>
  </si>
  <si>
    <t>Scotstoun South and West - 03</t>
  </si>
  <si>
    <t>S01010434</t>
  </si>
  <si>
    <t>Scotstoun South and West - 02</t>
  </si>
  <si>
    <t>S01010433</t>
  </si>
  <si>
    <t>Scotstoun South and West - 01</t>
  </si>
  <si>
    <t>S01010432</t>
  </si>
  <si>
    <t>Scotstoun North and East - 05</t>
  </si>
  <si>
    <t>S01010431</t>
  </si>
  <si>
    <t>Scotstoun North and East - 04</t>
  </si>
  <si>
    <t>S01010430</t>
  </si>
  <si>
    <t>Scotstoun North and East - 03</t>
  </si>
  <si>
    <t>S01010429</t>
  </si>
  <si>
    <t>Scotstoun North and East - 02</t>
  </si>
  <si>
    <t>S01010428</t>
  </si>
  <si>
    <t>Scotstoun North and East - 01</t>
  </si>
  <si>
    <t>S01010427</t>
  </si>
  <si>
    <t>Whiteinch - 04</t>
  </si>
  <si>
    <t>S01010426</t>
  </si>
  <si>
    <t>Whiteinch - 03</t>
  </si>
  <si>
    <t>S01010425</t>
  </si>
  <si>
    <t>Whiteinch - 02</t>
  </si>
  <si>
    <t>S01010424</t>
  </si>
  <si>
    <t>Whiteinch - 01</t>
  </si>
  <si>
    <t>S01010423</t>
  </si>
  <si>
    <t>Victoria Park - 03</t>
  </si>
  <si>
    <t>S01010422</t>
  </si>
  <si>
    <t>Victoria Park - 02</t>
  </si>
  <si>
    <t>S01010421</t>
  </si>
  <si>
    <t>Victoria Park - 01</t>
  </si>
  <si>
    <t>S01010420</t>
  </si>
  <si>
    <t>Broomhill - 05</t>
  </si>
  <si>
    <t>S01010419</t>
  </si>
  <si>
    <t>Broomhill - 04</t>
  </si>
  <si>
    <t>S01010418</t>
  </si>
  <si>
    <t>Broomhill - 03</t>
  </si>
  <si>
    <t>S01010417</t>
  </si>
  <si>
    <t>Broomhill - 02</t>
  </si>
  <si>
    <t>S01010416</t>
  </si>
  <si>
    <t>Broomhill - 01</t>
  </si>
  <si>
    <t>S01010415</t>
  </si>
  <si>
    <t>Kelvinside and Jordanhill - 07</t>
  </si>
  <si>
    <t>S01010414</t>
  </si>
  <si>
    <t>Kelvinside and Jordanhill - 06</t>
  </si>
  <si>
    <t>S01010413</t>
  </si>
  <si>
    <t>Kelvinside and Jordanhill - 05</t>
  </si>
  <si>
    <t>S01010412</t>
  </si>
  <si>
    <t>Kelvinside and Jordanhill - 04</t>
  </si>
  <si>
    <t>S01010411</t>
  </si>
  <si>
    <t>Kelvinside and Jordanhill - 03</t>
  </si>
  <si>
    <t>S01010410</t>
  </si>
  <si>
    <t>Kelvinside and Jordanhill - 02</t>
  </si>
  <si>
    <t>S01010409</t>
  </si>
  <si>
    <t>Kelvinside and Jordanhill - 01</t>
  </si>
  <si>
    <t>S01010408</t>
  </si>
  <si>
    <t>Dowanhill - 05</t>
  </si>
  <si>
    <t>S01010407</t>
  </si>
  <si>
    <t>Dowanhill - 04</t>
  </si>
  <si>
    <t>S01010406</t>
  </si>
  <si>
    <t>Dowanhill - 03</t>
  </si>
  <si>
    <t>S01010405</t>
  </si>
  <si>
    <t>Dowanhill - 02</t>
  </si>
  <si>
    <t>S01010404</t>
  </si>
  <si>
    <t>Dowanhill - 01</t>
  </si>
  <si>
    <t>S01010403</t>
  </si>
  <si>
    <t>Partickhill and Hyndland - 06</t>
  </si>
  <si>
    <t>S01010402</t>
  </si>
  <si>
    <t>Partickhill and Hyndland - 05</t>
  </si>
  <si>
    <t>S01010401</t>
  </si>
  <si>
    <t>Partickhill and Hyndland - 04</t>
  </si>
  <si>
    <t>S01010400</t>
  </si>
  <si>
    <t>Partickhill and Hyndland - 03</t>
  </si>
  <si>
    <t>S01010399</t>
  </si>
  <si>
    <t>Partickhill and Hyndland - 02</t>
  </si>
  <si>
    <t>S01010398</t>
  </si>
  <si>
    <t>Partickhill and Hyndland - 01</t>
  </si>
  <si>
    <t>S01010397</t>
  </si>
  <si>
    <t>Partick - 04</t>
  </si>
  <si>
    <t>S01010396</t>
  </si>
  <si>
    <t>Partick - 03</t>
  </si>
  <si>
    <t>S01010395</t>
  </si>
  <si>
    <t>Partick - 02</t>
  </si>
  <si>
    <t>S01010394</t>
  </si>
  <si>
    <t>Partick - 01</t>
  </si>
  <si>
    <t>S01010393</t>
  </si>
  <si>
    <t>Glasgow Harbour and Partick South - 05</t>
  </si>
  <si>
    <t>S01010392</t>
  </si>
  <si>
    <t>Glasgow Harbour and Partick South - 04</t>
  </si>
  <si>
    <t>S01010391</t>
  </si>
  <si>
    <t>Glasgow Harbour and Partick South - 03</t>
  </si>
  <si>
    <t>S01010390</t>
  </si>
  <si>
    <t>Glasgow Harbour and Partick South - 02</t>
  </si>
  <si>
    <t>S01010389</t>
  </si>
  <si>
    <t>Glasgow Harbour and Partick South - 01</t>
  </si>
  <si>
    <t>S01010388</t>
  </si>
  <si>
    <t>Hillhead - 07</t>
  </si>
  <si>
    <t>S01010387</t>
  </si>
  <si>
    <t>Hillhead - 06</t>
  </si>
  <si>
    <t>S01010386</t>
  </si>
  <si>
    <t>Hillhead - 05</t>
  </si>
  <si>
    <t>S01010385</t>
  </si>
  <si>
    <t>Hillhead - 04</t>
  </si>
  <si>
    <t>S01010384</t>
  </si>
  <si>
    <t>Hillhead - 03</t>
  </si>
  <si>
    <t>S01010383</t>
  </si>
  <si>
    <t>Hillhead - 02</t>
  </si>
  <si>
    <t>S01010382</t>
  </si>
  <si>
    <t>Hillhead - 01</t>
  </si>
  <si>
    <t>S01010381</t>
  </si>
  <si>
    <t>Kelvingrove and University - 07</t>
  </si>
  <si>
    <t>S01010380</t>
  </si>
  <si>
    <t>Kelvingrove and University - 06</t>
  </si>
  <si>
    <t>S01010379</t>
  </si>
  <si>
    <t>Kelvingrove and University - 05</t>
  </si>
  <si>
    <t>S01010378</t>
  </si>
  <si>
    <t>Kelvingrove and University - 04</t>
  </si>
  <si>
    <t>S01010377</t>
  </si>
  <si>
    <t>Kelvingrove and University - 03</t>
  </si>
  <si>
    <t>S01010376</t>
  </si>
  <si>
    <t>Kelvingrove and University - 02</t>
  </si>
  <si>
    <t>S01010375</t>
  </si>
  <si>
    <t>Kelvingrove and University - 01</t>
  </si>
  <si>
    <t>S01010374</t>
  </si>
  <si>
    <t>North Kelvin - 05</t>
  </si>
  <si>
    <t>S01010373</t>
  </si>
  <si>
    <t>North Kelvin - 04</t>
  </si>
  <si>
    <t>S01010372</t>
  </si>
  <si>
    <t>North Kelvin - 03</t>
  </si>
  <si>
    <t>S01010371</t>
  </si>
  <si>
    <t>North Kelvin - 02</t>
  </si>
  <si>
    <t>S01010370</t>
  </si>
  <si>
    <t>North Kelvin - 01</t>
  </si>
  <si>
    <t>S01010369</t>
  </si>
  <si>
    <t>Kelvindale - 06</t>
  </si>
  <si>
    <t>S01010368</t>
  </si>
  <si>
    <t>Kelvindale - 05</t>
  </si>
  <si>
    <t>S01010367</t>
  </si>
  <si>
    <t>Kelvindale - 04</t>
  </si>
  <si>
    <t>S01010366</t>
  </si>
  <si>
    <t>Kelvindale - 03</t>
  </si>
  <si>
    <t>S01010365</t>
  </si>
  <si>
    <t>Kelvindale - 02</t>
  </si>
  <si>
    <t>S01010364</t>
  </si>
  <si>
    <t>Kelvindale - 01</t>
  </si>
  <si>
    <t>S01010363</t>
  </si>
  <si>
    <t>Wyndford - 05</t>
  </si>
  <si>
    <t>S01010362</t>
  </si>
  <si>
    <t>Wyndford - 04</t>
  </si>
  <si>
    <t>S01010361</t>
  </si>
  <si>
    <t>Wyndford - 03</t>
  </si>
  <si>
    <t>S01010360</t>
  </si>
  <si>
    <t>Wyndford - 02</t>
  </si>
  <si>
    <t>S01010359</t>
  </si>
  <si>
    <t>Wyndford - 01</t>
  </si>
  <si>
    <t>S01010358</t>
  </si>
  <si>
    <t>Maryhill West - 04</t>
  </si>
  <si>
    <t>S01010357</t>
  </si>
  <si>
    <t>Maryhill West - 03</t>
  </si>
  <si>
    <t>S01010356</t>
  </si>
  <si>
    <t>Maryhill West - 02</t>
  </si>
  <si>
    <t>S01010355</t>
  </si>
  <si>
    <t>Maryhill West - 01</t>
  </si>
  <si>
    <t>S01010354</t>
  </si>
  <si>
    <t>Maryhill East - 04</t>
  </si>
  <si>
    <t>S01010353</t>
  </si>
  <si>
    <t>Maryhill East - 03</t>
  </si>
  <si>
    <t>S01010352</t>
  </si>
  <si>
    <t>Maryhill East - 02</t>
  </si>
  <si>
    <t>S01010351</t>
  </si>
  <si>
    <t>Maryhill East - 01</t>
  </si>
  <si>
    <t>S01010350</t>
  </si>
  <si>
    <t>Summerston North - 04</t>
  </si>
  <si>
    <t>S01010349</t>
  </si>
  <si>
    <t>Summerston North - 03</t>
  </si>
  <si>
    <t>S01010348</t>
  </si>
  <si>
    <t>Summerston North - 02</t>
  </si>
  <si>
    <t>S01010347</t>
  </si>
  <si>
    <t>Summerston North - 01</t>
  </si>
  <si>
    <t>S01010346</t>
  </si>
  <si>
    <t>Summerston Central and West - 06</t>
  </si>
  <si>
    <t>S01010345</t>
  </si>
  <si>
    <t>Summerston Central and West - 05</t>
  </si>
  <si>
    <t>S01010344</t>
  </si>
  <si>
    <t>Summerston Central and West - 04</t>
  </si>
  <si>
    <t>S01010343</t>
  </si>
  <si>
    <t>Summerston Central and West - 03</t>
  </si>
  <si>
    <t>S01010342</t>
  </si>
  <si>
    <t>Summerston Central and West - 02</t>
  </si>
  <si>
    <t>S01010341</t>
  </si>
  <si>
    <t>Summerston Central and West - 01</t>
  </si>
  <si>
    <t>S01010340</t>
  </si>
  <si>
    <t>Milton East - 05</t>
  </si>
  <si>
    <t>S01010339</t>
  </si>
  <si>
    <t>Milton East - 04</t>
  </si>
  <si>
    <t>S01010338</t>
  </si>
  <si>
    <t>Milton East - 03</t>
  </si>
  <si>
    <t>S01010337</t>
  </si>
  <si>
    <t>Milton East - 02</t>
  </si>
  <si>
    <t>S01010336</t>
  </si>
  <si>
    <t>Milton East - 01</t>
  </si>
  <si>
    <t>S01010335</t>
  </si>
  <si>
    <t>Milton West - 05</t>
  </si>
  <si>
    <t>S01010334</t>
  </si>
  <si>
    <t>Milton West - 04</t>
  </si>
  <si>
    <t>S01010333</t>
  </si>
  <si>
    <t>Milton West - 03</t>
  </si>
  <si>
    <t>S01010332</t>
  </si>
  <si>
    <t>Milton West - 02</t>
  </si>
  <si>
    <t>S01010331</t>
  </si>
  <si>
    <t>Milton West - 01</t>
  </si>
  <si>
    <t>S01010330</t>
  </si>
  <si>
    <t>Possil Park - 07</t>
  </si>
  <si>
    <t>S01010329</t>
  </si>
  <si>
    <t>Possil Park - 06</t>
  </si>
  <si>
    <t>S01010328</t>
  </si>
  <si>
    <t>Possil Park - 05</t>
  </si>
  <si>
    <t>S01010327</t>
  </si>
  <si>
    <t>Possil Park - 04</t>
  </si>
  <si>
    <t>S01010326</t>
  </si>
  <si>
    <t>Possil Park - 03</t>
  </si>
  <si>
    <t>S01010325</t>
  </si>
  <si>
    <t>Possil Park - 02</t>
  </si>
  <si>
    <t>S01010324</t>
  </si>
  <si>
    <t>Possil Park - 01</t>
  </si>
  <si>
    <t>S01010323</t>
  </si>
  <si>
    <t>Ruchill - 08</t>
  </si>
  <si>
    <t>S01010322</t>
  </si>
  <si>
    <t>Ruchill - 07</t>
  </si>
  <si>
    <t>S01010321</t>
  </si>
  <si>
    <t>Ruchill - 06</t>
  </si>
  <si>
    <t>S01010320</t>
  </si>
  <si>
    <t>Ruchill - 05</t>
  </si>
  <si>
    <t>S01010319</t>
  </si>
  <si>
    <t>Ruchill - 04</t>
  </si>
  <si>
    <t>S01010318</t>
  </si>
  <si>
    <t>Ruchill - 03</t>
  </si>
  <si>
    <t>S01010317</t>
  </si>
  <si>
    <t>Ruchill - 02</t>
  </si>
  <si>
    <t>S01010316</t>
  </si>
  <si>
    <t>Ruchill - 01</t>
  </si>
  <si>
    <t>S01010315</t>
  </si>
  <si>
    <t>Keppochhill - 06</t>
  </si>
  <si>
    <t>S01010314</t>
  </si>
  <si>
    <t>Keppochhill - 05</t>
  </si>
  <si>
    <t>S01010313</t>
  </si>
  <si>
    <t>Keppochhill - 04</t>
  </si>
  <si>
    <t>S01010312</t>
  </si>
  <si>
    <t>Keppochhill - 03</t>
  </si>
  <si>
    <t>S01010311</t>
  </si>
  <si>
    <t>Keppochhill - 02</t>
  </si>
  <si>
    <t>S01010310</t>
  </si>
  <si>
    <t>Keppochhill - 01</t>
  </si>
  <si>
    <t>S01010309</t>
  </si>
  <si>
    <t>Firhill - 08</t>
  </si>
  <si>
    <t>S01010308</t>
  </si>
  <si>
    <t>Firhill - 07</t>
  </si>
  <si>
    <t>S01010307</t>
  </si>
  <si>
    <t>Firhill - 06</t>
  </si>
  <si>
    <t>S01010306</t>
  </si>
  <si>
    <t>Firhill - 05</t>
  </si>
  <si>
    <t>S01010305</t>
  </si>
  <si>
    <t>Firhill - 04</t>
  </si>
  <si>
    <t>S01010304</t>
  </si>
  <si>
    <t>Firhill - 03</t>
  </si>
  <si>
    <t>S01010303</t>
  </si>
  <si>
    <t>Firhill - 02</t>
  </si>
  <si>
    <t>S01010302</t>
  </si>
  <si>
    <t>Firhill - 01</t>
  </si>
  <si>
    <t>S01010301</t>
  </si>
  <si>
    <t>Woodside - 04</t>
  </si>
  <si>
    <t>S01010300</t>
  </si>
  <si>
    <t>Woodside - 03</t>
  </si>
  <si>
    <t>S01010299</t>
  </si>
  <si>
    <t>Woodside - 02</t>
  </si>
  <si>
    <t>S01010298</t>
  </si>
  <si>
    <t>Woodside - 01</t>
  </si>
  <si>
    <t>S01010297</t>
  </si>
  <si>
    <t>Woodlands - 08</t>
  </si>
  <si>
    <t>S01010296</t>
  </si>
  <si>
    <t>Woodlands - 07</t>
  </si>
  <si>
    <t>S01010295</t>
  </si>
  <si>
    <t>Woodlands - 06</t>
  </si>
  <si>
    <t>S01010294</t>
  </si>
  <si>
    <t>Woodlands - 05</t>
  </si>
  <si>
    <t>S01010293</t>
  </si>
  <si>
    <t>Woodlands - 04</t>
  </si>
  <si>
    <t>S01010292</t>
  </si>
  <si>
    <t>Woodlands - 03</t>
  </si>
  <si>
    <t>S01010291</t>
  </si>
  <si>
    <t>Woodlands - 02</t>
  </si>
  <si>
    <t>S01010290</t>
  </si>
  <si>
    <t>Woodlands - 01</t>
  </si>
  <si>
    <t>S01010289</t>
  </si>
  <si>
    <t>Finnieston and Kelvinhaugh - 07</t>
  </si>
  <si>
    <t>S01010288</t>
  </si>
  <si>
    <t>Finnieston and Kelvinhaugh - 06</t>
  </si>
  <si>
    <t>S01010287</t>
  </si>
  <si>
    <t>Finnieston and Kelvinhaugh - 05</t>
  </si>
  <si>
    <t>S01010286</t>
  </si>
  <si>
    <t>Finnieston and Kelvinhaugh - 04</t>
  </si>
  <si>
    <t>S01010285</t>
  </si>
  <si>
    <t>Finnieston and Kelvinhaugh - 03</t>
  </si>
  <si>
    <t>S01010284</t>
  </si>
  <si>
    <t>Finnieston and Kelvinhaugh - 02</t>
  </si>
  <si>
    <t>S01010283</t>
  </si>
  <si>
    <t>Finnieston and Kelvinhaugh - 01</t>
  </si>
  <si>
    <t>S01010282</t>
  </si>
  <si>
    <t>Anderston - 06</t>
  </si>
  <si>
    <t>S01010281</t>
  </si>
  <si>
    <t>Anderston - 05</t>
  </si>
  <si>
    <t>S01010280</t>
  </si>
  <si>
    <t>Anderston - 04</t>
  </si>
  <si>
    <t>S01010279</t>
  </si>
  <si>
    <t>Anderston - 03</t>
  </si>
  <si>
    <t>S01010278</t>
  </si>
  <si>
    <t>Anderston - 02</t>
  </si>
  <si>
    <t>S01010277</t>
  </si>
  <si>
    <t>Anderston - 01</t>
  </si>
  <si>
    <t>S01010276</t>
  </si>
  <si>
    <t>City Centre South - 04</t>
  </si>
  <si>
    <t>S01010275</t>
  </si>
  <si>
    <t>City Centre South - 03</t>
  </si>
  <si>
    <t>S01010274</t>
  </si>
  <si>
    <t>City Centre South - 02</t>
  </si>
  <si>
    <t>S01010273</t>
  </si>
  <si>
    <t>City Centre South - 01</t>
  </si>
  <si>
    <t>S01010272</t>
  </si>
  <si>
    <t>City Centre West - 06</t>
  </si>
  <si>
    <t>S01010271</t>
  </si>
  <si>
    <t>City Centre West - 05</t>
  </si>
  <si>
    <t>S01010270</t>
  </si>
  <si>
    <t>City Centre West - 04</t>
  </si>
  <si>
    <t>S01010269</t>
  </si>
  <si>
    <t>City Centre West - 03</t>
  </si>
  <si>
    <t>S01010268</t>
  </si>
  <si>
    <t>City Centre West - 02</t>
  </si>
  <si>
    <t>S01010267</t>
  </si>
  <si>
    <t>City Centre West - 01</t>
  </si>
  <si>
    <t>S01010266</t>
  </si>
  <si>
    <t>City Centre East - 07</t>
  </si>
  <si>
    <t>S01010265</t>
  </si>
  <si>
    <t>City Centre East - 06</t>
  </si>
  <si>
    <t>S01010264</t>
  </si>
  <si>
    <t>City Centre East - 05</t>
  </si>
  <si>
    <t>S01010263</t>
  </si>
  <si>
    <t>City Centre East - 04</t>
  </si>
  <si>
    <t>S01010262</t>
  </si>
  <si>
    <t>City Centre East - 03</t>
  </si>
  <si>
    <t>S01010261</t>
  </si>
  <si>
    <t>City Centre East - 02</t>
  </si>
  <si>
    <t>S01010260</t>
  </si>
  <si>
    <t>City Centre East - 01</t>
  </si>
  <si>
    <t>S01010259</t>
  </si>
  <si>
    <t>Gallowgate North and Bellgrove - 05</t>
  </si>
  <si>
    <t>S01010258</t>
  </si>
  <si>
    <t>Gallowgate North and Bellgrove - 04</t>
  </si>
  <si>
    <t>S01010257</t>
  </si>
  <si>
    <t>Gallowgate North and Bellgrove - 03</t>
  </si>
  <si>
    <t>S01010256</t>
  </si>
  <si>
    <t>Gallowgate North and Bellgrove - 02</t>
  </si>
  <si>
    <t>S01010255</t>
  </si>
  <si>
    <t>Gallowgate North and Bellgrove - 01</t>
  </si>
  <si>
    <t>S01010254</t>
  </si>
  <si>
    <t>Dennistoun - 06</t>
  </si>
  <si>
    <t>S01010253</t>
  </si>
  <si>
    <t>Dennistoun - 05</t>
  </si>
  <si>
    <t>S01010252</t>
  </si>
  <si>
    <t>Dennistoun - 04</t>
  </si>
  <si>
    <t>S01010251</t>
  </si>
  <si>
    <t>Dennistoun - 03</t>
  </si>
  <si>
    <t>S01010250</t>
  </si>
  <si>
    <t>Dennistoun - 02</t>
  </si>
  <si>
    <t>S01010249</t>
  </si>
  <si>
    <t>Dennistoun - 01</t>
  </si>
  <si>
    <t>S01010248</t>
  </si>
  <si>
    <t>Carntyne West and Haghill - 06</t>
  </si>
  <si>
    <t>S01010247</t>
  </si>
  <si>
    <t>Carntyne West and Haghill - 05</t>
  </si>
  <si>
    <t>S01010246</t>
  </si>
  <si>
    <t>Carntyne West and Haghill - 04</t>
  </si>
  <si>
    <t>S01010245</t>
  </si>
  <si>
    <t>Carntyne West and Haghill - 03</t>
  </si>
  <si>
    <t>S01010244</t>
  </si>
  <si>
    <t>Carntyne West and Haghill - 02</t>
  </si>
  <si>
    <t>S01010243</t>
  </si>
  <si>
    <t>Carntyne West and Haghill - 01</t>
  </si>
  <si>
    <t>S01010242</t>
  </si>
  <si>
    <t>Alexandra Parade - 03</t>
  </si>
  <si>
    <t>S01010241</t>
  </si>
  <si>
    <t>Alexandra Parade - 02</t>
  </si>
  <si>
    <t>S01010240</t>
  </si>
  <si>
    <t>Alexandra Parade - 01</t>
  </si>
  <si>
    <t>S01010239</t>
  </si>
  <si>
    <t>Dennistoun North - 05</t>
  </si>
  <si>
    <t>S01010238</t>
  </si>
  <si>
    <t>Dennistoun North - 04</t>
  </si>
  <si>
    <t>S01010237</t>
  </si>
  <si>
    <t>Dennistoun North - 03</t>
  </si>
  <si>
    <t>S01010236</t>
  </si>
  <si>
    <t>Dennistoun North - 02</t>
  </si>
  <si>
    <t>S01010235</t>
  </si>
  <si>
    <t>Dennistoun North - 01</t>
  </si>
  <si>
    <t>S01010234</t>
  </si>
  <si>
    <t>Roystonhill, Blochairn, and Provanmill - 06</t>
  </si>
  <si>
    <t>S01010233</t>
  </si>
  <si>
    <t>Roystonhill, Blochairn, and Provanmill - 05</t>
  </si>
  <si>
    <t>S01010232</t>
  </si>
  <si>
    <t>Roystonhill, Blochairn, and Provanmill - 04</t>
  </si>
  <si>
    <t>S01010231</t>
  </si>
  <si>
    <t>Roystonhill, Blochairn, and Provanmill - 03</t>
  </si>
  <si>
    <t>S01010230</t>
  </si>
  <si>
    <t>Roystonhill, Blochairn, and Provanmill - 02</t>
  </si>
  <si>
    <t>S01010229</t>
  </si>
  <si>
    <t>Roystonhill, Blochairn, and Provanmill - 01</t>
  </si>
  <si>
    <t>S01010228</t>
  </si>
  <si>
    <t>Sighthill - 03</t>
  </si>
  <si>
    <t>S01010227</t>
  </si>
  <si>
    <t>Sighthill - 02</t>
  </si>
  <si>
    <t>S01010226</t>
  </si>
  <si>
    <t>Sighthill - 01</t>
  </si>
  <si>
    <t>S01010225</t>
  </si>
  <si>
    <t>Cowlairs and Port Dundas - 06</t>
  </si>
  <si>
    <t>S01010224</t>
  </si>
  <si>
    <t>Cowlairs and Port Dundas - 05</t>
  </si>
  <si>
    <t>S01010223</t>
  </si>
  <si>
    <t>Cowlairs and Port Dundas - 04</t>
  </si>
  <si>
    <t>S01010222</t>
  </si>
  <si>
    <t>Cowlairs and Port Dundas - 03</t>
  </si>
  <si>
    <t>S01010221</t>
  </si>
  <si>
    <t>Cowlairs and Port Dundas - 02</t>
  </si>
  <si>
    <t>S01010220</t>
  </si>
  <si>
    <t>Cowlairs and Port Dundas - 01</t>
  </si>
  <si>
    <t>S01010219</t>
  </si>
  <si>
    <t>Springburn East and Cowlairs - 05</t>
  </si>
  <si>
    <t>S01010218</t>
  </si>
  <si>
    <t>Springburn East and Cowlairs - 04</t>
  </si>
  <si>
    <t>S01010217</t>
  </si>
  <si>
    <t>Springburn East and Cowlairs - 03</t>
  </si>
  <si>
    <t>S01010216</t>
  </si>
  <si>
    <t>Springburn East and Cowlairs - 02</t>
  </si>
  <si>
    <t>S01010215</t>
  </si>
  <si>
    <t>Springburn East and Cowlairs - 01</t>
  </si>
  <si>
    <t>S01010214</t>
  </si>
  <si>
    <t>Springburn - 05</t>
  </si>
  <si>
    <t>S01010213</t>
  </si>
  <si>
    <t>Springburn - 04</t>
  </si>
  <si>
    <t>S01010212</t>
  </si>
  <si>
    <t>Springburn - 03</t>
  </si>
  <si>
    <t>S01010211</t>
  </si>
  <si>
    <t>Springburn - 02</t>
  </si>
  <si>
    <t>S01010210</t>
  </si>
  <si>
    <t>Springburn - 01</t>
  </si>
  <si>
    <t>S01010209</t>
  </si>
  <si>
    <t>Petershill - 06</t>
  </si>
  <si>
    <t>S01010208</t>
  </si>
  <si>
    <t>Petershill - 05</t>
  </si>
  <si>
    <t>S01010207</t>
  </si>
  <si>
    <t>Petershill - 04</t>
  </si>
  <si>
    <t>S01010206</t>
  </si>
  <si>
    <t>Petershill - 03</t>
  </si>
  <si>
    <t>S01010205</t>
  </si>
  <si>
    <t>Petershill - 02</t>
  </si>
  <si>
    <t>S01010204</t>
  </si>
  <si>
    <t>Petershill - 01</t>
  </si>
  <si>
    <t>S01010203</t>
  </si>
  <si>
    <t>Barmulloch - 04</t>
  </si>
  <si>
    <t>S01010202</t>
  </si>
  <si>
    <t>Barmulloch - 03</t>
  </si>
  <si>
    <t>S01010201</t>
  </si>
  <si>
    <t>Barmulloch - 02</t>
  </si>
  <si>
    <t>S01010200</t>
  </si>
  <si>
    <t>Barmulloch - 01</t>
  </si>
  <si>
    <t>S01010199</t>
  </si>
  <si>
    <t>Balornock - 05</t>
  </si>
  <si>
    <t>S01010198</t>
  </si>
  <si>
    <t>Balornock - 04</t>
  </si>
  <si>
    <t>S01010197</t>
  </si>
  <si>
    <t>Balornock - 03</t>
  </si>
  <si>
    <t>S01010196</t>
  </si>
  <si>
    <t>Balornock - 02</t>
  </si>
  <si>
    <t>S01010195</t>
  </si>
  <si>
    <t>Balornock - 01</t>
  </si>
  <si>
    <t>S01010194</t>
  </si>
  <si>
    <t>Robroyston and Millerston - 08</t>
  </si>
  <si>
    <t>S01010193</t>
  </si>
  <si>
    <t>Robroyston and Millerston - 07</t>
  </si>
  <si>
    <t>S01010192</t>
  </si>
  <si>
    <t>Robroyston and Millerston - 06</t>
  </si>
  <si>
    <t>S01010191</t>
  </si>
  <si>
    <t>Robroyston and Millerston - 05</t>
  </si>
  <si>
    <t>S01010190</t>
  </si>
  <si>
    <t>Robroyston and Millerston - 04</t>
  </si>
  <si>
    <t>S01010189</t>
  </si>
  <si>
    <t>Robroyston and Millerston - 03</t>
  </si>
  <si>
    <t>S01010188</t>
  </si>
  <si>
    <t>Robroyston and Millerston - 02</t>
  </si>
  <si>
    <t>S01010187</t>
  </si>
  <si>
    <t>Robroyston and Millerston - 01</t>
  </si>
  <si>
    <t>S01010186</t>
  </si>
  <si>
    <t>Blackhill and Barmulloch East - 07</t>
  </si>
  <si>
    <t>S01010185</t>
  </si>
  <si>
    <t>Blackhill and Barmulloch East - 06</t>
  </si>
  <si>
    <t>S01010184</t>
  </si>
  <si>
    <t>Blackhill and Barmulloch East - 05</t>
  </si>
  <si>
    <t>S01010183</t>
  </si>
  <si>
    <t>Blackhill and Barmulloch East - 04</t>
  </si>
  <si>
    <t>S01010182</t>
  </si>
  <si>
    <t>Blackhill and Barmulloch East - 03</t>
  </si>
  <si>
    <t>S01010181</t>
  </si>
  <si>
    <t>Blackhill and Barmulloch East - 02</t>
  </si>
  <si>
    <t>S01010180</t>
  </si>
  <si>
    <t>Blackhill and Barmulloch East - 01</t>
  </si>
  <si>
    <t>S01010179</t>
  </si>
  <si>
    <t>Riddrie and Hogganfield - 07</t>
  </si>
  <si>
    <t>S01010178</t>
  </si>
  <si>
    <t>Riddrie and Hogganfield - 06</t>
  </si>
  <si>
    <t>S01010177</t>
  </si>
  <si>
    <t>Riddrie and Hogganfield - 05</t>
  </si>
  <si>
    <t>S01010176</t>
  </si>
  <si>
    <t>Riddrie and Hogganfield - 04</t>
  </si>
  <si>
    <t>S01010175</t>
  </si>
  <si>
    <t>Riddrie and Hogganfield - 03</t>
  </si>
  <si>
    <t>S01010174</t>
  </si>
  <si>
    <t>Riddrie and Hogganfield - 02</t>
  </si>
  <si>
    <t>S01010173</t>
  </si>
  <si>
    <t>Riddrie and Hogganfield - 01</t>
  </si>
  <si>
    <t>S01010172</t>
  </si>
  <si>
    <t>Craigend and Ruchazie - 07</t>
  </si>
  <si>
    <t>S01010171</t>
  </si>
  <si>
    <t>Craigend and Ruchazie - 06</t>
  </si>
  <si>
    <t>S01010170</t>
  </si>
  <si>
    <t>Craigend and Ruchazie - 05</t>
  </si>
  <si>
    <t>S01010169</t>
  </si>
  <si>
    <t>Craigend and Ruchazie - 04</t>
  </si>
  <si>
    <t>S01010168</t>
  </si>
  <si>
    <t>Craigend and Ruchazie - 03</t>
  </si>
  <si>
    <t>S01010167</t>
  </si>
  <si>
    <t>Craigend and Ruchazie - 02</t>
  </si>
  <si>
    <t>S01010166</t>
  </si>
  <si>
    <t>Craigend and Ruchazie - 01</t>
  </si>
  <si>
    <t>S01010165</t>
  </si>
  <si>
    <t>Cranhill, Lightburn and Queenslie South - 09</t>
  </si>
  <si>
    <t>S01010164</t>
  </si>
  <si>
    <t>Cranhill, Lightburn and Queenslie South - 08</t>
  </si>
  <si>
    <t>S01010163</t>
  </si>
  <si>
    <t>Cranhill, Lightburn and Queenslie South - 07</t>
  </si>
  <si>
    <t>S01010162</t>
  </si>
  <si>
    <t>Cranhill, Lightburn and Queenslie South - 06</t>
  </si>
  <si>
    <t>S01010161</t>
  </si>
  <si>
    <t>Cranhill, Lightburn and Queenslie South - 05</t>
  </si>
  <si>
    <t>S01010160</t>
  </si>
  <si>
    <t>Cranhill, Lightburn and Queenslie South - 04</t>
  </si>
  <si>
    <t>S01010159</t>
  </si>
  <si>
    <t>Cranhill, Lightburn and Queenslie South - 03</t>
  </si>
  <si>
    <t>S01010158</t>
  </si>
  <si>
    <t>Cranhill, Lightburn and Queenslie South - 02</t>
  </si>
  <si>
    <t>S01010157</t>
  </si>
  <si>
    <t>Cranhill, Lightburn and Queenslie South - 01</t>
  </si>
  <si>
    <t>S01010156</t>
  </si>
  <si>
    <t>Carntyne - 04</t>
  </si>
  <si>
    <t>S01010155</t>
  </si>
  <si>
    <t>Carntyne - 03</t>
  </si>
  <si>
    <t>S01010154</t>
  </si>
  <si>
    <t>Carntyne - 02</t>
  </si>
  <si>
    <t>S01010153</t>
  </si>
  <si>
    <t>Carntyne - 01</t>
  </si>
  <si>
    <t>S01010152</t>
  </si>
  <si>
    <t>Old Shettleston and Parkhead North - 05</t>
  </si>
  <si>
    <t>S01010151</t>
  </si>
  <si>
    <t>Old Shettleston and Parkhead North - 04</t>
  </si>
  <si>
    <t>S01010150</t>
  </si>
  <si>
    <t>Old Shettleston and Parkhead North - 03</t>
  </si>
  <si>
    <t>S01010149</t>
  </si>
  <si>
    <t>Old Shettleston and Parkhead North - 02</t>
  </si>
  <si>
    <t>S01010148</t>
  </si>
  <si>
    <t>Old Shettleston and Parkhead North - 01</t>
  </si>
  <si>
    <t>S01010147</t>
  </si>
  <si>
    <t>Tollcross - 05</t>
  </si>
  <si>
    <t>S01010146</t>
  </si>
  <si>
    <t>Tollcross - 04</t>
  </si>
  <si>
    <t>S01010145</t>
  </si>
  <si>
    <t>Tollcross - 03</t>
  </si>
  <si>
    <t>S01010144</t>
  </si>
  <si>
    <t>Tollcross - 02</t>
  </si>
  <si>
    <t>S01010143</t>
  </si>
  <si>
    <t>Tollcross - 01</t>
  </si>
  <si>
    <t>S01010142</t>
  </si>
  <si>
    <t>Shettleston North - 05</t>
  </si>
  <si>
    <t>S01010141</t>
  </si>
  <si>
    <t>Shettleston North - 04</t>
  </si>
  <si>
    <t>S01010140</t>
  </si>
  <si>
    <t>Shettleston North - 03</t>
  </si>
  <si>
    <t>S01010139</t>
  </si>
  <si>
    <t>Shettleston North - 02</t>
  </si>
  <si>
    <t>S01010138</t>
  </si>
  <si>
    <t>Shettleston North - 01</t>
  </si>
  <si>
    <t>S01010137</t>
  </si>
  <si>
    <t>Greenfield - 06</t>
  </si>
  <si>
    <t>S01010136</t>
  </si>
  <si>
    <t>Greenfield - 05</t>
  </si>
  <si>
    <t>S01010135</t>
  </si>
  <si>
    <t>Greenfield - 04</t>
  </si>
  <si>
    <t>S01010134</t>
  </si>
  <si>
    <t>Greenfield - 03</t>
  </si>
  <si>
    <t>S01010133</t>
  </si>
  <si>
    <t>Greenfield - 02</t>
  </si>
  <si>
    <t>S01010132</t>
  </si>
  <si>
    <t>Greenfield - 01</t>
  </si>
  <si>
    <t>S01010131</t>
  </si>
  <si>
    <t>Barlanark - 08</t>
  </si>
  <si>
    <t>S01010130</t>
  </si>
  <si>
    <t>Barlanark - 07</t>
  </si>
  <si>
    <t>S01010129</t>
  </si>
  <si>
    <t>Barlanark - 06</t>
  </si>
  <si>
    <t>S01010128</t>
  </si>
  <si>
    <t>Barlanark - 05</t>
  </si>
  <si>
    <t>S01010127</t>
  </si>
  <si>
    <t>Barlanark - 04</t>
  </si>
  <si>
    <t>S01010126</t>
  </si>
  <si>
    <t>Barlanark - 03</t>
  </si>
  <si>
    <t>S01010125</t>
  </si>
  <si>
    <t>Barlanark - 02</t>
  </si>
  <si>
    <t>S01010124</t>
  </si>
  <si>
    <t>Barlanark - 01</t>
  </si>
  <si>
    <t>S01010123</t>
  </si>
  <si>
    <t>North Barlanark and Easterhouse South - 05</t>
  </si>
  <si>
    <t>S01010122</t>
  </si>
  <si>
    <t>North Barlanark and Easterhouse South - 04</t>
  </si>
  <si>
    <t>S01010121</t>
  </si>
  <si>
    <t>North Barlanark and Easterhouse South - 03</t>
  </si>
  <si>
    <t>S01010120</t>
  </si>
  <si>
    <t>North Barlanark and Easterhouse South - 02</t>
  </si>
  <si>
    <t>S01010119</t>
  </si>
  <si>
    <t>North Barlanark and Easterhouse South - 01</t>
  </si>
  <si>
    <t>S01010118</t>
  </si>
  <si>
    <t>Garthamlock, Auchinlea and Gartloch - 05</t>
  </si>
  <si>
    <t>S01010117</t>
  </si>
  <si>
    <t>Garthamlock, Auchinlea and Gartloch - 04</t>
  </si>
  <si>
    <t>S01010116</t>
  </si>
  <si>
    <t>Garthamlock, Auchinlea and Gartloch - 03</t>
  </si>
  <si>
    <t>S01010115</t>
  </si>
  <si>
    <t>Garthamlock, Auchinlea and Gartloch - 02</t>
  </si>
  <si>
    <t>S01010114</t>
  </si>
  <si>
    <t>Garthamlock, Auchinlea and Gartloch - 01</t>
  </si>
  <si>
    <t>S01010113</t>
  </si>
  <si>
    <t>Central Easterhouse - 03</t>
  </si>
  <si>
    <t>S01010112</t>
  </si>
  <si>
    <t>Central Easterhouse - 02</t>
  </si>
  <si>
    <t>S01010111</t>
  </si>
  <si>
    <t>Central Easterhouse - 01</t>
  </si>
  <si>
    <t>S01010110</t>
  </si>
  <si>
    <t>Easterhouse East - 05</t>
  </si>
  <si>
    <t>S01010109</t>
  </si>
  <si>
    <t>Easterhouse East - 04</t>
  </si>
  <si>
    <t>S01010108</t>
  </si>
  <si>
    <t>Easterhouse East - 03</t>
  </si>
  <si>
    <t>S01010107</t>
  </si>
  <si>
    <t>Easterhouse East - 02</t>
  </si>
  <si>
    <t>S01010106</t>
  </si>
  <si>
    <t>Easterhouse East - 01</t>
  </si>
  <si>
    <t>S01010105</t>
  </si>
  <si>
    <t>Garrowhill East and Swinton - 05</t>
  </si>
  <si>
    <t>S01010104</t>
  </si>
  <si>
    <t>Garrowhill East and Swinton - 04</t>
  </si>
  <si>
    <t>S01010103</t>
  </si>
  <si>
    <t>Garrowhill East and Swinton - 03</t>
  </si>
  <si>
    <t>S01010102</t>
  </si>
  <si>
    <t>Garrowhill East and Swinton - 02</t>
  </si>
  <si>
    <t>S01010101</t>
  </si>
  <si>
    <t>Garrowhill East and Swinton - 01</t>
  </si>
  <si>
    <t>S01010100</t>
  </si>
  <si>
    <t>Garrowhill West - 06</t>
  </si>
  <si>
    <t>S01010099</t>
  </si>
  <si>
    <t>Garrowhill West - 05</t>
  </si>
  <si>
    <t>S01010098</t>
  </si>
  <si>
    <t>Garrowhill West - 04</t>
  </si>
  <si>
    <t>S01010097</t>
  </si>
  <si>
    <t>Garrowhill West - 03</t>
  </si>
  <si>
    <t>S01010096</t>
  </si>
  <si>
    <t>Garrowhill West - 02</t>
  </si>
  <si>
    <t>S01010095</t>
  </si>
  <si>
    <t>Garrowhill West - 01</t>
  </si>
  <si>
    <t>S01010094</t>
  </si>
  <si>
    <t>Baillieston East - 06</t>
  </si>
  <si>
    <t>S01010093</t>
  </si>
  <si>
    <t>Baillieston East - 05</t>
  </si>
  <si>
    <t>S01010092</t>
  </si>
  <si>
    <t>Baillieston East - 04</t>
  </si>
  <si>
    <t>S01010091</t>
  </si>
  <si>
    <t>Baillieston East - 03</t>
  </si>
  <si>
    <t>S01010090</t>
  </si>
  <si>
    <t>Baillieston East - 02</t>
  </si>
  <si>
    <t>S01010089</t>
  </si>
  <si>
    <t>Baillieston East - 01</t>
  </si>
  <si>
    <t>S01010088</t>
  </si>
  <si>
    <t>Baillieston West - 05</t>
  </si>
  <si>
    <t>S01010087</t>
  </si>
  <si>
    <t>Baillieston West - 04</t>
  </si>
  <si>
    <t>S01010086</t>
  </si>
  <si>
    <t>Baillieston West - 03</t>
  </si>
  <si>
    <t>S01010085</t>
  </si>
  <si>
    <t>Baillieston West - 02</t>
  </si>
  <si>
    <t>S01010084</t>
  </si>
  <si>
    <t>Baillieston West - 01</t>
  </si>
  <si>
    <t>S01010083</t>
  </si>
  <si>
    <t>Mount Vernon North and Sandyhills - 05</t>
  </si>
  <si>
    <t>S01010082</t>
  </si>
  <si>
    <t>Mount Vernon North and Sandyhills - 04</t>
  </si>
  <si>
    <t>S01010081</t>
  </si>
  <si>
    <t>Mount Vernon North and Sandyhills - 03</t>
  </si>
  <si>
    <t>S01010080</t>
  </si>
  <si>
    <t>Mount Vernon North and Sandyhills - 02</t>
  </si>
  <si>
    <t>S01010079</t>
  </si>
  <si>
    <t>Mount Vernon North and Sandyhills - 01</t>
  </si>
  <si>
    <t>S01010078</t>
  </si>
  <si>
    <t>Carmyle and Mount Vernon South - 04</t>
  </si>
  <si>
    <t>S01010077</t>
  </si>
  <si>
    <t>Carmyle and Mount Vernon South - 03</t>
  </si>
  <si>
    <t>S01010076</t>
  </si>
  <si>
    <t>Carmyle and Mount Vernon South - 02</t>
  </si>
  <si>
    <t>S01010075</t>
  </si>
  <si>
    <t>Carmyle and Mount Vernon South - 01</t>
  </si>
  <si>
    <t>S01010074</t>
  </si>
  <si>
    <t>Shettleston South - 05</t>
  </si>
  <si>
    <t>S01010073</t>
  </si>
  <si>
    <t>Shettleston South - 04</t>
  </si>
  <si>
    <t>S01010072</t>
  </si>
  <si>
    <t>Shettleston South - 03</t>
  </si>
  <si>
    <t>S01010071</t>
  </si>
  <si>
    <t>Shettleston South - 02</t>
  </si>
  <si>
    <t>S01010070</t>
  </si>
  <si>
    <t>Shettleston South - 01</t>
  </si>
  <si>
    <t>S01010069</t>
  </si>
  <si>
    <t>Braidfauld - 08</t>
  </si>
  <si>
    <t>S01010068</t>
  </si>
  <si>
    <t>Braidfauld - 07</t>
  </si>
  <si>
    <t>S01010067</t>
  </si>
  <si>
    <t>Braidfauld - 06</t>
  </si>
  <si>
    <t>S01010066</t>
  </si>
  <si>
    <t>Braidfauld - 05</t>
  </si>
  <si>
    <t>S01010065</t>
  </si>
  <si>
    <t>Braidfauld - 04</t>
  </si>
  <si>
    <t>S01010064</t>
  </si>
  <si>
    <t>Braidfauld - 03</t>
  </si>
  <si>
    <t>S01010063</t>
  </si>
  <si>
    <t>Braidfauld - 02</t>
  </si>
  <si>
    <t>S01010062</t>
  </si>
  <si>
    <t>Braidfauld - 01</t>
  </si>
  <si>
    <t>S01010061</t>
  </si>
  <si>
    <t>Parkhead East and Braidfauld North - 05</t>
  </si>
  <si>
    <t>S01010060</t>
  </si>
  <si>
    <t>Parkhead East and Braidfauld North - 04</t>
  </si>
  <si>
    <t>S01010059</t>
  </si>
  <si>
    <t>Parkhead East and Braidfauld North - 03</t>
  </si>
  <si>
    <t>S01010058</t>
  </si>
  <si>
    <t>Parkhead East and Braidfauld North - 02</t>
  </si>
  <si>
    <t>S01010057</t>
  </si>
  <si>
    <t>Parkhead East and Braidfauld North - 01</t>
  </si>
  <si>
    <t>S01010056</t>
  </si>
  <si>
    <t>Parkhead West and Barrowfield - 07</t>
  </si>
  <si>
    <t>S01010055</t>
  </si>
  <si>
    <t>Parkhead West and Barrowfield - 06</t>
  </si>
  <si>
    <t>S01010054</t>
  </si>
  <si>
    <t>Parkhead West and Barrowfield - 05</t>
  </si>
  <si>
    <t>S01010053</t>
  </si>
  <si>
    <t>Parkhead West and Barrowfield - 04</t>
  </si>
  <si>
    <t>S01010052</t>
  </si>
  <si>
    <t>Parkhead West and Barrowfield - 03</t>
  </si>
  <si>
    <t>S01010051</t>
  </si>
  <si>
    <t>Parkhead West and Barrowfield - 02</t>
  </si>
  <si>
    <t>S01010050</t>
  </si>
  <si>
    <t>Parkhead West and Barrowfield - 01</t>
  </si>
  <si>
    <t>S01010049</t>
  </si>
  <si>
    <t>Dalmarnock - 03</t>
  </si>
  <si>
    <t>S01010048</t>
  </si>
  <si>
    <t>Dalmarnock - 02</t>
  </si>
  <si>
    <t>S01010047</t>
  </si>
  <si>
    <t>Dalmarnock - 01</t>
  </si>
  <si>
    <t>S01010046</t>
  </si>
  <si>
    <t>Bridgeton - 04</t>
  </si>
  <si>
    <t>S01010045</t>
  </si>
  <si>
    <t>Bridgeton - 03</t>
  </si>
  <si>
    <t>S01010044</t>
  </si>
  <si>
    <t>Bridgeton - 02</t>
  </si>
  <si>
    <t>S01010043</t>
  </si>
  <si>
    <t>Bridgeton - 01</t>
  </si>
  <si>
    <t>S01010042</t>
  </si>
  <si>
    <t>Calton and Gallowgate - 05</t>
  </si>
  <si>
    <t>S01010041</t>
  </si>
  <si>
    <t>Calton and Gallowgate - 04</t>
  </si>
  <si>
    <t>S01010040</t>
  </si>
  <si>
    <t>Calton and Gallowgate - 03</t>
  </si>
  <si>
    <t>S01010039</t>
  </si>
  <si>
    <t>Calton and Gallowgate - 02</t>
  </si>
  <si>
    <t>S01010038</t>
  </si>
  <si>
    <t>Calton and Gallowgate - 01</t>
  </si>
  <si>
    <t>S01010037</t>
  </si>
  <si>
    <t>Laurieston and Tradeston - 06</t>
  </si>
  <si>
    <t>S01010036</t>
  </si>
  <si>
    <t>Laurieston and Tradeston - 05</t>
  </si>
  <si>
    <t>S01010035</t>
  </si>
  <si>
    <t>Laurieston and Tradeston - 04</t>
  </si>
  <si>
    <t>S01010034</t>
  </si>
  <si>
    <t>Laurieston and Tradeston - 03</t>
  </si>
  <si>
    <t>S01010033</t>
  </si>
  <si>
    <t>Laurieston and Tradeston - 02</t>
  </si>
  <si>
    <t>S01010032</t>
  </si>
  <si>
    <t>Laurieston and Tradeston - 01</t>
  </si>
  <si>
    <t>S01010031</t>
  </si>
  <si>
    <t>Gorbals and Hutchesontown - 08</t>
  </si>
  <si>
    <t>S01010030</t>
  </si>
  <si>
    <t>Gorbals and Hutchesontown - 07</t>
  </si>
  <si>
    <t>S01010029</t>
  </si>
  <si>
    <t>Gorbals and Hutchesontown - 06</t>
  </si>
  <si>
    <t>S01010028</t>
  </si>
  <si>
    <t>Gorbals and Hutchesontown - 05</t>
  </si>
  <si>
    <t>S01010027</t>
  </si>
  <si>
    <t>Gorbals and Hutchesontown - 04</t>
  </si>
  <si>
    <t>S01010026</t>
  </si>
  <si>
    <t>Gorbals and Hutchesontown - 03</t>
  </si>
  <si>
    <t>S01010025</t>
  </si>
  <si>
    <t>Gorbals and Hutchesontown - 02</t>
  </si>
  <si>
    <t>S01010024</t>
  </si>
  <si>
    <t>Gorbals and Hutchesontown - 01</t>
  </si>
  <si>
    <t>S01010023</t>
  </si>
  <si>
    <t>Toryglen and Oatlands - 07</t>
  </si>
  <si>
    <t>S01010022</t>
  </si>
  <si>
    <t>Toryglen and Oatlands - 06</t>
  </si>
  <si>
    <t>S01010021</t>
  </si>
  <si>
    <t>Toryglen and Oatlands - 05</t>
  </si>
  <si>
    <t>S01010020</t>
  </si>
  <si>
    <t>Toryglen and Oatlands - 04</t>
  </si>
  <si>
    <t>S01010019</t>
  </si>
  <si>
    <t>Toryglen and Oatlands - 03</t>
  </si>
  <si>
    <t>S01010018</t>
  </si>
  <si>
    <t>Toryglen and Oatlands - 02</t>
  </si>
  <si>
    <t>S01010017</t>
  </si>
  <si>
    <t>Toryglen and Oatlands - 01</t>
  </si>
  <si>
    <t>S01010016</t>
  </si>
  <si>
    <t>Mount Florida - 05</t>
  </si>
  <si>
    <t>S01010015</t>
  </si>
  <si>
    <t>Mount Florida - 04</t>
  </si>
  <si>
    <t>S01010014</t>
  </si>
  <si>
    <t>Mount Florida - 03</t>
  </si>
  <si>
    <t>S01010013</t>
  </si>
  <si>
    <t>Mount Florida - 02</t>
  </si>
  <si>
    <t>S01010012</t>
  </si>
  <si>
    <t>Mount Florida - 01</t>
  </si>
  <si>
    <t>S01010011</t>
  </si>
  <si>
    <t>Cathcart - 06</t>
  </si>
  <si>
    <t>S01010010</t>
  </si>
  <si>
    <t>Cathcart - 05</t>
  </si>
  <si>
    <t>S01010009</t>
  </si>
  <si>
    <t>Cathcart - 04</t>
  </si>
  <si>
    <t>S01010008</t>
  </si>
  <si>
    <t>Cathcart - 03</t>
  </si>
  <si>
    <t>S01010007</t>
  </si>
  <si>
    <t>Cathcart - 02</t>
  </si>
  <si>
    <t>S01010006</t>
  </si>
  <si>
    <t>Cathcart - 01</t>
  </si>
  <si>
    <t>S01010005</t>
  </si>
  <si>
    <t>Kingspark North - 06</t>
  </si>
  <si>
    <t>S01010004</t>
  </si>
  <si>
    <t>Kingspark North - 05</t>
  </si>
  <si>
    <t>S01010003</t>
  </si>
  <si>
    <t>Kingspark North - 04</t>
  </si>
  <si>
    <t>S01010002</t>
  </si>
  <si>
    <t>Kingspark North - 03</t>
  </si>
  <si>
    <t>S01010001</t>
  </si>
  <si>
    <t>Kingspark North - 02</t>
  </si>
  <si>
    <t>S01010000</t>
  </si>
  <si>
    <t>Kingspark North - 01</t>
  </si>
  <si>
    <t>S01009999</t>
  </si>
  <si>
    <t>Kingspark South - 06</t>
  </si>
  <si>
    <t>S01009998</t>
  </si>
  <si>
    <t>Kingspark South - 05</t>
  </si>
  <si>
    <t>S01009997</t>
  </si>
  <si>
    <t>Kingspark South - 04</t>
  </si>
  <si>
    <t>S01009996</t>
  </si>
  <si>
    <t>Kingspark South - 03</t>
  </si>
  <si>
    <t>S01009995</t>
  </si>
  <si>
    <t>Kingspark South - 02</t>
  </si>
  <si>
    <t>S01009994</t>
  </si>
  <si>
    <t>Kingspark South - 01</t>
  </si>
  <si>
    <t>S01009993</t>
  </si>
  <si>
    <t>Castlemilk - 07</t>
  </si>
  <si>
    <t>S01009992</t>
  </si>
  <si>
    <t>Castlemilk - 06</t>
  </si>
  <si>
    <t>S01009991</t>
  </si>
  <si>
    <t>Castlemilk - 05</t>
  </si>
  <si>
    <t>S01009990</t>
  </si>
  <si>
    <t>Castlemilk - 04</t>
  </si>
  <si>
    <t>S01009989</t>
  </si>
  <si>
    <t>Castlemilk - 03</t>
  </si>
  <si>
    <t>S01009988</t>
  </si>
  <si>
    <t>Castlemilk - 02</t>
  </si>
  <si>
    <t>S01009987</t>
  </si>
  <si>
    <t>Castlemilk - 01</t>
  </si>
  <si>
    <t>S01009986</t>
  </si>
  <si>
    <t>Glenwood North - 06</t>
  </si>
  <si>
    <t>S01009985</t>
  </si>
  <si>
    <t>Glenwood North - 05</t>
  </si>
  <si>
    <t>S01009984</t>
  </si>
  <si>
    <t>Glenwood North - 04</t>
  </si>
  <si>
    <t>S01009983</t>
  </si>
  <si>
    <t>Glenwood North - 03</t>
  </si>
  <si>
    <t>S01009982</t>
  </si>
  <si>
    <t>Glenwood North - 02</t>
  </si>
  <si>
    <t>S01009981</t>
  </si>
  <si>
    <t>Glenwood North - 01</t>
  </si>
  <si>
    <t>S01009980</t>
  </si>
  <si>
    <t>Glenwood South - 07</t>
  </si>
  <si>
    <t>S01009979</t>
  </si>
  <si>
    <t>Glenwood South - 06</t>
  </si>
  <si>
    <t>S01009978</t>
  </si>
  <si>
    <t>Glenwood South - 05</t>
  </si>
  <si>
    <t>S01009977</t>
  </si>
  <si>
    <t>Glenwood South - 04</t>
  </si>
  <si>
    <t>S01009976</t>
  </si>
  <si>
    <t>Glenwood South - 03</t>
  </si>
  <si>
    <t>S01009975</t>
  </si>
  <si>
    <t>Glenwood South - 02</t>
  </si>
  <si>
    <t>S01009974</t>
  </si>
  <si>
    <t>Glenwood South - 01</t>
  </si>
  <si>
    <t>S01009973</t>
  </si>
  <si>
    <t>Carmunnock South - 04</t>
  </si>
  <si>
    <t>S01009972</t>
  </si>
  <si>
    <t>Carmunnock South - 03</t>
  </si>
  <si>
    <t>S01009971</t>
  </si>
  <si>
    <t>Carmunnock South - 02</t>
  </si>
  <si>
    <t>S01009970</t>
  </si>
  <si>
    <t>Carmunnock South - 01</t>
  </si>
  <si>
    <t>S01009969</t>
  </si>
  <si>
    <t>Carmunnock North - 04</t>
  </si>
  <si>
    <t>S01009968</t>
  </si>
  <si>
    <t>Carmunnock North - 03</t>
  </si>
  <si>
    <t>S01009967</t>
  </si>
  <si>
    <t>Carmunnock North - 02</t>
  </si>
  <si>
    <t>S01009966</t>
  </si>
  <si>
    <t>Carmunnock North - 01</t>
  </si>
  <si>
    <t>S01009965</t>
  </si>
  <si>
    <t>Muirend and Old Cathcart - 06</t>
  </si>
  <si>
    <t>S01009964</t>
  </si>
  <si>
    <t>Muirend and Old Cathcart - 05</t>
  </si>
  <si>
    <t>S01009963</t>
  </si>
  <si>
    <t>Muirend and Old Cathcart - 04</t>
  </si>
  <si>
    <t>S01009962</t>
  </si>
  <si>
    <t>Muirend and Old Cathcart - 03</t>
  </si>
  <si>
    <t>S01009961</t>
  </si>
  <si>
    <t>Muirend and Old Cathcart - 02</t>
  </si>
  <si>
    <t>S01009960</t>
  </si>
  <si>
    <t>Muirend and Old Cathcart - 01</t>
  </si>
  <si>
    <t>S01009959</t>
  </si>
  <si>
    <t>Merrylee and Millbrae - 04</t>
  </si>
  <si>
    <t>S01009958</t>
  </si>
  <si>
    <t>Merrylee and Millbrae - 03</t>
  </si>
  <si>
    <t>S01009957</t>
  </si>
  <si>
    <t>Merrylee and Millbrae - 02</t>
  </si>
  <si>
    <t>S01009956</t>
  </si>
  <si>
    <t>Merrylee and Millbrae - 01</t>
  </si>
  <si>
    <t>S01009955</t>
  </si>
  <si>
    <t>Newlands - 07</t>
  </si>
  <si>
    <t>S01009954</t>
  </si>
  <si>
    <t>Newlands - 06</t>
  </si>
  <si>
    <t>S01009953</t>
  </si>
  <si>
    <t>Newlands - 05</t>
  </si>
  <si>
    <t>S01009952</t>
  </si>
  <si>
    <t>Newlands - 04</t>
  </si>
  <si>
    <t>S01009951</t>
  </si>
  <si>
    <t>Newlands - 03</t>
  </si>
  <si>
    <t>S01009950</t>
  </si>
  <si>
    <t>Newlands - 02</t>
  </si>
  <si>
    <t>S01009949</t>
  </si>
  <si>
    <t>Newlands - 01</t>
  </si>
  <si>
    <t>S01009948</t>
  </si>
  <si>
    <t>Carnwadric East - 04</t>
  </si>
  <si>
    <t>S01009947</t>
  </si>
  <si>
    <t>Carnwadric East - 03</t>
  </si>
  <si>
    <t>S01009946</t>
  </si>
  <si>
    <t>Carnwadric East - 02</t>
  </si>
  <si>
    <t>S01009945</t>
  </si>
  <si>
    <t>Carnwadric East - 01</t>
  </si>
  <si>
    <t>S01009944</t>
  </si>
  <si>
    <t>Carnwadric West - 05</t>
  </si>
  <si>
    <t>S01009943</t>
  </si>
  <si>
    <t>Carnwadric West - 04</t>
  </si>
  <si>
    <t>S01009942</t>
  </si>
  <si>
    <t>Carnwadric West - 03</t>
  </si>
  <si>
    <t>S01009941</t>
  </si>
  <si>
    <t>Carnwadric West - 02</t>
  </si>
  <si>
    <t>S01009940</t>
  </si>
  <si>
    <t>Carnwadric West - 01</t>
  </si>
  <si>
    <t>S01009939</t>
  </si>
  <si>
    <t>Pollokshaws - 06</t>
  </si>
  <si>
    <t>S01009938</t>
  </si>
  <si>
    <t>Pollokshaws - 05</t>
  </si>
  <si>
    <t>S01009937</t>
  </si>
  <si>
    <t>Pollokshaws - 04</t>
  </si>
  <si>
    <t>S01009936</t>
  </si>
  <si>
    <t>Pollokshaws - 03</t>
  </si>
  <si>
    <t>S01009935</t>
  </si>
  <si>
    <t>Pollokshaws - 02</t>
  </si>
  <si>
    <t>S01009934</t>
  </si>
  <si>
    <t>Pollokshaws - 01</t>
  </si>
  <si>
    <t>S01009933</t>
  </si>
  <si>
    <t>Langside - 06</t>
  </si>
  <si>
    <t>S01009932</t>
  </si>
  <si>
    <t>Langside - 05</t>
  </si>
  <si>
    <t>S01009931</t>
  </si>
  <si>
    <t>Langside - 04</t>
  </si>
  <si>
    <t>S01009930</t>
  </si>
  <si>
    <t>Langside - 03</t>
  </si>
  <si>
    <t>S01009929</t>
  </si>
  <si>
    <t>Langside - 02</t>
  </si>
  <si>
    <t>S01009928</t>
  </si>
  <si>
    <t>Langside - 01</t>
  </si>
  <si>
    <t>S01009927</t>
  </si>
  <si>
    <t>Shawlands East - 04</t>
  </si>
  <si>
    <t>S01009926</t>
  </si>
  <si>
    <t>Shawlands East - 03</t>
  </si>
  <si>
    <t>S01009925</t>
  </si>
  <si>
    <t>Shawlands East - 02</t>
  </si>
  <si>
    <t>S01009924</t>
  </si>
  <si>
    <t>Shawlands East - 01</t>
  </si>
  <si>
    <t>S01009923</t>
  </si>
  <si>
    <t>Shawlands West - 04</t>
  </si>
  <si>
    <t>S01009922</t>
  </si>
  <si>
    <t>Shawlands West - 03</t>
  </si>
  <si>
    <t>S01009921</t>
  </si>
  <si>
    <t>Shawlands West - 02</t>
  </si>
  <si>
    <t>S01009920</t>
  </si>
  <si>
    <t>Shawlands West - 01</t>
  </si>
  <si>
    <t>S01009919</t>
  </si>
  <si>
    <t>Maxwell Park - 07</t>
  </si>
  <si>
    <t>S01009918</t>
  </si>
  <si>
    <t>Maxwell Park - 06</t>
  </si>
  <si>
    <t>S01009917</t>
  </si>
  <si>
    <t>Maxwell Park - 05</t>
  </si>
  <si>
    <t>S01009916</t>
  </si>
  <si>
    <t>Maxwell Park - 04</t>
  </si>
  <si>
    <t>S01009915</t>
  </si>
  <si>
    <t>Maxwell Park - 03</t>
  </si>
  <si>
    <t>S01009914</t>
  </si>
  <si>
    <t>Maxwell Park - 02</t>
  </si>
  <si>
    <t>S01009913</t>
  </si>
  <si>
    <t>Maxwell Park - 01</t>
  </si>
  <si>
    <t>S01009912</t>
  </si>
  <si>
    <t>Strathbungo - 07</t>
  </si>
  <si>
    <t>S01009911</t>
  </si>
  <si>
    <t>Strathbungo - 06</t>
  </si>
  <si>
    <t>S01009910</t>
  </si>
  <si>
    <t>Strathbungo - 05</t>
  </si>
  <si>
    <t>S01009909</t>
  </si>
  <si>
    <t>Strathbungo - 04</t>
  </si>
  <si>
    <t>S01009908</t>
  </si>
  <si>
    <t>Strathbungo - 03</t>
  </si>
  <si>
    <t>S01009907</t>
  </si>
  <si>
    <t>Strathbungo - 02</t>
  </si>
  <si>
    <t>S01009906</t>
  </si>
  <si>
    <t>Strathbungo - 01</t>
  </si>
  <si>
    <t>S01009905</t>
  </si>
  <si>
    <t>Battlefield - 06</t>
  </si>
  <si>
    <t>S01009904</t>
  </si>
  <si>
    <t>Battlefield - 05</t>
  </si>
  <si>
    <t>S01009903</t>
  </si>
  <si>
    <t>Battlefield - 04</t>
  </si>
  <si>
    <t>S01009902</t>
  </si>
  <si>
    <t>Battlefield - 03</t>
  </si>
  <si>
    <t>S01009901</t>
  </si>
  <si>
    <t>Battlefield - 02</t>
  </si>
  <si>
    <t>S01009900</t>
  </si>
  <si>
    <t>Battlefield - 01</t>
  </si>
  <si>
    <t>S01009899</t>
  </si>
  <si>
    <t>Govanhill East and Aikenhead - 05</t>
  </si>
  <si>
    <t>S01009898</t>
  </si>
  <si>
    <t>Govanhill East and Aikenhead - 04</t>
  </si>
  <si>
    <t>S01009897</t>
  </si>
  <si>
    <t>Govanhill East and Aikenhead - 03</t>
  </si>
  <si>
    <t>S01009896</t>
  </si>
  <si>
    <t>Govanhill East and Aikenhead - 02</t>
  </si>
  <si>
    <t>S01009895</t>
  </si>
  <si>
    <t>Govanhill East and Aikenhead - 01</t>
  </si>
  <si>
    <t>S01009894</t>
  </si>
  <si>
    <t>Govanhill West - 07</t>
  </si>
  <si>
    <t>S01009893</t>
  </si>
  <si>
    <t>Govanhill West - 06</t>
  </si>
  <si>
    <t>S01009892</t>
  </si>
  <si>
    <t>Govanhill West - 05</t>
  </si>
  <si>
    <t>S01009891</t>
  </si>
  <si>
    <t>Govanhill West - 04</t>
  </si>
  <si>
    <t>S01009890</t>
  </si>
  <si>
    <t>Govanhill West - 03</t>
  </si>
  <si>
    <t>S01009889</t>
  </si>
  <si>
    <t>Govanhill West - 02</t>
  </si>
  <si>
    <t>S01009888</t>
  </si>
  <si>
    <t>Govanhill West - 01</t>
  </si>
  <si>
    <t>S01009887</t>
  </si>
  <si>
    <t>Pollokshields East - 06</t>
  </si>
  <si>
    <t>S01009886</t>
  </si>
  <si>
    <t>Pollokshields East - 05</t>
  </si>
  <si>
    <t>S01009885</t>
  </si>
  <si>
    <t>Pollokshields East - 04</t>
  </si>
  <si>
    <t>S01009884</t>
  </si>
  <si>
    <t>Pollokshields East - 03</t>
  </si>
  <si>
    <t>S01009883</t>
  </si>
  <si>
    <t>Pollokshields East - 02</t>
  </si>
  <si>
    <t>S01009882</t>
  </si>
  <si>
    <t>Pollokshields East - 01</t>
  </si>
  <si>
    <t>S01009881</t>
  </si>
  <si>
    <t>Pollokshields West - 06</t>
  </si>
  <si>
    <t>S01009880</t>
  </si>
  <si>
    <t>Pollokshields West - 05</t>
  </si>
  <si>
    <t>S01009879</t>
  </si>
  <si>
    <t>Pollokshields West - 04</t>
  </si>
  <si>
    <t>S01009878</t>
  </si>
  <si>
    <t>Pollokshields West - 03</t>
  </si>
  <si>
    <t>S01009877</t>
  </si>
  <si>
    <t>Pollokshields West - 02</t>
  </si>
  <si>
    <t>S01009876</t>
  </si>
  <si>
    <t>Pollokshields West - 01</t>
  </si>
  <si>
    <t>S01009875</t>
  </si>
  <si>
    <t>Kingston West and Dumbreck - 04</t>
  </si>
  <si>
    <t>S01009874</t>
  </si>
  <si>
    <t>Kingston West and Dumbreck - 03</t>
  </si>
  <si>
    <t>S01009873</t>
  </si>
  <si>
    <t>Kingston West and Dumbreck - 02</t>
  </si>
  <si>
    <t>S01009872</t>
  </si>
  <si>
    <t>Kingston West and Dumbreck - 01</t>
  </si>
  <si>
    <t>S01009871</t>
  </si>
  <si>
    <t>Kinning Park and Festival Park - 05</t>
  </si>
  <si>
    <t>S01009870</t>
  </si>
  <si>
    <t>Kinning Park and Festival Park - 04</t>
  </si>
  <si>
    <t>S01009869</t>
  </si>
  <si>
    <t>Kinning Park and Festival Park - 03</t>
  </si>
  <si>
    <t>S01009868</t>
  </si>
  <si>
    <t>Kinning Park and Festival Park - 02</t>
  </si>
  <si>
    <t>S01009867</t>
  </si>
  <si>
    <t>Kinning Park and Festival Park - 01</t>
  </si>
  <si>
    <t>S01009866</t>
  </si>
  <si>
    <t>Ibrox East and Cessnock - 04</t>
  </si>
  <si>
    <t>S01009865</t>
  </si>
  <si>
    <t>Ibrox East and Cessnock - 03</t>
  </si>
  <si>
    <t>S01009864</t>
  </si>
  <si>
    <t>Ibrox East and Cessnock - 02</t>
  </si>
  <si>
    <t>S01009863</t>
  </si>
  <si>
    <t>Ibrox East and Cessnock - 01</t>
  </si>
  <si>
    <t>S01009862</t>
  </si>
  <si>
    <t>Ibrox - 03</t>
  </si>
  <si>
    <t>S01009861</t>
  </si>
  <si>
    <t>Ibrox - 02</t>
  </si>
  <si>
    <t>S01009860</t>
  </si>
  <si>
    <t>Ibrox - 01</t>
  </si>
  <si>
    <t>S01009859</t>
  </si>
  <si>
    <t>Mosspark - 07</t>
  </si>
  <si>
    <t>S01009858</t>
  </si>
  <si>
    <t>Mosspark - 06</t>
  </si>
  <si>
    <t>S01009857</t>
  </si>
  <si>
    <t>Mosspark - 05</t>
  </si>
  <si>
    <t>S01009856</t>
  </si>
  <si>
    <t>Mosspark - 04</t>
  </si>
  <si>
    <t>S01009855</t>
  </si>
  <si>
    <t>Mosspark - 03</t>
  </si>
  <si>
    <t>S01009854</t>
  </si>
  <si>
    <t>Mosspark - 02</t>
  </si>
  <si>
    <t>S01009853</t>
  </si>
  <si>
    <t>Mosspark - 01</t>
  </si>
  <si>
    <t>S01009852</t>
  </si>
  <si>
    <t>Craigton - 04</t>
  </si>
  <si>
    <t>S01009851</t>
  </si>
  <si>
    <t>Craigton - 03</t>
  </si>
  <si>
    <t>S01009850</t>
  </si>
  <si>
    <t>Craigton - 02</t>
  </si>
  <si>
    <t>S01009849</t>
  </si>
  <si>
    <t>Craigton - 01</t>
  </si>
  <si>
    <t>S01009848</t>
  </si>
  <si>
    <t>Govan and Linthouse - 07</t>
  </si>
  <si>
    <t>S01009847</t>
  </si>
  <si>
    <t>Govan and Linthouse - 06</t>
  </si>
  <si>
    <t>S01009846</t>
  </si>
  <si>
    <t>Govan and Linthouse - 05</t>
  </si>
  <si>
    <t>S01009845</t>
  </si>
  <si>
    <t>Govan and Linthouse - 04</t>
  </si>
  <si>
    <t>S01009844</t>
  </si>
  <si>
    <t>Govan and Linthouse - 03</t>
  </si>
  <si>
    <t>S01009843</t>
  </si>
  <si>
    <t>Govan and Linthouse - 02</t>
  </si>
  <si>
    <t>S01009842</t>
  </si>
  <si>
    <t>Govan and Linthouse - 01</t>
  </si>
  <si>
    <t>S01009841</t>
  </si>
  <si>
    <t>Drumoyne and Shieldhall - 08</t>
  </si>
  <si>
    <t>S01009840</t>
  </si>
  <si>
    <t>Drumoyne and Shieldhall - 07</t>
  </si>
  <si>
    <t>S01009839</t>
  </si>
  <si>
    <t>Drumoyne and Shieldhall - 06</t>
  </si>
  <si>
    <t>S01009838</t>
  </si>
  <si>
    <t>Drumoyne and Shieldhall - 05</t>
  </si>
  <si>
    <t>S01009837</t>
  </si>
  <si>
    <t>Drumoyne and Shieldhall - 04</t>
  </si>
  <si>
    <t>S01009836</t>
  </si>
  <si>
    <t>Drumoyne and Shieldhall - 03</t>
  </si>
  <si>
    <t>S01009835</t>
  </si>
  <si>
    <t>Drumoyne and Shieldhall - 02</t>
  </si>
  <si>
    <t>S01009834</t>
  </si>
  <si>
    <t>Drumoyne and Shieldhall - 01</t>
  </si>
  <si>
    <t>S01009833</t>
  </si>
  <si>
    <t>Hillington - 04</t>
  </si>
  <si>
    <t>S01009832</t>
  </si>
  <si>
    <t>Hillington - 03</t>
  </si>
  <si>
    <t>S01009831</t>
  </si>
  <si>
    <t>Hillington - 02</t>
  </si>
  <si>
    <t>S01009830</t>
  </si>
  <si>
    <t>Hillington - 01</t>
  </si>
  <si>
    <t>S01009829</t>
  </si>
  <si>
    <t>Penilee - 07</t>
  </si>
  <si>
    <t>S01009828</t>
  </si>
  <si>
    <t>Penilee - 06</t>
  </si>
  <si>
    <t>S01009827</t>
  </si>
  <si>
    <t>Penilee - 05</t>
  </si>
  <si>
    <t>S01009826</t>
  </si>
  <si>
    <t>Penilee - 04</t>
  </si>
  <si>
    <t>S01009825</t>
  </si>
  <si>
    <t>Penilee - 03</t>
  </si>
  <si>
    <t>S01009824</t>
  </si>
  <si>
    <t>Penilee - 02</t>
  </si>
  <si>
    <t>S01009823</t>
  </si>
  <si>
    <t>Penilee - 01</t>
  </si>
  <si>
    <t>S01009822</t>
  </si>
  <si>
    <t>Cardonald West and Central - 07</t>
  </si>
  <si>
    <t>S01009821</t>
  </si>
  <si>
    <t>Cardonald West and Central - 06</t>
  </si>
  <si>
    <t>S01009820</t>
  </si>
  <si>
    <t>Cardonald West and Central - 05</t>
  </si>
  <si>
    <t>S01009819</t>
  </si>
  <si>
    <t>Cardonald West and Central - 04</t>
  </si>
  <si>
    <t>S01009818</t>
  </si>
  <si>
    <t>Cardonald West and Central - 03</t>
  </si>
  <si>
    <t>S01009817</t>
  </si>
  <si>
    <t>Cardonald West and Central - 02</t>
  </si>
  <si>
    <t>S01009816</t>
  </si>
  <si>
    <t>Cardonald West and Central - 01</t>
  </si>
  <si>
    <t>S01009815</t>
  </si>
  <si>
    <t>Cardonald North - 05</t>
  </si>
  <si>
    <t>S01009814</t>
  </si>
  <si>
    <t>Cardonald North - 04</t>
  </si>
  <si>
    <t>S01009813</t>
  </si>
  <si>
    <t>Cardonald North - 03</t>
  </si>
  <si>
    <t>S01009812</t>
  </si>
  <si>
    <t>Cardonald North - 02</t>
  </si>
  <si>
    <t>S01009811</t>
  </si>
  <si>
    <t>Cardonald North - 01</t>
  </si>
  <si>
    <t>S01009810</t>
  </si>
  <si>
    <t>Cardonald South and East - 04</t>
  </si>
  <si>
    <t>S01009809</t>
  </si>
  <si>
    <t>Cardonald South and East - 03</t>
  </si>
  <si>
    <t>S01009808</t>
  </si>
  <si>
    <t>Cardonald South and East - 02</t>
  </si>
  <si>
    <t>S01009807</t>
  </si>
  <si>
    <t>Cardonald South and East - 01</t>
  </si>
  <si>
    <t>S01009806</t>
  </si>
  <si>
    <t>Pollok North and East - 07</t>
  </si>
  <si>
    <t>S01009805</t>
  </si>
  <si>
    <t>Pollok North and East - 06</t>
  </si>
  <si>
    <t>S01009804</t>
  </si>
  <si>
    <t>Pollok North and East - 05</t>
  </si>
  <si>
    <t>S01009803</t>
  </si>
  <si>
    <t>Pollok North and East - 04</t>
  </si>
  <si>
    <t>S01009802</t>
  </si>
  <si>
    <t>Pollok North and East - 03</t>
  </si>
  <si>
    <t>S01009801</t>
  </si>
  <si>
    <t>Pollok North and East - 02</t>
  </si>
  <si>
    <t>S01009800</t>
  </si>
  <si>
    <t>Pollok North and East - 01</t>
  </si>
  <si>
    <t>S01009799</t>
  </si>
  <si>
    <t>Pollok South and West - 07</t>
  </si>
  <si>
    <t>S01009798</t>
  </si>
  <si>
    <t>Pollok South and West - 06</t>
  </si>
  <si>
    <t>S01009797</t>
  </si>
  <si>
    <t>Pollok South and West - 05</t>
  </si>
  <si>
    <t>S01009796</t>
  </si>
  <si>
    <t>Pollok South and West - 04</t>
  </si>
  <si>
    <t>S01009795</t>
  </si>
  <si>
    <t>Pollok South and West - 03</t>
  </si>
  <si>
    <t>S01009794</t>
  </si>
  <si>
    <t>Pollok South and West - 02</t>
  </si>
  <si>
    <t>S01009793</t>
  </si>
  <si>
    <t>Pollok South and West - 01</t>
  </si>
  <si>
    <t>S01009792</t>
  </si>
  <si>
    <t>Crookston North - 04</t>
  </si>
  <si>
    <t>S01009791</t>
  </si>
  <si>
    <t>Crookston North - 03</t>
  </si>
  <si>
    <t>S01009790</t>
  </si>
  <si>
    <t>Crookston North - 02</t>
  </si>
  <si>
    <t>S01009789</t>
  </si>
  <si>
    <t>Crookston North - 01</t>
  </si>
  <si>
    <t>S01009788</t>
  </si>
  <si>
    <t>Crookston South - 04</t>
  </si>
  <si>
    <t>S01009787</t>
  </si>
  <si>
    <t>Crookston South - 03</t>
  </si>
  <si>
    <t>S01009786</t>
  </si>
  <si>
    <t>Crookston South - 02</t>
  </si>
  <si>
    <t>S01009785</t>
  </si>
  <si>
    <t>Crookston South - 01</t>
  </si>
  <si>
    <t>S01009784</t>
  </si>
  <si>
    <t>Nitshill - 09</t>
  </si>
  <si>
    <t>S01009783</t>
  </si>
  <si>
    <t>Nitshill - 08</t>
  </si>
  <si>
    <t>S01009782</t>
  </si>
  <si>
    <t>Nitshill - 07</t>
  </si>
  <si>
    <t>S01009781</t>
  </si>
  <si>
    <t>Nitshill - 06</t>
  </si>
  <si>
    <t>S01009780</t>
  </si>
  <si>
    <t>Nitshill - 05</t>
  </si>
  <si>
    <t>S01009779</t>
  </si>
  <si>
    <t>Nitshill - 04</t>
  </si>
  <si>
    <t>S01009778</t>
  </si>
  <si>
    <t>Nitshill - 03</t>
  </si>
  <si>
    <t>S01009777</t>
  </si>
  <si>
    <t>Nitshill - 02</t>
  </si>
  <si>
    <t>S01009776</t>
  </si>
  <si>
    <t>Nitshill - 01</t>
  </si>
  <si>
    <t>S01009775</t>
  </si>
  <si>
    <t>Darnley West - 07</t>
  </si>
  <si>
    <t>S01009774</t>
  </si>
  <si>
    <t>Darnley West - 06</t>
  </si>
  <si>
    <t>S01009773</t>
  </si>
  <si>
    <t>Darnley West - 05</t>
  </si>
  <si>
    <t>S01009772</t>
  </si>
  <si>
    <t>Darnley West - 04</t>
  </si>
  <si>
    <t>S01009771</t>
  </si>
  <si>
    <t>Darnley West - 03</t>
  </si>
  <si>
    <t>S01009770</t>
  </si>
  <si>
    <t>Darnley West - 02</t>
  </si>
  <si>
    <t>S01009769</t>
  </si>
  <si>
    <t>Darnley West - 01</t>
  </si>
  <si>
    <t>S01009768</t>
  </si>
  <si>
    <t>Darnley North - 04</t>
  </si>
  <si>
    <t>S01009767</t>
  </si>
  <si>
    <t>Darnley North - 03</t>
  </si>
  <si>
    <t>S01009766</t>
  </si>
  <si>
    <t>Darnley North - 02</t>
  </si>
  <si>
    <t>S01009765</t>
  </si>
  <si>
    <t>Darnley North - 01</t>
  </si>
  <si>
    <t>S01009764</t>
  </si>
  <si>
    <t>Darnley East - 06</t>
  </si>
  <si>
    <t>S01009763</t>
  </si>
  <si>
    <t>Darnley East - 05</t>
  </si>
  <si>
    <t>S01009762</t>
  </si>
  <si>
    <t>Darnley East - 04</t>
  </si>
  <si>
    <t>S01009761</t>
  </si>
  <si>
    <t>Darnley East - 03</t>
  </si>
  <si>
    <t>S01009760</t>
  </si>
  <si>
    <t>Darnley East - 02</t>
  </si>
  <si>
    <t>S01009759</t>
  </si>
  <si>
    <t>Darnley East - 01</t>
  </si>
  <si>
    <t>S01009758</t>
  </si>
  <si>
    <t>Wormit West</t>
  </si>
  <si>
    <t>S01009757</t>
  </si>
  <si>
    <t>Wormit East</t>
  </si>
  <si>
    <t>S01009756</t>
  </si>
  <si>
    <t>Newport North East</t>
  </si>
  <si>
    <t>S01009755</t>
  </si>
  <si>
    <t>Newport East</t>
  </si>
  <si>
    <t>S01009754</t>
  </si>
  <si>
    <t>Newport Central</t>
  </si>
  <si>
    <t>S01009753</t>
  </si>
  <si>
    <t>Newport West</t>
  </si>
  <si>
    <t>S01009752</t>
  </si>
  <si>
    <t>Tayport South East</t>
  </si>
  <si>
    <t>S01009751</t>
  </si>
  <si>
    <t>Tayport South</t>
  </si>
  <si>
    <t>S01009750</t>
  </si>
  <si>
    <t>Tayport Central</t>
  </si>
  <si>
    <t>S01009749</t>
  </si>
  <si>
    <t>Tayport West</t>
  </si>
  <si>
    <t>S01009748</t>
  </si>
  <si>
    <t>Tayport North</t>
  </si>
  <si>
    <t>S01009747</t>
  </si>
  <si>
    <t>Kilmany Rathillet and Logie</t>
  </si>
  <si>
    <t>S01009746</t>
  </si>
  <si>
    <t>Balmullo South</t>
  </si>
  <si>
    <t>S01009745</t>
  </si>
  <si>
    <t>Balmullo North</t>
  </si>
  <si>
    <t>S01009744</t>
  </si>
  <si>
    <t>Gauldry and Balmerino</t>
  </si>
  <si>
    <t>S01009743</t>
  </si>
  <si>
    <t>St Fort and Pickletillem</t>
  </si>
  <si>
    <t>S01009742</t>
  </si>
  <si>
    <t>Leuchars East</t>
  </si>
  <si>
    <t>S01009741</t>
  </si>
  <si>
    <t>Leuchars North</t>
  </si>
  <si>
    <t>S01009740</t>
  </si>
  <si>
    <t>Leuchars North East and St Michaels</t>
  </si>
  <si>
    <t>S01009739</t>
  </si>
  <si>
    <t>Guardbridge</t>
  </si>
  <si>
    <t>S01009738</t>
  </si>
  <si>
    <t>Leuchars West</t>
  </si>
  <si>
    <t>S01009737</t>
  </si>
  <si>
    <t>North Haugh</t>
  </si>
  <si>
    <t>S01009736</t>
  </si>
  <si>
    <t>Lawhead and Northbank</t>
  </si>
  <si>
    <t>S01009735</t>
  </si>
  <si>
    <t>Strathkinness and Craigton</t>
  </si>
  <si>
    <t>S01009734</t>
  </si>
  <si>
    <t>Clayton and Clatto</t>
  </si>
  <si>
    <t>S01009733</t>
  </si>
  <si>
    <t>Kinness Burn West</t>
  </si>
  <si>
    <t>S01009732</t>
  </si>
  <si>
    <t>Canongate</t>
  </si>
  <si>
    <t>S01009731</t>
  </si>
  <si>
    <t>Cairnsmill</t>
  </si>
  <si>
    <t>S01009730</t>
  </si>
  <si>
    <t>Hallow Hill</t>
  </si>
  <si>
    <t>S01009729</t>
  </si>
  <si>
    <t>Hallow Hill South</t>
  </si>
  <si>
    <t>S01009728</t>
  </si>
  <si>
    <t>Feddinch and The Grange</t>
  </si>
  <si>
    <t>S01009727</t>
  </si>
  <si>
    <t>The Scores</t>
  </si>
  <si>
    <t>S01009726</t>
  </si>
  <si>
    <t>Kinness Burn</t>
  </si>
  <si>
    <t>S01009725</t>
  </si>
  <si>
    <t>Kinness Burn East</t>
  </si>
  <si>
    <t>S01009724</t>
  </si>
  <si>
    <t>St Andrews Abbey</t>
  </si>
  <si>
    <t>S01009723</t>
  </si>
  <si>
    <t>Madras and St Leonards</t>
  </si>
  <si>
    <t>S01009722</t>
  </si>
  <si>
    <t>St  Andrews Town Centre</t>
  </si>
  <si>
    <t>S01009721</t>
  </si>
  <si>
    <t>Kilrymont West</t>
  </si>
  <si>
    <t>S01009720</t>
  </si>
  <si>
    <t>Kilrymont East</t>
  </si>
  <si>
    <t>S01009719</t>
  </si>
  <si>
    <t>Langlands West</t>
  </si>
  <si>
    <t>S01009718</t>
  </si>
  <si>
    <t>East Sands</t>
  </si>
  <si>
    <t>S01009717</t>
  </si>
  <si>
    <t>Kilrymont and Langlands</t>
  </si>
  <si>
    <t>S01009716</t>
  </si>
  <si>
    <t>Boarhills and Kingsbarns</t>
  </si>
  <si>
    <t>S01009715</t>
  </si>
  <si>
    <t>Crail North</t>
  </si>
  <si>
    <t>S01009714</t>
  </si>
  <si>
    <t>Crail South and Fife Ness</t>
  </si>
  <si>
    <t>S01009713</t>
  </si>
  <si>
    <t>Kilrenny</t>
  </si>
  <si>
    <t>S01009712</t>
  </si>
  <si>
    <t>Anstruther West</t>
  </si>
  <si>
    <t>S01009711</t>
  </si>
  <si>
    <t>Anstruther Waid</t>
  </si>
  <si>
    <t>S01009710</t>
  </si>
  <si>
    <t>Anstruther South West</t>
  </si>
  <si>
    <t>S01009709</t>
  </si>
  <si>
    <t>Anstruther East and Cellardyke</t>
  </si>
  <si>
    <t>S01009708</t>
  </si>
  <si>
    <t>S01009707</t>
  </si>
  <si>
    <t>St Monans East and Abercrombie</t>
  </si>
  <si>
    <t>S01009706</t>
  </si>
  <si>
    <t>St Monans West</t>
  </si>
  <si>
    <t>S01009705</t>
  </si>
  <si>
    <t>Pittenweem West</t>
  </si>
  <si>
    <t>S01009704</t>
  </si>
  <si>
    <t>Pittenweem East</t>
  </si>
  <si>
    <t>S01009703</t>
  </si>
  <si>
    <t>Largoward Landward</t>
  </si>
  <si>
    <t>S01009702</t>
  </si>
  <si>
    <t>Earlsferry</t>
  </si>
  <si>
    <t>S01009701</t>
  </si>
  <si>
    <t>Colinsburgh Kilconquhar and Balcormo</t>
  </si>
  <si>
    <t>S01009700</t>
  </si>
  <si>
    <t>Elie</t>
  </si>
  <si>
    <t>S01009699</t>
  </si>
  <si>
    <t>Peat Inn and Dunino</t>
  </si>
  <si>
    <t>S01009698</t>
  </si>
  <si>
    <t>Dairsie and Kemback</t>
  </si>
  <si>
    <t>S01009697</t>
  </si>
  <si>
    <t>Craigrothie and Ceres West</t>
  </si>
  <si>
    <t>S01009696</t>
  </si>
  <si>
    <t>Ceres East and Pitscottie</t>
  </si>
  <si>
    <t>S01009695</t>
  </si>
  <si>
    <t>Cupar South South East</t>
  </si>
  <si>
    <t>S01009694</t>
  </si>
  <si>
    <t>Cupar Tarvit</t>
  </si>
  <si>
    <t>S01009693</t>
  </si>
  <si>
    <t>S01009692</t>
  </si>
  <si>
    <t>Cupar Station and Meadowside</t>
  </si>
  <si>
    <t>S01009691</t>
  </si>
  <si>
    <t>Cupar North</t>
  </si>
  <si>
    <t>S01009690</t>
  </si>
  <si>
    <t>Cupar West</t>
  </si>
  <si>
    <t>S01009689</t>
  </si>
  <si>
    <t>Cupar North West</t>
  </si>
  <si>
    <t>S01009688</t>
  </si>
  <si>
    <t>Cupar Northern</t>
  </si>
  <si>
    <t>S01009687</t>
  </si>
  <si>
    <t>Cupar South West</t>
  </si>
  <si>
    <t>S01009686</t>
  </si>
  <si>
    <t>Springfield West and Rankeilour</t>
  </si>
  <si>
    <t>S01009685</t>
  </si>
  <si>
    <t>Bow of Fife Tarvit and Balgarvie</t>
  </si>
  <si>
    <t>S01009684</t>
  </si>
  <si>
    <t>Cupar Westfield</t>
  </si>
  <si>
    <t>S01009683</t>
  </si>
  <si>
    <t>Cupar Westfield South</t>
  </si>
  <si>
    <t>S01009682</t>
  </si>
  <si>
    <t>Springfield East</t>
  </si>
  <si>
    <t>S01009681</t>
  </si>
  <si>
    <t>Newburgh West and Lochmill</t>
  </si>
  <si>
    <t>S01009680</t>
  </si>
  <si>
    <t>Newburgh East</t>
  </si>
  <si>
    <t>S01009679</t>
  </si>
  <si>
    <t>Newburgh North East and Braeside of Lindores</t>
  </si>
  <si>
    <t>S01009678</t>
  </si>
  <si>
    <t>Flisk Lindores and Luthrie</t>
  </si>
  <si>
    <t>S01009677</t>
  </si>
  <si>
    <t>Gateside Landward</t>
  </si>
  <si>
    <t>S01009676</t>
  </si>
  <si>
    <t>Strathmiglo South and Dunshalt</t>
  </si>
  <si>
    <t>S01009675</t>
  </si>
  <si>
    <t>Collessie and Pitmedden Landward</t>
  </si>
  <si>
    <t>S01009674</t>
  </si>
  <si>
    <t>Auchtermuchty East</t>
  </si>
  <si>
    <t>S01009673</t>
  </si>
  <si>
    <t>Auchtermuchty West</t>
  </si>
  <si>
    <t>S01009672</t>
  </si>
  <si>
    <t>Falkland West and Craigmead</t>
  </si>
  <si>
    <t>S01009671</t>
  </si>
  <si>
    <t>Falkland East and East Lomond</t>
  </si>
  <si>
    <t>S01009670</t>
  </si>
  <si>
    <t>Freuchie South and Muirhead</t>
  </si>
  <si>
    <t>S01009669</t>
  </si>
  <si>
    <t>Freuchie North and New Inn</t>
  </si>
  <si>
    <t>S01009668</t>
  </si>
  <si>
    <t>Giffordtown to Lathrisk</t>
  </si>
  <si>
    <t>S01009667</t>
  </si>
  <si>
    <t>Ladybank</t>
  </si>
  <si>
    <t>S01009666</t>
  </si>
  <si>
    <t>Ladybank Woods</t>
  </si>
  <si>
    <t>S01009665</t>
  </si>
  <si>
    <t>Monimal Pitlessie and Cults</t>
  </si>
  <si>
    <t>S01009664</t>
  </si>
  <si>
    <t>Kingskettle and Balmalcolm</t>
  </si>
  <si>
    <t>S01009663</t>
  </si>
  <si>
    <t>Kettlebridge and Rameldry</t>
  </si>
  <si>
    <t>S01009662</t>
  </si>
  <si>
    <t>Bonnybank and Montrave</t>
  </si>
  <si>
    <t>S01009661</t>
  </si>
  <si>
    <t>Kennoway North East</t>
  </si>
  <si>
    <t>S01009660</t>
  </si>
  <si>
    <t>Kennoway Central</t>
  </si>
  <si>
    <t>S01009659</t>
  </si>
  <si>
    <t>Kennoway North West</t>
  </si>
  <si>
    <t>S01009658</t>
  </si>
  <si>
    <t>Kennoway Sandy Brae</t>
  </si>
  <si>
    <t>S01009657</t>
  </si>
  <si>
    <t>Kennoway East</t>
  </si>
  <si>
    <t>S01009656</t>
  </si>
  <si>
    <t>Kennoway South East</t>
  </si>
  <si>
    <t>S01009655</t>
  </si>
  <si>
    <t>Lower Largo</t>
  </si>
  <si>
    <t>S01009654</t>
  </si>
  <si>
    <t>Lower Largo Northern</t>
  </si>
  <si>
    <t>S01009653</t>
  </si>
  <si>
    <t>Lundin Links</t>
  </si>
  <si>
    <t>S01009652</t>
  </si>
  <si>
    <t>New Gilston and Upper Largo</t>
  </si>
  <si>
    <t>S01009651</t>
  </si>
  <si>
    <t>Leven Letham Glen</t>
  </si>
  <si>
    <t>S01009650</t>
  </si>
  <si>
    <t>Broom North</t>
  </si>
  <si>
    <t>S01009649</t>
  </si>
  <si>
    <t>Broom South</t>
  </si>
  <si>
    <t>S01009648</t>
  </si>
  <si>
    <t>S01009647</t>
  </si>
  <si>
    <t>Leven Mountfleurie East</t>
  </si>
  <si>
    <t>S01009646</t>
  </si>
  <si>
    <t>Leven Montrave</t>
  </si>
  <si>
    <t>S01009645</t>
  </si>
  <si>
    <t>Leven Mountfleurie West</t>
  </si>
  <si>
    <t>S01009644</t>
  </si>
  <si>
    <t>Leven Castlefleurie</t>
  </si>
  <si>
    <t>S01009643</t>
  </si>
  <si>
    <t>Leven South</t>
  </si>
  <si>
    <t>S01009642</t>
  </si>
  <si>
    <t>Leven South West</t>
  </si>
  <si>
    <t>S01009641</t>
  </si>
  <si>
    <t>Scoonie South</t>
  </si>
  <si>
    <t>S01009640</t>
  </si>
  <si>
    <t>Leven Links</t>
  </si>
  <si>
    <t>S01009639</t>
  </si>
  <si>
    <t>Methil Kirkland</t>
  </si>
  <si>
    <t>S01009638</t>
  </si>
  <si>
    <t>Methil Old Bayview</t>
  </si>
  <si>
    <t>S01009637</t>
  </si>
  <si>
    <t>Aberhill</t>
  </si>
  <si>
    <t>S01009636</t>
  </si>
  <si>
    <t>Methil New Bayview</t>
  </si>
  <si>
    <t>S01009635</t>
  </si>
  <si>
    <t>Methil Sea Road</t>
  </si>
  <si>
    <t>S01009634</t>
  </si>
  <si>
    <t>Methil Savoy</t>
  </si>
  <si>
    <t>S01009633</t>
  </si>
  <si>
    <t>Methil Memorial Park</t>
  </si>
  <si>
    <t>S01009632</t>
  </si>
  <si>
    <t>Lower Methil</t>
  </si>
  <si>
    <t>S01009631</t>
  </si>
  <si>
    <t>Methilhill North</t>
  </si>
  <si>
    <t>S01009630</t>
  </si>
  <si>
    <t>Methilhill South West</t>
  </si>
  <si>
    <t>S01009629</t>
  </si>
  <si>
    <t>Methilhill Toll Bar</t>
  </si>
  <si>
    <t>S01009628</t>
  </si>
  <si>
    <t>Methil Trees West</t>
  </si>
  <si>
    <t>S01009627</t>
  </si>
  <si>
    <t>Methil Trees East</t>
  </si>
  <si>
    <t>S01009626</t>
  </si>
  <si>
    <t>Methil Methilmill</t>
  </si>
  <si>
    <t>S01009625</t>
  </si>
  <si>
    <t>Buckhaven Birds</t>
  </si>
  <si>
    <t>S01009624</t>
  </si>
  <si>
    <t>Buckhaven North West and Muiredge</t>
  </si>
  <si>
    <t>S01009623</t>
  </si>
  <si>
    <t>Buckhaven South</t>
  </si>
  <si>
    <t>S01009622</t>
  </si>
  <si>
    <t>Buckhaven Central</t>
  </si>
  <si>
    <t>S01009621</t>
  </si>
  <si>
    <t>Buckhaven North</t>
  </si>
  <si>
    <t>S01009620</t>
  </si>
  <si>
    <t>Denbeath South</t>
  </si>
  <si>
    <t>S01009619</t>
  </si>
  <si>
    <t>Denbeath North</t>
  </si>
  <si>
    <t>S01009618</t>
  </si>
  <si>
    <t>Windygates Kennoway and Leven Roads</t>
  </si>
  <si>
    <t>S01009617</t>
  </si>
  <si>
    <t>Windygates East</t>
  </si>
  <si>
    <t>S01009616</t>
  </si>
  <si>
    <t>Windygates West</t>
  </si>
  <si>
    <t>S01009615</t>
  </si>
  <si>
    <t>Milton of Balgonie</t>
  </si>
  <si>
    <t>S01009614</t>
  </si>
  <si>
    <t>Coaltown of Balgonie West</t>
  </si>
  <si>
    <t>S01009613</t>
  </si>
  <si>
    <t>Coaltown of Balgonie East</t>
  </si>
  <si>
    <t>S01009612</t>
  </si>
  <si>
    <t>Star and Kirkforthar</t>
  </si>
  <si>
    <t>S01009611</t>
  </si>
  <si>
    <t>Markinch West</t>
  </si>
  <si>
    <t>S01009610</t>
  </si>
  <si>
    <t>Markinch East</t>
  </si>
  <si>
    <t>S01009609</t>
  </si>
  <si>
    <t>Markinch North</t>
  </si>
  <si>
    <t>S01009608</t>
  </si>
  <si>
    <t>Prestonhall</t>
  </si>
  <si>
    <t>S01009607</t>
  </si>
  <si>
    <t>Tofthill and Balbirnie Park</t>
  </si>
  <si>
    <t>S01009606</t>
  </si>
  <si>
    <t>Balfarg</t>
  </si>
  <si>
    <t>S01009605</t>
  </si>
  <si>
    <t>Balfarg South</t>
  </si>
  <si>
    <t>S01009604</t>
  </si>
  <si>
    <t>Pitcairn</t>
  </si>
  <si>
    <t>S01009603</t>
  </si>
  <si>
    <t>Coul</t>
  </si>
  <si>
    <t>S01009602</t>
  </si>
  <si>
    <t>Cadham South</t>
  </si>
  <si>
    <t>S01009601</t>
  </si>
  <si>
    <t>Cadham</t>
  </si>
  <si>
    <t>S01009600</t>
  </si>
  <si>
    <t>Pitcoudie</t>
  </si>
  <si>
    <t>S01009599</t>
  </si>
  <si>
    <t>Collydean North</t>
  </si>
  <si>
    <t>S01009598</t>
  </si>
  <si>
    <t>Collydean South</t>
  </si>
  <si>
    <t>S01009597</t>
  </si>
  <si>
    <t>Collydean West</t>
  </si>
  <si>
    <t>S01009596</t>
  </si>
  <si>
    <t>Beechwood</t>
  </si>
  <si>
    <t>S01009595</t>
  </si>
  <si>
    <t>Formonthills</t>
  </si>
  <si>
    <t>S01009594</t>
  </si>
  <si>
    <t>Balgeddie North</t>
  </si>
  <si>
    <t>S01009593</t>
  </si>
  <si>
    <t>Whinnyknowe and Leslie Mains</t>
  </si>
  <si>
    <t>S01009592</t>
  </si>
  <si>
    <t>Balgeddie South</t>
  </si>
  <si>
    <t>S01009591</t>
  </si>
  <si>
    <t>Foresters Lodge</t>
  </si>
  <si>
    <t>S01009590</t>
  </si>
  <si>
    <t>Woodside South</t>
  </si>
  <si>
    <t>S01009589</t>
  </si>
  <si>
    <t>Woodside North</t>
  </si>
  <si>
    <t>S01009588</t>
  </si>
  <si>
    <t>Woodside West</t>
  </si>
  <si>
    <t>S01009587</t>
  </si>
  <si>
    <t>Pitteuchar South</t>
  </si>
  <si>
    <t>S01009586</t>
  </si>
  <si>
    <t>Pitteuchar West</t>
  </si>
  <si>
    <t>S01009585</t>
  </si>
  <si>
    <t>Warout</t>
  </si>
  <si>
    <t>S01009584</t>
  </si>
  <si>
    <t>Pitteuchar Central</t>
  </si>
  <si>
    <t>S01009583</t>
  </si>
  <si>
    <t>Pitteuchar North East</t>
  </si>
  <si>
    <t>S01009582</t>
  </si>
  <si>
    <t>Pitteuchar South East</t>
  </si>
  <si>
    <t>S01009581</t>
  </si>
  <si>
    <t>Pitteuchar Woods</t>
  </si>
  <si>
    <t>S01009580</t>
  </si>
  <si>
    <t>Lochty View</t>
  </si>
  <si>
    <t>S01009579</t>
  </si>
  <si>
    <t>Stenton Central</t>
  </si>
  <si>
    <t>S01009578</t>
  </si>
  <si>
    <t>Finglassie South</t>
  </si>
  <si>
    <t>S01009577</t>
  </si>
  <si>
    <t>Finglassie North and Southfield</t>
  </si>
  <si>
    <t>S01009576</t>
  </si>
  <si>
    <t>Stenton North</t>
  </si>
  <si>
    <t>S01009575</t>
  </si>
  <si>
    <t>Auchmuty Dovecot and Town Centre</t>
  </si>
  <si>
    <t>S01009574</t>
  </si>
  <si>
    <t>Auchmuty East</t>
  </si>
  <si>
    <t>S01009573</t>
  </si>
  <si>
    <t>Auchmuty West</t>
  </si>
  <si>
    <t>S01009572</t>
  </si>
  <si>
    <t>Auchmuty North West</t>
  </si>
  <si>
    <t>S01009571</t>
  </si>
  <si>
    <t>Rimbleton East</t>
  </si>
  <si>
    <t>S01009570</t>
  </si>
  <si>
    <t>Rimbleton North</t>
  </si>
  <si>
    <t>S01009569</t>
  </si>
  <si>
    <t>Rimbleton West</t>
  </si>
  <si>
    <t>S01009568</t>
  </si>
  <si>
    <t>Caskieberran West</t>
  </si>
  <si>
    <t>S01009567</t>
  </si>
  <si>
    <t>Caskieberran East</t>
  </si>
  <si>
    <t>S01009566</t>
  </si>
  <si>
    <t>Viewfield North and Rimbleton South</t>
  </si>
  <si>
    <t>S01009565</t>
  </si>
  <si>
    <t>South Parks North</t>
  </si>
  <si>
    <t>S01009564</t>
  </si>
  <si>
    <t>South Parks East</t>
  </si>
  <si>
    <t>S01009563</t>
  </si>
  <si>
    <t>South Parks West</t>
  </si>
  <si>
    <t>S01009562</t>
  </si>
  <si>
    <t>Tanshall East</t>
  </si>
  <si>
    <t>S01009561</t>
  </si>
  <si>
    <t>Tanshall Central</t>
  </si>
  <si>
    <t>S01009560</t>
  </si>
  <si>
    <t>Macedonia West</t>
  </si>
  <si>
    <t>S01009559</t>
  </si>
  <si>
    <t>Macedonia East</t>
  </si>
  <si>
    <t>S01009558</t>
  </si>
  <si>
    <t>Macedonia North</t>
  </si>
  <si>
    <t>S01009557</t>
  </si>
  <si>
    <t>Tanshall West</t>
  </si>
  <si>
    <t>S01009556</t>
  </si>
  <si>
    <t>Leslie East</t>
  </si>
  <si>
    <t>S01009555</t>
  </si>
  <si>
    <t>Leslie Landward</t>
  </si>
  <si>
    <t>S01009554</t>
  </si>
  <si>
    <t>Leslie West</t>
  </si>
  <si>
    <t>S01009553</t>
  </si>
  <si>
    <t>Leslie South West and Auchmuir</t>
  </si>
  <si>
    <t>S01009552</t>
  </si>
  <si>
    <t>Newcastle East</t>
  </si>
  <si>
    <t>S01009551</t>
  </si>
  <si>
    <t>Newcastle West</t>
  </si>
  <si>
    <t>S01009550</t>
  </si>
  <si>
    <t>Thornton North</t>
  </si>
  <si>
    <t>S01009549</t>
  </si>
  <si>
    <t>Thornton South</t>
  </si>
  <si>
    <t>S01009548</t>
  </si>
  <si>
    <t>Strathore</t>
  </si>
  <si>
    <t>S01009547</t>
  </si>
  <si>
    <t>Kinglassie East</t>
  </si>
  <si>
    <t>S01009546</t>
  </si>
  <si>
    <t>Kinglassie West</t>
  </si>
  <si>
    <t>S01009545</t>
  </si>
  <si>
    <t>Wemyss Villages</t>
  </si>
  <si>
    <t>S01009544</t>
  </si>
  <si>
    <t>East Wemyss Shore</t>
  </si>
  <si>
    <t>S01009543</t>
  </si>
  <si>
    <t>East Wemyss McDuff</t>
  </si>
  <si>
    <t>S01009542</t>
  </si>
  <si>
    <t>East Wemyss and Standingstane</t>
  </si>
  <si>
    <t>S01009541</t>
  </si>
  <si>
    <t>Sinclairtown North</t>
  </si>
  <si>
    <t>S01009540</t>
  </si>
  <si>
    <t>Sinclairtown East</t>
  </si>
  <si>
    <t>S01009539</t>
  </si>
  <si>
    <t>Dysart Central</t>
  </si>
  <si>
    <t>S01009538</t>
  </si>
  <si>
    <t>Dysart North</t>
  </si>
  <si>
    <t>S01009537</t>
  </si>
  <si>
    <t>Dysart North East</t>
  </si>
  <si>
    <t>S01009536</t>
  </si>
  <si>
    <t>Gallatown West</t>
  </si>
  <si>
    <t>S01009535</t>
  </si>
  <si>
    <t>Sinclairtown Central</t>
  </si>
  <si>
    <t>S01009534</t>
  </si>
  <si>
    <t>Sinclairtown West</t>
  </si>
  <si>
    <t>S01009533</t>
  </si>
  <si>
    <t>Overton</t>
  </si>
  <si>
    <t>S01009532</t>
  </si>
  <si>
    <t>Mitchelston and Randolph</t>
  </si>
  <si>
    <t>S01009531</t>
  </si>
  <si>
    <t>Ravenscraig</t>
  </si>
  <si>
    <t>S01009530</t>
  </si>
  <si>
    <t>Kirkcaldy Viewforth</t>
  </si>
  <si>
    <t>S01009529</t>
  </si>
  <si>
    <t>Pathhead South and Sands</t>
  </si>
  <si>
    <t>S01009528</t>
  </si>
  <si>
    <t>Pathhead Central</t>
  </si>
  <si>
    <t>S01009527</t>
  </si>
  <si>
    <t>Braehead and the Path</t>
  </si>
  <si>
    <t>S01009526</t>
  </si>
  <si>
    <t>Hayfield South</t>
  </si>
  <si>
    <t>S01009525</t>
  </si>
  <si>
    <t>Pathhead North West</t>
  </si>
  <si>
    <t>S01009524</t>
  </si>
  <si>
    <t>Hayfield North</t>
  </si>
  <si>
    <t>S01009523</t>
  </si>
  <si>
    <t>Smeaton South</t>
  </si>
  <si>
    <t>S01009522</t>
  </si>
  <si>
    <t>Smeaton North</t>
  </si>
  <si>
    <t>S01009521</t>
  </si>
  <si>
    <t>Chapel</t>
  </si>
  <si>
    <t>S01009520</t>
  </si>
  <si>
    <t>Capshard</t>
  </si>
  <si>
    <t>S01009519</t>
  </si>
  <si>
    <t>Chapel Moss</t>
  </si>
  <si>
    <t>S01009518</t>
  </si>
  <si>
    <t>Chapelwood</t>
  </si>
  <si>
    <t>S01009517</t>
  </si>
  <si>
    <t>Chapelhill and Torbain</t>
  </si>
  <si>
    <t>S01009516</t>
  </si>
  <si>
    <t>Fair Isle North</t>
  </si>
  <si>
    <t>S01009515</t>
  </si>
  <si>
    <t>Dunnikier North West</t>
  </si>
  <si>
    <t>S01009514</t>
  </si>
  <si>
    <t>Dunnikier North</t>
  </si>
  <si>
    <t>S01009513</t>
  </si>
  <si>
    <t>Dunnikier Central</t>
  </si>
  <si>
    <t>S01009512</t>
  </si>
  <si>
    <t>Dunnikier East</t>
  </si>
  <si>
    <t>S01009511</t>
  </si>
  <si>
    <t>Dunnikier South</t>
  </si>
  <si>
    <t>S01009510</t>
  </si>
  <si>
    <t>Kirkcaldy Valley East</t>
  </si>
  <si>
    <t>S01009509</t>
  </si>
  <si>
    <t>Templehall North</t>
  </si>
  <si>
    <t>S01009508</t>
  </si>
  <si>
    <t>Templehall East</t>
  </si>
  <si>
    <t>S01009507</t>
  </si>
  <si>
    <t>Templehall North Eastern</t>
  </si>
  <si>
    <t>S01009506</t>
  </si>
  <si>
    <t>Templehall</t>
  </si>
  <si>
    <t>S01009505</t>
  </si>
  <si>
    <t>Kirkcaldy Valley West</t>
  </si>
  <si>
    <t>S01009504</t>
  </si>
  <si>
    <t>Craigmount and Greenloanings</t>
  </si>
  <si>
    <t>S01009503</t>
  </si>
  <si>
    <t>Templehall West</t>
  </si>
  <si>
    <t>S01009502</t>
  </si>
  <si>
    <t>Dunearn</t>
  </si>
  <si>
    <t>S01009501</t>
  </si>
  <si>
    <t>Fair Isle</t>
  </si>
  <si>
    <t>S01009500</t>
  </si>
  <si>
    <t>Kirkcaldy Long Braes</t>
  </si>
  <si>
    <t>S01009499</t>
  </si>
  <si>
    <t>Newliston</t>
  </si>
  <si>
    <t>S01009498</t>
  </si>
  <si>
    <t>Redcraigs</t>
  </si>
  <si>
    <t>S01009497</t>
  </si>
  <si>
    <t>Blackcraigs and West Torbain</t>
  </si>
  <si>
    <t>S01009496</t>
  </si>
  <si>
    <t>Raith and Long Braes</t>
  </si>
  <si>
    <t>S01009495</t>
  </si>
  <si>
    <t>Raith</t>
  </si>
  <si>
    <t>S01009494</t>
  </si>
  <si>
    <t>Raith Estate and Southerton</t>
  </si>
  <si>
    <t>S01009493</t>
  </si>
  <si>
    <t>Cowdenbeath South West</t>
  </si>
  <si>
    <t>S01009492</t>
  </si>
  <si>
    <t>Cowdenbeath Central</t>
  </si>
  <si>
    <t>S01009491</t>
  </si>
  <si>
    <t>S01009490</t>
  </si>
  <si>
    <t>Cowdenbeath South East</t>
  </si>
  <si>
    <t>S01009489</t>
  </si>
  <si>
    <t>Bennochy West</t>
  </si>
  <si>
    <t>S01009488</t>
  </si>
  <si>
    <t>Forth Park North</t>
  </si>
  <si>
    <t>S01009487</t>
  </si>
  <si>
    <t>Forth Park</t>
  </si>
  <si>
    <t>S01009486</t>
  </si>
  <si>
    <t>Bennochy South West</t>
  </si>
  <si>
    <t>S01009485</t>
  </si>
  <si>
    <t>Oriel and Forth</t>
  </si>
  <si>
    <t>S01009484</t>
  </si>
  <si>
    <t>Bennochy East</t>
  </si>
  <si>
    <t>S01009483</t>
  </si>
  <si>
    <t>Bennochy Balfour</t>
  </si>
  <si>
    <t>S01009482</t>
  </si>
  <si>
    <t>Bennochy North</t>
  </si>
  <si>
    <t>S01009481</t>
  </si>
  <si>
    <t>Kirkcaldy Central South</t>
  </si>
  <si>
    <t>S01009480</t>
  </si>
  <si>
    <t>S01009479</t>
  </si>
  <si>
    <t>Kirkcaldy Central and East</t>
  </si>
  <si>
    <t>S01009478</t>
  </si>
  <si>
    <t>Kirkcaldy Central North</t>
  </si>
  <si>
    <t>S01009477</t>
  </si>
  <si>
    <t>Seafield South and Landward</t>
  </si>
  <si>
    <t>S01009476</t>
  </si>
  <si>
    <t>Seafield Central</t>
  </si>
  <si>
    <t>S01009475</t>
  </si>
  <si>
    <t>Linktown South and Seafield North</t>
  </si>
  <si>
    <t>S01009474</t>
  </si>
  <si>
    <t>Linktown Central</t>
  </si>
  <si>
    <t>S01009473</t>
  </si>
  <si>
    <t>Linktown North</t>
  </si>
  <si>
    <t>S01009472</t>
  </si>
  <si>
    <t>Linktown East</t>
  </si>
  <si>
    <t>S01009471</t>
  </si>
  <si>
    <t>Kinghorn North West</t>
  </si>
  <si>
    <t>S01009470</t>
  </si>
  <si>
    <t>Kinghorn North</t>
  </si>
  <si>
    <t>S01009469</t>
  </si>
  <si>
    <t>Kinghorn Central</t>
  </si>
  <si>
    <t>S01009468</t>
  </si>
  <si>
    <t>Kinghorn South</t>
  </si>
  <si>
    <t>S01009467</t>
  </si>
  <si>
    <t>S01009466</t>
  </si>
  <si>
    <t>Burntisland Meadowfield</t>
  </si>
  <si>
    <t>S01009465</t>
  </si>
  <si>
    <t>Burntisland East Toll</t>
  </si>
  <si>
    <t>S01009464</t>
  </si>
  <si>
    <t>Burntisland Nether Grange</t>
  </si>
  <si>
    <t>S01009463</t>
  </si>
  <si>
    <t>Burntisland Grange and Orrock</t>
  </si>
  <si>
    <t>S01009462</t>
  </si>
  <si>
    <t>Burntisland Kirkton</t>
  </si>
  <si>
    <t>S01009461</t>
  </si>
  <si>
    <t>Burntisland Docks</t>
  </si>
  <si>
    <t>S01009460</t>
  </si>
  <si>
    <t>Burntisland Links</t>
  </si>
  <si>
    <t>S01009459</t>
  </si>
  <si>
    <t>Burntisland Central</t>
  </si>
  <si>
    <t>S01009458</t>
  </si>
  <si>
    <t>Auchtertool</t>
  </si>
  <si>
    <t>S01009457</t>
  </si>
  <si>
    <t>Mossbank and Donibristle</t>
  </si>
  <si>
    <t>S01009456</t>
  </si>
  <si>
    <t>St Colme and Aberdour West</t>
  </si>
  <si>
    <t>S01009455</t>
  </si>
  <si>
    <t>Aberdour</t>
  </si>
  <si>
    <t>S01009454</t>
  </si>
  <si>
    <t>Lochgelly West</t>
  </si>
  <si>
    <t>S01009453</t>
  </si>
  <si>
    <t>Lochgelly West and Lumphinnans Central</t>
  </si>
  <si>
    <t>S01009452</t>
  </si>
  <si>
    <t>Lochgelly South West</t>
  </si>
  <si>
    <t>S01009451</t>
  </si>
  <si>
    <t>Lumphinnans</t>
  </si>
  <si>
    <t>S01009450</t>
  </si>
  <si>
    <t>Lochgelly Central and Western</t>
  </si>
  <si>
    <t>S01009449</t>
  </si>
  <si>
    <t>Lochgelly Albion Park and New Farm Vale</t>
  </si>
  <si>
    <t>S01009448</t>
  </si>
  <si>
    <t>Lochgelly Central and Eastern</t>
  </si>
  <si>
    <t>S01009447</t>
  </si>
  <si>
    <t>S01009446</t>
  </si>
  <si>
    <t>Lochgelly North</t>
  </si>
  <si>
    <t>S01009445</t>
  </si>
  <si>
    <t>Lochgelly St Patricks and The Beeches</t>
  </si>
  <si>
    <t>S01009444</t>
  </si>
  <si>
    <t>Auchterderran Landward and Cluny</t>
  </si>
  <si>
    <t>S01009443</t>
  </si>
  <si>
    <t>Jamphlars and Lochgelly Landward</t>
  </si>
  <si>
    <t>S01009442</t>
  </si>
  <si>
    <t>Bowhill East</t>
  </si>
  <si>
    <t>S01009441</t>
  </si>
  <si>
    <t>Bowhill West</t>
  </si>
  <si>
    <t>S01009440</t>
  </si>
  <si>
    <t>Cardenden West</t>
  </si>
  <si>
    <t>S01009439</t>
  </si>
  <si>
    <t>Cardenden East</t>
  </si>
  <si>
    <t>S01009438</t>
  </si>
  <si>
    <t>Bowhill and Dundonald</t>
  </si>
  <si>
    <t>S01009437</t>
  </si>
  <si>
    <t>Dundonald</t>
  </si>
  <si>
    <t>S01009436</t>
  </si>
  <si>
    <t>Ballingry West</t>
  </si>
  <si>
    <t>S01009435</t>
  </si>
  <si>
    <t>Ballingry South</t>
  </si>
  <si>
    <t>S01009434</t>
  </si>
  <si>
    <t>Ballingry Central</t>
  </si>
  <si>
    <t>S01009433</t>
  </si>
  <si>
    <t>Ballingry East</t>
  </si>
  <si>
    <t>S01009432</t>
  </si>
  <si>
    <t>Glencraig Landward</t>
  </si>
  <si>
    <t>S01009431</t>
  </si>
  <si>
    <t>Crosshill and Lochore South</t>
  </si>
  <si>
    <t>S01009430</t>
  </si>
  <si>
    <t>Lochore Central</t>
  </si>
  <si>
    <t>S01009429</t>
  </si>
  <si>
    <t>Lochore North</t>
  </si>
  <si>
    <t>S01009428</t>
  </si>
  <si>
    <t>Kelty North East</t>
  </si>
  <si>
    <t>S01009427</t>
  </si>
  <si>
    <t>Kelty Central</t>
  </si>
  <si>
    <t>S01009426</t>
  </si>
  <si>
    <t>Kelty Oakfield</t>
  </si>
  <si>
    <t>S01009425</t>
  </si>
  <si>
    <t>S01009424</t>
  </si>
  <si>
    <t>Kelty Seafar</t>
  </si>
  <si>
    <t>S01009423</t>
  </si>
  <si>
    <t>Kelty Blairadam Park</t>
  </si>
  <si>
    <t>S01009422</t>
  </si>
  <si>
    <t>Kelty South West</t>
  </si>
  <si>
    <t>S01009421</t>
  </si>
  <si>
    <t>S01009420</t>
  </si>
  <si>
    <t>Kelty Elmwood</t>
  </si>
  <si>
    <t>S01009419</t>
  </si>
  <si>
    <t>Cowdenbeath North East</t>
  </si>
  <si>
    <t>S01009418</t>
  </si>
  <si>
    <t>Leuchatsbeath</t>
  </si>
  <si>
    <t>S01009417</t>
  </si>
  <si>
    <t>Cowdenbeath Glenfield</t>
  </si>
  <si>
    <t>S01009416</t>
  </si>
  <si>
    <t>S01009415</t>
  </si>
  <si>
    <t>Cowdenbeath Foulford</t>
  </si>
  <si>
    <t>S01009414</t>
  </si>
  <si>
    <t>Cowdenbeath North West</t>
  </si>
  <si>
    <t>S01009413</t>
  </si>
  <si>
    <t>Beath South West</t>
  </si>
  <si>
    <t>S01009412</t>
  </si>
  <si>
    <t>Hill of Beath</t>
  </si>
  <si>
    <t>S01009411</t>
  </si>
  <si>
    <t>Beath Woodend</t>
  </si>
  <si>
    <t>S01009410</t>
  </si>
  <si>
    <t>Hill of Beath and Landward</t>
  </si>
  <si>
    <t>S01009409</t>
  </si>
  <si>
    <t>Crossgates North Knowe</t>
  </si>
  <si>
    <t>S01009408</t>
  </si>
  <si>
    <t>Crossgates North East</t>
  </si>
  <si>
    <t>S01009407</t>
  </si>
  <si>
    <t>Crossgates North</t>
  </si>
  <si>
    <t>S01009406</t>
  </si>
  <si>
    <t>Crossgates South Knowe and Annfield</t>
  </si>
  <si>
    <t>S01009405</t>
  </si>
  <si>
    <t>Halbeath</t>
  </si>
  <si>
    <t>S01009404</t>
  </si>
  <si>
    <t>Dalgety Donibristle and Hillend</t>
  </si>
  <si>
    <t>S01009403</t>
  </si>
  <si>
    <t>Dalgety Crow Hill</t>
  </si>
  <si>
    <t>S01009402</t>
  </si>
  <si>
    <t>Dalgety Ross Plantation</t>
  </si>
  <si>
    <t>S01009401</t>
  </si>
  <si>
    <t>Dalgety Donibristle South</t>
  </si>
  <si>
    <t>S01009400</t>
  </si>
  <si>
    <t>Dalgety Longhill Park</t>
  </si>
  <si>
    <t>S01009399</t>
  </si>
  <si>
    <t>Dalgety Bogend Wood</t>
  </si>
  <si>
    <t>S01009398</t>
  </si>
  <si>
    <t>Dalgety St Davids Clump</t>
  </si>
  <si>
    <t>S01009397</t>
  </si>
  <si>
    <t>Dalgety Bay South East</t>
  </si>
  <si>
    <t>S01009396</t>
  </si>
  <si>
    <t>S01009395</t>
  </si>
  <si>
    <t>Dalgety Steeple Clump</t>
  </si>
  <si>
    <t>S01009394</t>
  </si>
  <si>
    <t>Hillend</t>
  </si>
  <si>
    <t>S01009393</t>
  </si>
  <si>
    <t>Dalgety Letham Farm</t>
  </si>
  <si>
    <t>S01009392</t>
  </si>
  <si>
    <t>Dalgety Letham Hill</t>
  </si>
  <si>
    <t>S01009391</t>
  </si>
  <si>
    <t>Dalgety Letham Hill South</t>
  </si>
  <si>
    <t>S01009390</t>
  </si>
  <si>
    <t>Inverkeithing North East</t>
  </si>
  <si>
    <t>S01009389</t>
  </si>
  <si>
    <t>Inverkeithing Spittalfield</t>
  </si>
  <si>
    <t>S01009388</t>
  </si>
  <si>
    <t>Inverkeithing Spencerfield South</t>
  </si>
  <si>
    <t>S01009387</t>
  </si>
  <si>
    <t>Inverkeithing Spencerfield North</t>
  </si>
  <si>
    <t>S01009386</t>
  </si>
  <si>
    <t>North Queensferry Ferryhills</t>
  </si>
  <si>
    <t>S01009385</t>
  </si>
  <si>
    <t>North Queensferry</t>
  </si>
  <si>
    <t>S01009384</t>
  </si>
  <si>
    <t>Inverkeithing Jamestown</t>
  </si>
  <si>
    <t>S01009383</t>
  </si>
  <si>
    <t>Inverkeithing West</t>
  </si>
  <si>
    <t>S01009382</t>
  </si>
  <si>
    <t>Inverkeithing Belleknowes</t>
  </si>
  <si>
    <t>S01009381</t>
  </si>
  <si>
    <t>Rosyth Pease Hill South</t>
  </si>
  <si>
    <t>S01009380</t>
  </si>
  <si>
    <t>Rosyth Pease Hill North</t>
  </si>
  <si>
    <t>S01009379</t>
  </si>
  <si>
    <t>Rosyth Pease Hill East</t>
  </si>
  <si>
    <t>S01009378</t>
  </si>
  <si>
    <t>Rosyth Dockyard and Castle</t>
  </si>
  <si>
    <t>S01009377</t>
  </si>
  <si>
    <t>Admiralty South</t>
  </si>
  <si>
    <t>S01009376</t>
  </si>
  <si>
    <t>Admiralty South East</t>
  </si>
  <si>
    <t>S01009375</t>
  </si>
  <si>
    <t>Admiralty South West</t>
  </si>
  <si>
    <t>S01009374</t>
  </si>
  <si>
    <t>Rosyth Kings South</t>
  </si>
  <si>
    <t>S01009373</t>
  </si>
  <si>
    <t>Admiralty Central</t>
  </si>
  <si>
    <t>S01009372</t>
  </si>
  <si>
    <t>Admiralty North East</t>
  </si>
  <si>
    <t>S01009371</t>
  </si>
  <si>
    <t>Rosyth Wilderness North</t>
  </si>
  <si>
    <t>S01009370</t>
  </si>
  <si>
    <t>Rosyth Kings East</t>
  </si>
  <si>
    <t>S01009369</t>
  </si>
  <si>
    <t>Rosyth Wilderness East</t>
  </si>
  <si>
    <t>S01009368</t>
  </si>
  <si>
    <t>Admiralty North</t>
  </si>
  <si>
    <t>S01009367</t>
  </si>
  <si>
    <t>Rosyth Kings North</t>
  </si>
  <si>
    <t>S01009366</t>
  </si>
  <si>
    <t>Pattiesmuir</t>
  </si>
  <si>
    <t>S01009365</t>
  </si>
  <si>
    <t>Dunfermline Business Park</t>
  </si>
  <si>
    <t>S01009364</t>
  </si>
  <si>
    <t>Rosyth Camdean</t>
  </si>
  <si>
    <t>S01009363</t>
  </si>
  <si>
    <t>Pitcorthie West</t>
  </si>
  <si>
    <t>S01009362</t>
  </si>
  <si>
    <t>Pitreavie</t>
  </si>
  <si>
    <t>S01009361</t>
  </si>
  <si>
    <t>Pitbauchlie and Pitcorthie North West</t>
  </si>
  <si>
    <t>S01009360</t>
  </si>
  <si>
    <t>Masterton North</t>
  </si>
  <si>
    <t>S01009359</t>
  </si>
  <si>
    <t>Pitreavie Castle East and Heathery</t>
  </si>
  <si>
    <t>S01009358</t>
  </si>
  <si>
    <t>Pitreavie Castle West</t>
  </si>
  <si>
    <t>S01009357</t>
  </si>
  <si>
    <t>Pitcorthie East</t>
  </si>
  <si>
    <t>S01009356</t>
  </si>
  <si>
    <t>Pitcorthie Central</t>
  </si>
  <si>
    <t>S01009355</t>
  </si>
  <si>
    <t>Masterton Central</t>
  </si>
  <si>
    <t>S01009354</t>
  </si>
  <si>
    <t>Middlebank</t>
  </si>
  <si>
    <t>S01009353</t>
  </si>
  <si>
    <t>Masterton South</t>
  </si>
  <si>
    <t>S01009352</t>
  </si>
  <si>
    <t>Duloch West</t>
  </si>
  <si>
    <t>S01009351</t>
  </si>
  <si>
    <t>Duloch South West</t>
  </si>
  <si>
    <t>S01009350</t>
  </si>
  <si>
    <t>Duloch South</t>
  </si>
  <si>
    <t>S01009349</t>
  </si>
  <si>
    <t>Duloch Central</t>
  </si>
  <si>
    <t>S01009348</t>
  </si>
  <si>
    <t>Duloch South East</t>
  </si>
  <si>
    <t>S01009347</t>
  </si>
  <si>
    <t>Duloch East</t>
  </si>
  <si>
    <t>S01009346</t>
  </si>
  <si>
    <t>Abbeyview Linburn</t>
  </si>
  <si>
    <t>S01009345</t>
  </si>
  <si>
    <t>Abbeyview South East</t>
  </si>
  <si>
    <t>S01009344</t>
  </si>
  <si>
    <t>Pitcorthie North East</t>
  </si>
  <si>
    <t>S01009343</t>
  </si>
  <si>
    <t>Pitcorthie North</t>
  </si>
  <si>
    <t>S01009342</t>
  </si>
  <si>
    <t>Abbeyview West</t>
  </si>
  <si>
    <t>S01009341</t>
  </si>
  <si>
    <t>Abbeyview Central</t>
  </si>
  <si>
    <t>S01009340</t>
  </si>
  <si>
    <t>Abbeyview North</t>
  </si>
  <si>
    <t>S01009339</t>
  </si>
  <si>
    <t>Abbeyview East</t>
  </si>
  <si>
    <t>S01009338</t>
  </si>
  <si>
    <t>Pitcorthie North West</t>
  </si>
  <si>
    <t>S01009337</t>
  </si>
  <si>
    <t>Touch</t>
  </si>
  <si>
    <t>S01009336</t>
  </si>
  <si>
    <t>Woodmill West</t>
  </si>
  <si>
    <t>S01009335</t>
  </si>
  <si>
    <t>Woodmill North</t>
  </si>
  <si>
    <t>S01009334</t>
  </si>
  <si>
    <t>Woodmill South</t>
  </si>
  <si>
    <t>S01009333</t>
  </si>
  <si>
    <t>Lynebank</t>
  </si>
  <si>
    <t>S01009332</t>
  </si>
  <si>
    <t>South Fod and Calais Muir</t>
  </si>
  <si>
    <t>S01009331</t>
  </si>
  <si>
    <t>Duloch North West</t>
  </si>
  <si>
    <t>S01009330</t>
  </si>
  <si>
    <t>Duloch North North West</t>
  </si>
  <si>
    <t>S01009329</t>
  </si>
  <si>
    <t>Duloch North East</t>
  </si>
  <si>
    <t>S01009328</t>
  </si>
  <si>
    <t>Kingseathill</t>
  </si>
  <si>
    <t>S01009327</t>
  </si>
  <si>
    <t>Queen Margaret Hospital</t>
  </si>
  <si>
    <t>S01009326</t>
  </si>
  <si>
    <t>Bellyeoman North and Townhill Landward</t>
  </si>
  <si>
    <t>S01009325</t>
  </si>
  <si>
    <t>Townhill West</t>
  </si>
  <si>
    <t>S01009324</t>
  </si>
  <si>
    <t>Townhill East</t>
  </si>
  <si>
    <t>S01009323</t>
  </si>
  <si>
    <t>Kingseat</t>
  </si>
  <si>
    <t>S01009322</t>
  </si>
  <si>
    <t>Queen Margaret Fauld</t>
  </si>
  <si>
    <t>S01009321</t>
  </si>
  <si>
    <t>Bellyeoman South</t>
  </si>
  <si>
    <t>S01009320</t>
  </si>
  <si>
    <t>Garvock Hill North East</t>
  </si>
  <si>
    <t>S01009319</t>
  </si>
  <si>
    <t>Garvock Hill West</t>
  </si>
  <si>
    <t>S01009318</t>
  </si>
  <si>
    <t>Garvock Hill South</t>
  </si>
  <si>
    <t>S01009317</t>
  </si>
  <si>
    <t>Transy</t>
  </si>
  <si>
    <t>S01009316</t>
  </si>
  <si>
    <t>Brucefield South</t>
  </si>
  <si>
    <t>S01009315</t>
  </si>
  <si>
    <t>Brucefield North</t>
  </si>
  <si>
    <t>S01009314</t>
  </si>
  <si>
    <t>Brucefield South West</t>
  </si>
  <si>
    <t>S01009313</t>
  </si>
  <si>
    <t>Brucefield West</t>
  </si>
  <si>
    <t>S01009312</t>
  </si>
  <si>
    <t>Pitbauchlie West</t>
  </si>
  <si>
    <t>S01009311</t>
  </si>
  <si>
    <t>Ladys Mill</t>
  </si>
  <si>
    <t>S01009310</t>
  </si>
  <si>
    <t>Abbey Parks South and Brucefield North West</t>
  </si>
  <si>
    <t>S01009309</t>
  </si>
  <si>
    <t>Abbey Parks North</t>
  </si>
  <si>
    <t>S01009308</t>
  </si>
  <si>
    <t>Carnegie Drive</t>
  </si>
  <si>
    <t>S01009307</t>
  </si>
  <si>
    <t>Headwell South West</t>
  </si>
  <si>
    <t>S01009306</t>
  </si>
  <si>
    <t>Headwell Central</t>
  </si>
  <si>
    <t>S01009305</t>
  </si>
  <si>
    <t>Headwell North</t>
  </si>
  <si>
    <t>S01009304</t>
  </si>
  <si>
    <t>Bellyeoman South West</t>
  </si>
  <si>
    <t>S01009303</t>
  </si>
  <si>
    <t>Headwell East</t>
  </si>
  <si>
    <t>S01009302</t>
  </si>
  <si>
    <t>Broomhead</t>
  </si>
  <si>
    <t>S01009301</t>
  </si>
  <si>
    <t>Balbridgeburn South</t>
  </si>
  <si>
    <t>S01009300</t>
  </si>
  <si>
    <t>Pittencrieff</t>
  </si>
  <si>
    <t>S01009299</t>
  </si>
  <si>
    <t>Balbridgeburn North</t>
  </si>
  <si>
    <t>S01009298</t>
  </si>
  <si>
    <t>Beveridgewell East</t>
  </si>
  <si>
    <t>S01009297</t>
  </si>
  <si>
    <t>Beveridgewell Western and Parkneuk</t>
  </si>
  <si>
    <t>S01009296</t>
  </si>
  <si>
    <t>Beveridgewell West</t>
  </si>
  <si>
    <t>S01009295</t>
  </si>
  <si>
    <t>Milesmark West</t>
  </si>
  <si>
    <t>S01009294</t>
  </si>
  <si>
    <t>Milesmark East</t>
  </si>
  <si>
    <t>S01009293</t>
  </si>
  <si>
    <t>Wellwood</t>
  </si>
  <si>
    <t>S01009292</t>
  </si>
  <si>
    <t>Crossford South</t>
  </si>
  <si>
    <t>S01009291</t>
  </si>
  <si>
    <t>Crossford West</t>
  </si>
  <si>
    <t>S01009290</t>
  </si>
  <si>
    <t>Crossford East and Berrylaw</t>
  </si>
  <si>
    <t>S01009289</t>
  </si>
  <si>
    <t>Charlestown and Bellknowes</t>
  </si>
  <si>
    <t>S01009288</t>
  </si>
  <si>
    <t>Limekilns</t>
  </si>
  <si>
    <t>S01009287</t>
  </si>
  <si>
    <t>Cairneyhill West</t>
  </si>
  <si>
    <t>S01009286</t>
  </si>
  <si>
    <t>Cairneyhill North</t>
  </si>
  <si>
    <t>S01009285</t>
  </si>
  <si>
    <t>Cairneyhill East</t>
  </si>
  <si>
    <t>S01009284</t>
  </si>
  <si>
    <t>Crombie</t>
  </si>
  <si>
    <t>S01009283</t>
  </si>
  <si>
    <t>Culross and Low Valleyfield</t>
  </si>
  <si>
    <t>S01009282</t>
  </si>
  <si>
    <t>High Valleyfield West</t>
  </si>
  <si>
    <t>S01009281</t>
  </si>
  <si>
    <t>High Valleyfield East</t>
  </si>
  <si>
    <t>S01009280</t>
  </si>
  <si>
    <t>Newmills</t>
  </si>
  <si>
    <t>S01009279</t>
  </si>
  <si>
    <t>Torryburn</t>
  </si>
  <si>
    <t>S01009278</t>
  </si>
  <si>
    <t>Gowkhall and Landward</t>
  </si>
  <si>
    <t>S01009277</t>
  </si>
  <si>
    <t>Carnock</t>
  </si>
  <si>
    <t>S01009276</t>
  </si>
  <si>
    <t>Knock Hill Landward</t>
  </si>
  <si>
    <t>S01009275</t>
  </si>
  <si>
    <t>Saline South</t>
  </si>
  <si>
    <t>S01009274</t>
  </si>
  <si>
    <t>Saline North</t>
  </si>
  <si>
    <t>S01009273</t>
  </si>
  <si>
    <t>Oakley East</t>
  </si>
  <si>
    <t>S01009272</t>
  </si>
  <si>
    <t>Comrie West</t>
  </si>
  <si>
    <t>S01009271</t>
  </si>
  <si>
    <t>Comrie East</t>
  </si>
  <si>
    <t>S01009270</t>
  </si>
  <si>
    <t>Oakley North</t>
  </si>
  <si>
    <t>S01009269</t>
  </si>
  <si>
    <t>Blairhall and Landward</t>
  </si>
  <si>
    <t>S01009268</t>
  </si>
  <si>
    <t>Kincardine South</t>
  </si>
  <si>
    <t>S01009267</t>
  </si>
  <si>
    <t>Kincardine East</t>
  </si>
  <si>
    <t>S01009266</t>
  </si>
  <si>
    <t>Kincardine West</t>
  </si>
  <si>
    <t>S01009265</t>
  </si>
  <si>
    <t>Kincardine North and Tulliallan</t>
  </si>
  <si>
    <t>S01009264</t>
  </si>
  <si>
    <t>Blackness, Bo'ness - Carriden and Grahamsdyke - 06</t>
  </si>
  <si>
    <t>S01009263</t>
  </si>
  <si>
    <t>Blackness, Bo'ness - Carriden and Grahamsdyke - 05</t>
  </si>
  <si>
    <t>S01009262</t>
  </si>
  <si>
    <t>Blackness, Bo'ness - Carriden and Grahamsdyke - 04</t>
  </si>
  <si>
    <t>S01009261</t>
  </si>
  <si>
    <t>Blackness, Bo'ness - Carriden and Grahamsdyke - 03</t>
  </si>
  <si>
    <t>S01009260</t>
  </si>
  <si>
    <t>Blackness, Bo'ness - Carriden and Grahamsdyke - 02</t>
  </si>
  <si>
    <t>S01009259</t>
  </si>
  <si>
    <t>Blackness, Bo'ness - Carriden and Grahamsdyke - 01</t>
  </si>
  <si>
    <t>S01009258</t>
  </si>
  <si>
    <t>Bo'ness - Kinneil - 05</t>
  </si>
  <si>
    <t>S01009257</t>
  </si>
  <si>
    <t>Bo'ness - Kinneil - 04</t>
  </si>
  <si>
    <t>S01009256</t>
  </si>
  <si>
    <t>Bo'ness - Kinneil - 03</t>
  </si>
  <si>
    <t>S01009255</t>
  </si>
  <si>
    <t>Bo'ness - Kinneil - 02</t>
  </si>
  <si>
    <t>S01009254</t>
  </si>
  <si>
    <t>Bo'ness - Kinneil - 01</t>
  </si>
  <si>
    <t>S01009253</t>
  </si>
  <si>
    <t>Bo'ness - Newtown - 05</t>
  </si>
  <si>
    <t>S01009252</t>
  </si>
  <si>
    <t>Bo'ness - Newtown - 04</t>
  </si>
  <si>
    <t>S01009251</t>
  </si>
  <si>
    <t>Bo'ness - Newtown - 03</t>
  </si>
  <si>
    <t>S01009250</t>
  </si>
  <si>
    <t>Bo'ness - Newtown - 02</t>
  </si>
  <si>
    <t>S01009249</t>
  </si>
  <si>
    <t>Bo'ness - Newtown - 01</t>
  </si>
  <si>
    <t>S01009248</t>
  </si>
  <si>
    <t>Bo'ness - Douglas - 05</t>
  </si>
  <si>
    <t>S01009247</t>
  </si>
  <si>
    <t>Bo'ness - Douglas - 04</t>
  </si>
  <si>
    <t>S01009246</t>
  </si>
  <si>
    <t>Bo'ness - Douglas - 03</t>
  </si>
  <si>
    <t>S01009245</t>
  </si>
  <si>
    <t>Bo'ness - Douglas - 02</t>
  </si>
  <si>
    <t>S01009244</t>
  </si>
  <si>
    <t>Bo'ness - Douglas - 01</t>
  </si>
  <si>
    <t>S01009243</t>
  </si>
  <si>
    <t>Grangemouth - Bowhouse - 05</t>
  </si>
  <si>
    <t>S01009242</t>
  </si>
  <si>
    <t>Grangemouth - Bowhouse - 04</t>
  </si>
  <si>
    <t>S01009241</t>
  </si>
  <si>
    <t>Grangemouth - Bowhouse - 03</t>
  </si>
  <si>
    <t>S01009240</t>
  </si>
  <si>
    <t>Grangemouth - Bowhouse - 02</t>
  </si>
  <si>
    <t>S01009239</t>
  </si>
  <si>
    <t>Grangemouth - Bowhouse - 01</t>
  </si>
  <si>
    <t>S01009238</t>
  </si>
  <si>
    <t>Grangemouth - Kersiebank - 06</t>
  </si>
  <si>
    <t>S01009237</t>
  </si>
  <si>
    <t>Grangemouth - Kersiebank - 05</t>
  </si>
  <si>
    <t>S01009236</t>
  </si>
  <si>
    <t>Grangemouth - Kersiebank - 04</t>
  </si>
  <si>
    <t>S01009235</t>
  </si>
  <si>
    <t>Grangemouth - Kersiebank - 03</t>
  </si>
  <si>
    <t>S01009234</t>
  </si>
  <si>
    <t>Grangemouth - Kersiebank - 02</t>
  </si>
  <si>
    <t>S01009233</t>
  </si>
  <si>
    <t>Grangemouth - Kersiebank - 01</t>
  </si>
  <si>
    <t>S01009232</t>
  </si>
  <si>
    <t>Grangemouth - Town Centre - 05</t>
  </si>
  <si>
    <t>S01009231</t>
  </si>
  <si>
    <t>Grangemouth - Town Centre - 04</t>
  </si>
  <si>
    <t>S01009230</t>
  </si>
  <si>
    <t>Grangemouth - Town Centre - 03</t>
  </si>
  <si>
    <t>S01009229</t>
  </si>
  <si>
    <t>Grangemouth - Town Centre - 02</t>
  </si>
  <si>
    <t>S01009228</t>
  </si>
  <si>
    <t>Grangemouth - Town Centre - 01</t>
  </si>
  <si>
    <t>S01009227</t>
  </si>
  <si>
    <t>Grangemouth - Newlands - 08</t>
  </si>
  <si>
    <t>S01009226</t>
  </si>
  <si>
    <t>Grangemouth - Newlands - 07</t>
  </si>
  <si>
    <t>S01009225</t>
  </si>
  <si>
    <t>Grangemouth - Newlands - 06</t>
  </si>
  <si>
    <t>S01009224</t>
  </si>
  <si>
    <t>Grangemouth - Newlands - 05</t>
  </si>
  <si>
    <t>S01009223</t>
  </si>
  <si>
    <t>Grangemouth - Newlands - 04</t>
  </si>
  <si>
    <t>S01009222</t>
  </si>
  <si>
    <t>Grangemouth - Newlands - 03</t>
  </si>
  <si>
    <t>S01009221</t>
  </si>
  <si>
    <t>Grangemouth - Newlands - 02</t>
  </si>
  <si>
    <t>S01009220</t>
  </si>
  <si>
    <t>Grangemouth - Newlands - 01</t>
  </si>
  <si>
    <t>S01009219</t>
  </si>
  <si>
    <t>Laurieston and Westquarter - 04</t>
  </si>
  <si>
    <t>S01009218</t>
  </si>
  <si>
    <t>Laurieston and Westquarter - 03</t>
  </si>
  <si>
    <t>S01009217</t>
  </si>
  <si>
    <t>Laurieston and Westquarter - 02</t>
  </si>
  <si>
    <t>S01009216</t>
  </si>
  <si>
    <t>Laurieston and Westquarter - 01</t>
  </si>
  <si>
    <t>S01009215</t>
  </si>
  <si>
    <t>Redding - 04</t>
  </si>
  <si>
    <t>S01009214</t>
  </si>
  <si>
    <t>Redding - 03</t>
  </si>
  <si>
    <t>S01009213</t>
  </si>
  <si>
    <t>Redding - 02</t>
  </si>
  <si>
    <t>S01009212</t>
  </si>
  <si>
    <t>Redding - 01</t>
  </si>
  <si>
    <t>S01009211</t>
  </si>
  <si>
    <t>Polmont - 06</t>
  </si>
  <si>
    <t>S01009210</t>
  </si>
  <si>
    <t>Polmont - 05</t>
  </si>
  <si>
    <t>S01009209</t>
  </si>
  <si>
    <t>Polmont - 04</t>
  </si>
  <si>
    <t>S01009208</t>
  </si>
  <si>
    <t>Polmont - 03</t>
  </si>
  <si>
    <t>S01009207</t>
  </si>
  <si>
    <t>Polmont - 02</t>
  </si>
  <si>
    <t>S01009206</t>
  </si>
  <si>
    <t>Polmont - 01</t>
  </si>
  <si>
    <t>S01009205</t>
  </si>
  <si>
    <t>Maddiston and Rumford - 06</t>
  </si>
  <si>
    <t>S01009204</t>
  </si>
  <si>
    <t>Maddiston and Rumford - 05</t>
  </si>
  <si>
    <t>S01009203</t>
  </si>
  <si>
    <t>Maddiston and Rumford - 04</t>
  </si>
  <si>
    <t>S01009202</t>
  </si>
  <si>
    <t>Maddiston and Rumford - 03</t>
  </si>
  <si>
    <t>S01009201</t>
  </si>
  <si>
    <t>Maddiston and Rumford - 02</t>
  </si>
  <si>
    <t>S01009200</t>
  </si>
  <si>
    <t>Maddiston and Rumford - 01</t>
  </si>
  <si>
    <t>S01009199</t>
  </si>
  <si>
    <t>Brightons and Wallacestone - 05</t>
  </si>
  <si>
    <t>S01009198</t>
  </si>
  <si>
    <t>Brightons and Wallacestone - 04</t>
  </si>
  <si>
    <t>S01009197</t>
  </si>
  <si>
    <t>Brightons and Wallacestone - 03</t>
  </si>
  <si>
    <t>S01009196</t>
  </si>
  <si>
    <t>Brightons and Wallacestone - 02</t>
  </si>
  <si>
    <t>S01009195</t>
  </si>
  <si>
    <t>Brightons and Wallacestone - 01</t>
  </si>
  <si>
    <t>S01009194</t>
  </si>
  <si>
    <t>Reddingmuirhead and Overton - 04</t>
  </si>
  <si>
    <t>S01009193</t>
  </si>
  <si>
    <t>Reddingmuirhead and Overton - 03</t>
  </si>
  <si>
    <t>S01009192</t>
  </si>
  <si>
    <t>Reddingmuirhead and Overton - 02</t>
  </si>
  <si>
    <t>S01009191</t>
  </si>
  <si>
    <t>Reddingmuirhead and Overton - 01</t>
  </si>
  <si>
    <t>S01009190</t>
  </si>
  <si>
    <t>Braes Villages - 06</t>
  </si>
  <si>
    <t>S01009189</t>
  </si>
  <si>
    <t>Braes Villages - 05</t>
  </si>
  <si>
    <t>S01009188</t>
  </si>
  <si>
    <t>Braes Villages - 04</t>
  </si>
  <si>
    <t>S01009187</t>
  </si>
  <si>
    <t>Braes Villages - 03</t>
  </si>
  <si>
    <t>S01009186</t>
  </si>
  <si>
    <t>Braes Villages - 02</t>
  </si>
  <si>
    <t>S01009185</t>
  </si>
  <si>
    <t>Braes Villages - 01</t>
  </si>
  <si>
    <t>S01009184</t>
  </si>
  <si>
    <t>Shieldhill - 03</t>
  </si>
  <si>
    <t>S01009183</t>
  </si>
  <si>
    <t>Shieldhill - 02</t>
  </si>
  <si>
    <t>S01009182</t>
  </si>
  <si>
    <t>Shieldhill - 01</t>
  </si>
  <si>
    <t>S01009181</t>
  </si>
  <si>
    <t>Hallglen and Glen Village - 04</t>
  </si>
  <si>
    <t>S01009180</t>
  </si>
  <si>
    <t>Hallglen and Glen Village - 03</t>
  </si>
  <si>
    <t>S01009179</t>
  </si>
  <si>
    <t>Hallglen and Glen Village - 02</t>
  </si>
  <si>
    <t>S01009178</t>
  </si>
  <si>
    <t>Hallglen and Glen Village - 01</t>
  </si>
  <si>
    <t>S01009177</t>
  </si>
  <si>
    <t>Falkirk - Lochgreen and Lionthorn - 05</t>
  </si>
  <si>
    <t>S01009176</t>
  </si>
  <si>
    <t>Falkirk - Lochgreen and Lionthorn - 04</t>
  </si>
  <si>
    <t>S01009175</t>
  </si>
  <si>
    <t>Falkirk - Lochgreen and Lionthorn - 03</t>
  </si>
  <si>
    <t>S01009174</t>
  </si>
  <si>
    <t>Falkirk - Lochgreen and Lionthorn - 02</t>
  </si>
  <si>
    <t>S01009173</t>
  </si>
  <si>
    <t>Falkirk - Lochgreen and Lionthorn - 01</t>
  </si>
  <si>
    <t>S01009172</t>
  </si>
  <si>
    <t>Falkirk - Tamfourhill - 04</t>
  </si>
  <si>
    <t>S01009171</t>
  </si>
  <si>
    <t>Falkirk - Tamfourhill - 03</t>
  </si>
  <si>
    <t>S01009170</t>
  </si>
  <si>
    <t>Falkirk - Tamfourhill - 02</t>
  </si>
  <si>
    <t>S01009169</t>
  </si>
  <si>
    <t>Falkirk - Tamfourhill - 01</t>
  </si>
  <si>
    <t>S01009168</t>
  </si>
  <si>
    <t>Falkirk - Camelon West - 04</t>
  </si>
  <si>
    <t>S01009167</t>
  </si>
  <si>
    <t>Falkirk - Camelon West - 03</t>
  </si>
  <si>
    <t>S01009166</t>
  </si>
  <si>
    <t>Falkirk - Camelon West - 02</t>
  </si>
  <si>
    <t>S01009165</t>
  </si>
  <si>
    <t>Falkirk - Camelon West - 01</t>
  </si>
  <si>
    <t>S01009164</t>
  </si>
  <si>
    <t>Falkirk - Camelon East - 05</t>
  </si>
  <si>
    <t>S01009163</t>
  </si>
  <si>
    <t>Falkirk - Camelon East - 04</t>
  </si>
  <si>
    <t>S01009162</t>
  </si>
  <si>
    <t>Falkirk - Camelon East - 03</t>
  </si>
  <si>
    <t>S01009161</t>
  </si>
  <si>
    <t>Falkirk - Camelon East - 02</t>
  </si>
  <si>
    <t>S01009160</t>
  </si>
  <si>
    <t>Falkirk - Camelon East - 01</t>
  </si>
  <si>
    <t>S01009159</t>
  </si>
  <si>
    <t>Falkirk - Bantaskin - 05</t>
  </si>
  <si>
    <t>S01009158</t>
  </si>
  <si>
    <t>Falkirk - Bantaskin - 04</t>
  </si>
  <si>
    <t>S01009157</t>
  </si>
  <si>
    <t>Falkirk - Bantaskin - 03</t>
  </si>
  <si>
    <t>S01009156</t>
  </si>
  <si>
    <t>Falkirk - Bantaskin - 02</t>
  </si>
  <si>
    <t>S01009155</t>
  </si>
  <si>
    <t>Falkirk - Bantaskin - 01</t>
  </si>
  <si>
    <t>S01009154</t>
  </si>
  <si>
    <t>Falkirk - Town Centre and Callendar Park - 05</t>
  </si>
  <si>
    <t>S01009153</t>
  </si>
  <si>
    <t>Falkirk - Town Centre and Callendar Park - 04</t>
  </si>
  <si>
    <t>S01009152</t>
  </si>
  <si>
    <t>Falkirk - Town Centre and Callendar Park - 03</t>
  </si>
  <si>
    <t>S01009151</t>
  </si>
  <si>
    <t>Falkirk - Town Centre and Callendar Park - 02</t>
  </si>
  <si>
    <t>S01009150</t>
  </si>
  <si>
    <t>Falkirk - Town Centre and Callendar Park - 01</t>
  </si>
  <si>
    <t>S01009149</t>
  </si>
  <si>
    <t>Falkirk - Middlefield - 06</t>
  </si>
  <si>
    <t>S01009148</t>
  </si>
  <si>
    <t>Falkirk - Middlefield - 05</t>
  </si>
  <si>
    <t>S01009147</t>
  </si>
  <si>
    <t>Falkirk - Middlefield - 04</t>
  </si>
  <si>
    <t>S01009146</t>
  </si>
  <si>
    <t>Falkirk - Middlefield - 03</t>
  </si>
  <si>
    <t>S01009145</t>
  </si>
  <si>
    <t>Falkirk - Middlefield - 02</t>
  </si>
  <si>
    <t>S01009144</t>
  </si>
  <si>
    <t>Falkirk - Middlefield - 01</t>
  </si>
  <si>
    <t>S01009143</t>
  </si>
  <si>
    <t>Falkirk - Grahamston - 05</t>
  </si>
  <si>
    <t>S01009142</t>
  </si>
  <si>
    <t>Falkirk - Grahamston - 04</t>
  </si>
  <si>
    <t>S01009141</t>
  </si>
  <si>
    <t>Falkirk - Grahamston - 03</t>
  </si>
  <si>
    <t>S01009140</t>
  </si>
  <si>
    <t>Falkirk - Grahamston - 02</t>
  </si>
  <si>
    <t>S01009139</t>
  </si>
  <si>
    <t>Falkirk - Grahamston - 01</t>
  </si>
  <si>
    <t>S01009138</t>
  </si>
  <si>
    <t>Falkirk - Merchiston and New Carron Village - 06</t>
  </si>
  <si>
    <t>S01009137</t>
  </si>
  <si>
    <t>Falkirk - Merchiston and New Carron Village - 05</t>
  </si>
  <si>
    <t>S01009136</t>
  </si>
  <si>
    <t>Falkirk - Merchiston and New Carron Village - 04</t>
  </si>
  <si>
    <t>S01009135</t>
  </si>
  <si>
    <t>Falkirk - Merchiston and New Carron Village - 03</t>
  </si>
  <si>
    <t>S01009134</t>
  </si>
  <si>
    <t>Falkirk - Merchiston and New Carron Village - 02</t>
  </si>
  <si>
    <t>S01009133</t>
  </si>
  <si>
    <t>Falkirk - Merchiston and New Carron Village - 01</t>
  </si>
  <si>
    <t>S01009132</t>
  </si>
  <si>
    <t>Falkirk - Bainsford and Langlees - 06</t>
  </si>
  <si>
    <t>S01009131</t>
  </si>
  <si>
    <t>Falkirk - Bainsford and Langlees - 05</t>
  </si>
  <si>
    <t>S01009130</t>
  </si>
  <si>
    <t>Falkirk - Bainsford and Langlees - 04</t>
  </si>
  <si>
    <t>S01009129</t>
  </si>
  <si>
    <t>Falkirk - Bainsford and Langlees - 03</t>
  </si>
  <si>
    <t>S01009128</t>
  </si>
  <si>
    <t>Falkirk - Bainsford and Langlees - 02</t>
  </si>
  <si>
    <t>S01009127</t>
  </si>
  <si>
    <t>Falkirk - Bainsford and Langlees - 01</t>
  </si>
  <si>
    <t>S01009126</t>
  </si>
  <si>
    <t>Carse and Grangemouth Old Town - 05</t>
  </si>
  <si>
    <t>S01009125</t>
  </si>
  <si>
    <t>Carse and Grangemouth Old Town - 04</t>
  </si>
  <si>
    <t>S01009124</t>
  </si>
  <si>
    <t>Carse and Grangemouth Old Town - 03</t>
  </si>
  <si>
    <t>S01009123</t>
  </si>
  <si>
    <t>Carse and Grangemouth Old Town - 02</t>
  </si>
  <si>
    <t>S01009122</t>
  </si>
  <si>
    <t>Carse and Grangemouth Old Town - 01</t>
  </si>
  <si>
    <t>S01009121</t>
  </si>
  <si>
    <t>Carronshore - 04</t>
  </si>
  <si>
    <t>S01009120</t>
  </si>
  <si>
    <t>Carronshore - 03</t>
  </si>
  <si>
    <t>S01009119</t>
  </si>
  <si>
    <t>Carronshore - 02</t>
  </si>
  <si>
    <t>S01009118</t>
  </si>
  <si>
    <t>Carronshore - 01</t>
  </si>
  <si>
    <t>S01009117</t>
  </si>
  <si>
    <t>Carron - 04</t>
  </si>
  <si>
    <t>S01009116</t>
  </si>
  <si>
    <t>Carron - 03</t>
  </si>
  <si>
    <t>S01009115</t>
  </si>
  <si>
    <t>Carron - 02</t>
  </si>
  <si>
    <t>S01009114</t>
  </si>
  <si>
    <t>Carron - 01</t>
  </si>
  <si>
    <t>S01009113</t>
  </si>
  <si>
    <t>Stenhousemuir - Antonshill - 05</t>
  </si>
  <si>
    <t>S01009112</t>
  </si>
  <si>
    <t>Stenhousemuir - Antonshill - 04</t>
  </si>
  <si>
    <t>S01009111</t>
  </si>
  <si>
    <t>Stenhousemuir - Antonshill - 03</t>
  </si>
  <si>
    <t>S01009110</t>
  </si>
  <si>
    <t>Stenhousemuir - Antonshill - 02</t>
  </si>
  <si>
    <t>S01009109</t>
  </si>
  <si>
    <t>Stenhousemuir - Antonshill - 01</t>
  </si>
  <si>
    <t>S01009108</t>
  </si>
  <si>
    <t>Stenhousemuir East - 05</t>
  </si>
  <si>
    <t>S01009107</t>
  </si>
  <si>
    <t>Stenhousemuir East - 04</t>
  </si>
  <si>
    <t>S01009106</t>
  </si>
  <si>
    <t>Stenhousemuir East - 03</t>
  </si>
  <si>
    <t>S01009105</t>
  </si>
  <si>
    <t>Stenhousemuir East - 02</t>
  </si>
  <si>
    <t>S01009104</t>
  </si>
  <si>
    <t>Stenhousemuir East - 01</t>
  </si>
  <si>
    <t>S01009103</t>
  </si>
  <si>
    <t>Stenhousemuir West - 04</t>
  </si>
  <si>
    <t>S01009102</t>
  </si>
  <si>
    <t>Stenhousemuir West - 03</t>
  </si>
  <si>
    <t>S01009101</t>
  </si>
  <si>
    <t>Stenhousemuir West - 02</t>
  </si>
  <si>
    <t>S01009100</t>
  </si>
  <si>
    <t>Stenhousemuir West - 01</t>
  </si>
  <si>
    <t>S01009099</t>
  </si>
  <si>
    <t>Larbert - South Broomage and Village - 05</t>
  </si>
  <si>
    <t>S01009098</t>
  </si>
  <si>
    <t>Larbert - South Broomage and Village - 04</t>
  </si>
  <si>
    <t>S01009097</t>
  </si>
  <si>
    <t>Larbert - South Broomage and Village - 03</t>
  </si>
  <si>
    <t>S01009096</t>
  </si>
  <si>
    <t>Larbert - South Broomage and Village - 02</t>
  </si>
  <si>
    <t>S01009095</t>
  </si>
  <si>
    <t>Larbert - South Broomage and Village - 01</t>
  </si>
  <si>
    <t>S01009094</t>
  </si>
  <si>
    <t>Larbert - North Broomage and Inches - 06</t>
  </si>
  <si>
    <t>S01009093</t>
  </si>
  <si>
    <t>Larbert - North Broomage and Inches - 05</t>
  </si>
  <si>
    <t>S01009092</t>
  </si>
  <si>
    <t>Larbert - North Broomage and Inches - 04</t>
  </si>
  <si>
    <t>S01009091</t>
  </si>
  <si>
    <t>Larbert - North Broomage and Inches - 03</t>
  </si>
  <si>
    <t>S01009090</t>
  </si>
  <si>
    <t>Larbert - North Broomage and Inches - 02</t>
  </si>
  <si>
    <t>S01009089</t>
  </si>
  <si>
    <t>Larbert - North Broomage and Inches - 01</t>
  </si>
  <si>
    <t>S01009088</t>
  </si>
  <si>
    <t>High Bonnybridge and Greenhill - 05</t>
  </si>
  <si>
    <t>S01009087</t>
  </si>
  <si>
    <t>High Bonnybridge and Greenhill - 04</t>
  </si>
  <si>
    <t>S01009086</t>
  </si>
  <si>
    <t>High Bonnybridge and Greenhill - 03</t>
  </si>
  <si>
    <t>S01009085</t>
  </si>
  <si>
    <t>High Bonnybridge and Greenhill - 02</t>
  </si>
  <si>
    <t>S01009084</t>
  </si>
  <si>
    <t>High Bonnybridge and Greenhill - 01</t>
  </si>
  <si>
    <t>S01009083</t>
  </si>
  <si>
    <t>Bonnybridge - 06</t>
  </si>
  <si>
    <t>S01009082</t>
  </si>
  <si>
    <t>Bonnybridge - 05</t>
  </si>
  <si>
    <t>S01009081</t>
  </si>
  <si>
    <t>Bonnybridge - 04</t>
  </si>
  <si>
    <t>S01009080</t>
  </si>
  <si>
    <t>Bonnybridge - 03</t>
  </si>
  <si>
    <t>S01009079</t>
  </si>
  <si>
    <t>Bonnybridge - 02</t>
  </si>
  <si>
    <t>S01009078</t>
  </si>
  <si>
    <t>Bonnybridge - 01</t>
  </si>
  <si>
    <t>S01009077</t>
  </si>
  <si>
    <t>Banknock, Haggs and Longcroft - 06</t>
  </si>
  <si>
    <t>S01009076</t>
  </si>
  <si>
    <t>Banknock, Haggs and Longcroft - 05</t>
  </si>
  <si>
    <t>S01009075</t>
  </si>
  <si>
    <t>Banknock, Haggs and Longcroft - 04</t>
  </si>
  <si>
    <t>S01009074</t>
  </si>
  <si>
    <t>Banknock, Haggs and Longcroft - 03</t>
  </si>
  <si>
    <t>S01009073</t>
  </si>
  <si>
    <t>Banknock, Haggs and Longcroft - 02</t>
  </si>
  <si>
    <t>S01009072</t>
  </si>
  <si>
    <t>Banknock, Haggs and Longcroft - 01</t>
  </si>
  <si>
    <t>S01009071</t>
  </si>
  <si>
    <t>Head of Muir and Dennyloanhead - 04</t>
  </si>
  <si>
    <t>S01009070</t>
  </si>
  <si>
    <t>Head of Muir and Dennyloanhead - 03</t>
  </si>
  <si>
    <t>S01009069</t>
  </si>
  <si>
    <t>Head of Muir and Dennyloanhead - 02</t>
  </si>
  <si>
    <t>S01009068</t>
  </si>
  <si>
    <t>Head of Muir and Dennyloanhead - 01</t>
  </si>
  <si>
    <t>S01009067</t>
  </si>
  <si>
    <t>Denny - Nethermains - 06</t>
  </si>
  <si>
    <t>S01009066</t>
  </si>
  <si>
    <t>Denny - Nethermains - 05</t>
  </si>
  <si>
    <t>S01009065</t>
  </si>
  <si>
    <t>Denny - Nethermains - 04</t>
  </si>
  <si>
    <t>S01009064</t>
  </si>
  <si>
    <t>Denny - Nethermains - 03</t>
  </si>
  <si>
    <t>S01009063</t>
  </si>
  <si>
    <t>Denny - Nethermains - 02</t>
  </si>
  <si>
    <t>S01009062</t>
  </si>
  <si>
    <t>Denny - Nethermains - 01</t>
  </si>
  <si>
    <t>S01009061</t>
  </si>
  <si>
    <t>Fankerton, Stoneywood and Denny Town - 06</t>
  </si>
  <si>
    <t>S01009060</t>
  </si>
  <si>
    <t>Fankerton, Stoneywood and Denny Town - 05</t>
  </si>
  <si>
    <t>S01009059</t>
  </si>
  <si>
    <t>Fankerton, Stoneywood and Denny Town - 04</t>
  </si>
  <si>
    <t>S01009058</t>
  </si>
  <si>
    <t>Fankerton, Stoneywood and Denny Town - 03</t>
  </si>
  <si>
    <t>S01009057</t>
  </si>
  <si>
    <t>Fankerton, Stoneywood and Denny Town - 02</t>
  </si>
  <si>
    <t>S01009056</t>
  </si>
  <si>
    <t>Fankerton, Stoneywood and Denny Town - 01</t>
  </si>
  <si>
    <t>S01009055</t>
  </si>
  <si>
    <t>Dunipace - 05</t>
  </si>
  <si>
    <t>S01009054</t>
  </si>
  <si>
    <t>Dunipace - 04</t>
  </si>
  <si>
    <t>S01009053</t>
  </si>
  <si>
    <t>Dunipace - 03</t>
  </si>
  <si>
    <t>S01009052</t>
  </si>
  <si>
    <t>Dunipace - 02</t>
  </si>
  <si>
    <t>S01009051</t>
  </si>
  <si>
    <t>Dunipace - 01</t>
  </si>
  <si>
    <t>S01009050</t>
  </si>
  <si>
    <t>Point - 04</t>
  </si>
  <si>
    <t>S01009049</t>
  </si>
  <si>
    <t>Point - 03</t>
  </si>
  <si>
    <t>S01009048</t>
  </si>
  <si>
    <t>Point - 02</t>
  </si>
  <si>
    <t>S01009047</t>
  </si>
  <si>
    <t>Point - 01</t>
  </si>
  <si>
    <t>S01009046</t>
  </si>
  <si>
    <t>Stornoway East - 04</t>
  </si>
  <si>
    <t>S01009045</t>
  </si>
  <si>
    <t>Stornoway East - 03</t>
  </si>
  <si>
    <t>S01009044</t>
  </si>
  <si>
    <t>Stornoway East - 02</t>
  </si>
  <si>
    <t>S01009043</t>
  </si>
  <si>
    <t>Stornoway East - 01</t>
  </si>
  <si>
    <t>S01009042</t>
  </si>
  <si>
    <t>Stornoway West - 04</t>
  </si>
  <si>
    <t>S01009041</t>
  </si>
  <si>
    <t>Stornoway West - 03</t>
  </si>
  <si>
    <t>S01009040</t>
  </si>
  <si>
    <t>Stornoway West - 02</t>
  </si>
  <si>
    <t>S01009039</t>
  </si>
  <si>
    <t>Stornoway West - 01</t>
  </si>
  <si>
    <t>S01009038</t>
  </si>
  <si>
    <t>Broadbay - 04</t>
  </si>
  <si>
    <t>S01009037</t>
  </si>
  <si>
    <t>Broadbay - 03</t>
  </si>
  <si>
    <t>S01009036</t>
  </si>
  <si>
    <t>Broadbay - 02</t>
  </si>
  <si>
    <t>S01009035</t>
  </si>
  <si>
    <t>Broadbay - 01</t>
  </si>
  <si>
    <t>S01009034</t>
  </si>
  <si>
    <t>Northwest Lewis - 06</t>
  </si>
  <si>
    <t>S01009033</t>
  </si>
  <si>
    <t>Northwest Lewis - 05</t>
  </si>
  <si>
    <t>S01009032</t>
  </si>
  <si>
    <t>Northwest Lewis - 04</t>
  </si>
  <si>
    <t>S01009031</t>
  </si>
  <si>
    <t>Northwest Lewis - 03</t>
  </si>
  <si>
    <t>S01009030</t>
  </si>
  <si>
    <t>Northwest Lewis - 02</t>
  </si>
  <si>
    <t>S01009029</t>
  </si>
  <si>
    <t>Northwest Lewis - 01</t>
  </si>
  <si>
    <t>S01009028</t>
  </si>
  <si>
    <t>South Lewis - 03</t>
  </si>
  <si>
    <t>S01009027</t>
  </si>
  <si>
    <t>South Lewis - 02</t>
  </si>
  <si>
    <t>S01009026</t>
  </si>
  <si>
    <t>South Lewis - 01</t>
  </si>
  <si>
    <t>S01009025</t>
  </si>
  <si>
    <t>Harris - 02</t>
  </si>
  <si>
    <t>S01009024</t>
  </si>
  <si>
    <t>Harris - 01</t>
  </si>
  <si>
    <t>S01009023</t>
  </si>
  <si>
    <t>Benbecula and North Uist - 04</t>
  </si>
  <si>
    <t>S01009022</t>
  </si>
  <si>
    <t>Benbecula and North Uist - 03</t>
  </si>
  <si>
    <t>S01009021</t>
  </si>
  <si>
    <t>Benbecula and North Uist - 02</t>
  </si>
  <si>
    <t>S01009020</t>
  </si>
  <si>
    <t>Benbecula and North Uist - 01</t>
  </si>
  <si>
    <t>S01009019</t>
  </si>
  <si>
    <t>Barra and South Uist - 05</t>
  </si>
  <si>
    <t>S01009018</t>
  </si>
  <si>
    <t>Barra and South Uist - 04</t>
  </si>
  <si>
    <t>S01009017</t>
  </si>
  <si>
    <t>Barra and South Uist - 03</t>
  </si>
  <si>
    <t>S01009016</t>
  </si>
  <si>
    <t>Barra and South Uist - 02</t>
  </si>
  <si>
    <t>S01009015</t>
  </si>
  <si>
    <t>Barra and South Uist - 01</t>
  </si>
  <si>
    <t>S01009014</t>
  </si>
  <si>
    <t>Queensferry West - 05</t>
  </si>
  <si>
    <t>S01009013</t>
  </si>
  <si>
    <t>Queensferry West - 04</t>
  </si>
  <si>
    <t>S01009012</t>
  </si>
  <si>
    <t>Queensferry West - 03</t>
  </si>
  <si>
    <t>S01009011</t>
  </si>
  <si>
    <t>Queensferry West - 02</t>
  </si>
  <si>
    <t>S01009010</t>
  </si>
  <si>
    <t>Queensferry West - 01</t>
  </si>
  <si>
    <t>S01009009</t>
  </si>
  <si>
    <t>Queensferry East - 06</t>
  </si>
  <si>
    <t>S01009008</t>
  </si>
  <si>
    <t>Queensferry East - 05</t>
  </si>
  <si>
    <t>S01009007</t>
  </si>
  <si>
    <t>Queensferry East - 04</t>
  </si>
  <si>
    <t>S01009006</t>
  </si>
  <si>
    <t>Queensferry East - 03</t>
  </si>
  <si>
    <t>S01009005</t>
  </si>
  <si>
    <t>Queensferry East - 02</t>
  </si>
  <si>
    <t>S01009004</t>
  </si>
  <si>
    <t>Queensferry East - 01</t>
  </si>
  <si>
    <t>S01009003</t>
  </si>
  <si>
    <t>Dalmeny, Kirkliston and Newbridge - 06</t>
  </si>
  <si>
    <t>S01009002</t>
  </si>
  <si>
    <t>Dalmeny, Kirkliston and Newbridge - 05</t>
  </si>
  <si>
    <t>S01009001</t>
  </si>
  <si>
    <t>Dalmeny, Kirkliston and Newbridge - 04</t>
  </si>
  <si>
    <t>S01009000</t>
  </si>
  <si>
    <t>Dalmeny, Kirkliston and Newbridge - 03</t>
  </si>
  <si>
    <t>S01008999</t>
  </si>
  <si>
    <t>Dalmeny, Kirkliston and Newbridge - 02</t>
  </si>
  <si>
    <t>S01008998</t>
  </si>
  <si>
    <t>Dalmeny, Kirkliston and Newbridge - 01</t>
  </si>
  <si>
    <t>S01008997</t>
  </si>
  <si>
    <t>Ratho, Ingliston and Gogar - 04</t>
  </si>
  <si>
    <t>S01008996</t>
  </si>
  <si>
    <t>Ratho, Ingliston and Gogar - 03</t>
  </si>
  <si>
    <t>S01008995</t>
  </si>
  <si>
    <t>Ratho, Ingliston and Gogar - 02</t>
  </si>
  <si>
    <t>S01008994</t>
  </si>
  <si>
    <t>Ratho, Ingliston and Gogar - 01</t>
  </si>
  <si>
    <t>S01008993</t>
  </si>
  <si>
    <t>South Gyle - 06</t>
  </si>
  <si>
    <t>S01008992</t>
  </si>
  <si>
    <t>South Gyle - 05</t>
  </si>
  <si>
    <t>S01008991</t>
  </si>
  <si>
    <t>South Gyle - 04</t>
  </si>
  <si>
    <t>S01008990</t>
  </si>
  <si>
    <t>South Gyle - 03</t>
  </si>
  <si>
    <t>S01008989</t>
  </si>
  <si>
    <t>South Gyle - 02</t>
  </si>
  <si>
    <t>S01008988</t>
  </si>
  <si>
    <t>South Gyle - 01</t>
  </si>
  <si>
    <t>S01008987</t>
  </si>
  <si>
    <t>Corstorphine South - 06</t>
  </si>
  <si>
    <t>S01008986</t>
  </si>
  <si>
    <t>Corstorphine South - 05</t>
  </si>
  <si>
    <t>S01008985</t>
  </si>
  <si>
    <t>Corstorphine South - 04</t>
  </si>
  <si>
    <t>S01008984</t>
  </si>
  <si>
    <t>Corstorphine South - 03</t>
  </si>
  <si>
    <t>S01008983</t>
  </si>
  <si>
    <t>Corstorphine South - 02</t>
  </si>
  <si>
    <t>S01008982</t>
  </si>
  <si>
    <t>Corstorphine South - 01</t>
  </si>
  <si>
    <t>S01008981</t>
  </si>
  <si>
    <t>Carrick Knowe - 04</t>
  </si>
  <si>
    <t>S01008980</t>
  </si>
  <si>
    <t>Carrick Knowe - 03</t>
  </si>
  <si>
    <t>S01008979</t>
  </si>
  <si>
    <t>Carrick Knowe - 02</t>
  </si>
  <si>
    <t>S01008978</t>
  </si>
  <si>
    <t>Carrick Knowe - 01</t>
  </si>
  <si>
    <t>S01008977</t>
  </si>
  <si>
    <t>Corstorphine - 07</t>
  </si>
  <si>
    <t>S01008976</t>
  </si>
  <si>
    <t>Corstorphine - 06</t>
  </si>
  <si>
    <t>S01008975</t>
  </si>
  <si>
    <t>Corstorphine - 05</t>
  </si>
  <si>
    <t>S01008974</t>
  </si>
  <si>
    <t>Corstorphine - 04</t>
  </si>
  <si>
    <t>S01008973</t>
  </si>
  <si>
    <t>Corstorphine - 03</t>
  </si>
  <si>
    <t>S01008972</t>
  </si>
  <si>
    <t>Corstorphine - 02</t>
  </si>
  <si>
    <t>S01008971</t>
  </si>
  <si>
    <t>Corstorphine - 01</t>
  </si>
  <si>
    <t>S01008970</t>
  </si>
  <si>
    <t>Corstorphine North - 03</t>
  </si>
  <si>
    <t>S01008969</t>
  </si>
  <si>
    <t>Corstorphine North - 02</t>
  </si>
  <si>
    <t>S01008968</t>
  </si>
  <si>
    <t>Corstorphine North - 01</t>
  </si>
  <si>
    <t>S01008967</t>
  </si>
  <si>
    <t>East Craigs South - 07</t>
  </si>
  <si>
    <t>S01008966</t>
  </si>
  <si>
    <t>East Craigs South - 06</t>
  </si>
  <si>
    <t>S01008965</t>
  </si>
  <si>
    <t>East Craigs South - 05</t>
  </si>
  <si>
    <t>S01008964</t>
  </si>
  <si>
    <t>East Craigs South - 04</t>
  </si>
  <si>
    <t>S01008963</t>
  </si>
  <si>
    <t>East Craigs South - 03</t>
  </si>
  <si>
    <t>S01008962</t>
  </si>
  <si>
    <t>East Craigs South - 02</t>
  </si>
  <si>
    <t>S01008961</t>
  </si>
  <si>
    <t>East Craigs South - 01</t>
  </si>
  <si>
    <t>S01008960</t>
  </si>
  <si>
    <t>East Craigs North - 05</t>
  </si>
  <si>
    <t>S01008959</t>
  </si>
  <si>
    <t>East Craigs North - 04</t>
  </si>
  <si>
    <t>S01008958</t>
  </si>
  <si>
    <t>East Craigs North - 03</t>
  </si>
  <si>
    <t>S01008957</t>
  </si>
  <si>
    <t>East Craigs North - 02</t>
  </si>
  <si>
    <t>S01008956</t>
  </si>
  <si>
    <t>East Craigs North - 01</t>
  </si>
  <si>
    <t>S01008955</t>
  </si>
  <si>
    <t>Clermiston and Drumbrae - 07</t>
  </si>
  <si>
    <t>S01008954</t>
  </si>
  <si>
    <t>Clermiston and Drumbrae - 06</t>
  </si>
  <si>
    <t>S01008953</t>
  </si>
  <si>
    <t>Clermiston and Drumbrae - 05</t>
  </si>
  <si>
    <t>S01008952</t>
  </si>
  <si>
    <t>Clermiston and Drumbrae - 04</t>
  </si>
  <si>
    <t>S01008951</t>
  </si>
  <si>
    <t>Clermiston and Drumbrae - 03</t>
  </si>
  <si>
    <t>S01008950</t>
  </si>
  <si>
    <t>Clermiston and Drumbrae - 02</t>
  </si>
  <si>
    <t>S01008949</t>
  </si>
  <si>
    <t>Clermiston and Drumbrae - 01</t>
  </si>
  <si>
    <t>S01008948</t>
  </si>
  <si>
    <t>Barnton, Cammo and Cramond South - 04</t>
  </si>
  <si>
    <t>S01008947</t>
  </si>
  <si>
    <t>Barnton, Cammo and Cramond South - 03</t>
  </si>
  <si>
    <t>S01008946</t>
  </si>
  <si>
    <t>Barnton, Cammo and Cramond South - 02</t>
  </si>
  <si>
    <t>S01008945</t>
  </si>
  <si>
    <t>Barnton, Cammo and Cramond South - 01</t>
  </si>
  <si>
    <t>S01008944</t>
  </si>
  <si>
    <t>Cramond - 03</t>
  </si>
  <si>
    <t>S01008943</t>
  </si>
  <si>
    <t>Cramond - 02</t>
  </si>
  <si>
    <t>S01008942</t>
  </si>
  <si>
    <t>Cramond - 01</t>
  </si>
  <si>
    <t>S01008941</t>
  </si>
  <si>
    <t>Silverknowes and Davidson's Mains - 06</t>
  </si>
  <si>
    <t>S01008940</t>
  </si>
  <si>
    <t>Silverknowes and Davidson's Mains - 05</t>
  </si>
  <si>
    <t>S01008939</t>
  </si>
  <si>
    <t>Silverknowes and Davidson's Mains - 04</t>
  </si>
  <si>
    <t>S01008938</t>
  </si>
  <si>
    <t>Silverknowes and Davidson's Mains - 03</t>
  </si>
  <si>
    <t>S01008937</t>
  </si>
  <si>
    <t>Silverknowes and Davidson's Mains - 02</t>
  </si>
  <si>
    <t>S01008936</t>
  </si>
  <si>
    <t>Silverknowes and Davidson's Mains - 01</t>
  </si>
  <si>
    <t>S01008935</t>
  </si>
  <si>
    <t>Muirhouse - 06</t>
  </si>
  <si>
    <t>S01008934</t>
  </si>
  <si>
    <t>S01008933</t>
  </si>
  <si>
    <t>S01008932</t>
  </si>
  <si>
    <t>S01008931</t>
  </si>
  <si>
    <t>S01008930</t>
  </si>
  <si>
    <t>S01008929</t>
  </si>
  <si>
    <t>Granton West and Salvesen - 05</t>
  </si>
  <si>
    <t>S01008928</t>
  </si>
  <si>
    <t>Granton West and Salvesen - 04</t>
  </si>
  <si>
    <t>S01008927</t>
  </si>
  <si>
    <t>Granton West and Salvesen - 03</t>
  </si>
  <si>
    <t>S01008926</t>
  </si>
  <si>
    <t>Granton West and Salvesen - 02</t>
  </si>
  <si>
    <t>S01008925</t>
  </si>
  <si>
    <t>Granton West and Salvesen - 01</t>
  </si>
  <si>
    <t>S01008924</t>
  </si>
  <si>
    <t>Granton and Royston Mains - 04</t>
  </si>
  <si>
    <t>S01008923</t>
  </si>
  <si>
    <t>Granton and Royston Mains - 03</t>
  </si>
  <si>
    <t>S01008922</t>
  </si>
  <si>
    <t>Granton and Royston Mains - 02</t>
  </si>
  <si>
    <t>S01008921</t>
  </si>
  <si>
    <t>Granton and Royston Mains - 01</t>
  </si>
  <si>
    <t>S01008920</t>
  </si>
  <si>
    <t>Granton South and Wardieburn - 04</t>
  </si>
  <si>
    <t>S01008919</t>
  </si>
  <si>
    <t>Granton South and Wardieburn - 03</t>
  </si>
  <si>
    <t>S01008918</t>
  </si>
  <si>
    <t>Granton South and Wardieburn - 02</t>
  </si>
  <si>
    <t>S01008917</t>
  </si>
  <si>
    <t>Granton South and Wardieburn - 01</t>
  </si>
  <si>
    <t>S01008916</t>
  </si>
  <si>
    <t>Boswall and Pilton - 07</t>
  </si>
  <si>
    <t>S01008915</t>
  </si>
  <si>
    <t>Boswall and Pilton - 06</t>
  </si>
  <si>
    <t>S01008914</t>
  </si>
  <si>
    <t>Boswall and Pilton - 05</t>
  </si>
  <si>
    <t>S01008913</t>
  </si>
  <si>
    <t>Boswall and Pilton - 04</t>
  </si>
  <si>
    <t>S01008912</t>
  </si>
  <si>
    <t>Boswall and Pilton - 03</t>
  </si>
  <si>
    <t>S01008911</t>
  </si>
  <si>
    <t>Boswall and Pilton - 02</t>
  </si>
  <si>
    <t>S01008910</t>
  </si>
  <si>
    <t>Boswall and Pilton - 01</t>
  </si>
  <si>
    <t>S01008909</t>
  </si>
  <si>
    <t>West Pilton - 05</t>
  </si>
  <si>
    <t>S01008908</t>
  </si>
  <si>
    <t>West Pilton - 04</t>
  </si>
  <si>
    <t>S01008907</t>
  </si>
  <si>
    <t>West Pilton - 03</t>
  </si>
  <si>
    <t>S01008906</t>
  </si>
  <si>
    <t>West Pilton - 02</t>
  </si>
  <si>
    <t>S01008905</t>
  </si>
  <si>
    <t>West Pilton - 01</t>
  </si>
  <si>
    <t>S01008904</t>
  </si>
  <si>
    <t>Drylaw - 05</t>
  </si>
  <si>
    <t>S01008903</t>
  </si>
  <si>
    <t>Drylaw - 04</t>
  </si>
  <si>
    <t>S01008902</t>
  </si>
  <si>
    <t>Drylaw - 03</t>
  </si>
  <si>
    <t>S01008901</t>
  </si>
  <si>
    <t>Drylaw - 02</t>
  </si>
  <si>
    <t>S01008900</t>
  </si>
  <si>
    <t>Drylaw - 01</t>
  </si>
  <si>
    <t>S01008899</t>
  </si>
  <si>
    <t>Blackhall - 07</t>
  </si>
  <si>
    <t>S01008898</t>
  </si>
  <si>
    <t>Blackhall - 06</t>
  </si>
  <si>
    <t>S01008897</t>
  </si>
  <si>
    <t>Blackhall - 05</t>
  </si>
  <si>
    <t>S01008896</t>
  </si>
  <si>
    <t>Blackhall - 04</t>
  </si>
  <si>
    <t>S01008895</t>
  </si>
  <si>
    <t>Blackhall - 03</t>
  </si>
  <si>
    <t>S01008894</t>
  </si>
  <si>
    <t>Blackhall - 02</t>
  </si>
  <si>
    <t>S01008893</t>
  </si>
  <si>
    <t>Blackhall - 01</t>
  </si>
  <si>
    <t>S01008892</t>
  </si>
  <si>
    <t>Craigleith, Orchard Brae and Crewe Toll - 06</t>
  </si>
  <si>
    <t>S01008891</t>
  </si>
  <si>
    <t>Craigleith, Orchard Brae and Crewe Toll - 05</t>
  </si>
  <si>
    <t>S01008890</t>
  </si>
  <si>
    <t>Craigleith, Orchard Brae and Crewe Toll - 04</t>
  </si>
  <si>
    <t>S01008889</t>
  </si>
  <si>
    <t>Craigleith, Orchard Brae and Crewe Toll - 03</t>
  </si>
  <si>
    <t>S01008888</t>
  </si>
  <si>
    <t>Craigleith, Orchard Brae and Crewe Toll - 02</t>
  </si>
  <si>
    <t>S01008887</t>
  </si>
  <si>
    <t>Craigleith, Orchard Brae and Crewe Toll - 01</t>
  </si>
  <si>
    <t>S01008886</t>
  </si>
  <si>
    <t>Murrayfield and Ravelston - 05</t>
  </si>
  <si>
    <t>S01008885</t>
  </si>
  <si>
    <t>Murrayfield and Ravelston - 04</t>
  </si>
  <si>
    <t>S01008884</t>
  </si>
  <si>
    <t>Murrayfield and Ravelston - 03</t>
  </si>
  <si>
    <t>S01008883</t>
  </si>
  <si>
    <t>Murrayfield and Ravelston - 02</t>
  </si>
  <si>
    <t>S01008882</t>
  </si>
  <si>
    <t>Murrayfield and Ravelston - 01</t>
  </si>
  <si>
    <t>S01008881</t>
  </si>
  <si>
    <t>Balgreen and Roseburn - 06</t>
  </si>
  <si>
    <t>S01008880</t>
  </si>
  <si>
    <t>Balgreen and Roseburn - 05</t>
  </si>
  <si>
    <t>S01008879</t>
  </si>
  <si>
    <t>Balgreen and Roseburn - 04</t>
  </si>
  <si>
    <t>S01008878</t>
  </si>
  <si>
    <t>Balgreen and Roseburn - 03</t>
  </si>
  <si>
    <t>S01008877</t>
  </si>
  <si>
    <t>Balgreen and Roseburn - 02</t>
  </si>
  <si>
    <t>S01008876</t>
  </si>
  <si>
    <t>Balgreen and Roseburn - 01</t>
  </si>
  <si>
    <t>S01008875</t>
  </si>
  <si>
    <t>Deans Village - 07</t>
  </si>
  <si>
    <t>S01008874</t>
  </si>
  <si>
    <t>Deans Village - 06</t>
  </si>
  <si>
    <t>S01008873</t>
  </si>
  <si>
    <t>Deans Village - 05</t>
  </si>
  <si>
    <t>S01008872</t>
  </si>
  <si>
    <t>Deans Village - 04</t>
  </si>
  <si>
    <t>S01008871</t>
  </si>
  <si>
    <t>Deans Village - 03</t>
  </si>
  <si>
    <t>S01008870</t>
  </si>
  <si>
    <t>Deans Village - 02</t>
  </si>
  <si>
    <t>S01008869</t>
  </si>
  <si>
    <t>Deans Village - 01</t>
  </si>
  <si>
    <t>S01008868</t>
  </si>
  <si>
    <t>Comely Bank - 04</t>
  </si>
  <si>
    <t>S01008867</t>
  </si>
  <si>
    <t>Comely Bank - 03</t>
  </si>
  <si>
    <t>S01008866</t>
  </si>
  <si>
    <t>Comely Bank - 02</t>
  </si>
  <si>
    <t>S01008865</t>
  </si>
  <si>
    <t>Comely Bank - 01</t>
  </si>
  <si>
    <t>S01008864</t>
  </si>
  <si>
    <t>Stockbridge - 07</t>
  </si>
  <si>
    <t>S01008863</t>
  </si>
  <si>
    <t>Stockbridge - 06</t>
  </si>
  <si>
    <t>S01008862</t>
  </si>
  <si>
    <t>Stockbridge - 05</t>
  </si>
  <si>
    <t>S01008861</t>
  </si>
  <si>
    <t>Stockbridge - 04</t>
  </si>
  <si>
    <t>S01008860</t>
  </si>
  <si>
    <t>Stockbridge - 03</t>
  </si>
  <si>
    <t>S01008859</t>
  </si>
  <si>
    <t>Stockbridge - 02</t>
  </si>
  <si>
    <t>S01008858</t>
  </si>
  <si>
    <t>Stockbridge - 01</t>
  </si>
  <si>
    <t>S01008857</t>
  </si>
  <si>
    <t>Canonmills and New Town North - 04</t>
  </si>
  <si>
    <t>S01008856</t>
  </si>
  <si>
    <t>Canonmills and New Town North - 03</t>
  </si>
  <si>
    <t>S01008855</t>
  </si>
  <si>
    <t>Canonmills and New Town North - 02</t>
  </si>
  <si>
    <t>S01008854</t>
  </si>
  <si>
    <t>Canonmills and New Town North - 01</t>
  </si>
  <si>
    <t>S01008853</t>
  </si>
  <si>
    <t>New Town West - 04</t>
  </si>
  <si>
    <t>S01008852</t>
  </si>
  <si>
    <t>New Town West - 03</t>
  </si>
  <si>
    <t>S01008851</t>
  </si>
  <si>
    <t>New Town West - 02</t>
  </si>
  <si>
    <t>S01008850</t>
  </si>
  <si>
    <t>New Town West - 01</t>
  </si>
  <si>
    <t>S01008849</t>
  </si>
  <si>
    <t>New Town East and Gayfield - 04</t>
  </si>
  <si>
    <t>S01008848</t>
  </si>
  <si>
    <t>New Town East and Gayfield - 03</t>
  </si>
  <si>
    <t>S01008847</t>
  </si>
  <si>
    <t>New Town East and Gayfield - 02</t>
  </si>
  <si>
    <t>S01008846</t>
  </si>
  <si>
    <t>New Town East and Gayfield - 01</t>
  </si>
  <si>
    <t>S01008845</t>
  </si>
  <si>
    <t>Broughton South - 05</t>
  </si>
  <si>
    <t>S01008844</t>
  </si>
  <si>
    <t>Broughton South - 04</t>
  </si>
  <si>
    <t>S01008843</t>
  </si>
  <si>
    <t>Broughton South - 03</t>
  </si>
  <si>
    <t>S01008842</t>
  </si>
  <si>
    <t>Broughton South - 02</t>
  </si>
  <si>
    <t>S01008841</t>
  </si>
  <si>
    <t>Broughton South - 01</t>
  </si>
  <si>
    <t>S01008840</t>
  </si>
  <si>
    <t>Broughton North and Powderhall - 04</t>
  </si>
  <si>
    <t>S01008839</t>
  </si>
  <si>
    <t>Broughton North and Powderhall - 03</t>
  </si>
  <si>
    <t>S01008838</t>
  </si>
  <si>
    <t>Broughton North and Powderhall - 02</t>
  </si>
  <si>
    <t>S01008837</t>
  </si>
  <si>
    <t>Broughton North and Powderhall - 01</t>
  </si>
  <si>
    <t>S01008836</t>
  </si>
  <si>
    <t>Inverleith, Goldenacre and Warriston - 04</t>
  </si>
  <si>
    <t>S01008835</t>
  </si>
  <si>
    <t>Inverleith, Goldenacre and Warriston - 03</t>
  </si>
  <si>
    <t>S01008834</t>
  </si>
  <si>
    <t>Inverleith, Goldenacre and Warriston - 02</t>
  </si>
  <si>
    <t>S01008833</t>
  </si>
  <si>
    <t>Inverleith, Goldenacre and Warriston - 01</t>
  </si>
  <si>
    <t>S01008832</t>
  </si>
  <si>
    <t>Trinity - 06</t>
  </si>
  <si>
    <t>S01008831</t>
  </si>
  <si>
    <t>Trinity - 05</t>
  </si>
  <si>
    <t>S01008830</t>
  </si>
  <si>
    <t>Trinity - 04</t>
  </si>
  <si>
    <t>S01008829</t>
  </si>
  <si>
    <t>Trinity - 03</t>
  </si>
  <si>
    <t>S01008828</t>
  </si>
  <si>
    <t>Trinity - 02</t>
  </si>
  <si>
    <t>S01008827</t>
  </si>
  <si>
    <t>Trinity - 01</t>
  </si>
  <si>
    <t>S01008826</t>
  </si>
  <si>
    <t>Trinity East and The Dudleys - 05</t>
  </si>
  <si>
    <t>S01008825</t>
  </si>
  <si>
    <t>Trinity East and The Dudleys - 04</t>
  </si>
  <si>
    <t>S01008824</t>
  </si>
  <si>
    <t>Trinity East and The Dudleys - 03</t>
  </si>
  <si>
    <t>S01008823</t>
  </si>
  <si>
    <t>Trinity East and The Dudleys - 02</t>
  </si>
  <si>
    <t>S01008822</t>
  </si>
  <si>
    <t>Trinity East and The Dudleys - 01</t>
  </si>
  <si>
    <t>S01008821</t>
  </si>
  <si>
    <t>Bonnington - 04</t>
  </si>
  <si>
    <t>S01008820</t>
  </si>
  <si>
    <t>Bonnington - 03</t>
  </si>
  <si>
    <t>S01008819</t>
  </si>
  <si>
    <t>Bonnington - 02</t>
  </si>
  <si>
    <t>S01008818</t>
  </si>
  <si>
    <t>Bonnington - 01</t>
  </si>
  <si>
    <t>S01008817</t>
  </si>
  <si>
    <t>Pilrig - 04</t>
  </si>
  <si>
    <t>S01008816</t>
  </si>
  <si>
    <t>Pilrig - 03</t>
  </si>
  <si>
    <t>S01008815</t>
  </si>
  <si>
    <t>Pilrig - 02</t>
  </si>
  <si>
    <t>S01008814</t>
  </si>
  <si>
    <t>Pilrig - 01</t>
  </si>
  <si>
    <t>S01008813</t>
  </si>
  <si>
    <t>Hillside and Calton Hill - 07</t>
  </si>
  <si>
    <t>S01008812</t>
  </si>
  <si>
    <t>Hillside and Calton Hill - 06</t>
  </si>
  <si>
    <t>S01008811</t>
  </si>
  <si>
    <t>Hillside and Calton Hill - 05</t>
  </si>
  <si>
    <t>S01008810</t>
  </si>
  <si>
    <t>Hillside and Calton Hill - 04</t>
  </si>
  <si>
    <t>S01008809</t>
  </si>
  <si>
    <t>Hillside and Calton Hill - 03</t>
  </si>
  <si>
    <t>S01008808</t>
  </si>
  <si>
    <t>Hillside and Calton Hill - 02</t>
  </si>
  <si>
    <t>S01008807</t>
  </si>
  <si>
    <t>Hillside and Calton Hill - 01</t>
  </si>
  <si>
    <t>S01008806</t>
  </si>
  <si>
    <t>Leith (Albert Street) - 04</t>
  </si>
  <si>
    <t>S01008805</t>
  </si>
  <si>
    <t>Leith (Albert Street) - 03</t>
  </si>
  <si>
    <t>S01008804</t>
  </si>
  <si>
    <t>Leith (Albert Street) - 02</t>
  </si>
  <si>
    <t>S01008803</t>
  </si>
  <si>
    <t>Leith (Albert Street) - 01</t>
  </si>
  <si>
    <t>S01008802</t>
  </si>
  <si>
    <t>Easter Road and Hawkhill Avenue - 04</t>
  </si>
  <si>
    <t>S01008801</t>
  </si>
  <si>
    <t>Easter Road and Hawkhill Avenue - 03</t>
  </si>
  <si>
    <t>S01008800</t>
  </si>
  <si>
    <t>Easter Road and Hawkhill Avenue - 02</t>
  </si>
  <si>
    <t>S01008799</t>
  </si>
  <si>
    <t>Easter Road and Hawkhill Avenue - 01</t>
  </si>
  <si>
    <t>S01008798</t>
  </si>
  <si>
    <t>South Leith - 06</t>
  </si>
  <si>
    <t>S01008797</t>
  </si>
  <si>
    <t>South Leith - 05</t>
  </si>
  <si>
    <t>S01008796</t>
  </si>
  <si>
    <t>South Leith - 04</t>
  </si>
  <si>
    <t>S01008795</t>
  </si>
  <si>
    <t>South Leith - 03</t>
  </si>
  <si>
    <t>S01008794</t>
  </si>
  <si>
    <t>South Leith - 02</t>
  </si>
  <si>
    <t>S01008793</t>
  </si>
  <si>
    <t>South Leith - 01</t>
  </si>
  <si>
    <t>S01008792</t>
  </si>
  <si>
    <t>Great Junction Street - 07</t>
  </si>
  <si>
    <t>S01008791</t>
  </si>
  <si>
    <t>Great Junction Street - 06</t>
  </si>
  <si>
    <t>S01008790</t>
  </si>
  <si>
    <t>Great Junction Street - 05</t>
  </si>
  <si>
    <t>S01008789</t>
  </si>
  <si>
    <t>Great Junction Street - 04</t>
  </si>
  <si>
    <t>S01008788</t>
  </si>
  <si>
    <t>Great Junction Street - 03</t>
  </si>
  <si>
    <t>S01008787</t>
  </si>
  <si>
    <t>Great Junction Street - 02</t>
  </si>
  <si>
    <t>S01008786</t>
  </si>
  <si>
    <t>Great Junction Street - 01</t>
  </si>
  <si>
    <t>S01008785</t>
  </si>
  <si>
    <t>The Shore and Constitution Street - 07</t>
  </si>
  <si>
    <t>S01008784</t>
  </si>
  <si>
    <t>The Shore and Constitution Street - 06</t>
  </si>
  <si>
    <t>S01008783</t>
  </si>
  <si>
    <t>The Shore and Constitution Street - 05</t>
  </si>
  <si>
    <t>S01008782</t>
  </si>
  <si>
    <t>The Shore and Constitution Street - 04</t>
  </si>
  <si>
    <t>S01008781</t>
  </si>
  <si>
    <t>The Shore and Constitution Street - 03</t>
  </si>
  <si>
    <t>S01008780</t>
  </si>
  <si>
    <t>The Shore and Constitution Street - 02</t>
  </si>
  <si>
    <t>S01008779</t>
  </si>
  <si>
    <t>The Shore and Constitution Street - 01</t>
  </si>
  <si>
    <t>S01008778</t>
  </si>
  <si>
    <t>North Leith and Newhaven - 06</t>
  </si>
  <si>
    <t>S01008777</t>
  </si>
  <si>
    <t>North Leith and Newhaven - 05</t>
  </si>
  <si>
    <t>S01008776</t>
  </si>
  <si>
    <t>North Leith and Newhaven - 04</t>
  </si>
  <si>
    <t>S01008775</t>
  </si>
  <si>
    <t>North Leith and Newhaven - 03</t>
  </si>
  <si>
    <t>S01008774</t>
  </si>
  <si>
    <t>North Leith and Newhaven - 02</t>
  </si>
  <si>
    <t>S01008773</t>
  </si>
  <si>
    <t>North Leith and Newhaven - 01</t>
  </si>
  <si>
    <t>S01008772</t>
  </si>
  <si>
    <t>Western Harbour and Leith Docks - 04</t>
  </si>
  <si>
    <t>S01008771</t>
  </si>
  <si>
    <t>Western Harbour and Leith Docks - 03</t>
  </si>
  <si>
    <t>S01008770</t>
  </si>
  <si>
    <t>Western Harbour and Leith Docks - 02</t>
  </si>
  <si>
    <t>S01008769</t>
  </si>
  <si>
    <t>Western Harbour and Leith Docks - 01</t>
  </si>
  <si>
    <t>S01008768</t>
  </si>
  <si>
    <t>Leith (Hermitage and Prospect Bank) - 06</t>
  </si>
  <si>
    <t>S01008767</t>
  </si>
  <si>
    <t>Leith (Hermitage and Prospect Bank) - 05</t>
  </si>
  <si>
    <t>S01008766</t>
  </si>
  <si>
    <t>Leith (Hermitage and Prospect Bank) - 04</t>
  </si>
  <si>
    <t>S01008765</t>
  </si>
  <si>
    <t>Leith (Hermitage and Prospect Bank) - 03</t>
  </si>
  <si>
    <t>S01008764</t>
  </si>
  <si>
    <t>Leith (Hermitage and Prospect Bank) - 02</t>
  </si>
  <si>
    <t>S01008763</t>
  </si>
  <si>
    <t>Leith (Hermitage and Prospect Bank) - 01</t>
  </si>
  <si>
    <t>S01008762</t>
  </si>
  <si>
    <t>Restalrig and Lochend - 06</t>
  </si>
  <si>
    <t>S01008761</t>
  </si>
  <si>
    <t>Restalrig and Lochend - 05</t>
  </si>
  <si>
    <t>S01008760</t>
  </si>
  <si>
    <t>Restalrig and Lochend - 04</t>
  </si>
  <si>
    <t>S01008759</t>
  </si>
  <si>
    <t>Restalrig and Lochend - 03</t>
  </si>
  <si>
    <t>S01008758</t>
  </si>
  <si>
    <t>Restalrig and Lochend - 02</t>
  </si>
  <si>
    <t>S01008757</t>
  </si>
  <si>
    <t>Restalrig and Lochend - 01</t>
  </si>
  <si>
    <t>S01008756</t>
  </si>
  <si>
    <t>Restalrig (Loganlea) and Craigentinny West - 05</t>
  </si>
  <si>
    <t>S01008755</t>
  </si>
  <si>
    <t>Restalrig (Loganlea) and Craigentinny West - 04</t>
  </si>
  <si>
    <t>S01008754</t>
  </si>
  <si>
    <t>Restalrig (Loganlea) and Craigentinny West - 03</t>
  </si>
  <si>
    <t>S01008753</t>
  </si>
  <si>
    <t>Restalrig (Loganlea) and Craigentinny West - 02</t>
  </si>
  <si>
    <t>S01008752</t>
  </si>
  <si>
    <t>Restalrig (Loganlea) and Craigentinny West - 01</t>
  </si>
  <si>
    <t>S01008751</t>
  </si>
  <si>
    <t>Craigentinny - 04</t>
  </si>
  <si>
    <t>S01008750</t>
  </si>
  <si>
    <t>Craigentinny - 03</t>
  </si>
  <si>
    <t>S01008749</t>
  </si>
  <si>
    <t>Craigentinny - 02</t>
  </si>
  <si>
    <t>S01008748</t>
  </si>
  <si>
    <t>Craigentinny - 01</t>
  </si>
  <si>
    <t>S01008747</t>
  </si>
  <si>
    <t>Northfield and Piershill - 04</t>
  </si>
  <si>
    <t>S01008746</t>
  </si>
  <si>
    <t>Northfield and Piershill - 03</t>
  </si>
  <si>
    <t>S01008745</t>
  </si>
  <si>
    <t>Northfield and Piershill - 02</t>
  </si>
  <si>
    <t>S01008744</t>
  </si>
  <si>
    <t>Northfield and Piershill - 01</t>
  </si>
  <si>
    <t>S01008743</t>
  </si>
  <si>
    <t>Mountcastle - 04</t>
  </si>
  <si>
    <t>S01008742</t>
  </si>
  <si>
    <t>Mountcastle - 03</t>
  </si>
  <si>
    <t>S01008741</t>
  </si>
  <si>
    <t>Mountcastle - 02</t>
  </si>
  <si>
    <t>S01008740</t>
  </si>
  <si>
    <t>Mountcastle - 01</t>
  </si>
  <si>
    <t>S01008739</t>
  </si>
  <si>
    <t>Duddingston and Portobello South - 05</t>
  </si>
  <si>
    <t>S01008738</t>
  </si>
  <si>
    <t>Duddingston and Portobello South - 04</t>
  </si>
  <si>
    <t>S01008737</t>
  </si>
  <si>
    <t>Duddingston and Portobello South - 03</t>
  </si>
  <si>
    <t>S01008736</t>
  </si>
  <si>
    <t>Duddingston and Portobello South - 02</t>
  </si>
  <si>
    <t>S01008735</t>
  </si>
  <si>
    <t>Duddingston and Portobello South - 01</t>
  </si>
  <si>
    <t>S01008734</t>
  </si>
  <si>
    <t>Portobello - 06</t>
  </si>
  <si>
    <t>S01008733</t>
  </si>
  <si>
    <t>Portobello - 05</t>
  </si>
  <si>
    <t>S01008732</t>
  </si>
  <si>
    <t>Portobello - 04</t>
  </si>
  <si>
    <t>S01008731</t>
  </si>
  <si>
    <t>Portobello - 03</t>
  </si>
  <si>
    <t>S01008730</t>
  </si>
  <si>
    <t>Portobello - 02</t>
  </si>
  <si>
    <t>S01008729</t>
  </si>
  <si>
    <t>Portobello - 01</t>
  </si>
  <si>
    <t>S01008728</t>
  </si>
  <si>
    <t>Joppa - 06</t>
  </si>
  <si>
    <t>S01008727</t>
  </si>
  <si>
    <t>Joppa - 05</t>
  </si>
  <si>
    <t>S01008726</t>
  </si>
  <si>
    <t>Joppa - 04</t>
  </si>
  <si>
    <t>S01008725</t>
  </si>
  <si>
    <t>Joppa - 03</t>
  </si>
  <si>
    <t>S01008724</t>
  </si>
  <si>
    <t>Joppa - 02</t>
  </si>
  <si>
    <t>S01008723</t>
  </si>
  <si>
    <t>Joppa - 01</t>
  </si>
  <si>
    <t>S01008722</t>
  </si>
  <si>
    <t>Jewel, Brunstane and Newcraighall - 05</t>
  </si>
  <si>
    <t>S01008721</t>
  </si>
  <si>
    <t>Jewel, Brunstane and Newcraighall - 04</t>
  </si>
  <si>
    <t>S01008720</t>
  </si>
  <si>
    <t>Jewel, Brunstane and Newcraighall - 03</t>
  </si>
  <si>
    <t>S01008719</t>
  </si>
  <si>
    <t>Jewel, Brunstane and Newcraighall - 02</t>
  </si>
  <si>
    <t>S01008718</t>
  </si>
  <si>
    <t>Jewel, Brunstane and Newcraighall - 01</t>
  </si>
  <si>
    <t>S01008717</t>
  </si>
  <si>
    <t>Bingham, Magdalene and The Christians - 05</t>
  </si>
  <si>
    <t>S01008716</t>
  </si>
  <si>
    <t>Bingham, Magdalene and The Christians - 04</t>
  </si>
  <si>
    <t>S01008715</t>
  </si>
  <si>
    <t>Bingham, Magdalene and The Christians - 03</t>
  </si>
  <si>
    <t>S01008714</t>
  </si>
  <si>
    <t>Bingham, Magdalene and The Christians - 02</t>
  </si>
  <si>
    <t>S01008713</t>
  </si>
  <si>
    <t>Bingham, Magdalene and The Christians - 01</t>
  </si>
  <si>
    <t>S01008712</t>
  </si>
  <si>
    <t>Niddrie - 06</t>
  </si>
  <si>
    <t>S01008711</t>
  </si>
  <si>
    <t>Niddrie - 05</t>
  </si>
  <si>
    <t>S01008710</t>
  </si>
  <si>
    <t>Niddrie - 04</t>
  </si>
  <si>
    <t>S01008709</t>
  </si>
  <si>
    <t>Niddrie - 03</t>
  </si>
  <si>
    <t>S01008708</t>
  </si>
  <si>
    <t>Niddrie - 02</t>
  </si>
  <si>
    <t>S01008707</t>
  </si>
  <si>
    <t>Niddrie - 01</t>
  </si>
  <si>
    <t>S01008706</t>
  </si>
  <si>
    <t>Craigmillar - 05</t>
  </si>
  <si>
    <t>S01008705</t>
  </si>
  <si>
    <t>Craigmillar - 04</t>
  </si>
  <si>
    <t>S01008704</t>
  </si>
  <si>
    <t>Craigmillar - 03</t>
  </si>
  <si>
    <t>S01008703</t>
  </si>
  <si>
    <t>Craigmillar - 02</t>
  </si>
  <si>
    <t>S01008702</t>
  </si>
  <si>
    <t>Craigmillar - 01</t>
  </si>
  <si>
    <t>S01008701</t>
  </si>
  <si>
    <t>Willowbrae and Duddingston Village - 07</t>
  </si>
  <si>
    <t>S01008700</t>
  </si>
  <si>
    <t>Willowbrae and Duddingston Village - 06</t>
  </si>
  <si>
    <t>S01008699</t>
  </si>
  <si>
    <t>Willowbrae and Duddingston Village - 05</t>
  </si>
  <si>
    <t>S01008698</t>
  </si>
  <si>
    <t>Willowbrae and Duddingston Village - 04</t>
  </si>
  <si>
    <t>S01008697</t>
  </si>
  <si>
    <t>Willowbrae and Duddingston Village - 03</t>
  </si>
  <si>
    <t>S01008696</t>
  </si>
  <si>
    <t>Willowbrae and Duddingston Village - 02</t>
  </si>
  <si>
    <t>S01008695</t>
  </si>
  <si>
    <t>Willowbrae and Duddingston Village - 01</t>
  </si>
  <si>
    <t>S01008694</t>
  </si>
  <si>
    <t>Meadowbank and Abbeyhill North - 05</t>
  </si>
  <si>
    <t>S01008693</t>
  </si>
  <si>
    <t>Meadowbank and Abbeyhill North - 04</t>
  </si>
  <si>
    <t>S01008692</t>
  </si>
  <si>
    <t>Meadowbank and Abbeyhill North - 03</t>
  </si>
  <si>
    <t>S01008691</t>
  </si>
  <si>
    <t>Meadowbank and Abbeyhill North - 02</t>
  </si>
  <si>
    <t>S01008690</t>
  </si>
  <si>
    <t>Meadowbank and Abbeyhill North - 01</t>
  </si>
  <si>
    <t>S01008689</t>
  </si>
  <si>
    <t>Abbeyhill - 03</t>
  </si>
  <si>
    <t>S01008688</t>
  </si>
  <si>
    <t>Abbeyhill - 02</t>
  </si>
  <si>
    <t>S01008687</t>
  </si>
  <si>
    <t>Abbeyhill - 01</t>
  </si>
  <si>
    <t>S01008686</t>
  </si>
  <si>
    <t>Canongate, Southside and Dumbiedykes - 06</t>
  </si>
  <si>
    <t>S01008685</t>
  </si>
  <si>
    <t>Canongate, Southside and Dumbiedykes - 05</t>
  </si>
  <si>
    <t>S01008684</t>
  </si>
  <si>
    <t>Canongate, Southside and Dumbiedykes - 04</t>
  </si>
  <si>
    <t>S01008683</t>
  </si>
  <si>
    <t>Canongate, Southside and Dumbiedykes - 03</t>
  </si>
  <si>
    <t>S01008682</t>
  </si>
  <si>
    <t>Canongate, Southside and Dumbiedykes - 02</t>
  </si>
  <si>
    <t>S01008681</t>
  </si>
  <si>
    <t>Canongate, Southside and Dumbiedykes - 01</t>
  </si>
  <si>
    <t>S01008680</t>
  </si>
  <si>
    <t>Old Town, Princes Street and Leith Street - 06</t>
  </si>
  <si>
    <t>S01008679</t>
  </si>
  <si>
    <t>Old Town, Princes Street and Leith Street - 05</t>
  </si>
  <si>
    <t>S01008678</t>
  </si>
  <si>
    <t>Old Town, Princes Street and Leith Street - 04</t>
  </si>
  <si>
    <t>S01008677</t>
  </si>
  <si>
    <t>Old Town, Princes Street and Leith Street - 03</t>
  </si>
  <si>
    <t>S01008676</t>
  </si>
  <si>
    <t>Old Town, Princes Street and Leith Street - 02</t>
  </si>
  <si>
    <t>S01008675</t>
  </si>
  <si>
    <t>Old Town, Princes Street and Leith Street - 01</t>
  </si>
  <si>
    <t>S01008674</t>
  </si>
  <si>
    <t>Meadows and Southside - 08</t>
  </si>
  <si>
    <t>S01008673</t>
  </si>
  <si>
    <t>Meadows and Southside - 07</t>
  </si>
  <si>
    <t>S01008672</t>
  </si>
  <si>
    <t>Meadows and Southside - 06</t>
  </si>
  <si>
    <t>S01008671</t>
  </si>
  <si>
    <t>Meadows and Southside - 05</t>
  </si>
  <si>
    <t>S01008670</t>
  </si>
  <si>
    <t>Meadows and Southside - 04</t>
  </si>
  <si>
    <t>S01008669</t>
  </si>
  <si>
    <t>Meadows and Southside - 03</t>
  </si>
  <si>
    <t>S01008668</t>
  </si>
  <si>
    <t>Meadows and Southside - 02</t>
  </si>
  <si>
    <t>S01008667</t>
  </si>
  <si>
    <t>Meadows and Southside - 01</t>
  </si>
  <si>
    <t>S01008666</t>
  </si>
  <si>
    <t>Tollcross - 07</t>
  </si>
  <si>
    <t>S01008665</t>
  </si>
  <si>
    <t>Tollcross - 06</t>
  </si>
  <si>
    <t>S01008664</t>
  </si>
  <si>
    <t>S01008663</t>
  </si>
  <si>
    <t>S01008662</t>
  </si>
  <si>
    <t>S01008661</t>
  </si>
  <si>
    <t>S01008660</t>
  </si>
  <si>
    <t>S01008659</t>
  </si>
  <si>
    <t>Dalry and Fountainbridge - 08</t>
  </si>
  <si>
    <t>S01008658</t>
  </si>
  <si>
    <t>Dalry and Fountainbridge - 07</t>
  </si>
  <si>
    <t>S01008657</t>
  </si>
  <si>
    <t>Dalry and Fountainbridge - 06</t>
  </si>
  <si>
    <t>S01008656</t>
  </si>
  <si>
    <t>Dalry and Fountainbridge - 05</t>
  </si>
  <si>
    <t>S01008655</t>
  </si>
  <si>
    <t>Dalry and Fountainbridge - 04</t>
  </si>
  <si>
    <t>S01008654</t>
  </si>
  <si>
    <t>Dalry and Fountainbridge - 03</t>
  </si>
  <si>
    <t>S01008653</t>
  </si>
  <si>
    <t>Dalry and Fountainbridge - 02</t>
  </si>
  <si>
    <t>S01008652</t>
  </si>
  <si>
    <t>Dalry and Fountainbridge - 01</t>
  </si>
  <si>
    <t>S01008651</t>
  </si>
  <si>
    <t>Polwarth - 06</t>
  </si>
  <si>
    <t>S01008650</t>
  </si>
  <si>
    <t>Polwarth - 05</t>
  </si>
  <si>
    <t>S01008649</t>
  </si>
  <si>
    <t>Polwarth - 04</t>
  </si>
  <si>
    <t>S01008648</t>
  </si>
  <si>
    <t>Polwarth - 03</t>
  </si>
  <si>
    <t>S01008647</t>
  </si>
  <si>
    <t>Polwarth - 02</t>
  </si>
  <si>
    <t>S01008646</t>
  </si>
  <si>
    <t>Polwarth - 01</t>
  </si>
  <si>
    <t>S01008645</t>
  </si>
  <si>
    <t>Bruntsfield - 07</t>
  </si>
  <si>
    <t>S01008644</t>
  </si>
  <si>
    <t>Bruntsfield - 06</t>
  </si>
  <si>
    <t>S01008643</t>
  </si>
  <si>
    <t>Bruntsfield - 05</t>
  </si>
  <si>
    <t>S01008642</t>
  </si>
  <si>
    <t>Bruntsfield - 04</t>
  </si>
  <si>
    <t>S01008641</t>
  </si>
  <si>
    <t>Bruntsfield - 03</t>
  </si>
  <si>
    <t>S01008640</t>
  </si>
  <si>
    <t>Bruntsfield - 02</t>
  </si>
  <si>
    <t>S01008639</t>
  </si>
  <si>
    <t>Bruntsfield - 01</t>
  </si>
  <si>
    <t>S01008638</t>
  </si>
  <si>
    <t>Merchiston and Greenhill - 06</t>
  </si>
  <si>
    <t>S01008637</t>
  </si>
  <si>
    <t>Merchiston and Greenhill - 05</t>
  </si>
  <si>
    <t>S01008636</t>
  </si>
  <si>
    <t>Merchiston and Greenhill - 04</t>
  </si>
  <si>
    <t>S01008635</t>
  </si>
  <si>
    <t>Merchiston and Greenhill - 03</t>
  </si>
  <si>
    <t>S01008634</t>
  </si>
  <si>
    <t>Merchiston and Greenhill - 02</t>
  </si>
  <si>
    <t>S01008633</t>
  </si>
  <si>
    <t>Merchiston and Greenhill - 01</t>
  </si>
  <si>
    <t>S01008632</t>
  </si>
  <si>
    <t>Morningside - 08</t>
  </si>
  <si>
    <t>S01008631</t>
  </si>
  <si>
    <t>Morningside - 07</t>
  </si>
  <si>
    <t>S01008630</t>
  </si>
  <si>
    <t>Morningside - 06</t>
  </si>
  <si>
    <t>S01008629</t>
  </si>
  <si>
    <t>Morningside - 05</t>
  </si>
  <si>
    <t>S01008628</t>
  </si>
  <si>
    <t>Morningside - 04</t>
  </si>
  <si>
    <t>S01008627</t>
  </si>
  <si>
    <t>Morningside - 03</t>
  </si>
  <si>
    <t>S01008626</t>
  </si>
  <si>
    <t>Morningside - 02</t>
  </si>
  <si>
    <t>S01008625</t>
  </si>
  <si>
    <t>Morningside - 01</t>
  </si>
  <si>
    <t>S01008624</t>
  </si>
  <si>
    <t>Marchmont West - 07</t>
  </si>
  <si>
    <t>S01008623</t>
  </si>
  <si>
    <t>Marchmont West - 06</t>
  </si>
  <si>
    <t>S01008622</t>
  </si>
  <si>
    <t>Marchmont West - 05</t>
  </si>
  <si>
    <t>S01008621</t>
  </si>
  <si>
    <t>Marchmont West - 04</t>
  </si>
  <si>
    <t>S01008620</t>
  </si>
  <si>
    <t>Marchmont West - 03</t>
  </si>
  <si>
    <t>S01008619</t>
  </si>
  <si>
    <t>Marchmont West - 02</t>
  </si>
  <si>
    <t>S01008618</t>
  </si>
  <si>
    <t>Marchmont West - 01</t>
  </si>
  <si>
    <t>S01008617</t>
  </si>
  <si>
    <t>Marchmont East and Sciennes - 06</t>
  </si>
  <si>
    <t>S01008616</t>
  </si>
  <si>
    <t>Marchmont East and Sciennes - 05</t>
  </si>
  <si>
    <t>S01008615</t>
  </si>
  <si>
    <t>Marchmont East and Sciennes - 04</t>
  </si>
  <si>
    <t>S01008614</t>
  </si>
  <si>
    <t>Marchmont East and Sciennes - 03</t>
  </si>
  <si>
    <t>S01008613</t>
  </si>
  <si>
    <t>Marchmont East and Sciennes - 02</t>
  </si>
  <si>
    <t>S01008612</t>
  </si>
  <si>
    <t>Marchmont East and Sciennes - 01</t>
  </si>
  <si>
    <t>S01008611</t>
  </si>
  <si>
    <t>The Grange - 07</t>
  </si>
  <si>
    <t>S01008610</t>
  </si>
  <si>
    <t>The Grange - 06</t>
  </si>
  <si>
    <t>S01008609</t>
  </si>
  <si>
    <t>The Grange - 05</t>
  </si>
  <si>
    <t>S01008608</t>
  </si>
  <si>
    <t>The Grange - 04</t>
  </si>
  <si>
    <t>S01008607</t>
  </si>
  <si>
    <t>The Grange - 03</t>
  </si>
  <si>
    <t>S01008606</t>
  </si>
  <si>
    <t>The Grange - 02</t>
  </si>
  <si>
    <t>S01008605</t>
  </si>
  <si>
    <t>The Grange - 01</t>
  </si>
  <si>
    <t>S01008604</t>
  </si>
  <si>
    <t>Newington and Dalkeith Road - 05</t>
  </si>
  <si>
    <t>S01008603</t>
  </si>
  <si>
    <t>Newington and Dalkeith Road - 04</t>
  </si>
  <si>
    <t>S01008602</t>
  </si>
  <si>
    <t>Newington and Dalkeith Road - 03</t>
  </si>
  <si>
    <t>S01008601</t>
  </si>
  <si>
    <t>Newington and Dalkeith Road - 02</t>
  </si>
  <si>
    <t>S01008600</t>
  </si>
  <si>
    <t>Newington and Dalkeith Road - 01</t>
  </si>
  <si>
    <t>S01008599</t>
  </si>
  <si>
    <t>Prestonfield - 04</t>
  </si>
  <si>
    <t>S01008598</t>
  </si>
  <si>
    <t>Prestonfield - 03</t>
  </si>
  <si>
    <t>S01008597</t>
  </si>
  <si>
    <t>Prestonfield - 02</t>
  </si>
  <si>
    <t>S01008596</t>
  </si>
  <si>
    <t>Prestonfield - 01</t>
  </si>
  <si>
    <t>S01008595</t>
  </si>
  <si>
    <t>Blackford, West Mains and Mayfield Road - 08</t>
  </si>
  <si>
    <t>S01008594</t>
  </si>
  <si>
    <t>Blackford, West Mains and Mayfield Road - 07</t>
  </si>
  <si>
    <t>S01008593</t>
  </si>
  <si>
    <t>Blackford, West Mains and Mayfield Road - 06</t>
  </si>
  <si>
    <t>S01008592</t>
  </si>
  <si>
    <t>Blackford, West Mains and Mayfield Road - 05</t>
  </si>
  <si>
    <t>S01008591</t>
  </si>
  <si>
    <t>Blackford, West Mains and Mayfield Road - 04</t>
  </si>
  <si>
    <t>S01008590</t>
  </si>
  <si>
    <t>Blackford, West Mains and Mayfield Road - 03</t>
  </si>
  <si>
    <t>S01008589</t>
  </si>
  <si>
    <t>Blackford, West Mains and Mayfield Road - 02</t>
  </si>
  <si>
    <t>S01008588</t>
  </si>
  <si>
    <t>Blackford, West Mains and Mayfield Road - 01</t>
  </si>
  <si>
    <t>S01008587</t>
  </si>
  <si>
    <t>The Inch - 06</t>
  </si>
  <si>
    <t>S01008586</t>
  </si>
  <si>
    <t>The Inch - 05</t>
  </si>
  <si>
    <t>S01008585</t>
  </si>
  <si>
    <t>The Inch - 04</t>
  </si>
  <si>
    <t>S01008584</t>
  </si>
  <si>
    <t>The Inch - 03</t>
  </si>
  <si>
    <t>S01008583</t>
  </si>
  <si>
    <t>The Inch - 02</t>
  </si>
  <si>
    <t>S01008582</t>
  </si>
  <si>
    <t>The Inch - 01</t>
  </si>
  <si>
    <t>S01008581</t>
  </si>
  <si>
    <t>Liberton West and Braid Hills - 04</t>
  </si>
  <si>
    <t>S01008580</t>
  </si>
  <si>
    <t>Liberton West and Braid Hills - 03</t>
  </si>
  <si>
    <t>S01008579</t>
  </si>
  <si>
    <t>Liberton West and Braid Hills - 02</t>
  </si>
  <si>
    <t>S01008578</t>
  </si>
  <si>
    <t>Liberton West and Braid Hills - 01</t>
  </si>
  <si>
    <t>S01008577</t>
  </si>
  <si>
    <t>Liberton East - 04</t>
  </si>
  <si>
    <t>S01008576</t>
  </si>
  <si>
    <t>Liberton East - 03</t>
  </si>
  <si>
    <t>S01008575</t>
  </si>
  <si>
    <t>Liberton East - 02</t>
  </si>
  <si>
    <t>S01008574</t>
  </si>
  <si>
    <t>Liberton East - 01</t>
  </si>
  <si>
    <t>S01008573</t>
  </si>
  <si>
    <t>Moredun and Craigour - 04</t>
  </si>
  <si>
    <t>S01008572</t>
  </si>
  <si>
    <t>Moredun and Craigour - 03</t>
  </si>
  <si>
    <t>S01008571</t>
  </si>
  <si>
    <t>Moredun and Craigour - 02</t>
  </si>
  <si>
    <t>S01008570</t>
  </si>
  <si>
    <t>Moredun and Craigour - 01</t>
  </si>
  <si>
    <t>S01008569</t>
  </si>
  <si>
    <t>Fernieside and Moredun South - 05</t>
  </si>
  <si>
    <t>S01008568</t>
  </si>
  <si>
    <t>Fernieside and Moredun South - 04</t>
  </si>
  <si>
    <t>S01008567</t>
  </si>
  <si>
    <t>Fernieside and Moredun South - 03</t>
  </si>
  <si>
    <t>S01008566</t>
  </si>
  <si>
    <t>Fernieside and Moredun South - 02</t>
  </si>
  <si>
    <t>S01008565</t>
  </si>
  <si>
    <t>Fernieside and Moredun South - 01</t>
  </si>
  <si>
    <t>S01008564</t>
  </si>
  <si>
    <t>Hyvots and Gilmerton - 05</t>
  </si>
  <si>
    <t>S01008563</t>
  </si>
  <si>
    <t>Hyvots and Gilmerton - 04</t>
  </si>
  <si>
    <t>S01008562</t>
  </si>
  <si>
    <t>Hyvots and Gilmerton - 03</t>
  </si>
  <si>
    <t>S01008561</t>
  </si>
  <si>
    <t>Hyvots and Gilmerton - 02</t>
  </si>
  <si>
    <t>S01008560</t>
  </si>
  <si>
    <t>Hyvots and Gilmerton - 01</t>
  </si>
  <si>
    <t>S01008559</t>
  </si>
  <si>
    <t>Gracemount, Southhouse and Burdiehouse - 06</t>
  </si>
  <si>
    <t>S01008558</t>
  </si>
  <si>
    <t>Gracemount, Southhouse and Burdiehouse - 05</t>
  </si>
  <si>
    <t>S01008557</t>
  </si>
  <si>
    <t>Gracemount, Southhouse and Burdiehouse - 04</t>
  </si>
  <si>
    <t>S01008556</t>
  </si>
  <si>
    <t>Gracemount, Southhouse and Burdiehouse - 03</t>
  </si>
  <si>
    <t>S01008555</t>
  </si>
  <si>
    <t>Gracemount, Southhouse and Burdiehouse - 02</t>
  </si>
  <si>
    <t>S01008554</t>
  </si>
  <si>
    <t>Gracemount, Southhouse and Burdiehouse - 01</t>
  </si>
  <si>
    <t>S01008553</t>
  </si>
  <si>
    <t>Mortonhall and Anwickhill - 03</t>
  </si>
  <si>
    <t>S01008552</t>
  </si>
  <si>
    <t>Mortonhall and Anwickhill - 02</t>
  </si>
  <si>
    <t>S01008551</t>
  </si>
  <si>
    <t>Mortonhall and Anwickhill - 01</t>
  </si>
  <si>
    <t>S01008550</t>
  </si>
  <si>
    <t>Gilmerton South and the Murrays - 03</t>
  </si>
  <si>
    <t>S01008549</t>
  </si>
  <si>
    <t>Gilmerton South and the Murrays - 02</t>
  </si>
  <si>
    <t>S01008548</t>
  </si>
  <si>
    <t>Gilmerton South and the Murrays - 01</t>
  </si>
  <si>
    <t>S01008547</t>
  </si>
  <si>
    <t>Fairmilehead - 06</t>
  </si>
  <si>
    <t>S01008546</t>
  </si>
  <si>
    <t>Fairmilehead - 05</t>
  </si>
  <si>
    <t>S01008545</t>
  </si>
  <si>
    <t>Fairmilehead - 04</t>
  </si>
  <si>
    <t>S01008544</t>
  </si>
  <si>
    <t>Fairmilehead - 03</t>
  </si>
  <si>
    <t>S01008543</t>
  </si>
  <si>
    <t>Fairmilehead - 02</t>
  </si>
  <si>
    <t>S01008542</t>
  </si>
  <si>
    <t>Fairmilehead - 01</t>
  </si>
  <si>
    <t>S01008541</t>
  </si>
  <si>
    <t>Comiston and Swanston - 08</t>
  </si>
  <si>
    <t>S01008540</t>
  </si>
  <si>
    <t>Comiston and Swanston - 07</t>
  </si>
  <si>
    <t>S01008539</t>
  </si>
  <si>
    <t>Comiston and Swanston - 06</t>
  </si>
  <si>
    <t>S01008538</t>
  </si>
  <si>
    <t>Comiston and Swanston - 05</t>
  </si>
  <si>
    <t>S01008537</t>
  </si>
  <si>
    <t>Comiston and Swanston - 04</t>
  </si>
  <si>
    <t>S01008536</t>
  </si>
  <si>
    <t>Comiston and Swanston - 03</t>
  </si>
  <si>
    <t>S01008535</t>
  </si>
  <si>
    <t>Comiston and Swanston - 02</t>
  </si>
  <si>
    <t>S01008534</t>
  </si>
  <si>
    <t>Comiston and Swanston - 01</t>
  </si>
  <si>
    <t>S01008533</t>
  </si>
  <si>
    <t>Oxgangs - 04</t>
  </si>
  <si>
    <t>S01008532</t>
  </si>
  <si>
    <t>Oxgangs - 03</t>
  </si>
  <si>
    <t>S01008531</t>
  </si>
  <si>
    <t>Oxgangs - 02</t>
  </si>
  <si>
    <t>S01008530</t>
  </si>
  <si>
    <t>Oxgangs - 01</t>
  </si>
  <si>
    <t>S01008529</t>
  </si>
  <si>
    <t>Colinton Mains and Firrhill - 05</t>
  </si>
  <si>
    <t>S01008528</t>
  </si>
  <si>
    <t>Colinton Mains and Firrhill - 04</t>
  </si>
  <si>
    <t>S01008527</t>
  </si>
  <si>
    <t>Colinton Mains and Firrhill - 03</t>
  </si>
  <si>
    <t>S01008526</t>
  </si>
  <si>
    <t>Colinton Mains and Firrhill - 02</t>
  </si>
  <si>
    <t>S01008525</t>
  </si>
  <si>
    <t>Colinton Mains and Firrhill - 01</t>
  </si>
  <si>
    <t>S01008524</t>
  </si>
  <si>
    <t>Greenbank and The Braids - 05</t>
  </si>
  <si>
    <t>S01008523</t>
  </si>
  <si>
    <t>Greenbank and The Braids - 04</t>
  </si>
  <si>
    <t>S01008522</t>
  </si>
  <si>
    <t>Greenbank and The Braids - 03</t>
  </si>
  <si>
    <t>S01008521</t>
  </si>
  <si>
    <t>Greenbank and The Braids - 02</t>
  </si>
  <si>
    <t>S01008520</t>
  </si>
  <si>
    <t>Greenbank and The Braids - 01</t>
  </si>
  <si>
    <t>S01008519</t>
  </si>
  <si>
    <t>Morningside and Craighouse - 05</t>
  </si>
  <si>
    <t>S01008518</t>
  </si>
  <si>
    <t>Morningside and Craighouse - 04</t>
  </si>
  <si>
    <t>S01008517</t>
  </si>
  <si>
    <t>Morningside and Craighouse - 03</t>
  </si>
  <si>
    <t>S01008516</t>
  </si>
  <si>
    <t>Morningside and Craighouse - 02</t>
  </si>
  <si>
    <t>S01008515</t>
  </si>
  <si>
    <t>Morningside and Craighouse - 01</t>
  </si>
  <si>
    <t>S01008514</t>
  </si>
  <si>
    <t>Craiglockhart - 06</t>
  </si>
  <si>
    <t>S01008513</t>
  </si>
  <si>
    <t>Craiglockhart - 05</t>
  </si>
  <si>
    <t>S01008512</t>
  </si>
  <si>
    <t>Craiglockhart - 04</t>
  </si>
  <si>
    <t>S01008511</t>
  </si>
  <si>
    <t>Craiglockhart - 03</t>
  </si>
  <si>
    <t>S01008510</t>
  </si>
  <si>
    <t>Craiglockhart - 02</t>
  </si>
  <si>
    <t>S01008509</t>
  </si>
  <si>
    <t>Craiglockhart - 01</t>
  </si>
  <si>
    <t>S01008508</t>
  </si>
  <si>
    <t>Shandon - 06</t>
  </si>
  <si>
    <t>S01008507</t>
  </si>
  <si>
    <t>Shandon - 05</t>
  </si>
  <si>
    <t>S01008506</t>
  </si>
  <si>
    <t>Shandon - 04</t>
  </si>
  <si>
    <t>S01008505</t>
  </si>
  <si>
    <t>Shandon - 03</t>
  </si>
  <si>
    <t>S01008504</t>
  </si>
  <si>
    <t>Shandon - 02</t>
  </si>
  <si>
    <t>S01008503</t>
  </si>
  <si>
    <t>Shandon - 01</t>
  </si>
  <si>
    <t>S01008502</t>
  </si>
  <si>
    <t>Gorgie East - 05</t>
  </si>
  <si>
    <t>S01008501</t>
  </si>
  <si>
    <t>Gorgie East - 04</t>
  </si>
  <si>
    <t>S01008500</t>
  </si>
  <si>
    <t>Gorgie East - 03</t>
  </si>
  <si>
    <t>S01008499</t>
  </si>
  <si>
    <t>Gorgie East - 02</t>
  </si>
  <si>
    <t>S01008498</t>
  </si>
  <si>
    <t>Gorgie East - 01</t>
  </si>
  <si>
    <t>S01008497</t>
  </si>
  <si>
    <t>Gorgie West - 05</t>
  </si>
  <si>
    <t>S01008496</t>
  </si>
  <si>
    <t>Gorgie West - 04</t>
  </si>
  <si>
    <t>S01008495</t>
  </si>
  <si>
    <t>Gorgie West - 03</t>
  </si>
  <si>
    <t>S01008494</t>
  </si>
  <si>
    <t>Gorgie West - 02</t>
  </si>
  <si>
    <t>S01008493</t>
  </si>
  <si>
    <t>Gorgie West - 01</t>
  </si>
  <si>
    <t>S01008492</t>
  </si>
  <si>
    <t>Slateford and Chesser - 06</t>
  </si>
  <si>
    <t>S01008491</t>
  </si>
  <si>
    <t>Slateford and Chesser - 05</t>
  </si>
  <si>
    <t>S01008490</t>
  </si>
  <si>
    <t>Slateford and Chesser - 04</t>
  </si>
  <si>
    <t>S01008489</t>
  </si>
  <si>
    <t>Slateford and Chesser - 03</t>
  </si>
  <si>
    <t>S01008488</t>
  </si>
  <si>
    <t>Slateford and Chesser - 02</t>
  </si>
  <si>
    <t>S01008487</t>
  </si>
  <si>
    <t>Slateford and Chesser - 01</t>
  </si>
  <si>
    <t>S01008486</t>
  </si>
  <si>
    <t>Longstone and Saughton - 05</t>
  </si>
  <si>
    <t>S01008485</t>
  </si>
  <si>
    <t>Longstone and Saughton - 04</t>
  </si>
  <si>
    <t>S01008484</t>
  </si>
  <si>
    <t>Longstone and Saughton - 03</t>
  </si>
  <si>
    <t>S01008483</t>
  </si>
  <si>
    <t>Longstone and Saughton - 02</t>
  </si>
  <si>
    <t>S01008482</t>
  </si>
  <si>
    <t>Longstone and Saughton - 01</t>
  </si>
  <si>
    <t>S01008481</t>
  </si>
  <si>
    <t>Stenhouse and Saughton Mains - 08</t>
  </si>
  <si>
    <t>S01008480</t>
  </si>
  <si>
    <t>Stenhouse and Saughton Mains - 07</t>
  </si>
  <si>
    <t>S01008479</t>
  </si>
  <si>
    <t>Stenhouse and Saughton Mains - 06</t>
  </si>
  <si>
    <t>S01008478</t>
  </si>
  <si>
    <t>Stenhouse and Saughton Mains - 05</t>
  </si>
  <si>
    <t>S01008477</t>
  </si>
  <si>
    <t>Stenhouse and Saughton Mains - 04</t>
  </si>
  <si>
    <t>S01008476</t>
  </si>
  <si>
    <t>Stenhouse and Saughton Mains - 03</t>
  </si>
  <si>
    <t>S01008475</t>
  </si>
  <si>
    <t>Stenhouse and Saughton Mains - 02</t>
  </si>
  <si>
    <t>S01008474</t>
  </si>
  <si>
    <t>Stenhouse and Saughton Mains - 01</t>
  </si>
  <si>
    <t>S01008473</t>
  </si>
  <si>
    <t>Broomhouse and Bankhead - 05</t>
  </si>
  <si>
    <t>S01008472</t>
  </si>
  <si>
    <t>Broomhouse and Bankhead - 04</t>
  </si>
  <si>
    <t>S01008471</t>
  </si>
  <si>
    <t>Broomhouse and Bankhead - 03</t>
  </si>
  <si>
    <t>S01008470</t>
  </si>
  <si>
    <t>Broomhouse and Bankhead - 02</t>
  </si>
  <si>
    <t>S01008469</t>
  </si>
  <si>
    <t>Broomhouse and Bankhead - 01</t>
  </si>
  <si>
    <t>S01008468</t>
  </si>
  <si>
    <t>Parkhead and Sighthill - 04</t>
  </si>
  <si>
    <t>S01008467</t>
  </si>
  <si>
    <t>Parkhead and Sighthill - 03</t>
  </si>
  <si>
    <t>S01008466</t>
  </si>
  <si>
    <t>Parkhead and Sighthill - 02</t>
  </si>
  <si>
    <t>S01008465</t>
  </si>
  <si>
    <t>Parkhead and Sighthill - 01</t>
  </si>
  <si>
    <t>S01008464</t>
  </si>
  <si>
    <t>Murrayburn and Wester Hailes North - 05</t>
  </si>
  <si>
    <t>S01008463</t>
  </si>
  <si>
    <t>Murrayburn and Wester Hailes North - 04</t>
  </si>
  <si>
    <t>S01008462</t>
  </si>
  <si>
    <t>Murrayburn and Wester Hailes North - 03</t>
  </si>
  <si>
    <t>S01008461</t>
  </si>
  <si>
    <t>Murrayburn and Wester Hailes North - 02</t>
  </si>
  <si>
    <t>S01008460</t>
  </si>
  <si>
    <t>Murrayburn and Wester Hailes North - 01</t>
  </si>
  <si>
    <t>S01008459</t>
  </si>
  <si>
    <t>The Calders - 05</t>
  </si>
  <si>
    <t>S01008458</t>
  </si>
  <si>
    <t>The Calders - 04</t>
  </si>
  <si>
    <t>S01008457</t>
  </si>
  <si>
    <t>The Calders - 03</t>
  </si>
  <si>
    <t>S01008456</t>
  </si>
  <si>
    <t>The Calders - 02</t>
  </si>
  <si>
    <t>S01008455</t>
  </si>
  <si>
    <t>The Calders - 01</t>
  </si>
  <si>
    <t>S01008454</t>
  </si>
  <si>
    <t>Clovenstone and Wester Hailes - 05</t>
  </si>
  <si>
    <t>S01008453</t>
  </si>
  <si>
    <t>Clovenstone and Wester Hailes - 04</t>
  </si>
  <si>
    <t>S01008452</t>
  </si>
  <si>
    <t>Clovenstone and Wester Hailes - 03</t>
  </si>
  <si>
    <t>S01008451</t>
  </si>
  <si>
    <t>Clovenstone and Wester Hailes - 02</t>
  </si>
  <si>
    <t>S01008450</t>
  </si>
  <si>
    <t>Clovenstone and Wester Hailes - 01</t>
  </si>
  <si>
    <t>S01008449</t>
  </si>
  <si>
    <t>Colinton and Kingsknowe - 05</t>
  </si>
  <si>
    <t>S01008448</t>
  </si>
  <si>
    <t>Colinton and Kingsknowe - 04</t>
  </si>
  <si>
    <t>S01008447</t>
  </si>
  <si>
    <t>Colinton and Kingsknowe - 03</t>
  </si>
  <si>
    <t>S01008446</t>
  </si>
  <si>
    <t>Colinton and Kingsknowe - 02</t>
  </si>
  <si>
    <t>S01008445</t>
  </si>
  <si>
    <t>Colinton and Kingsknowe - 01</t>
  </si>
  <si>
    <t>S01008444</t>
  </si>
  <si>
    <t>Bonaly and The Pentlands - 06</t>
  </si>
  <si>
    <t>S01008443</t>
  </si>
  <si>
    <t>Bonaly and The Pentlands - 05</t>
  </si>
  <si>
    <t>S01008442</t>
  </si>
  <si>
    <t>Bonaly and The Pentlands - 04</t>
  </si>
  <si>
    <t>S01008441</t>
  </si>
  <si>
    <t>Bonaly and The Pentlands - 03</t>
  </si>
  <si>
    <t>S01008440</t>
  </si>
  <si>
    <t>Bonaly and The Pentlands - 02</t>
  </si>
  <si>
    <t>S01008439</t>
  </si>
  <si>
    <t>Bonaly and The Pentlands - 01</t>
  </si>
  <si>
    <t>S01008438</t>
  </si>
  <si>
    <t>Baberton and Juniper Green - 05</t>
  </si>
  <si>
    <t>S01008437</t>
  </si>
  <si>
    <t>Baberton and Juniper Green - 04</t>
  </si>
  <si>
    <t>S01008436</t>
  </si>
  <si>
    <t>Baberton and Juniper Green - 03</t>
  </si>
  <si>
    <t>S01008435</t>
  </si>
  <si>
    <t>Baberton and Juniper Green - 02</t>
  </si>
  <si>
    <t>S01008434</t>
  </si>
  <si>
    <t>Baberton and Juniper Green - 01</t>
  </si>
  <si>
    <t>S01008433</t>
  </si>
  <si>
    <t>Currie East - 04</t>
  </si>
  <si>
    <t>S01008432</t>
  </si>
  <si>
    <t>Currie East - 03</t>
  </si>
  <si>
    <t>S01008431</t>
  </si>
  <si>
    <t>Currie East - 02</t>
  </si>
  <si>
    <t>S01008430</t>
  </si>
  <si>
    <t>Currie East - 01</t>
  </si>
  <si>
    <t>S01008429</t>
  </si>
  <si>
    <t>Currie West - 04</t>
  </si>
  <si>
    <t>S01008428</t>
  </si>
  <si>
    <t>Currie West - 03</t>
  </si>
  <si>
    <t>S01008427</t>
  </si>
  <si>
    <t>Currie West - 02</t>
  </si>
  <si>
    <t>S01008426</t>
  </si>
  <si>
    <t>Currie West - 01</t>
  </si>
  <si>
    <t>S01008425</t>
  </si>
  <si>
    <t>Balerno and Bonnington Village - 08</t>
  </si>
  <si>
    <t>S01008424</t>
  </si>
  <si>
    <t>Balerno and Bonnington Village - 07</t>
  </si>
  <si>
    <t>S01008423</t>
  </si>
  <si>
    <t>Balerno and Bonnington Village - 06</t>
  </si>
  <si>
    <t>S01008422</t>
  </si>
  <si>
    <t>Balerno and Bonnington Village - 05</t>
  </si>
  <si>
    <t>S01008421</t>
  </si>
  <si>
    <t>Balerno and Bonnington Village - 04</t>
  </si>
  <si>
    <t>S01008420</t>
  </si>
  <si>
    <t>Balerno and Bonnington Village - 03</t>
  </si>
  <si>
    <t>S01008419</t>
  </si>
  <si>
    <t>Balerno and Bonnington Village - 02</t>
  </si>
  <si>
    <t>S01008418</t>
  </si>
  <si>
    <t>Balerno and Bonnington Village - 01</t>
  </si>
  <si>
    <t>S01008417</t>
  </si>
  <si>
    <t>South Thornliebank and Woodfarm - 06</t>
  </si>
  <si>
    <t>S01008416</t>
  </si>
  <si>
    <t>South Thornliebank and Woodfarm - 05</t>
  </si>
  <si>
    <t>S01008415</t>
  </si>
  <si>
    <t>South Thornliebank and Woodfarm - 04</t>
  </si>
  <si>
    <t>S01008414</t>
  </si>
  <si>
    <t>South Thornliebank and Woodfarm - 03</t>
  </si>
  <si>
    <t>S01008413</t>
  </si>
  <si>
    <t>South Thornliebank and Woodfarm - 02</t>
  </si>
  <si>
    <t>S01008412</t>
  </si>
  <si>
    <t>South Thornliebank and Woodfarm - 01</t>
  </si>
  <si>
    <t>S01008411</t>
  </si>
  <si>
    <t>North Giffnock and North Thornliebank - 05</t>
  </si>
  <si>
    <t>S01008410</t>
  </si>
  <si>
    <t>North Giffnock and North Thornliebank - 04</t>
  </si>
  <si>
    <t>S01008409</t>
  </si>
  <si>
    <t>North Giffnock and North Thornliebank - 03</t>
  </si>
  <si>
    <t>S01008408</t>
  </si>
  <si>
    <t>North Giffnock and North Thornliebank - 02</t>
  </si>
  <si>
    <t>S01008407</t>
  </si>
  <si>
    <t>North Giffnock and North Thornliebank - 01</t>
  </si>
  <si>
    <t>S01008406</t>
  </si>
  <si>
    <t>Lower Whitecraigs and South Giffnock - 04</t>
  </si>
  <si>
    <t>S01008405</t>
  </si>
  <si>
    <t>Lower Whitecraigs and South Giffnock - 03</t>
  </si>
  <si>
    <t>S01008404</t>
  </si>
  <si>
    <t>Lower Whitecraigs and South Giffnock - 02</t>
  </si>
  <si>
    <t>S01008403</t>
  </si>
  <si>
    <t>Lower Whitecraigs and South Giffnock - 01</t>
  </si>
  <si>
    <t>S01008402</t>
  </si>
  <si>
    <t>Merrylee and Braidbar - 07</t>
  </si>
  <si>
    <t>S01008401</t>
  </si>
  <si>
    <t>Merrylee and Braidbar - 06</t>
  </si>
  <si>
    <t>S01008400</t>
  </si>
  <si>
    <t>Merrylee and Braidbar - 05</t>
  </si>
  <si>
    <t>S01008399</t>
  </si>
  <si>
    <t>Merrylee and Braidbar - 04</t>
  </si>
  <si>
    <t>S01008398</t>
  </si>
  <si>
    <t>Merrylee and Braidbar - 03</t>
  </si>
  <si>
    <t>S01008397</t>
  </si>
  <si>
    <t>Merrylee and Braidbar - 02</t>
  </si>
  <si>
    <t>S01008396</t>
  </si>
  <si>
    <t>Merrylee and Braidbar - 01</t>
  </si>
  <si>
    <t>S01008395</t>
  </si>
  <si>
    <t>Netherlee - 06</t>
  </si>
  <si>
    <t>S01008394</t>
  </si>
  <si>
    <t>Netherlee - 05</t>
  </si>
  <si>
    <t>S01008393</t>
  </si>
  <si>
    <t>Netherlee - 04</t>
  </si>
  <si>
    <t>S01008392</t>
  </si>
  <si>
    <t>Netherlee - 03</t>
  </si>
  <si>
    <t>S01008391</t>
  </si>
  <si>
    <t>Netherlee - 02</t>
  </si>
  <si>
    <t>S01008390</t>
  </si>
  <si>
    <t>Netherlee - 01</t>
  </si>
  <si>
    <t>S01008389</t>
  </si>
  <si>
    <t>Stamperland - 05</t>
  </si>
  <si>
    <t>S01008388</t>
  </si>
  <si>
    <t>Stamperland - 04</t>
  </si>
  <si>
    <t>S01008387</t>
  </si>
  <si>
    <t>Stamperland - 03</t>
  </si>
  <si>
    <t>S01008386</t>
  </si>
  <si>
    <t>Stamperland - 02</t>
  </si>
  <si>
    <t>S01008385</t>
  </si>
  <si>
    <t>Stamperland - 01</t>
  </si>
  <si>
    <t>S01008384</t>
  </si>
  <si>
    <t>Williamwood - 05</t>
  </si>
  <si>
    <t>S01008383</t>
  </si>
  <si>
    <t>Williamwood - 04</t>
  </si>
  <si>
    <t>S01008382</t>
  </si>
  <si>
    <t>Williamwood - 03</t>
  </si>
  <si>
    <t>S01008381</t>
  </si>
  <si>
    <t>Williamwood - 02</t>
  </si>
  <si>
    <t>S01008380</t>
  </si>
  <si>
    <t>Williamwood - 01</t>
  </si>
  <si>
    <t>S01008379</t>
  </si>
  <si>
    <t>Clarkston and Sheddens - 08</t>
  </si>
  <si>
    <t>S01008378</t>
  </si>
  <si>
    <t>Clarkston and Sheddens - 07</t>
  </si>
  <si>
    <t>S01008377</t>
  </si>
  <si>
    <t>Clarkston and Sheddens - 06</t>
  </si>
  <si>
    <t>S01008376</t>
  </si>
  <si>
    <t>Clarkston and Sheddens - 05</t>
  </si>
  <si>
    <t>S01008375</t>
  </si>
  <si>
    <t>Clarkston and Sheddens - 04</t>
  </si>
  <si>
    <t>S01008374</t>
  </si>
  <si>
    <t>Clarkston and Sheddens - 03</t>
  </si>
  <si>
    <t>S01008373</t>
  </si>
  <si>
    <t>Clarkston and Sheddens - 02</t>
  </si>
  <si>
    <t>S01008372</t>
  </si>
  <si>
    <t>Clarkston and Sheddens - 01</t>
  </si>
  <si>
    <t>S01008371</t>
  </si>
  <si>
    <t>Busby - 05</t>
  </si>
  <si>
    <t>S01008370</t>
  </si>
  <si>
    <t>Busby - 04</t>
  </si>
  <si>
    <t>S01008369</t>
  </si>
  <si>
    <t>Busby - 03</t>
  </si>
  <si>
    <t>S01008368</t>
  </si>
  <si>
    <t>Busby - 02</t>
  </si>
  <si>
    <t>S01008367</t>
  </si>
  <si>
    <t>Busby - 01</t>
  </si>
  <si>
    <t>S01008366</t>
  </si>
  <si>
    <t>North Kirkhill - 04</t>
  </si>
  <si>
    <t>S01008365</t>
  </si>
  <si>
    <t>North Kirkhill - 03</t>
  </si>
  <si>
    <t>S01008364</t>
  </si>
  <si>
    <t>North Kirkhill - 02</t>
  </si>
  <si>
    <t>S01008363</t>
  </si>
  <si>
    <t>North Kirkhill - 01</t>
  </si>
  <si>
    <t>S01008362</t>
  </si>
  <si>
    <t>Eaglesham and Waterfoot - 07</t>
  </si>
  <si>
    <t>S01008361</t>
  </si>
  <si>
    <t>Eaglesham and Waterfoot - 06</t>
  </si>
  <si>
    <t>S01008360</t>
  </si>
  <si>
    <t>Eaglesham and Waterfoot - 05</t>
  </si>
  <si>
    <t>S01008359</t>
  </si>
  <si>
    <t>Eaglesham and Waterfoot - 04</t>
  </si>
  <si>
    <t>S01008358</t>
  </si>
  <si>
    <t>Eaglesham and Waterfoot - 03</t>
  </si>
  <si>
    <t>S01008357</t>
  </si>
  <si>
    <t>Eaglesham and Waterfoot - 02</t>
  </si>
  <si>
    <t>S01008356</t>
  </si>
  <si>
    <t>Eaglesham and Waterfoot - 01</t>
  </si>
  <si>
    <t>S01008355</t>
  </si>
  <si>
    <t>Mearnskirk and South Kirkhill - 08</t>
  </si>
  <si>
    <t>S01008354</t>
  </si>
  <si>
    <t>Mearnskirk and South Kirkhill - 07</t>
  </si>
  <si>
    <t>S01008353</t>
  </si>
  <si>
    <t>Mearnskirk and South Kirkhill - 06</t>
  </si>
  <si>
    <t>S01008352</t>
  </si>
  <si>
    <t>Mearnskirk and South Kirkhill - 05</t>
  </si>
  <si>
    <t>S01008351</t>
  </si>
  <si>
    <t>Mearnskirk and South Kirkhill - 04</t>
  </si>
  <si>
    <t>S01008350</t>
  </si>
  <si>
    <t>Mearnskirk and South Kirkhill - 03</t>
  </si>
  <si>
    <t>S01008349</t>
  </si>
  <si>
    <t>Mearnskirk and South Kirkhill - 02</t>
  </si>
  <si>
    <t>S01008348</t>
  </si>
  <si>
    <t>Mearnskirk and South Kirkhill - 01</t>
  </si>
  <si>
    <t>S01008347</t>
  </si>
  <si>
    <t>Whitecraigs and Broom - 04</t>
  </si>
  <si>
    <t>S01008346</t>
  </si>
  <si>
    <t>Whitecraigs and Broom - 03</t>
  </si>
  <si>
    <t>S01008345</t>
  </si>
  <si>
    <t>Whitecraigs and Broom - 02</t>
  </si>
  <si>
    <t>S01008344</t>
  </si>
  <si>
    <t>Whitecraigs and Broom - 01</t>
  </si>
  <si>
    <t>S01008343</t>
  </si>
  <si>
    <t>Mearns Village, Westacres and Greenfarm - 08</t>
  </si>
  <si>
    <t>S01008342</t>
  </si>
  <si>
    <t>Mearns Village, Westacres and Greenfarm - 07</t>
  </si>
  <si>
    <t>S01008341</t>
  </si>
  <si>
    <t>Mearns Village, Westacres and Greenfarm - 06</t>
  </si>
  <si>
    <t>S01008340</t>
  </si>
  <si>
    <t>Mearns Village, Westacres and Greenfarm - 05</t>
  </si>
  <si>
    <t>S01008339</t>
  </si>
  <si>
    <t>Mearns Village, Westacres and Greenfarm - 04</t>
  </si>
  <si>
    <t>S01008338</t>
  </si>
  <si>
    <t>Mearns Village, Westacres and Greenfarm - 03</t>
  </si>
  <si>
    <t>S01008337</t>
  </si>
  <si>
    <t>Mearns Village, Westacres and Greenfarm - 02</t>
  </si>
  <si>
    <t>S01008336</t>
  </si>
  <si>
    <t>Mearns Village, Westacres and Greenfarm - 01</t>
  </si>
  <si>
    <t>S01008335</t>
  </si>
  <si>
    <t>Crookfur and Fruin - 07</t>
  </si>
  <si>
    <t>S01008334</t>
  </si>
  <si>
    <t>Crookfur and Fruin - 06</t>
  </si>
  <si>
    <t>S01008333</t>
  </si>
  <si>
    <t>Crookfur and Fruin - 05</t>
  </si>
  <si>
    <t>S01008332</t>
  </si>
  <si>
    <t>Crookfur and Fruin - 04</t>
  </si>
  <si>
    <t>S01008331</t>
  </si>
  <si>
    <t>Crookfur and Fruin - 03</t>
  </si>
  <si>
    <t>S01008330</t>
  </si>
  <si>
    <t>Crookfur and Fruin - 02</t>
  </si>
  <si>
    <t>S01008329</t>
  </si>
  <si>
    <t>Crookfur and Fruin - 01</t>
  </si>
  <si>
    <t>S01008328</t>
  </si>
  <si>
    <t>Auchenback - 05</t>
  </si>
  <si>
    <t>S01008327</t>
  </si>
  <si>
    <t>Auchenback - 04</t>
  </si>
  <si>
    <t>S01008326</t>
  </si>
  <si>
    <t>Auchenback - 03</t>
  </si>
  <si>
    <t>S01008325</t>
  </si>
  <si>
    <t>Auchenback - 02</t>
  </si>
  <si>
    <t>S01008324</t>
  </si>
  <si>
    <t>Auchenback - 01</t>
  </si>
  <si>
    <t>S01008323</t>
  </si>
  <si>
    <t>Arthurlie and Gateside - 05</t>
  </si>
  <si>
    <t>S01008322</t>
  </si>
  <si>
    <t>Arthurlie and Gateside - 04</t>
  </si>
  <si>
    <t>S01008321</t>
  </si>
  <si>
    <t>Arthurlie and Gateside - 03</t>
  </si>
  <si>
    <t>S01008320</t>
  </si>
  <si>
    <t>Arthurlie and Gateside - 02</t>
  </si>
  <si>
    <t>S01008319</t>
  </si>
  <si>
    <t>Arthurlie and Gateside - 01</t>
  </si>
  <si>
    <t>S01008318</t>
  </si>
  <si>
    <t>Dunterlie, East Arthurlie and Dovecothall - 09</t>
  </si>
  <si>
    <t>S01008317</t>
  </si>
  <si>
    <t>Dunterlie, East Arthurlie and Dovecothall - 08</t>
  </si>
  <si>
    <t>S01008316</t>
  </si>
  <si>
    <t>Dunterlie, East Arthurlie and Dovecothall - 07</t>
  </si>
  <si>
    <t>S01008315</t>
  </si>
  <si>
    <t>Dunterlie, East Arthurlie and Dovecothall - 06</t>
  </si>
  <si>
    <t>S01008314</t>
  </si>
  <si>
    <t>Dunterlie, East Arthurlie and Dovecothall - 05</t>
  </si>
  <si>
    <t>S01008313</t>
  </si>
  <si>
    <t>Dunterlie, East Arthurlie and Dovecothall - 04</t>
  </si>
  <si>
    <t>S01008312</t>
  </si>
  <si>
    <t>Dunterlie, East Arthurlie and Dovecothall - 03</t>
  </si>
  <si>
    <t>S01008311</t>
  </si>
  <si>
    <t>Dunterlie, East Arthurlie and Dovecothall - 02</t>
  </si>
  <si>
    <t>S01008310</t>
  </si>
  <si>
    <t>Dunterlie, East Arthurlie and Dovecothall - 01</t>
  </si>
  <si>
    <t>S01008309</t>
  </si>
  <si>
    <t>Cross Stobbs - 06</t>
  </si>
  <si>
    <t>S01008308</t>
  </si>
  <si>
    <t>Cross Stobbs - 05</t>
  </si>
  <si>
    <t>S01008307</t>
  </si>
  <si>
    <t>Cross Stobbs - 04</t>
  </si>
  <si>
    <t>S01008306</t>
  </si>
  <si>
    <t>Cross Stobbs - 03</t>
  </si>
  <si>
    <t>S01008305</t>
  </si>
  <si>
    <t>Cross Stobbs - 02</t>
  </si>
  <si>
    <t>S01008304</t>
  </si>
  <si>
    <t>Cross Stobbs - 01</t>
  </si>
  <si>
    <t>S01008303</t>
  </si>
  <si>
    <t>Neilston and Uplawmoor - 08</t>
  </si>
  <si>
    <t>S01008302</t>
  </si>
  <si>
    <t>Neilston and Uplawmoor - 07</t>
  </si>
  <si>
    <t>S01008301</t>
  </si>
  <si>
    <t>Neilston and Uplawmoor - 06</t>
  </si>
  <si>
    <t>S01008300</t>
  </si>
  <si>
    <t>Neilston and Uplawmoor - 05</t>
  </si>
  <si>
    <t>S01008299</t>
  </si>
  <si>
    <t>Neilston and Uplawmoor - 04</t>
  </si>
  <si>
    <t>S01008298</t>
  </si>
  <si>
    <t>Neilston and Uplawmoor - 03</t>
  </si>
  <si>
    <t>S01008297</t>
  </si>
  <si>
    <t>Neilston and Uplawmoor - 02</t>
  </si>
  <si>
    <t>S01008296</t>
  </si>
  <si>
    <t>Neilston and Uplawmoor - 01</t>
  </si>
  <si>
    <t>S01008295</t>
  </si>
  <si>
    <t>IZ22 - 06</t>
  </si>
  <si>
    <t>S01008294</t>
  </si>
  <si>
    <t>IZ22 - 05</t>
  </si>
  <si>
    <t>S01008293</t>
  </si>
  <si>
    <t>IZ22 - 04</t>
  </si>
  <si>
    <t>S01008292</t>
  </si>
  <si>
    <t>IZ22 - 03</t>
  </si>
  <si>
    <t>S01008291</t>
  </si>
  <si>
    <t>IZ22 - 02</t>
  </si>
  <si>
    <t>S01008290</t>
  </si>
  <si>
    <t>IZ22 - 01</t>
  </si>
  <si>
    <t>S01008289</t>
  </si>
  <si>
    <t>IZ21 - 05</t>
  </si>
  <si>
    <t>S01008288</t>
  </si>
  <si>
    <t>IZ21 - 04</t>
  </si>
  <si>
    <t>S01008287</t>
  </si>
  <si>
    <t>IZ21 - 03</t>
  </si>
  <si>
    <t>S01008286</t>
  </si>
  <si>
    <t>IZ21 - 02</t>
  </si>
  <si>
    <t>S01008285</t>
  </si>
  <si>
    <t>IZ21 - 01</t>
  </si>
  <si>
    <t>S01008284</t>
  </si>
  <si>
    <t>IZ20 - 07</t>
  </si>
  <si>
    <t>S01008283</t>
  </si>
  <si>
    <t>IZ20 - 06</t>
  </si>
  <si>
    <t>S01008282</t>
  </si>
  <si>
    <t>IZ20 - 05</t>
  </si>
  <si>
    <t>S01008281</t>
  </si>
  <si>
    <t>IZ20 - 04</t>
  </si>
  <si>
    <t>S01008280</t>
  </si>
  <si>
    <t>IZ20 - 03</t>
  </si>
  <si>
    <t>S01008279</t>
  </si>
  <si>
    <t>IZ20 - 02</t>
  </si>
  <si>
    <t>S01008278</t>
  </si>
  <si>
    <t>IZ20 - 01</t>
  </si>
  <si>
    <t>S01008277</t>
  </si>
  <si>
    <t>IZ19 - 05</t>
  </si>
  <si>
    <t>S01008276</t>
  </si>
  <si>
    <t>IZ19 - 04</t>
  </si>
  <si>
    <t>S01008275</t>
  </si>
  <si>
    <t>IZ19 - 03</t>
  </si>
  <si>
    <t>S01008274</t>
  </si>
  <si>
    <t>IZ19 - 02</t>
  </si>
  <si>
    <t>S01008273</t>
  </si>
  <si>
    <t>IZ19 - 01</t>
  </si>
  <si>
    <t>S01008272</t>
  </si>
  <si>
    <t>S01008271</t>
  </si>
  <si>
    <t>S01008270</t>
  </si>
  <si>
    <t>S01008269</t>
  </si>
  <si>
    <t>S01008268</t>
  </si>
  <si>
    <t>S01008267</t>
  </si>
  <si>
    <t>S01008266</t>
  </si>
  <si>
    <t>S01008265</t>
  </si>
  <si>
    <t>S01008264</t>
  </si>
  <si>
    <t>S01008263</t>
  </si>
  <si>
    <t>S01008262</t>
  </si>
  <si>
    <t>IZ16 - 06</t>
  </si>
  <si>
    <t>S01008261</t>
  </si>
  <si>
    <t>S01008260</t>
  </si>
  <si>
    <t>S01008259</t>
  </si>
  <si>
    <t>S01008258</t>
  </si>
  <si>
    <t>S01008257</t>
  </si>
  <si>
    <t>S01008256</t>
  </si>
  <si>
    <t>S01008255</t>
  </si>
  <si>
    <t>S01008254</t>
  </si>
  <si>
    <t>S01008253</t>
  </si>
  <si>
    <t>S01008252</t>
  </si>
  <si>
    <t>S01008251</t>
  </si>
  <si>
    <t>S01008250</t>
  </si>
  <si>
    <t>S01008249</t>
  </si>
  <si>
    <t>S01008248</t>
  </si>
  <si>
    <t>S01008247</t>
  </si>
  <si>
    <t>S01008246</t>
  </si>
  <si>
    <t>S01008245</t>
  </si>
  <si>
    <t>S01008244</t>
  </si>
  <si>
    <t>S01008243</t>
  </si>
  <si>
    <t>S01008242</t>
  </si>
  <si>
    <t>S01008241</t>
  </si>
  <si>
    <t>S01008240</t>
  </si>
  <si>
    <t>S01008239</t>
  </si>
  <si>
    <t>S01008238</t>
  </si>
  <si>
    <t>S01008237</t>
  </si>
  <si>
    <t>S01008236</t>
  </si>
  <si>
    <t>S01008235</t>
  </si>
  <si>
    <t>S01008234</t>
  </si>
  <si>
    <t>IZ11 - 08</t>
  </si>
  <si>
    <t>S01008233</t>
  </si>
  <si>
    <t>S01008232</t>
  </si>
  <si>
    <t>S01008231</t>
  </si>
  <si>
    <t>S01008230</t>
  </si>
  <si>
    <t>S01008229</t>
  </si>
  <si>
    <t>S01008228</t>
  </si>
  <si>
    <t>S01008227</t>
  </si>
  <si>
    <t>S01008226</t>
  </si>
  <si>
    <t>IZ10 - 08</t>
  </si>
  <si>
    <t>S01008225</t>
  </si>
  <si>
    <t>IZ10 - 07</t>
  </si>
  <si>
    <t>S01008224</t>
  </si>
  <si>
    <t>S01008223</t>
  </si>
  <si>
    <t>S01008222</t>
  </si>
  <si>
    <t>S01008221</t>
  </si>
  <si>
    <t>S01008220</t>
  </si>
  <si>
    <t>S01008219</t>
  </si>
  <si>
    <t>S01008218</t>
  </si>
  <si>
    <t>IZ09 - 08</t>
  </si>
  <si>
    <t>S01008217</t>
  </si>
  <si>
    <t>S01008216</t>
  </si>
  <si>
    <t>S01008215</t>
  </si>
  <si>
    <t>S01008214</t>
  </si>
  <si>
    <t>S01008213</t>
  </si>
  <si>
    <t>S01008212</t>
  </si>
  <si>
    <t>S01008211</t>
  </si>
  <si>
    <t>S01008210</t>
  </si>
  <si>
    <t>S01008209</t>
  </si>
  <si>
    <t>S01008208</t>
  </si>
  <si>
    <t>S01008207</t>
  </si>
  <si>
    <t>S01008206</t>
  </si>
  <si>
    <t>S01008205</t>
  </si>
  <si>
    <t>S01008204</t>
  </si>
  <si>
    <t>IZ07 - 07</t>
  </si>
  <si>
    <t>S01008203</t>
  </si>
  <si>
    <t>S01008202</t>
  </si>
  <si>
    <t>S01008201</t>
  </si>
  <si>
    <t>S01008200</t>
  </si>
  <si>
    <t>S01008199</t>
  </si>
  <si>
    <t>S01008198</t>
  </si>
  <si>
    <t>S01008197</t>
  </si>
  <si>
    <t>S01008196</t>
  </si>
  <si>
    <t>S01008195</t>
  </si>
  <si>
    <t>S01008194</t>
  </si>
  <si>
    <t>IZ05 - 06</t>
  </si>
  <si>
    <t>S01008193</t>
  </si>
  <si>
    <t>S01008192</t>
  </si>
  <si>
    <t>S01008191</t>
  </si>
  <si>
    <t>S01008190</t>
  </si>
  <si>
    <t>S01008189</t>
  </si>
  <si>
    <t>S01008188</t>
  </si>
  <si>
    <t>S01008187</t>
  </si>
  <si>
    <t>S01008186</t>
  </si>
  <si>
    <t>S01008185</t>
  </si>
  <si>
    <t>S01008184</t>
  </si>
  <si>
    <t>S01008183</t>
  </si>
  <si>
    <t>S01008182</t>
  </si>
  <si>
    <t>S01008181</t>
  </si>
  <si>
    <t>S01008180</t>
  </si>
  <si>
    <t>S01008179</t>
  </si>
  <si>
    <t>S01008178</t>
  </si>
  <si>
    <t>S01008177</t>
  </si>
  <si>
    <t>IZ02 - 07</t>
  </si>
  <si>
    <t>S01008176</t>
  </si>
  <si>
    <t>S01008175</t>
  </si>
  <si>
    <t>S01008174</t>
  </si>
  <si>
    <t>S01008173</t>
  </si>
  <si>
    <t>S01008172</t>
  </si>
  <si>
    <t>S01008171</t>
  </si>
  <si>
    <t>S01008170</t>
  </si>
  <si>
    <t>IZ01 - 07</t>
  </si>
  <si>
    <t>S01008169</t>
  </si>
  <si>
    <t>S01008168</t>
  </si>
  <si>
    <t>S01008167</t>
  </si>
  <si>
    <t>S01008166</t>
  </si>
  <si>
    <t>S01008165</t>
  </si>
  <si>
    <t>S01008164</t>
  </si>
  <si>
    <t>S01008163</t>
  </si>
  <si>
    <t>Lennoxtown - 05</t>
  </si>
  <si>
    <t>S01008162</t>
  </si>
  <si>
    <t>Lennoxtown - 04</t>
  </si>
  <si>
    <t>S01008161</t>
  </si>
  <si>
    <t>Lennoxtown - 03</t>
  </si>
  <si>
    <t>S01008160</t>
  </si>
  <si>
    <t>Lennoxtown - 02</t>
  </si>
  <si>
    <t>S01008159</t>
  </si>
  <si>
    <t>Lennoxtown - 01</t>
  </si>
  <si>
    <t>S01008158</t>
  </si>
  <si>
    <t>Milton of Campsie - 05</t>
  </si>
  <si>
    <t>S01008157</t>
  </si>
  <si>
    <t>Milton of Campsie - 04</t>
  </si>
  <si>
    <t>S01008156</t>
  </si>
  <si>
    <t>Milton of Campsie - 03</t>
  </si>
  <si>
    <t>S01008155</t>
  </si>
  <si>
    <t>Milton of Campsie - 02</t>
  </si>
  <si>
    <t>S01008154</t>
  </si>
  <si>
    <t>Milton of Campsie - 01</t>
  </si>
  <si>
    <t>S01008153</t>
  </si>
  <si>
    <t>Harestanes - 04</t>
  </si>
  <si>
    <t>S01008152</t>
  </si>
  <si>
    <t>Harestanes - 03</t>
  </si>
  <si>
    <t>S01008151</t>
  </si>
  <si>
    <t>Harestanes - 02</t>
  </si>
  <si>
    <t>S01008150</t>
  </si>
  <si>
    <t>Harestanes - 01</t>
  </si>
  <si>
    <t>S01008149</t>
  </si>
  <si>
    <t>Twechar and Harestanes East - 04</t>
  </si>
  <si>
    <t>S01008148</t>
  </si>
  <si>
    <t>Twechar and Harestanes East - 03</t>
  </si>
  <si>
    <t>S01008147</t>
  </si>
  <si>
    <t>Twechar and Harestanes East - 02</t>
  </si>
  <si>
    <t>S01008146</t>
  </si>
  <si>
    <t>Twechar and Harestanes East - 01</t>
  </si>
  <si>
    <t>S01008145</t>
  </si>
  <si>
    <t>Rosebank and Waterside - 04</t>
  </si>
  <si>
    <t>S01008144</t>
  </si>
  <si>
    <t>Rosebank and Waterside - 03</t>
  </si>
  <si>
    <t>S01008143</t>
  </si>
  <si>
    <t>Rosebank and Waterside - 02</t>
  </si>
  <si>
    <t>S01008142</t>
  </si>
  <si>
    <t>Rosebank and Waterside - 01</t>
  </si>
  <si>
    <t>S01008141</t>
  </si>
  <si>
    <t>S01008140</t>
  </si>
  <si>
    <t>S01008139</t>
  </si>
  <si>
    <t>S01008138</t>
  </si>
  <si>
    <t>S01008137</t>
  </si>
  <si>
    <t>S01008136</t>
  </si>
  <si>
    <t>Kirkintilloch West - 05</t>
  </si>
  <si>
    <t>S01008135</t>
  </si>
  <si>
    <t>Kirkintilloch West - 04</t>
  </si>
  <si>
    <t>S01008134</t>
  </si>
  <si>
    <t>Kirkintilloch West - 03</t>
  </si>
  <si>
    <t>S01008133</t>
  </si>
  <si>
    <t>Kirkintilloch West - 02</t>
  </si>
  <si>
    <t>S01008132</t>
  </si>
  <si>
    <t>Kirkintilloch West - 01</t>
  </si>
  <si>
    <t>S01008131</t>
  </si>
  <si>
    <t>Kirkintilloch South - 04</t>
  </si>
  <si>
    <t>S01008130</t>
  </si>
  <si>
    <t>Kirkintilloch South - 03</t>
  </si>
  <si>
    <t>S01008129</t>
  </si>
  <si>
    <t>Kirkintilloch South - 02</t>
  </si>
  <si>
    <t>S01008128</t>
  </si>
  <si>
    <t>Kirkintilloch South - 01</t>
  </si>
  <si>
    <t>S01008127</t>
  </si>
  <si>
    <t>Lenzie South - 04</t>
  </si>
  <si>
    <t>S01008126</t>
  </si>
  <si>
    <t>Lenzie South - 03</t>
  </si>
  <si>
    <t>S01008125</t>
  </si>
  <si>
    <t>Lenzie South - 02</t>
  </si>
  <si>
    <t>S01008124</t>
  </si>
  <si>
    <t>Lenzie South - 01</t>
  </si>
  <si>
    <t>S01008123</t>
  </si>
  <si>
    <t>Lenzie North - 07</t>
  </si>
  <si>
    <t>S01008122</t>
  </si>
  <si>
    <t>Lenzie North - 06</t>
  </si>
  <si>
    <t>S01008121</t>
  </si>
  <si>
    <t>Lenzie North - 05</t>
  </si>
  <si>
    <t>S01008120</t>
  </si>
  <si>
    <t>Lenzie North - 04</t>
  </si>
  <si>
    <t>S01008119</t>
  </si>
  <si>
    <t>Lenzie North - 03</t>
  </si>
  <si>
    <t>S01008118</t>
  </si>
  <si>
    <t>Lenzie North - 02</t>
  </si>
  <si>
    <t>S01008117</t>
  </si>
  <si>
    <t>Lenzie North - 01</t>
  </si>
  <si>
    <t>S01008116</t>
  </si>
  <si>
    <t>Woodhill West - 05</t>
  </si>
  <si>
    <t>S01008115</t>
  </si>
  <si>
    <t>Woodhill West - 04</t>
  </si>
  <si>
    <t>S01008114</t>
  </si>
  <si>
    <t>Woodhill West - 03</t>
  </si>
  <si>
    <t>S01008113</t>
  </si>
  <si>
    <t>Woodhill West - 02</t>
  </si>
  <si>
    <t>S01008112</t>
  </si>
  <si>
    <t>Woodhill West - 01</t>
  </si>
  <si>
    <t>S01008111</t>
  </si>
  <si>
    <t>Woodhill East - 03</t>
  </si>
  <si>
    <t>S01008110</t>
  </si>
  <si>
    <t>Woodhill East - 02</t>
  </si>
  <si>
    <t>S01008109</t>
  </si>
  <si>
    <t>Woodhill East - 01</t>
  </si>
  <si>
    <t>S01008108</t>
  </si>
  <si>
    <t>Auchinairn - 06</t>
  </si>
  <si>
    <t>S01008107</t>
  </si>
  <si>
    <t>Auchinairn - 05</t>
  </si>
  <si>
    <t>S01008106</t>
  </si>
  <si>
    <t>Auchinairn - 04</t>
  </si>
  <si>
    <t>S01008105</t>
  </si>
  <si>
    <t>Auchinairn - 03</t>
  </si>
  <si>
    <t>S01008104</t>
  </si>
  <si>
    <t>Auchinairn - 02</t>
  </si>
  <si>
    <t>S01008103</t>
  </si>
  <si>
    <t>Auchinairn - 01</t>
  </si>
  <si>
    <t>S01008102</t>
  </si>
  <si>
    <t>Bishopbriggs West and Cadder - 08</t>
  </si>
  <si>
    <t>S01008101</t>
  </si>
  <si>
    <t>Bishopbriggs West and Cadder - 07</t>
  </si>
  <si>
    <t>S01008100</t>
  </si>
  <si>
    <t>Bishopbriggs West and Cadder - 06</t>
  </si>
  <si>
    <t>S01008099</t>
  </si>
  <si>
    <t>Bishopbriggs West and Cadder - 05</t>
  </si>
  <si>
    <t>S01008098</t>
  </si>
  <si>
    <t>Bishopbriggs West and Cadder - 04</t>
  </si>
  <si>
    <t>S01008097</t>
  </si>
  <si>
    <t>Bishopbriggs West and Cadder - 03</t>
  </si>
  <si>
    <t>S01008096</t>
  </si>
  <si>
    <t>Bishopbriggs West and Cadder - 02</t>
  </si>
  <si>
    <t>S01008095</t>
  </si>
  <si>
    <t>Bishopbriggs West and Cadder - 01</t>
  </si>
  <si>
    <t>S01008094</t>
  </si>
  <si>
    <t>Bishopbriggs North and Kenmure - 07</t>
  </si>
  <si>
    <t>S01008093</t>
  </si>
  <si>
    <t>Bishopbriggs North and Kenmure - 06</t>
  </si>
  <si>
    <t>S01008092</t>
  </si>
  <si>
    <t>Bishopbriggs North and Kenmure - 05</t>
  </si>
  <si>
    <t>S01008091</t>
  </si>
  <si>
    <t>Bishopbriggs North and Kenmure - 04</t>
  </si>
  <si>
    <t>S01008090</t>
  </si>
  <si>
    <t>Bishopbriggs North and Kenmure - 03</t>
  </si>
  <si>
    <t>S01008089</t>
  </si>
  <si>
    <t>Bishopbriggs North and Kenmure - 02</t>
  </si>
  <si>
    <t>S01008088</t>
  </si>
  <si>
    <t>Bishopbriggs North and Kenmure - 01</t>
  </si>
  <si>
    <t>S01008087</t>
  </si>
  <si>
    <t>Torrance and Balmore - 03</t>
  </si>
  <si>
    <t>S01008086</t>
  </si>
  <si>
    <t>Torrance and Balmore - 02</t>
  </si>
  <si>
    <t>S01008085</t>
  </si>
  <si>
    <t>Torrance and Balmore - 01</t>
  </si>
  <si>
    <t>S01008084</t>
  </si>
  <si>
    <t>Kessington East - 04</t>
  </si>
  <si>
    <t>S01008083</t>
  </si>
  <si>
    <t>Kessington East - 03</t>
  </si>
  <si>
    <t>S01008082</t>
  </si>
  <si>
    <t>Kessington East - 02</t>
  </si>
  <si>
    <t>S01008081</t>
  </si>
  <si>
    <t>Kessington East - 01</t>
  </si>
  <si>
    <t>S01008080</t>
  </si>
  <si>
    <t>Kessington West - 04</t>
  </si>
  <si>
    <t>S01008079</t>
  </si>
  <si>
    <t>Kessington West - 03</t>
  </si>
  <si>
    <t>S01008078</t>
  </si>
  <si>
    <t>Kessington West - 02</t>
  </si>
  <si>
    <t>S01008077</t>
  </si>
  <si>
    <t>Kessington West - 01</t>
  </si>
  <si>
    <t>S01008076</t>
  </si>
  <si>
    <t>Westerton East - 05</t>
  </si>
  <si>
    <t>S01008075</t>
  </si>
  <si>
    <t>Westerton East - 04</t>
  </si>
  <si>
    <t>S01008074</t>
  </si>
  <si>
    <t>Westerton East - 03</t>
  </si>
  <si>
    <t>S01008073</t>
  </si>
  <si>
    <t>Westerton East - 02</t>
  </si>
  <si>
    <t>S01008072</t>
  </si>
  <si>
    <t>Westerton East - 01</t>
  </si>
  <si>
    <t>S01008071</t>
  </si>
  <si>
    <t>Westerton West - 03</t>
  </si>
  <si>
    <t>S01008070</t>
  </si>
  <si>
    <t>Westerton West - 02</t>
  </si>
  <si>
    <t>S01008069</t>
  </si>
  <si>
    <t>Westerton West - 01</t>
  </si>
  <si>
    <t>S01008068</t>
  </si>
  <si>
    <t>South Castlehill and Thorn - 05</t>
  </si>
  <si>
    <t>S01008067</t>
  </si>
  <si>
    <t>South Castlehill and Thorn - 04</t>
  </si>
  <si>
    <t>S01008066</t>
  </si>
  <si>
    <t>South Castlehill and Thorn - 03</t>
  </si>
  <si>
    <t>S01008065</t>
  </si>
  <si>
    <t>South Castlehill and Thorn - 02</t>
  </si>
  <si>
    <t>S01008064</t>
  </si>
  <si>
    <t>South Castlehill and Thorn - 01</t>
  </si>
  <si>
    <t>S01008063</t>
  </si>
  <si>
    <t>North Castlehill and Thorn - 05</t>
  </si>
  <si>
    <t>S01008062</t>
  </si>
  <si>
    <t>North Castlehill and Thorn - 04</t>
  </si>
  <si>
    <t>S01008061</t>
  </si>
  <si>
    <t>North Castlehill and Thorn - 03</t>
  </si>
  <si>
    <t>S01008060</t>
  </si>
  <si>
    <t>North Castlehill and Thorn - 02</t>
  </si>
  <si>
    <t>S01008059</t>
  </si>
  <si>
    <t>North Castlehill and Thorn - 01</t>
  </si>
  <si>
    <t>S01008058</t>
  </si>
  <si>
    <t>Kilmardinny West - 04</t>
  </si>
  <si>
    <t>S01008057</t>
  </si>
  <si>
    <t>Kilmardinny West - 03</t>
  </si>
  <si>
    <t>S01008056</t>
  </si>
  <si>
    <t>Kilmardinny West - 02</t>
  </si>
  <si>
    <t>S01008055</t>
  </si>
  <si>
    <t>Kilmardinny West - 01</t>
  </si>
  <si>
    <t>S01008054</t>
  </si>
  <si>
    <t>Kilmardinny East - 04</t>
  </si>
  <si>
    <t>S01008053</t>
  </si>
  <si>
    <t>Kilmardinny East - 03</t>
  </si>
  <si>
    <t>S01008052</t>
  </si>
  <si>
    <t>Kilmardinny East - 02</t>
  </si>
  <si>
    <t>S01008051</t>
  </si>
  <si>
    <t>Kilmardinny East - 01</t>
  </si>
  <si>
    <t>S01008050</t>
  </si>
  <si>
    <t>Keystone and Dougalston - 05</t>
  </si>
  <si>
    <t>S01008049</t>
  </si>
  <si>
    <t>Keystone and Dougalston - 04</t>
  </si>
  <si>
    <t>S01008048</t>
  </si>
  <si>
    <t>Keystone and Dougalston - 03</t>
  </si>
  <si>
    <t>S01008047</t>
  </si>
  <si>
    <t>Keystone and Dougalston - 02</t>
  </si>
  <si>
    <t>S01008046</t>
  </si>
  <si>
    <t>Keystone and Dougalston - 01</t>
  </si>
  <si>
    <t>S01008045</t>
  </si>
  <si>
    <t>Barloch - 04</t>
  </si>
  <si>
    <t>S01008044</t>
  </si>
  <si>
    <t>Barloch - 03</t>
  </si>
  <si>
    <t>S01008043</t>
  </si>
  <si>
    <t>Barloch - 02</t>
  </si>
  <si>
    <t>S01008042</t>
  </si>
  <si>
    <t>Barloch - 01</t>
  </si>
  <si>
    <t>S01008041</t>
  </si>
  <si>
    <t>East Clober and Mains Estate - 04</t>
  </si>
  <si>
    <t>S01008040</t>
  </si>
  <si>
    <t>East Clober and Mains Estate - 03</t>
  </si>
  <si>
    <t>S01008039</t>
  </si>
  <si>
    <t>East Clober and Mains Estate - 02</t>
  </si>
  <si>
    <t>S01008038</t>
  </si>
  <si>
    <t>East Clober and Mains Estate - 01</t>
  </si>
  <si>
    <t>S01008037</t>
  </si>
  <si>
    <t>West Clober and Mains Estate - 04</t>
  </si>
  <si>
    <t>S01008036</t>
  </si>
  <si>
    <t>West Clober and Mains Estate - 03</t>
  </si>
  <si>
    <t>S01008035</t>
  </si>
  <si>
    <t>West Clober and Mains Estate - 02</t>
  </si>
  <si>
    <t>S01008034</t>
  </si>
  <si>
    <t>West Clober and Mains Estate - 01</t>
  </si>
  <si>
    <t>S01008033</t>
  </si>
  <si>
    <t>Kilmaurs - 03</t>
  </si>
  <si>
    <t>S01008032</t>
  </si>
  <si>
    <t>Kilmaurs - 02</t>
  </si>
  <si>
    <t>S01008031</t>
  </si>
  <si>
    <t>Kilmaurs - 01</t>
  </si>
  <si>
    <t>S01008030</t>
  </si>
  <si>
    <t>Crosshouse, Gatehead and Kilmaurs Rural - 05</t>
  </si>
  <si>
    <t>S01008029</t>
  </si>
  <si>
    <t>Crosshouse, Gatehead and Kilmaurs Rural - 04</t>
  </si>
  <si>
    <t>S01008028</t>
  </si>
  <si>
    <t>Crosshouse, Gatehead and Kilmaurs Rural - 03</t>
  </si>
  <si>
    <t>S01008027</t>
  </si>
  <si>
    <t>Crosshouse, Gatehead and Kilmaurs Rural - 02</t>
  </si>
  <si>
    <t>S01008026</t>
  </si>
  <si>
    <t>Crosshouse, Gatehead and Kilmaurs Rural - 01</t>
  </si>
  <si>
    <t>S01008025</t>
  </si>
  <si>
    <t>Grange, Howard and Gargieston - 08</t>
  </si>
  <si>
    <t>S01008024</t>
  </si>
  <si>
    <t>Grange, Howard and Gargieston - 07</t>
  </si>
  <si>
    <t>S01008023</t>
  </si>
  <si>
    <t>Grange, Howard and Gargieston - 06</t>
  </si>
  <si>
    <t>S01008022</t>
  </si>
  <si>
    <t>Grange, Howard and Gargieston - 05</t>
  </si>
  <si>
    <t>S01008021</t>
  </si>
  <si>
    <t>Grange, Howard and Gargieston - 04</t>
  </si>
  <si>
    <t>S01008020</t>
  </si>
  <si>
    <t>Grange, Howard and Gargieston - 03</t>
  </si>
  <si>
    <t>S01008019</t>
  </si>
  <si>
    <t>Grange, Howard and Gargieston - 02</t>
  </si>
  <si>
    <t>S01008018</t>
  </si>
  <si>
    <t>Grange, Howard and Gargieston - 01</t>
  </si>
  <si>
    <t>S01008017</t>
  </si>
  <si>
    <t>Bonnyton and Town Centre - 05</t>
  </si>
  <si>
    <t>S01008016</t>
  </si>
  <si>
    <t>Bonnyton and Town Centre - 04</t>
  </si>
  <si>
    <t>S01008015</t>
  </si>
  <si>
    <t>Bonnyton and Town Centre - 03</t>
  </si>
  <si>
    <t>S01008014</t>
  </si>
  <si>
    <t>Bonnyton and Town Centre - 02</t>
  </si>
  <si>
    <t>S01008013</t>
  </si>
  <si>
    <t>Bonnyton and Town Centre - 01</t>
  </si>
  <si>
    <t>S01008012</t>
  </si>
  <si>
    <t>Altonhill South, Longpark and Hillhead - 07</t>
  </si>
  <si>
    <t>S01008011</t>
  </si>
  <si>
    <t>Altonhill South, Longpark and Hillhead - 06</t>
  </si>
  <si>
    <t>S01008010</t>
  </si>
  <si>
    <t>Altonhill South, Longpark and Hillhead - 05</t>
  </si>
  <si>
    <t>S01008009</t>
  </si>
  <si>
    <t>Altonhill South, Longpark and Hillhead - 04</t>
  </si>
  <si>
    <t>S01008008</t>
  </si>
  <si>
    <t>Altonhill South, Longpark and Hillhead - 03</t>
  </si>
  <si>
    <t>S01008007</t>
  </si>
  <si>
    <t>Altonhill South, Longpark and Hillhead - 02</t>
  </si>
  <si>
    <t>S01008006</t>
  </si>
  <si>
    <t>Altonhill South, Longpark and Hillhead - 01</t>
  </si>
  <si>
    <t>S01008005</t>
  </si>
  <si>
    <t>Altonhill North and Onthank - 06</t>
  </si>
  <si>
    <t>S01008004</t>
  </si>
  <si>
    <t>Altonhill North and Onthank - 05</t>
  </si>
  <si>
    <t>S01008003</t>
  </si>
  <si>
    <t>Altonhill North and Onthank - 04</t>
  </si>
  <si>
    <t>S01008002</t>
  </si>
  <si>
    <t>Altonhill North and Onthank - 03</t>
  </si>
  <si>
    <t>S01008001</t>
  </si>
  <si>
    <t>Altonhill North and Onthank - 02</t>
  </si>
  <si>
    <t>S01008000</t>
  </si>
  <si>
    <t>Altonhill North and Onthank - 01</t>
  </si>
  <si>
    <t>S01007999</t>
  </si>
  <si>
    <t>Southcraig and Beansburn - 08</t>
  </si>
  <si>
    <t>S01007998</t>
  </si>
  <si>
    <t>Southcraig and Beansburn - 07</t>
  </si>
  <si>
    <t>S01007997</t>
  </si>
  <si>
    <t>Southcraig and Beansburn - 06</t>
  </si>
  <si>
    <t>S01007996</t>
  </si>
  <si>
    <t>Southcraig and Beansburn - 05</t>
  </si>
  <si>
    <t>S01007995</t>
  </si>
  <si>
    <t>Southcraig and Beansburn - 04</t>
  </si>
  <si>
    <t>S01007994</t>
  </si>
  <si>
    <t>Southcraig and Beansburn - 03</t>
  </si>
  <si>
    <t>S01007993</t>
  </si>
  <si>
    <t>Southcraig and Beansburn - 02</t>
  </si>
  <si>
    <t>S01007992</t>
  </si>
  <si>
    <t>Southcraig and Beansburn - 01</t>
  </si>
  <si>
    <t>S01007991</t>
  </si>
  <si>
    <t>Dean and New Farm Loch North - 05</t>
  </si>
  <si>
    <t>S01007990</t>
  </si>
  <si>
    <t>Dean and New Farm Loch North - 04</t>
  </si>
  <si>
    <t>S01007989</t>
  </si>
  <si>
    <t>Dean and New Farm Loch North - 03</t>
  </si>
  <si>
    <t>S01007988</t>
  </si>
  <si>
    <t>Dean and New Farm Loch North - 02</t>
  </si>
  <si>
    <t>S01007987</t>
  </si>
  <si>
    <t>Dean and New Farm Loch North - 01</t>
  </si>
  <si>
    <t>S01007986</t>
  </si>
  <si>
    <t>New Farm Loch South - 04</t>
  </si>
  <si>
    <t>S01007985</t>
  </si>
  <si>
    <t>New Farm Loch South - 03</t>
  </si>
  <si>
    <t>S01007984</t>
  </si>
  <si>
    <t>New Farm Loch South - 02</t>
  </si>
  <si>
    <t>S01007983</t>
  </si>
  <si>
    <t>New Farm Loch South - 01</t>
  </si>
  <si>
    <t>S01007982</t>
  </si>
  <si>
    <t>Piersland - 05</t>
  </si>
  <si>
    <t>S01007981</t>
  </si>
  <si>
    <t>Piersland - 04</t>
  </si>
  <si>
    <t>S01007980</t>
  </si>
  <si>
    <t>Piersland - 03</t>
  </si>
  <si>
    <t>S01007979</t>
  </si>
  <si>
    <t>Piersland - 02</t>
  </si>
  <si>
    <t>S01007978</t>
  </si>
  <si>
    <t>Piersland - 01</t>
  </si>
  <si>
    <t>S01007977</t>
  </si>
  <si>
    <t>Kilmarnock South Central and Caprington - 04</t>
  </si>
  <si>
    <t>S01007976</t>
  </si>
  <si>
    <t>Kilmarnock South Central and Caprington - 03</t>
  </si>
  <si>
    <t>S01007975</t>
  </si>
  <si>
    <t>Kilmarnock South Central and Caprington - 02</t>
  </si>
  <si>
    <t>S01007974</t>
  </si>
  <si>
    <t>Kilmarnock South Central and Caprington - 01</t>
  </si>
  <si>
    <t>S01007973</t>
  </si>
  <si>
    <t>Bellfield and Kirkstyle - 05</t>
  </si>
  <si>
    <t>S01007972</t>
  </si>
  <si>
    <t>Bellfield and Kirkstyle - 04</t>
  </si>
  <si>
    <t>S01007971</t>
  </si>
  <si>
    <t>Bellfield and Kirkstyle - 03</t>
  </si>
  <si>
    <t>S01007970</t>
  </si>
  <si>
    <t>Bellfield and Kirkstyle - 02</t>
  </si>
  <si>
    <t>S01007969</t>
  </si>
  <si>
    <t>Bellfield and Kirkstyle - 01</t>
  </si>
  <si>
    <t>S01007968</t>
  </si>
  <si>
    <t>Shortlees - 06</t>
  </si>
  <si>
    <t>S01007967</t>
  </si>
  <si>
    <t>Shortlees - 05</t>
  </si>
  <si>
    <t>S01007966</t>
  </si>
  <si>
    <t>Shortlees - 04</t>
  </si>
  <si>
    <t>S01007965</t>
  </si>
  <si>
    <t>Shortlees - 03</t>
  </si>
  <si>
    <t>S01007964</t>
  </si>
  <si>
    <t>Shortlees - 02</t>
  </si>
  <si>
    <t>S01007963</t>
  </si>
  <si>
    <t>Shortlees - 01</t>
  </si>
  <si>
    <t>S01007962</t>
  </si>
  <si>
    <t>Earlston and Hurlford Rural - 07</t>
  </si>
  <si>
    <t>S01007961</t>
  </si>
  <si>
    <t>Earlston and Hurlford Rural - 06</t>
  </si>
  <si>
    <t>S01007960</t>
  </si>
  <si>
    <t>Earlston and Hurlford Rural - 05</t>
  </si>
  <si>
    <t>S01007959</t>
  </si>
  <si>
    <t>Earlston and Hurlford Rural - 04</t>
  </si>
  <si>
    <t>S01007958</t>
  </si>
  <si>
    <t>Earlston and Hurlford Rural - 03</t>
  </si>
  <si>
    <t>S01007957</t>
  </si>
  <si>
    <t>Earlston and Hurlford Rural - 02</t>
  </si>
  <si>
    <t>S01007956</t>
  </si>
  <si>
    <t>Earlston and Hurlford Rural - 01</t>
  </si>
  <si>
    <t>S01007955</t>
  </si>
  <si>
    <t>Galston - 06</t>
  </si>
  <si>
    <t>S01007954</t>
  </si>
  <si>
    <t>Galston - 05</t>
  </si>
  <si>
    <t>S01007953</t>
  </si>
  <si>
    <t>Galston - 04</t>
  </si>
  <si>
    <t>S01007952</t>
  </si>
  <si>
    <t>Galston - 03</t>
  </si>
  <si>
    <t>S01007951</t>
  </si>
  <si>
    <t>Galston - 02</t>
  </si>
  <si>
    <t>S01007950</t>
  </si>
  <si>
    <t>Galston - 01</t>
  </si>
  <si>
    <t>S01007949</t>
  </si>
  <si>
    <t>Newmilns - 04</t>
  </si>
  <si>
    <t>S01007948</t>
  </si>
  <si>
    <t>Newmilns - 03</t>
  </si>
  <si>
    <t>S01007947</t>
  </si>
  <si>
    <t>Newmilns - 02</t>
  </si>
  <si>
    <t>S01007946</t>
  </si>
  <si>
    <t>Newmilns - 01</t>
  </si>
  <si>
    <t>S01007945</t>
  </si>
  <si>
    <t>Darvel - 05</t>
  </si>
  <si>
    <t>S01007944</t>
  </si>
  <si>
    <t>Darvel - 04</t>
  </si>
  <si>
    <t>S01007943</t>
  </si>
  <si>
    <t>Darvel - 03</t>
  </si>
  <si>
    <t>S01007942</t>
  </si>
  <si>
    <t>Darvel - 02</t>
  </si>
  <si>
    <t>S01007941</t>
  </si>
  <si>
    <t>Darvel - 01</t>
  </si>
  <si>
    <t>S01007940</t>
  </si>
  <si>
    <t>Stewarton West - 03</t>
  </si>
  <si>
    <t>S01007939</t>
  </si>
  <si>
    <t>Stewarton West - 02</t>
  </si>
  <si>
    <t>S01007938</t>
  </si>
  <si>
    <t>Stewarton West - 01</t>
  </si>
  <si>
    <t>S01007937</t>
  </si>
  <si>
    <t>Stewarton East - 05</t>
  </si>
  <si>
    <t>S01007936</t>
  </si>
  <si>
    <t>Stewarton East - 04</t>
  </si>
  <si>
    <t>S01007935</t>
  </si>
  <si>
    <t>Stewarton East - 03</t>
  </si>
  <si>
    <t>S01007934</t>
  </si>
  <si>
    <t>Stewarton East - 02</t>
  </si>
  <si>
    <t>S01007933</t>
  </si>
  <si>
    <t>Stewarton East - 01</t>
  </si>
  <si>
    <t>S01007932</t>
  </si>
  <si>
    <t>Northern and Irvine Valley Rural - 07</t>
  </si>
  <si>
    <t>S01007931</t>
  </si>
  <si>
    <t>Northern and Irvine Valley Rural - 06</t>
  </si>
  <si>
    <t>S01007930</t>
  </si>
  <si>
    <t>Northern and Irvine Valley Rural - 05</t>
  </si>
  <si>
    <t>S01007929</t>
  </si>
  <si>
    <t>Northern and Irvine Valley Rural - 04</t>
  </si>
  <si>
    <t>S01007928</t>
  </si>
  <si>
    <t>Northern and Irvine Valley Rural - 03</t>
  </si>
  <si>
    <t>S01007927</t>
  </si>
  <si>
    <t>Northern and Irvine Valley Rural - 02</t>
  </si>
  <si>
    <t>S01007926</t>
  </si>
  <si>
    <t>Northern and Irvine Valley Rural - 01</t>
  </si>
  <si>
    <t>S01007925</t>
  </si>
  <si>
    <t>Auchinleck - 04</t>
  </si>
  <si>
    <t>S01007924</t>
  </si>
  <si>
    <t>Auchinleck - 03</t>
  </si>
  <si>
    <t>S01007923</t>
  </si>
  <si>
    <t>Auchinleck - 02</t>
  </si>
  <si>
    <t>S01007922</t>
  </si>
  <si>
    <t>Auchinleck - 01</t>
  </si>
  <si>
    <t>S01007921</t>
  </si>
  <si>
    <t>Cumnock North - 05</t>
  </si>
  <si>
    <t>S01007920</t>
  </si>
  <si>
    <t>Cumnock North - 04</t>
  </si>
  <si>
    <t>S01007919</t>
  </si>
  <si>
    <t>Cumnock North - 03</t>
  </si>
  <si>
    <t>S01007918</t>
  </si>
  <si>
    <t>Cumnock North - 02</t>
  </si>
  <si>
    <t>S01007917</t>
  </si>
  <si>
    <t>Cumnock North - 01</t>
  </si>
  <si>
    <t>S01007916</t>
  </si>
  <si>
    <t>Cumnock South and Craigens - 07</t>
  </si>
  <si>
    <t>S01007915</t>
  </si>
  <si>
    <t>Cumnock South and Craigens - 06</t>
  </si>
  <si>
    <t>S01007914</t>
  </si>
  <si>
    <t>Cumnock South and Craigens - 05</t>
  </si>
  <si>
    <t>S01007913</t>
  </si>
  <si>
    <t>Cumnock South and Craigens - 04</t>
  </si>
  <si>
    <t>S01007912</t>
  </si>
  <si>
    <t>Cumnock South and Craigens - 03</t>
  </si>
  <si>
    <t>S01007911</t>
  </si>
  <si>
    <t>Cumnock South and Craigens - 02</t>
  </si>
  <si>
    <t>S01007910</t>
  </si>
  <si>
    <t>Cumnock South and Craigens - 01</t>
  </si>
  <si>
    <t>S01007909</t>
  </si>
  <si>
    <t>New Cumnock - 04</t>
  </si>
  <si>
    <t>S01007908</t>
  </si>
  <si>
    <t>New Cumnock - 03</t>
  </si>
  <si>
    <t>S01007907</t>
  </si>
  <si>
    <t>New Cumnock - 02</t>
  </si>
  <si>
    <t>S01007906</t>
  </si>
  <si>
    <t>New Cumnock - 01</t>
  </si>
  <si>
    <t>S01007905</t>
  </si>
  <si>
    <t>Cumnock Rural - 08</t>
  </si>
  <si>
    <t>S01007904</t>
  </si>
  <si>
    <t>Cumnock Rural - 07</t>
  </si>
  <si>
    <t>S01007903</t>
  </si>
  <si>
    <t>Cumnock Rural - 06</t>
  </si>
  <si>
    <t>S01007902</t>
  </si>
  <si>
    <t>Cumnock Rural - 05</t>
  </si>
  <si>
    <t>S01007901</t>
  </si>
  <si>
    <t>Cumnock Rural - 04</t>
  </si>
  <si>
    <t>S01007900</t>
  </si>
  <si>
    <t>Cumnock Rural - 03</t>
  </si>
  <si>
    <t>S01007899</t>
  </si>
  <si>
    <t>Cumnock Rural - 02</t>
  </si>
  <si>
    <t>S01007898</t>
  </si>
  <si>
    <t>Cumnock Rural - 01</t>
  </si>
  <si>
    <t>S01007897</t>
  </si>
  <si>
    <t>Mauchline - 05</t>
  </si>
  <si>
    <t>S01007896</t>
  </si>
  <si>
    <t>Mauchline - 04</t>
  </si>
  <si>
    <t>S01007895</t>
  </si>
  <si>
    <t>Mauchline - 03</t>
  </si>
  <si>
    <t>S01007894</t>
  </si>
  <si>
    <t>Mauchline - 02</t>
  </si>
  <si>
    <t>S01007893</t>
  </si>
  <si>
    <t>Mauchline - 01</t>
  </si>
  <si>
    <t>S01007892</t>
  </si>
  <si>
    <t>Drongan - 04</t>
  </si>
  <si>
    <t>S01007891</t>
  </si>
  <si>
    <t>Drongan - 03</t>
  </si>
  <si>
    <t>S01007890</t>
  </si>
  <si>
    <t>Drongan - 02</t>
  </si>
  <si>
    <t>S01007889</t>
  </si>
  <si>
    <t>Drongan - 01</t>
  </si>
  <si>
    <t>S01007888</t>
  </si>
  <si>
    <t>Mauchline Rural - 07</t>
  </si>
  <si>
    <t>S01007887</t>
  </si>
  <si>
    <t>Mauchline Rural - 06</t>
  </si>
  <si>
    <t>S01007886</t>
  </si>
  <si>
    <t>Mauchline Rural - 05</t>
  </si>
  <si>
    <t>S01007885</t>
  </si>
  <si>
    <t>Mauchline Rural - 04</t>
  </si>
  <si>
    <t>S01007884</t>
  </si>
  <si>
    <t>Mauchline Rural - 03</t>
  </si>
  <si>
    <t>S01007883</t>
  </si>
  <si>
    <t>Mauchline Rural - 02</t>
  </si>
  <si>
    <t>S01007882</t>
  </si>
  <si>
    <t>Mauchline Rural - 01</t>
  </si>
  <si>
    <t>S01007881</t>
  </si>
  <si>
    <t>Doon Valley North - 06</t>
  </si>
  <si>
    <t>S01007880</t>
  </si>
  <si>
    <t>Doon Valley North - 05</t>
  </si>
  <si>
    <t>S01007879</t>
  </si>
  <si>
    <t>Doon Valley North - 04</t>
  </si>
  <si>
    <t>S01007878</t>
  </si>
  <si>
    <t>Doon Valley North - 03</t>
  </si>
  <si>
    <t>S01007877</t>
  </si>
  <si>
    <t>Doon Valley North - 02</t>
  </si>
  <si>
    <t>S01007876</t>
  </si>
  <si>
    <t>Doon Valley North - 01</t>
  </si>
  <si>
    <t>S01007875</t>
  </si>
  <si>
    <t>Doon Valley South - 05</t>
  </si>
  <si>
    <t>S01007874</t>
  </si>
  <si>
    <t>Doon Valley South - 04</t>
  </si>
  <si>
    <t>S01007873</t>
  </si>
  <si>
    <t>Doon Valley South - 03</t>
  </si>
  <si>
    <t>S01007872</t>
  </si>
  <si>
    <t>Doon Valley South - 02</t>
  </si>
  <si>
    <t>S01007871</t>
  </si>
  <si>
    <t>Doon Valley South - 01</t>
  </si>
  <si>
    <t>S01007870</t>
  </si>
  <si>
    <t>S01007869</t>
  </si>
  <si>
    <t>S01007868</t>
  </si>
  <si>
    <t>S01007867</t>
  </si>
  <si>
    <t>S01007866</t>
  </si>
  <si>
    <t>S01007865</t>
  </si>
  <si>
    <t>Ardler and St Marys - 08</t>
  </si>
  <si>
    <t>S01007864</t>
  </si>
  <si>
    <t>Ardler and St Marys - 07</t>
  </si>
  <si>
    <t>S01007863</t>
  </si>
  <si>
    <t>Ardler and St Marys - 06</t>
  </si>
  <si>
    <t>S01007862</t>
  </si>
  <si>
    <t>Ardler and St Marys - 05</t>
  </si>
  <si>
    <t>S01007861</t>
  </si>
  <si>
    <t>Ardler and St Marys - 04</t>
  </si>
  <si>
    <t>S01007860</t>
  </si>
  <si>
    <t>Ardler and St Marys - 03</t>
  </si>
  <si>
    <t>S01007859</t>
  </si>
  <si>
    <t>Ardler and St Marys - 02</t>
  </si>
  <si>
    <t>S01007858</t>
  </si>
  <si>
    <t>Ardler and St Marys - 01</t>
  </si>
  <si>
    <t>S01007857</t>
  </si>
  <si>
    <t>Lochee - 07</t>
  </si>
  <si>
    <t>S01007856</t>
  </si>
  <si>
    <t>Lochee - 06</t>
  </si>
  <si>
    <t>S01007855</t>
  </si>
  <si>
    <t>Lochee - 05</t>
  </si>
  <si>
    <t>S01007854</t>
  </si>
  <si>
    <t>Lochee - 04</t>
  </si>
  <si>
    <t>S01007853</t>
  </si>
  <si>
    <t>Lochee - 03</t>
  </si>
  <si>
    <t>S01007852</t>
  </si>
  <si>
    <t>Lochee - 02</t>
  </si>
  <si>
    <t>S01007851</t>
  </si>
  <si>
    <t>Lochee - 01</t>
  </si>
  <si>
    <t>S01007850</t>
  </si>
  <si>
    <t>Charleston - 05</t>
  </si>
  <si>
    <t>S01007849</t>
  </si>
  <si>
    <t>Charleston - 04</t>
  </si>
  <si>
    <t>S01007848</t>
  </si>
  <si>
    <t>Charleston - 03</t>
  </si>
  <si>
    <t>S01007847</t>
  </si>
  <si>
    <t>Charleston - 02</t>
  </si>
  <si>
    <t>S01007846</t>
  </si>
  <si>
    <t>Charleston - 01</t>
  </si>
  <si>
    <t>S01007845</t>
  </si>
  <si>
    <t>Menzieshill - 06</t>
  </si>
  <si>
    <t>S01007844</t>
  </si>
  <si>
    <t>Menzieshill - 05</t>
  </si>
  <si>
    <t>S01007843</t>
  </si>
  <si>
    <t>Menzieshill - 04</t>
  </si>
  <si>
    <t>S01007842</t>
  </si>
  <si>
    <t>Menzieshill - 03</t>
  </si>
  <si>
    <t>S01007841</t>
  </si>
  <si>
    <t>Menzieshill - 02</t>
  </si>
  <si>
    <t>S01007840</t>
  </si>
  <si>
    <t>Menzieshill - 01</t>
  </si>
  <si>
    <t>S01007839</t>
  </si>
  <si>
    <t>Balgay - 05</t>
  </si>
  <si>
    <t>S01007838</t>
  </si>
  <si>
    <t>Balgay - 04</t>
  </si>
  <si>
    <t>S01007837</t>
  </si>
  <si>
    <t>Balgay - 03</t>
  </si>
  <si>
    <t>S01007836</t>
  </si>
  <si>
    <t>Balgay - 02</t>
  </si>
  <si>
    <t>S01007835</t>
  </si>
  <si>
    <t>Balgay - 01</t>
  </si>
  <si>
    <t>S01007834</t>
  </si>
  <si>
    <t>S01007833</t>
  </si>
  <si>
    <t>S01007832</t>
  </si>
  <si>
    <t>S01007831</t>
  </si>
  <si>
    <t>S01007830</t>
  </si>
  <si>
    <t>S01007829</t>
  </si>
  <si>
    <t>S01007828</t>
  </si>
  <si>
    <t>Fairmuir - 05</t>
  </si>
  <si>
    <t>S01007827</t>
  </si>
  <si>
    <t>Fairmuir - 04</t>
  </si>
  <si>
    <t>S01007826</t>
  </si>
  <si>
    <t>Fairmuir - 03</t>
  </si>
  <si>
    <t>S01007825</t>
  </si>
  <si>
    <t>Fairmuir - 02</t>
  </si>
  <si>
    <t>S01007824</t>
  </si>
  <si>
    <t>Fairmuir - 01</t>
  </si>
  <si>
    <t>S01007823</t>
  </si>
  <si>
    <t>Downfield - 07</t>
  </si>
  <si>
    <t>S01007822</t>
  </si>
  <si>
    <t>Downfield - 06</t>
  </si>
  <si>
    <t>S01007821</t>
  </si>
  <si>
    <t>Downfield - 05</t>
  </si>
  <si>
    <t>S01007820</t>
  </si>
  <si>
    <t>Downfield - 04</t>
  </si>
  <si>
    <t>S01007819</t>
  </si>
  <si>
    <t>Downfield - 03</t>
  </si>
  <si>
    <t>S01007818</t>
  </si>
  <si>
    <t>Downfield - 02</t>
  </si>
  <si>
    <t>S01007817</t>
  </si>
  <si>
    <t>Downfield - 01</t>
  </si>
  <si>
    <t>S01007816</t>
  </si>
  <si>
    <t>Kirkton - 05</t>
  </si>
  <si>
    <t>S01007815</t>
  </si>
  <si>
    <t>Kirkton - 04</t>
  </si>
  <si>
    <t>S01007814</t>
  </si>
  <si>
    <t>Kirkton - 03</t>
  </si>
  <si>
    <t>S01007813</t>
  </si>
  <si>
    <t>Kirkton - 02</t>
  </si>
  <si>
    <t>S01007812</t>
  </si>
  <si>
    <t>Kirkton - 01</t>
  </si>
  <si>
    <t>S01007811</t>
  </si>
  <si>
    <t>Caird Park - 04</t>
  </si>
  <si>
    <t>S01007810</t>
  </si>
  <si>
    <t>Caird Park - 03</t>
  </si>
  <si>
    <t>S01007809</t>
  </si>
  <si>
    <t>Caird Park - 02</t>
  </si>
  <si>
    <t>S01007808</t>
  </si>
  <si>
    <t>Caird Park - 01</t>
  </si>
  <si>
    <t>S01007807</t>
  </si>
  <si>
    <t>Linlathen and Midcraigie - 07</t>
  </si>
  <si>
    <t>S01007806</t>
  </si>
  <si>
    <t>Linlathen and Midcraigie - 06</t>
  </si>
  <si>
    <t>S01007805</t>
  </si>
  <si>
    <t>Linlathen and Midcraigie - 05</t>
  </si>
  <si>
    <t>S01007804</t>
  </si>
  <si>
    <t>Linlathen and Midcraigie - 04</t>
  </si>
  <si>
    <t>S01007803</t>
  </si>
  <si>
    <t>Linlathen and Midcraigie - 03</t>
  </si>
  <si>
    <t>S01007802</t>
  </si>
  <si>
    <t>Linlathen and Midcraigie - 02</t>
  </si>
  <si>
    <t>S01007801</t>
  </si>
  <si>
    <t>Linlathen and Midcraigie - 01</t>
  </si>
  <si>
    <t>S01007800</t>
  </si>
  <si>
    <t>Fintry - 09</t>
  </si>
  <si>
    <t>S01007799</t>
  </si>
  <si>
    <t>Fintry - 08</t>
  </si>
  <si>
    <t>S01007798</t>
  </si>
  <si>
    <t>Fintry - 07</t>
  </si>
  <si>
    <t>S01007797</t>
  </si>
  <si>
    <t>Fintry - 06</t>
  </si>
  <si>
    <t>S01007796</t>
  </si>
  <si>
    <t>Fintry - 05</t>
  </si>
  <si>
    <t>S01007795</t>
  </si>
  <si>
    <t>Fintry - 04</t>
  </si>
  <si>
    <t>S01007794</t>
  </si>
  <si>
    <t>Fintry - 03</t>
  </si>
  <si>
    <t>S01007793</t>
  </si>
  <si>
    <t>Fintry - 02</t>
  </si>
  <si>
    <t>S01007792</t>
  </si>
  <si>
    <t>Fintry - 01</t>
  </si>
  <si>
    <t>S01007791</t>
  </si>
  <si>
    <t>Whitfield - 09</t>
  </si>
  <si>
    <t>S01007790</t>
  </si>
  <si>
    <t>Whitfield - 08</t>
  </si>
  <si>
    <t>S01007789</t>
  </si>
  <si>
    <t>Whitfield - 07</t>
  </si>
  <si>
    <t>S01007788</t>
  </si>
  <si>
    <t>Whitfield - 06</t>
  </si>
  <si>
    <t>S01007787</t>
  </si>
  <si>
    <t>Whitfield - 05</t>
  </si>
  <si>
    <t>S01007786</t>
  </si>
  <si>
    <t>Whitfield - 04</t>
  </si>
  <si>
    <t>S01007785</t>
  </si>
  <si>
    <t>Whitfield - 03</t>
  </si>
  <si>
    <t>S01007784</t>
  </si>
  <si>
    <t>Whitfield - 02</t>
  </si>
  <si>
    <t>S01007783</t>
  </si>
  <si>
    <t>Whitfield - 01</t>
  </si>
  <si>
    <t>S01007782</t>
  </si>
  <si>
    <t>West Pitkerro - 08</t>
  </si>
  <si>
    <t>S01007781</t>
  </si>
  <si>
    <t>West Pitkerro - 07</t>
  </si>
  <si>
    <t>S01007780</t>
  </si>
  <si>
    <t>West Pitkerro - 06</t>
  </si>
  <si>
    <t>S01007779</t>
  </si>
  <si>
    <t>West Pitkerro - 05</t>
  </si>
  <si>
    <t>S01007778</t>
  </si>
  <si>
    <t>West Pitkerro - 04</t>
  </si>
  <si>
    <t>S01007777</t>
  </si>
  <si>
    <t>West Pitkerro - 03</t>
  </si>
  <si>
    <t>S01007776</t>
  </si>
  <si>
    <t>West Pitkerro - 02</t>
  </si>
  <si>
    <t>S01007775</t>
  </si>
  <si>
    <t>West Pitkerro - 01</t>
  </si>
  <si>
    <t>S01007774</t>
  </si>
  <si>
    <t>Barnhill - 06</t>
  </si>
  <si>
    <t>S01007773</t>
  </si>
  <si>
    <t>Barnhill - 05</t>
  </si>
  <si>
    <t>S01007772</t>
  </si>
  <si>
    <t>Barnhill - 04</t>
  </si>
  <si>
    <t>S01007771</t>
  </si>
  <si>
    <t>Barnhill - 03</t>
  </si>
  <si>
    <t>S01007770</t>
  </si>
  <si>
    <t>Barnhill - 02</t>
  </si>
  <si>
    <t>S01007769</t>
  </si>
  <si>
    <t>Barnhill - 01</t>
  </si>
  <si>
    <t>S01007768</t>
  </si>
  <si>
    <t>Broughty Ferry East - 05</t>
  </si>
  <si>
    <t>S01007767</t>
  </si>
  <si>
    <t>Broughty Ferry East - 04</t>
  </si>
  <si>
    <t>S01007766</t>
  </si>
  <si>
    <t>Broughty Ferry East - 03</t>
  </si>
  <si>
    <t>S01007765</t>
  </si>
  <si>
    <t>Broughty Ferry East - 02</t>
  </si>
  <si>
    <t>S01007764</t>
  </si>
  <si>
    <t>Broughty Ferry East - 01</t>
  </si>
  <si>
    <t>S01007763</t>
  </si>
  <si>
    <t>Broughty Ferry West - 06</t>
  </si>
  <si>
    <t>S01007762</t>
  </si>
  <si>
    <t>Broughty Ferry West - 05</t>
  </si>
  <si>
    <t>S01007761</t>
  </si>
  <si>
    <t>Broughty Ferry West - 04</t>
  </si>
  <si>
    <t>S01007760</t>
  </si>
  <si>
    <t>Broughty Ferry West - 03</t>
  </si>
  <si>
    <t>S01007759</t>
  </si>
  <si>
    <t>Broughty Ferry West - 02</t>
  </si>
  <si>
    <t>S01007758</t>
  </si>
  <si>
    <t>Broughty Ferry West - 01</t>
  </si>
  <si>
    <t>S01007757</t>
  </si>
  <si>
    <t>Douglas East - 04</t>
  </si>
  <si>
    <t>S01007756</t>
  </si>
  <si>
    <t>Douglas East - 03</t>
  </si>
  <si>
    <t>S01007755</t>
  </si>
  <si>
    <t>Douglas East - 02</t>
  </si>
  <si>
    <t>S01007754</t>
  </si>
  <si>
    <t>Douglas East - 01</t>
  </si>
  <si>
    <t>S01007753</t>
  </si>
  <si>
    <t>West Ferry - 04</t>
  </si>
  <si>
    <t>S01007752</t>
  </si>
  <si>
    <t>West Ferry - 03</t>
  </si>
  <si>
    <t>S01007751</t>
  </si>
  <si>
    <t>West Ferry - 02</t>
  </si>
  <si>
    <t>S01007750</t>
  </si>
  <si>
    <t>West Ferry - 01</t>
  </si>
  <si>
    <t>S01007749</t>
  </si>
  <si>
    <t>Douglas West - 06</t>
  </si>
  <si>
    <t>S01007748</t>
  </si>
  <si>
    <t>Douglas West - 05</t>
  </si>
  <si>
    <t>S01007747</t>
  </si>
  <si>
    <t>Douglas West - 04</t>
  </si>
  <si>
    <t>S01007746</t>
  </si>
  <si>
    <t>Douglas West - 03</t>
  </si>
  <si>
    <t>S01007745</t>
  </si>
  <si>
    <t>Douglas West - 02</t>
  </si>
  <si>
    <t>S01007744</t>
  </si>
  <si>
    <t>Douglas West - 01</t>
  </si>
  <si>
    <t>S01007743</t>
  </si>
  <si>
    <t>Craigie and  Craigiebank - 06</t>
  </si>
  <si>
    <t>S01007742</t>
  </si>
  <si>
    <t>Craigie and  Craigiebank - 05</t>
  </si>
  <si>
    <t>S01007741</t>
  </si>
  <si>
    <t>Craigie and  Craigiebank - 04</t>
  </si>
  <si>
    <t>S01007740</t>
  </si>
  <si>
    <t>Craigie and  Craigiebank - 03</t>
  </si>
  <si>
    <t>S01007739</t>
  </si>
  <si>
    <t>Craigie and  Craigiebank - 02</t>
  </si>
  <si>
    <t>S01007738</t>
  </si>
  <si>
    <t>Craigie and  Craigiebank - 01</t>
  </si>
  <si>
    <t>S01007737</t>
  </si>
  <si>
    <t>Baxter Park - 04</t>
  </si>
  <si>
    <t>S01007736</t>
  </si>
  <si>
    <t>Baxter Park - 03</t>
  </si>
  <si>
    <t>S01007735</t>
  </si>
  <si>
    <t>Baxter Park - 02</t>
  </si>
  <si>
    <t>S01007734</t>
  </si>
  <si>
    <t>Baxter Park - 01</t>
  </si>
  <si>
    <t>S01007733</t>
  </si>
  <si>
    <t>Stobswell - 07</t>
  </si>
  <si>
    <t>S01007732</t>
  </si>
  <si>
    <t>Stobswell - 06</t>
  </si>
  <si>
    <t>S01007731</t>
  </si>
  <si>
    <t>Stobswell - 05</t>
  </si>
  <si>
    <t>S01007730</t>
  </si>
  <si>
    <t>Stobswell - 04</t>
  </si>
  <si>
    <t>S01007729</t>
  </si>
  <si>
    <t>Stobswell - 03</t>
  </si>
  <si>
    <t>S01007728</t>
  </si>
  <si>
    <t>Stobswell - 02</t>
  </si>
  <si>
    <t>S01007727</t>
  </si>
  <si>
    <t>Stobswell - 01</t>
  </si>
  <si>
    <t>S01007726</t>
  </si>
  <si>
    <t>The Glens - 06</t>
  </si>
  <si>
    <t>S01007725</t>
  </si>
  <si>
    <t>The Glens - 05</t>
  </si>
  <si>
    <t>S01007724</t>
  </si>
  <si>
    <t>The Glens - 04</t>
  </si>
  <si>
    <t>S01007723</t>
  </si>
  <si>
    <t>The Glens - 03</t>
  </si>
  <si>
    <t>S01007722</t>
  </si>
  <si>
    <t>The Glens - 02</t>
  </si>
  <si>
    <t>S01007721</t>
  </si>
  <si>
    <t>The Glens - 01</t>
  </si>
  <si>
    <t>S01007720</t>
  </si>
  <si>
    <t>Hilltown - 06</t>
  </si>
  <si>
    <t>S01007719</t>
  </si>
  <si>
    <t>Hilltown - 05</t>
  </si>
  <si>
    <t>S01007718</t>
  </si>
  <si>
    <t>Hilltown - 04</t>
  </si>
  <si>
    <t>S01007717</t>
  </si>
  <si>
    <t>Hilltown - 03</t>
  </si>
  <si>
    <t>S01007716</t>
  </si>
  <si>
    <t>Hilltown - 02</t>
  </si>
  <si>
    <t>S01007715</t>
  </si>
  <si>
    <t>Hilltown - 01</t>
  </si>
  <si>
    <t>S01007714</t>
  </si>
  <si>
    <t>Docks and Wellgate - 07</t>
  </si>
  <si>
    <t>S01007713</t>
  </si>
  <si>
    <t>Docks and Wellgate - 06</t>
  </si>
  <si>
    <t>S01007712</t>
  </si>
  <si>
    <t>Docks and Wellgate - 05</t>
  </si>
  <si>
    <t>S01007711</t>
  </si>
  <si>
    <t>Docks and Wellgate - 04</t>
  </si>
  <si>
    <t>S01007710</t>
  </si>
  <si>
    <t>Docks and Wellgate - 03</t>
  </si>
  <si>
    <t>S01007709</t>
  </si>
  <si>
    <t>Docks and Wellgate - 02</t>
  </si>
  <si>
    <t>S01007708</t>
  </si>
  <si>
    <t>Docks and Wellgate - 01</t>
  </si>
  <si>
    <t>S01007707</t>
  </si>
  <si>
    <t>City Centre - 06</t>
  </si>
  <si>
    <t>S01007706</t>
  </si>
  <si>
    <t>S01007705</t>
  </si>
  <si>
    <t>S01007704</t>
  </si>
  <si>
    <t>S01007703</t>
  </si>
  <si>
    <t>S01007702</t>
  </si>
  <si>
    <t>S01007701</t>
  </si>
  <si>
    <t>Logie and Blackness - 06</t>
  </si>
  <si>
    <t>S01007700</t>
  </si>
  <si>
    <t>Logie and Blackness - 05</t>
  </si>
  <si>
    <t>S01007699</t>
  </si>
  <si>
    <t>Logie and Blackness - 04</t>
  </si>
  <si>
    <t>S01007698</t>
  </si>
  <si>
    <t>Logie and Blackness - 03</t>
  </si>
  <si>
    <t>S01007697</t>
  </si>
  <si>
    <t>Logie and Blackness - 02</t>
  </si>
  <si>
    <t>S01007696</t>
  </si>
  <si>
    <t>Logie and Blackness - 01</t>
  </si>
  <si>
    <t>S01007695</t>
  </si>
  <si>
    <t>Perth Road - 06</t>
  </si>
  <si>
    <t>S01007694</t>
  </si>
  <si>
    <t>Perth Road - 05</t>
  </si>
  <si>
    <t>S01007693</t>
  </si>
  <si>
    <t>Perth Road - 04</t>
  </si>
  <si>
    <t>S01007692</t>
  </si>
  <si>
    <t>Perth Road - 03</t>
  </si>
  <si>
    <t>S01007691</t>
  </si>
  <si>
    <t>Perth Road - 02</t>
  </si>
  <si>
    <t>S01007690</t>
  </si>
  <si>
    <t>Perth Road - 01</t>
  </si>
  <si>
    <t>S01007689</t>
  </si>
  <si>
    <t>Westend - 07</t>
  </si>
  <si>
    <t>S01007688</t>
  </si>
  <si>
    <t>Westend - 06</t>
  </si>
  <si>
    <t>S01007687</t>
  </si>
  <si>
    <t>Westend - 05</t>
  </si>
  <si>
    <t>S01007686</t>
  </si>
  <si>
    <t>Westend - 04</t>
  </si>
  <si>
    <t>S01007685</t>
  </si>
  <si>
    <t>Westend - 03</t>
  </si>
  <si>
    <t>S01007684</t>
  </si>
  <si>
    <t>Westend - 02</t>
  </si>
  <si>
    <t>S01007683</t>
  </si>
  <si>
    <t>Westend - 01</t>
  </si>
  <si>
    <t>S01007682</t>
  </si>
  <si>
    <t>Gretna - 06</t>
  </si>
  <si>
    <t>S01007681</t>
  </si>
  <si>
    <t>Gretna - 05</t>
  </si>
  <si>
    <t>S01007680</t>
  </si>
  <si>
    <t>Gretna - 04</t>
  </si>
  <si>
    <t>S01007679</t>
  </si>
  <si>
    <t>Gretna - 03</t>
  </si>
  <si>
    <t>S01007678</t>
  </si>
  <si>
    <t>Gretna - 02</t>
  </si>
  <si>
    <t>S01007677</t>
  </si>
  <si>
    <t>Gretna - 01</t>
  </si>
  <si>
    <t>S01007676</t>
  </si>
  <si>
    <t>Eastriggs - 04</t>
  </si>
  <si>
    <t>S01007675</t>
  </si>
  <si>
    <t>Eastriggs - 03</t>
  </si>
  <si>
    <t>S01007674</t>
  </si>
  <si>
    <t>Eastriggs - 02</t>
  </si>
  <si>
    <t>S01007673</t>
  </si>
  <si>
    <t>Eastriggs - 01</t>
  </si>
  <si>
    <t>S01007672</t>
  </si>
  <si>
    <t>Annan East - 08</t>
  </si>
  <si>
    <t>S01007671</t>
  </si>
  <si>
    <t>Annan East - 07</t>
  </si>
  <si>
    <t>S01007670</t>
  </si>
  <si>
    <t>Annan East - 06</t>
  </si>
  <si>
    <t>S01007669</t>
  </si>
  <si>
    <t>Annan East - 05</t>
  </si>
  <si>
    <t>S01007668</t>
  </si>
  <si>
    <t>Annan East - 04</t>
  </si>
  <si>
    <t>S01007667</t>
  </si>
  <si>
    <t>Annan East - 03</t>
  </si>
  <si>
    <t>S01007666</t>
  </si>
  <si>
    <t>Annan East - 02</t>
  </si>
  <si>
    <t>S01007665</t>
  </si>
  <si>
    <t>Annan East - 01</t>
  </si>
  <si>
    <t>S01007664</t>
  </si>
  <si>
    <t>Annan West - 04</t>
  </si>
  <si>
    <t>S01007663</t>
  </si>
  <si>
    <t>Annan West - 03</t>
  </si>
  <si>
    <t>S01007662</t>
  </si>
  <si>
    <t>Annan West - 02</t>
  </si>
  <si>
    <t>S01007661</t>
  </si>
  <si>
    <t>Annan West - 01</t>
  </si>
  <si>
    <t>S01007660</t>
  </si>
  <si>
    <t>Annandale West - 04</t>
  </si>
  <si>
    <t>S01007659</t>
  </si>
  <si>
    <t>Annandale West - 03</t>
  </si>
  <si>
    <t>S01007658</t>
  </si>
  <si>
    <t>Annandale West - 02</t>
  </si>
  <si>
    <t>S01007657</t>
  </si>
  <si>
    <t>Annandale West - 01</t>
  </si>
  <si>
    <t>S01007656</t>
  </si>
  <si>
    <t>Annandale East - 05</t>
  </si>
  <si>
    <t>S01007655</t>
  </si>
  <si>
    <t>Annandale East - 04</t>
  </si>
  <si>
    <t>S01007654</t>
  </si>
  <si>
    <t>Annandale East - 03</t>
  </si>
  <si>
    <t>S01007653</t>
  </si>
  <si>
    <t>Annandale East - 02</t>
  </si>
  <si>
    <t>S01007652</t>
  </si>
  <si>
    <t>Annandale East - 01</t>
  </si>
  <si>
    <t>S01007651</t>
  </si>
  <si>
    <t>Langholm and Eskdale - 05</t>
  </si>
  <si>
    <t>S01007650</t>
  </si>
  <si>
    <t>Langholm and Eskdale - 04</t>
  </si>
  <si>
    <t>S01007649</t>
  </si>
  <si>
    <t>Langholm and Eskdale - 03</t>
  </si>
  <si>
    <t>S01007648</t>
  </si>
  <si>
    <t>Langholm and Eskdale - 02</t>
  </si>
  <si>
    <t>S01007647</t>
  </si>
  <si>
    <t>Langholm and Eskdale - 01</t>
  </si>
  <si>
    <t>S01007646</t>
  </si>
  <si>
    <t>Moffat - 05</t>
  </si>
  <si>
    <t>S01007645</t>
  </si>
  <si>
    <t>Moffat - 04</t>
  </si>
  <si>
    <t>S01007644</t>
  </si>
  <si>
    <t>Moffat - 03</t>
  </si>
  <si>
    <t>S01007643</t>
  </si>
  <si>
    <t>Moffat - 02</t>
  </si>
  <si>
    <t>S01007642</t>
  </si>
  <si>
    <t>Moffat - 01</t>
  </si>
  <si>
    <t>S01007641</t>
  </si>
  <si>
    <t>Lockerbie - 06</t>
  </si>
  <si>
    <t>S01007640</t>
  </si>
  <si>
    <t>Lockerbie - 05</t>
  </si>
  <si>
    <t>S01007639</t>
  </si>
  <si>
    <t>Lockerbie - 04</t>
  </si>
  <si>
    <t>S01007638</t>
  </si>
  <si>
    <t>Lockerbie - 03</t>
  </si>
  <si>
    <t>S01007637</t>
  </si>
  <si>
    <t>Lockerbie - 02</t>
  </si>
  <si>
    <t>S01007636</t>
  </si>
  <si>
    <t>Lockerbie - 01</t>
  </si>
  <si>
    <t>S01007635</t>
  </si>
  <si>
    <t>Lochmaben - 04</t>
  </si>
  <si>
    <t>S01007634</t>
  </si>
  <si>
    <t>Lochmaben - 03</t>
  </si>
  <si>
    <t>S01007633</t>
  </si>
  <si>
    <t>Lochmaben - 02</t>
  </si>
  <si>
    <t>S01007632</t>
  </si>
  <si>
    <t>Lochmaben - 01</t>
  </si>
  <si>
    <t>S01007631</t>
  </si>
  <si>
    <t>Collin - 04</t>
  </si>
  <si>
    <t>S01007630</t>
  </si>
  <si>
    <t>Collin - 03</t>
  </si>
  <si>
    <t>S01007629</t>
  </si>
  <si>
    <t>Collin - 02</t>
  </si>
  <si>
    <t>S01007628</t>
  </si>
  <si>
    <t>Collin - 01</t>
  </si>
  <si>
    <t>S01007627</t>
  </si>
  <si>
    <t>Heathhall - 05</t>
  </si>
  <si>
    <t>S01007626</t>
  </si>
  <si>
    <t>Heathhall - 04</t>
  </si>
  <si>
    <t>S01007625</t>
  </si>
  <si>
    <t>Heathhall - 03</t>
  </si>
  <si>
    <t>S01007624</t>
  </si>
  <si>
    <t>Heathhall - 02</t>
  </si>
  <si>
    <t>S01007623</t>
  </si>
  <si>
    <t>Heathhall - 01</t>
  </si>
  <si>
    <t>S01007622</t>
  </si>
  <si>
    <t>Locharbriggs - 05</t>
  </si>
  <si>
    <t>S01007621</t>
  </si>
  <si>
    <t>Locharbriggs - 04</t>
  </si>
  <si>
    <t>S01007620</t>
  </si>
  <si>
    <t>Locharbriggs - 03</t>
  </si>
  <si>
    <t>S01007619</t>
  </si>
  <si>
    <t>Locharbriggs - 02</t>
  </si>
  <si>
    <t>S01007618</t>
  </si>
  <si>
    <t>Locharbriggs - 01</t>
  </si>
  <si>
    <t>S01007617</t>
  </si>
  <si>
    <t>Nunholm - 04</t>
  </si>
  <si>
    <t>S01007616</t>
  </si>
  <si>
    <t>Nunholm - 03</t>
  </si>
  <si>
    <t>S01007615</t>
  </si>
  <si>
    <t>Nunholm - 02</t>
  </si>
  <si>
    <t>S01007614</t>
  </si>
  <si>
    <t>Nunholm - 01</t>
  </si>
  <si>
    <t>S01007613</t>
  </si>
  <si>
    <t>Dumfries Central - 04</t>
  </si>
  <si>
    <t>S01007612</t>
  </si>
  <si>
    <t>Dumfries Central - 03</t>
  </si>
  <si>
    <t>S01007611</t>
  </si>
  <si>
    <t>Dumfries Central - 02</t>
  </si>
  <si>
    <t>S01007610</t>
  </si>
  <si>
    <t>Dumfries Central - 01</t>
  </si>
  <si>
    <t>S01007609</t>
  </si>
  <si>
    <t>Georgetown - 04</t>
  </si>
  <si>
    <t>S01007608</t>
  </si>
  <si>
    <t>Georgetown - 03</t>
  </si>
  <si>
    <t>S01007607</t>
  </si>
  <si>
    <t>Georgetown - 02</t>
  </si>
  <si>
    <t>S01007606</t>
  </si>
  <si>
    <t>Georgetown - 01</t>
  </si>
  <si>
    <t>S01007605</t>
  </si>
  <si>
    <t>Calside - 04</t>
  </si>
  <si>
    <t>S01007604</t>
  </si>
  <si>
    <t>Calside - 03</t>
  </si>
  <si>
    <t>S01007603</t>
  </si>
  <si>
    <t>Calside - 02</t>
  </si>
  <si>
    <t>S01007602</t>
  </si>
  <si>
    <t>Calside - 01</t>
  </si>
  <si>
    <t>S01007601</t>
  </si>
  <si>
    <t>Kingholm - 04</t>
  </si>
  <si>
    <t>S01007600</t>
  </si>
  <si>
    <t>Kingholm - 03</t>
  </si>
  <si>
    <t>S01007599</t>
  </si>
  <si>
    <t>Kingholm - 02</t>
  </si>
  <si>
    <t>S01007598</t>
  </si>
  <si>
    <t>Kingholm - 01</t>
  </si>
  <si>
    <t>S01007597</t>
  </si>
  <si>
    <t>New Abbey - 04</t>
  </si>
  <si>
    <t>S01007596</t>
  </si>
  <si>
    <t>New Abbey - 03</t>
  </si>
  <si>
    <t>S01007595</t>
  </si>
  <si>
    <t>New Abbey - 02</t>
  </si>
  <si>
    <t>S01007594</t>
  </si>
  <si>
    <t>New Abbey - 01</t>
  </si>
  <si>
    <t>S01007593</t>
  </si>
  <si>
    <t>Troqueer - 05</t>
  </si>
  <si>
    <t>S01007592</t>
  </si>
  <si>
    <t>Troqueer - 04</t>
  </si>
  <si>
    <t>S01007591</t>
  </si>
  <si>
    <t>Troqueer - 03</t>
  </si>
  <si>
    <t>S01007590</t>
  </si>
  <si>
    <t>Troqueer - 02</t>
  </si>
  <si>
    <t>S01007589</t>
  </si>
  <si>
    <t>Troqueer - 01</t>
  </si>
  <si>
    <t>S01007588</t>
  </si>
  <si>
    <t>Summerville - 06</t>
  </si>
  <si>
    <t>S01007587</t>
  </si>
  <si>
    <t>Summerville - 05</t>
  </si>
  <si>
    <t>S01007586</t>
  </si>
  <si>
    <t>Summerville - 04</t>
  </si>
  <si>
    <t>S01007585</t>
  </si>
  <si>
    <t>Summerville - 03</t>
  </si>
  <si>
    <t>S01007584</t>
  </si>
  <si>
    <t>Summerville - 02</t>
  </si>
  <si>
    <t>S01007583</t>
  </si>
  <si>
    <t>Summerville - 01</t>
  </si>
  <si>
    <t>S01007582</t>
  </si>
  <si>
    <t>Lochside and Lincluden - 08</t>
  </si>
  <si>
    <t>S01007581</t>
  </si>
  <si>
    <t>Lochside and Lincluden - 07</t>
  </si>
  <si>
    <t>S01007580</t>
  </si>
  <si>
    <t>Lochside and Lincluden - 06</t>
  </si>
  <si>
    <t>S01007579</t>
  </si>
  <si>
    <t>Lochside and Lincluden - 05</t>
  </si>
  <si>
    <t>S01007578</t>
  </si>
  <si>
    <t>Lochside and Lincluden - 04</t>
  </si>
  <si>
    <t>S01007577</t>
  </si>
  <si>
    <t>Lochside and Lincluden - 03</t>
  </si>
  <si>
    <t>S01007576</t>
  </si>
  <si>
    <t>Lochside and Lincluden - 02</t>
  </si>
  <si>
    <t>S01007575</t>
  </si>
  <si>
    <t>Lochside and Lincluden - 01</t>
  </si>
  <si>
    <t>S01007574</t>
  </si>
  <si>
    <t>Shawhead - 04</t>
  </si>
  <si>
    <t>S01007573</t>
  </si>
  <si>
    <t>Shawhead - 03</t>
  </si>
  <si>
    <t>S01007572</t>
  </si>
  <si>
    <t>Shawhead - 02</t>
  </si>
  <si>
    <t>S01007571</t>
  </si>
  <si>
    <t>Shawhead - 01</t>
  </si>
  <si>
    <t>S01007570</t>
  </si>
  <si>
    <t>Mid Nithsdale - 06</t>
  </si>
  <si>
    <t>S01007569</t>
  </si>
  <si>
    <t>Mid Nithsdale - 05</t>
  </si>
  <si>
    <t>S01007568</t>
  </si>
  <si>
    <t>Mid Nithsdale - 04</t>
  </si>
  <si>
    <t>S01007567</t>
  </si>
  <si>
    <t>Mid Nithsdale - 03</t>
  </si>
  <si>
    <t>S01007566</t>
  </si>
  <si>
    <t>Mid Nithsdale - 02</t>
  </si>
  <si>
    <t>S01007565</t>
  </si>
  <si>
    <t>Mid Nithsdale - 01</t>
  </si>
  <si>
    <t>S01007564</t>
  </si>
  <si>
    <t>Thornhill - 05</t>
  </si>
  <si>
    <t>S01007563</t>
  </si>
  <si>
    <t>Thornhill - 04</t>
  </si>
  <si>
    <t>S01007562</t>
  </si>
  <si>
    <t>Thornhill - 03</t>
  </si>
  <si>
    <t>S01007561</t>
  </si>
  <si>
    <t>Thornhill - 02</t>
  </si>
  <si>
    <t>S01007560</t>
  </si>
  <si>
    <t>Thornhill - 01</t>
  </si>
  <si>
    <t>S01007559</t>
  </si>
  <si>
    <t>Upper Nithsdale - 07</t>
  </si>
  <si>
    <t>S01007558</t>
  </si>
  <si>
    <t>Upper Nithsdale - 06</t>
  </si>
  <si>
    <t>S01007557</t>
  </si>
  <si>
    <t>Upper Nithsdale - 05</t>
  </si>
  <si>
    <t>S01007556</t>
  </si>
  <si>
    <t>Upper Nithsdale - 04</t>
  </si>
  <si>
    <t>S01007555</t>
  </si>
  <si>
    <t>Upper Nithsdale - 03</t>
  </si>
  <si>
    <t>S01007554</t>
  </si>
  <si>
    <t>Upper Nithsdale - 02</t>
  </si>
  <si>
    <t>S01007553</t>
  </si>
  <si>
    <t>Upper Nithsdale - 01</t>
  </si>
  <si>
    <t>S01007552</t>
  </si>
  <si>
    <t>Glenkens - 05</t>
  </si>
  <si>
    <t>S01007551</t>
  </si>
  <si>
    <t>Glenkens - 04</t>
  </si>
  <si>
    <t>S01007550</t>
  </si>
  <si>
    <t>Glenkens - 03</t>
  </si>
  <si>
    <t>S01007549</t>
  </si>
  <si>
    <t>Glenkens - 02</t>
  </si>
  <si>
    <t>S01007548</t>
  </si>
  <si>
    <t>Glenkens - 01</t>
  </si>
  <si>
    <t>S01007547</t>
  </si>
  <si>
    <t>Dalbeattie Rural - 03</t>
  </si>
  <si>
    <t>S01007546</t>
  </si>
  <si>
    <t>Dalbeattie Rural - 02</t>
  </si>
  <si>
    <t>S01007545</t>
  </si>
  <si>
    <t>Dalbeattie Rural - 01</t>
  </si>
  <si>
    <t>S01007544</t>
  </si>
  <si>
    <t>Dalbeattie - 05</t>
  </si>
  <si>
    <t>S01007543</t>
  </si>
  <si>
    <t>Dalbeattie - 04</t>
  </si>
  <si>
    <t>S01007542</t>
  </si>
  <si>
    <t>Dalbeattie - 03</t>
  </si>
  <si>
    <t>S01007541</t>
  </si>
  <si>
    <t>Dalbeattie - 02</t>
  </si>
  <si>
    <t>S01007540</t>
  </si>
  <si>
    <t>Dalbeattie - 01</t>
  </si>
  <si>
    <t>S01007539</t>
  </si>
  <si>
    <t>Castle Douglas - 05</t>
  </si>
  <si>
    <t>S01007538</t>
  </si>
  <si>
    <t>Castle Douglas - 04</t>
  </si>
  <si>
    <t>S01007537</t>
  </si>
  <si>
    <t>Castle Douglas - 03</t>
  </si>
  <si>
    <t>S01007536</t>
  </si>
  <si>
    <t>Castle Douglas - 02</t>
  </si>
  <si>
    <t>S01007535</t>
  </si>
  <si>
    <t>Castle Douglas - 01</t>
  </si>
  <si>
    <t>S01007534</t>
  </si>
  <si>
    <t>Kirkcudbright - 08</t>
  </si>
  <si>
    <t>S01007533</t>
  </si>
  <si>
    <t>Kirkcudbright - 07</t>
  </si>
  <si>
    <t>S01007532</t>
  </si>
  <si>
    <t>Kirkcudbright - 06</t>
  </si>
  <si>
    <t>S01007531</t>
  </si>
  <si>
    <t>Kirkcudbright - 05</t>
  </si>
  <si>
    <t>S01007530</t>
  </si>
  <si>
    <t>Kirkcudbright - 04</t>
  </si>
  <si>
    <t>S01007529</t>
  </si>
  <si>
    <t>Kirkcudbright - 03</t>
  </si>
  <si>
    <t>S01007528</t>
  </si>
  <si>
    <t>Kirkcudbright - 02</t>
  </si>
  <si>
    <t>S01007527</t>
  </si>
  <si>
    <t>Kirkcudbright - 01</t>
  </si>
  <si>
    <t>S01007526</t>
  </si>
  <si>
    <t>Gatehouse - 05</t>
  </si>
  <si>
    <t>S01007525</t>
  </si>
  <si>
    <t>Gatehouse - 04</t>
  </si>
  <si>
    <t>S01007524</t>
  </si>
  <si>
    <t>Gatehouse - 03</t>
  </si>
  <si>
    <t>S01007523</t>
  </si>
  <si>
    <t>Gatehouse - 02</t>
  </si>
  <si>
    <t>S01007522</t>
  </si>
  <si>
    <t>Gatehouse - 01</t>
  </si>
  <si>
    <t>S01007521</t>
  </si>
  <si>
    <t>Newton Stewart - 08</t>
  </si>
  <si>
    <t>S01007520</t>
  </si>
  <si>
    <t>Newton Stewart - 07</t>
  </si>
  <si>
    <t>S01007519</t>
  </si>
  <si>
    <t>Newton Stewart - 06</t>
  </si>
  <si>
    <t>S01007518</t>
  </si>
  <si>
    <t>Newton Stewart - 05</t>
  </si>
  <si>
    <t>S01007517</t>
  </si>
  <si>
    <t>Newton Stewart - 04</t>
  </si>
  <si>
    <t>S01007516</t>
  </si>
  <si>
    <t>Newton Stewart - 03</t>
  </si>
  <si>
    <t>S01007515</t>
  </si>
  <si>
    <t>Newton Stewart - 02</t>
  </si>
  <si>
    <t>S01007514</t>
  </si>
  <si>
    <t>Newton Stewart - 01</t>
  </si>
  <si>
    <t>S01007513</t>
  </si>
  <si>
    <t>Machars South - 07</t>
  </si>
  <si>
    <t>S01007512</t>
  </si>
  <si>
    <t>Machars South - 06</t>
  </si>
  <si>
    <t>S01007511</t>
  </si>
  <si>
    <t>Machars South - 05</t>
  </si>
  <si>
    <t>S01007510</t>
  </si>
  <si>
    <t>Machars South - 04</t>
  </si>
  <si>
    <t>S01007509</t>
  </si>
  <si>
    <t>Machars South - 03</t>
  </si>
  <si>
    <t>S01007508</t>
  </si>
  <si>
    <t>Machars South - 02</t>
  </si>
  <si>
    <t>S01007507</t>
  </si>
  <si>
    <t>Machars South - 01</t>
  </si>
  <si>
    <t>S01007506</t>
  </si>
  <si>
    <t>Machars North - 04</t>
  </si>
  <si>
    <t>S01007505</t>
  </si>
  <si>
    <t>Machars North - 03</t>
  </si>
  <si>
    <t>S01007504</t>
  </si>
  <si>
    <t>Machars North - 02</t>
  </si>
  <si>
    <t>S01007503</t>
  </si>
  <si>
    <t>Machars North - 01</t>
  </si>
  <si>
    <t>S01007502</t>
  </si>
  <si>
    <t>Rhins South - 03</t>
  </si>
  <si>
    <t>S01007501</t>
  </si>
  <si>
    <t>Rhins South - 02</t>
  </si>
  <si>
    <t>S01007500</t>
  </si>
  <si>
    <t>Rhins South - 01</t>
  </si>
  <si>
    <t>S01007499</t>
  </si>
  <si>
    <t>Rhins North - 05</t>
  </si>
  <si>
    <t>S01007498</t>
  </si>
  <si>
    <t>Rhins North - 04</t>
  </si>
  <si>
    <t>S01007497</t>
  </si>
  <si>
    <t>Rhins North - 03</t>
  </si>
  <si>
    <t>S01007496</t>
  </si>
  <si>
    <t>Rhins North - 02</t>
  </si>
  <si>
    <t>S01007495</t>
  </si>
  <si>
    <t>Rhins North - 01</t>
  </si>
  <si>
    <t>S01007494</t>
  </si>
  <si>
    <t>Stranraer South - 04</t>
  </si>
  <si>
    <t>S01007493</t>
  </si>
  <si>
    <t>Stranraer South - 03</t>
  </si>
  <si>
    <t>S01007492</t>
  </si>
  <si>
    <t>Stranraer South - 02</t>
  </si>
  <si>
    <t>S01007491</t>
  </si>
  <si>
    <t>Stranraer South - 01</t>
  </si>
  <si>
    <t>S01007490</t>
  </si>
  <si>
    <t>Stranraer East - 03</t>
  </si>
  <si>
    <t>S01007489</t>
  </si>
  <si>
    <t>Stranraer East - 02</t>
  </si>
  <si>
    <t>S01007488</t>
  </si>
  <si>
    <t>Stranraer East - 01</t>
  </si>
  <si>
    <t>S01007487</t>
  </si>
  <si>
    <t>Stranraer West - 06</t>
  </si>
  <si>
    <t>S01007486</t>
  </si>
  <si>
    <t>Stranraer West - 05</t>
  </si>
  <si>
    <t>S01007485</t>
  </si>
  <si>
    <t>Stranraer West - 04</t>
  </si>
  <si>
    <t>S01007484</t>
  </si>
  <si>
    <t>Stranraer West - 03</t>
  </si>
  <si>
    <t>S01007483</t>
  </si>
  <si>
    <t>Stranraer West - 02</t>
  </si>
  <si>
    <t>S01007482</t>
  </si>
  <si>
    <t>Stranraer West - 01</t>
  </si>
  <si>
    <t>S01007481</t>
  </si>
  <si>
    <t>Alloa West - 05</t>
  </si>
  <si>
    <t>S01007480</t>
  </si>
  <si>
    <t>Alloa West - 04</t>
  </si>
  <si>
    <t>S01007479</t>
  </si>
  <si>
    <t>Alloa West - 03</t>
  </si>
  <si>
    <t>S01007478</t>
  </si>
  <si>
    <t>Alloa West - 02</t>
  </si>
  <si>
    <t>S01007477</t>
  </si>
  <si>
    <t>Alloa West - 01</t>
  </si>
  <si>
    <t>S01007476</t>
  </si>
  <si>
    <t>Alloa North - 09</t>
  </si>
  <si>
    <t>S01007475</t>
  </si>
  <si>
    <t>Alloa North - 08</t>
  </si>
  <si>
    <t>S01007474</t>
  </si>
  <si>
    <t>Alloa North - 07</t>
  </si>
  <si>
    <t>S01007473</t>
  </si>
  <si>
    <t>Alloa North - 06</t>
  </si>
  <si>
    <t>S01007472</t>
  </si>
  <si>
    <t>Alloa North - 05</t>
  </si>
  <si>
    <t>S01007471</t>
  </si>
  <si>
    <t>Alloa North - 04</t>
  </si>
  <si>
    <t>S01007470</t>
  </si>
  <si>
    <t>Alloa North - 03</t>
  </si>
  <si>
    <t>S01007469</t>
  </si>
  <si>
    <t>Alloa North - 02</t>
  </si>
  <si>
    <t>S01007468</t>
  </si>
  <si>
    <t>Alloa North - 01</t>
  </si>
  <si>
    <t>S01007467</t>
  </si>
  <si>
    <t>Alloa South and East - 06</t>
  </si>
  <si>
    <t>S01007466</t>
  </si>
  <si>
    <t>Alloa South and East - 05</t>
  </si>
  <si>
    <t>S01007465</t>
  </si>
  <si>
    <t>Alloa South and East - 04</t>
  </si>
  <si>
    <t>S01007464</t>
  </si>
  <si>
    <t>Alloa South and East - 03</t>
  </si>
  <si>
    <t>S01007463</t>
  </si>
  <si>
    <t>Alloa South and East - 02</t>
  </si>
  <si>
    <t>S01007462</t>
  </si>
  <si>
    <t>Alloa South and East - 01</t>
  </si>
  <si>
    <t>S01007461</t>
  </si>
  <si>
    <t>Sauchie - 07</t>
  </si>
  <si>
    <t>S01007460</t>
  </si>
  <si>
    <t>Sauchie - 06</t>
  </si>
  <si>
    <t>S01007459</t>
  </si>
  <si>
    <t>Sauchie - 05</t>
  </si>
  <si>
    <t>S01007458</t>
  </si>
  <si>
    <t>Sauchie - 04</t>
  </si>
  <si>
    <t>S01007457</t>
  </si>
  <si>
    <t>Sauchie - 03</t>
  </si>
  <si>
    <t>S01007456</t>
  </si>
  <si>
    <t>Sauchie - 02</t>
  </si>
  <si>
    <t>S01007455</t>
  </si>
  <si>
    <t>Sauchie - 01</t>
  </si>
  <si>
    <t>S01007454</t>
  </si>
  <si>
    <t>Clackmannan, Kennet and Forestmill - 06</t>
  </si>
  <si>
    <t>S01007453</t>
  </si>
  <si>
    <t>Clackmannan, Kennet and Forestmill - 05</t>
  </si>
  <si>
    <t>S01007452</t>
  </si>
  <si>
    <t>Clackmannan, Kennet and Forestmill - 04</t>
  </si>
  <si>
    <t>S01007451</t>
  </si>
  <si>
    <t>Clackmannan, Kennet and Forestmill - 03</t>
  </si>
  <si>
    <t>S01007450</t>
  </si>
  <si>
    <t>Clackmannan, Kennet and Forestmill - 02</t>
  </si>
  <si>
    <t>S01007449</t>
  </si>
  <si>
    <t>Clackmannan, Kennet and Forestmill - 01</t>
  </si>
  <si>
    <t>S01007448</t>
  </si>
  <si>
    <t>Dollar and Muckhart - 05</t>
  </si>
  <si>
    <t>S01007447</t>
  </si>
  <si>
    <t>Dollar and Muckhart - 04</t>
  </si>
  <si>
    <t>S01007446</t>
  </si>
  <si>
    <t>Dollar and Muckhart - 03</t>
  </si>
  <si>
    <t>S01007445</t>
  </si>
  <si>
    <t>Dollar and Muckhart - 02</t>
  </si>
  <si>
    <t>S01007444</t>
  </si>
  <si>
    <t>Dollar and Muckhart - 01</t>
  </si>
  <si>
    <t>S01007443</t>
  </si>
  <si>
    <t>Tillicoultry - 08</t>
  </si>
  <si>
    <t>S01007442</t>
  </si>
  <si>
    <t>Tillicoultry - 07</t>
  </si>
  <si>
    <t>S01007441</t>
  </si>
  <si>
    <t>Tillicoultry - 06</t>
  </si>
  <si>
    <t>S01007440</t>
  </si>
  <si>
    <t>Tillicoultry - 05</t>
  </si>
  <si>
    <t>S01007439</t>
  </si>
  <si>
    <t>Tillicoultry - 04</t>
  </si>
  <si>
    <t>S01007438</t>
  </si>
  <si>
    <t>Tillicoultry - 03</t>
  </si>
  <si>
    <t>S01007437</t>
  </si>
  <si>
    <t>Tillicoultry - 02</t>
  </si>
  <si>
    <t>S01007436</t>
  </si>
  <si>
    <t>Tillicoultry - 01</t>
  </si>
  <si>
    <t>S01007435</t>
  </si>
  <si>
    <t>Fishcross, Devon Village and Coalsnaughton - 03</t>
  </si>
  <si>
    <t>S01007434</t>
  </si>
  <si>
    <t>Fishcross, Devon Village and Coalsnaughton - 02</t>
  </si>
  <si>
    <t>S01007433</t>
  </si>
  <si>
    <t>Fishcross, Devon Village and Coalsnaughton - 01</t>
  </si>
  <si>
    <t>S01007432</t>
  </si>
  <si>
    <t>Alva - 07</t>
  </si>
  <si>
    <t>S01007431</t>
  </si>
  <si>
    <t>Alva - 06</t>
  </si>
  <si>
    <t>S01007430</t>
  </si>
  <si>
    <t>Alva - 05</t>
  </si>
  <si>
    <t>S01007429</t>
  </si>
  <si>
    <t>Alva - 04</t>
  </si>
  <si>
    <t>S01007428</t>
  </si>
  <si>
    <t>Alva - 03</t>
  </si>
  <si>
    <t>S01007427</t>
  </si>
  <si>
    <t>Alva - 02</t>
  </si>
  <si>
    <t>S01007426</t>
  </si>
  <si>
    <t>Alva - 01</t>
  </si>
  <si>
    <t>S01007425</t>
  </si>
  <si>
    <t>Menstrie - 04</t>
  </si>
  <si>
    <t>S01007424</t>
  </si>
  <si>
    <t>Menstrie - 03</t>
  </si>
  <si>
    <t>S01007423</t>
  </si>
  <si>
    <t>Menstrie - 02</t>
  </si>
  <si>
    <t>S01007422</t>
  </si>
  <si>
    <t>Menstrie - 01</t>
  </si>
  <si>
    <t>S01007421</t>
  </si>
  <si>
    <t>Tullibody North and Glenochil - 06</t>
  </si>
  <si>
    <t>S01007420</t>
  </si>
  <si>
    <t>Tullibody North and Glenochil - 05</t>
  </si>
  <si>
    <t>S01007419</t>
  </si>
  <si>
    <t>Tullibody North and Glenochil - 04</t>
  </si>
  <si>
    <t>S01007418</t>
  </si>
  <si>
    <t>Tullibody North and Glenochil - 03</t>
  </si>
  <si>
    <t>S01007417</t>
  </si>
  <si>
    <t>Tullibody North and Glenochil - 02</t>
  </si>
  <si>
    <t>S01007416</t>
  </si>
  <si>
    <t>Tullibody North and Glenochil - 01</t>
  </si>
  <si>
    <t>S01007415</t>
  </si>
  <si>
    <t>Tullibody South - 06</t>
  </si>
  <si>
    <t>S01007414</t>
  </si>
  <si>
    <t>Tullibody South - 05</t>
  </si>
  <si>
    <t>S01007413</t>
  </si>
  <si>
    <t>Tullibody South - 04</t>
  </si>
  <si>
    <t>S01007412</t>
  </si>
  <si>
    <t>Tullibody South - 03</t>
  </si>
  <si>
    <t>S01007411</t>
  </si>
  <si>
    <t>Tullibody South - 02</t>
  </si>
  <si>
    <t>S01007410</t>
  </si>
  <si>
    <t>Tullibody South - 01</t>
  </si>
  <si>
    <t>S01007409</t>
  </si>
  <si>
    <t>Lomond Shore - 05</t>
  </si>
  <si>
    <t>S01007408</t>
  </si>
  <si>
    <t>Lomond Shore - 04</t>
  </si>
  <si>
    <t>S01007407</t>
  </si>
  <si>
    <t>Lomond Shore - 03</t>
  </si>
  <si>
    <t>S01007406</t>
  </si>
  <si>
    <t>Lomond Shore - 02</t>
  </si>
  <si>
    <t>S01007405</t>
  </si>
  <si>
    <t>Lomond Shore - 01</t>
  </si>
  <si>
    <t>S01007404</t>
  </si>
  <si>
    <t>Helensburgh East - 06</t>
  </si>
  <si>
    <t>S01007403</t>
  </si>
  <si>
    <t>Helensburgh East - 05</t>
  </si>
  <si>
    <t>S01007402</t>
  </si>
  <si>
    <t>Helensburgh East - 04</t>
  </si>
  <si>
    <t>S01007401</t>
  </si>
  <si>
    <t>Helensburgh East - 03</t>
  </si>
  <si>
    <t>S01007400</t>
  </si>
  <si>
    <t>Helensburgh East - 02</t>
  </si>
  <si>
    <t>S01007399</t>
  </si>
  <si>
    <t>Helensburgh East - 01</t>
  </si>
  <si>
    <t>S01007398</t>
  </si>
  <si>
    <t>Helensburgh Centre - 04</t>
  </si>
  <si>
    <t>S01007397</t>
  </si>
  <si>
    <t>Helensburgh Centre - 03</t>
  </si>
  <si>
    <t>S01007396</t>
  </si>
  <si>
    <t>Helensburgh Centre - 02</t>
  </si>
  <si>
    <t>S01007395</t>
  </si>
  <si>
    <t>Helensburgh Centre - 01</t>
  </si>
  <si>
    <t>S01007394</t>
  </si>
  <si>
    <t>Helensburgh North - 07</t>
  </si>
  <si>
    <t>S01007393</t>
  </si>
  <si>
    <t>Helensburgh North - 06</t>
  </si>
  <si>
    <t>S01007392</t>
  </si>
  <si>
    <t>Helensburgh North - 05</t>
  </si>
  <si>
    <t>S01007391</t>
  </si>
  <si>
    <t>Helensburgh North - 04</t>
  </si>
  <si>
    <t>S01007390</t>
  </si>
  <si>
    <t>Helensburgh North - 03</t>
  </si>
  <si>
    <t>S01007389</t>
  </si>
  <si>
    <t>Helensburgh North - 02</t>
  </si>
  <si>
    <t>S01007388</t>
  </si>
  <si>
    <t>Helensburgh North - 01</t>
  </si>
  <si>
    <t>S01007387</t>
  </si>
  <si>
    <t>Helensburgh West and Rhu - 06</t>
  </si>
  <si>
    <t>S01007386</t>
  </si>
  <si>
    <t>Helensburgh West and Rhu - 05</t>
  </si>
  <si>
    <t>S01007385</t>
  </si>
  <si>
    <t>Helensburgh West and Rhu - 04</t>
  </si>
  <si>
    <t>S01007384</t>
  </si>
  <si>
    <t>Helensburgh West and Rhu - 03</t>
  </si>
  <si>
    <t>S01007383</t>
  </si>
  <si>
    <t>Helensburgh West and Rhu - 02</t>
  </si>
  <si>
    <t>S01007382</t>
  </si>
  <si>
    <t>Helensburgh West and Rhu - 01</t>
  </si>
  <si>
    <t>S01007381</t>
  </si>
  <si>
    <t>Garelochhead - 08</t>
  </si>
  <si>
    <t>S01007380</t>
  </si>
  <si>
    <t>Garelochhead - 07</t>
  </si>
  <si>
    <t>S01007379</t>
  </si>
  <si>
    <t>Garelochhead - 06</t>
  </si>
  <si>
    <t>S01007378</t>
  </si>
  <si>
    <t>Garelochhead - 05</t>
  </si>
  <si>
    <t>S01007377</t>
  </si>
  <si>
    <t>Garelochhead - 04</t>
  </si>
  <si>
    <t>S01007376</t>
  </si>
  <si>
    <t>Garelochhead - 03</t>
  </si>
  <si>
    <t>S01007375</t>
  </si>
  <si>
    <t>Garelochhead - 02</t>
  </si>
  <si>
    <t>S01007374</t>
  </si>
  <si>
    <t>Garelochhead - 01</t>
  </si>
  <si>
    <t>S01007373</t>
  </si>
  <si>
    <t>Dunoon - 07</t>
  </si>
  <si>
    <t>S01007372</t>
  </si>
  <si>
    <t>Dunoon - 06</t>
  </si>
  <si>
    <t>S01007371</t>
  </si>
  <si>
    <t>Dunoon - 05</t>
  </si>
  <si>
    <t>S01007370</t>
  </si>
  <si>
    <t>Dunoon - 04</t>
  </si>
  <si>
    <t>S01007369</t>
  </si>
  <si>
    <t>Dunoon - 03</t>
  </si>
  <si>
    <t>S01007368</t>
  </si>
  <si>
    <t>Dunoon - 02</t>
  </si>
  <si>
    <t>S01007367</t>
  </si>
  <si>
    <t>Dunoon - 01</t>
  </si>
  <si>
    <t>S01007366</t>
  </si>
  <si>
    <t>Hunter's Quay - 07</t>
  </si>
  <si>
    <t>S01007365</t>
  </si>
  <si>
    <t>Hunter's Quay - 06</t>
  </si>
  <si>
    <t>S01007364</t>
  </si>
  <si>
    <t>Hunter's Quay - 05</t>
  </si>
  <si>
    <t>S01007363</t>
  </si>
  <si>
    <t>Hunter's Quay - 04</t>
  </si>
  <si>
    <t>S01007362</t>
  </si>
  <si>
    <t>Hunter's Quay - 03</t>
  </si>
  <si>
    <t>S01007361</t>
  </si>
  <si>
    <t>Hunter's Quay - 02</t>
  </si>
  <si>
    <t>S01007360</t>
  </si>
  <si>
    <t>Hunter's Quay - 01</t>
  </si>
  <si>
    <t>S01007359</t>
  </si>
  <si>
    <t>Cowal North - 04</t>
  </si>
  <si>
    <t>S01007358</t>
  </si>
  <si>
    <t>Cowal North - 03</t>
  </si>
  <si>
    <t>S01007357</t>
  </si>
  <si>
    <t>Cowal North - 02</t>
  </si>
  <si>
    <t>S01007356</t>
  </si>
  <si>
    <t>Cowal North - 01</t>
  </si>
  <si>
    <t>S01007355</t>
  </si>
  <si>
    <t>Cowal South - 04</t>
  </si>
  <si>
    <t>S01007354</t>
  </si>
  <si>
    <t>Cowal South - 03</t>
  </si>
  <si>
    <t>S01007353</t>
  </si>
  <si>
    <t>Cowal South - 02</t>
  </si>
  <si>
    <t>S01007352</t>
  </si>
  <si>
    <t>Cowal South - 01</t>
  </si>
  <si>
    <t>S01007351</t>
  </si>
  <si>
    <t>Rothesay Town - 07</t>
  </si>
  <si>
    <t>S01007350</t>
  </si>
  <si>
    <t>Rothesay Town - 06</t>
  </si>
  <si>
    <t>S01007349</t>
  </si>
  <si>
    <t>Rothesay Town - 05</t>
  </si>
  <si>
    <t>S01007348</t>
  </si>
  <si>
    <t>Rothesay Town - 04</t>
  </si>
  <si>
    <t>S01007347</t>
  </si>
  <si>
    <t>Rothesay Town - 03</t>
  </si>
  <si>
    <t>S01007346</t>
  </si>
  <si>
    <t>Rothesay Town - 02</t>
  </si>
  <si>
    <t>S01007345</t>
  </si>
  <si>
    <t>Rothesay Town - 01</t>
  </si>
  <si>
    <t>S01007344</t>
  </si>
  <si>
    <t>Bute - 04</t>
  </si>
  <si>
    <t>S01007343</t>
  </si>
  <si>
    <t>Bute - 03</t>
  </si>
  <si>
    <t>S01007342</t>
  </si>
  <si>
    <t>Bute - 02</t>
  </si>
  <si>
    <t>S01007341</t>
  </si>
  <si>
    <t>Bute - 01</t>
  </si>
  <si>
    <t>S01007340</t>
  </si>
  <si>
    <t>Campbeltown - 07</t>
  </si>
  <si>
    <t>S01007339</t>
  </si>
  <si>
    <t>Campbeltown - 06</t>
  </si>
  <si>
    <t>S01007338</t>
  </si>
  <si>
    <t>Campbeltown - 05</t>
  </si>
  <si>
    <t>S01007337</t>
  </si>
  <si>
    <t>Campbeltown - 04</t>
  </si>
  <si>
    <t>S01007336</t>
  </si>
  <si>
    <t>Campbeltown - 03</t>
  </si>
  <si>
    <t>S01007335</t>
  </si>
  <si>
    <t>Campbeltown - 02</t>
  </si>
  <si>
    <t>S01007334</t>
  </si>
  <si>
    <t>Campbeltown - 01</t>
  </si>
  <si>
    <t>S01007333</t>
  </si>
  <si>
    <t>Kintyre Trail - 04</t>
  </si>
  <si>
    <t>S01007332</t>
  </si>
  <si>
    <t>Kintyre Trail - 03</t>
  </si>
  <si>
    <t>S01007331</t>
  </si>
  <si>
    <t>Kintyre Trail - 02</t>
  </si>
  <si>
    <t>S01007330</t>
  </si>
  <si>
    <t>Kintyre Trail - 01</t>
  </si>
  <si>
    <t>S01007329</t>
  </si>
  <si>
    <t>Whisky Isles - 05</t>
  </si>
  <si>
    <t>S01007328</t>
  </si>
  <si>
    <t>Whisky Isles - 04</t>
  </si>
  <si>
    <t>S01007327</t>
  </si>
  <si>
    <t>Whisky Isles - 03</t>
  </si>
  <si>
    <t>S01007326</t>
  </si>
  <si>
    <t>Whisky Isles - 02</t>
  </si>
  <si>
    <t>S01007325</t>
  </si>
  <si>
    <t>Whisky Isles - 01</t>
  </si>
  <si>
    <t>S01007324</t>
  </si>
  <si>
    <t>Knapdale - 04</t>
  </si>
  <si>
    <t>S01007323</t>
  </si>
  <si>
    <t>Knapdale - 03</t>
  </si>
  <si>
    <t>S01007322</t>
  </si>
  <si>
    <t>Knapdale - 02</t>
  </si>
  <si>
    <t>S01007321</t>
  </si>
  <si>
    <t>Knapdale - 01</t>
  </si>
  <si>
    <t>S01007320</t>
  </si>
  <si>
    <t>Greater Lochgilphead - 05</t>
  </si>
  <si>
    <t>S01007319</t>
  </si>
  <si>
    <t>Greater Lochgilphead - 04</t>
  </si>
  <si>
    <t>S01007318</t>
  </si>
  <si>
    <t>Greater Lochgilphead - 03</t>
  </si>
  <si>
    <t>S01007317</t>
  </si>
  <si>
    <t>Greater Lochgilphead - 02</t>
  </si>
  <si>
    <t>S01007316</t>
  </si>
  <si>
    <t>Greater Lochgilphead - 01</t>
  </si>
  <si>
    <t>S01007315</t>
  </si>
  <si>
    <t>Mid Argyll - 04</t>
  </si>
  <si>
    <t>S01007314</t>
  </si>
  <si>
    <t>Mid Argyll - 03</t>
  </si>
  <si>
    <t>S01007313</t>
  </si>
  <si>
    <t>Mid Argyll - 02</t>
  </si>
  <si>
    <t>S01007312</t>
  </si>
  <si>
    <t>Mid Argyll - 01</t>
  </si>
  <si>
    <t>S01007311</t>
  </si>
  <si>
    <t>Loch Awe - 03</t>
  </si>
  <si>
    <t>S01007310</t>
  </si>
  <si>
    <t>Loch Awe - 02</t>
  </si>
  <si>
    <t>S01007309</t>
  </si>
  <si>
    <t>Loch Awe - 01</t>
  </si>
  <si>
    <t>S01007308</t>
  </si>
  <si>
    <t>Benderloch Trail - 07</t>
  </si>
  <si>
    <t>S01007307</t>
  </si>
  <si>
    <t>Benderloch Trail - 06</t>
  </si>
  <si>
    <t>S01007306</t>
  </si>
  <si>
    <t>Benderloch Trail - 05</t>
  </si>
  <si>
    <t>S01007305</t>
  </si>
  <si>
    <t>Benderloch Trail - 04</t>
  </si>
  <si>
    <t>S01007304</t>
  </si>
  <si>
    <t>Benderloch Trail - 03</t>
  </si>
  <si>
    <t>S01007303</t>
  </si>
  <si>
    <t>Benderloch Trail - 02</t>
  </si>
  <si>
    <t>S01007302</t>
  </si>
  <si>
    <t>Benderloch Trail - 01</t>
  </si>
  <si>
    <t>S01007301</t>
  </si>
  <si>
    <t>Oban North - 04</t>
  </si>
  <si>
    <t>S01007300</t>
  </si>
  <si>
    <t>Oban North - 03</t>
  </si>
  <si>
    <t>S01007299</t>
  </si>
  <si>
    <t>Oban North - 02</t>
  </si>
  <si>
    <t>S01007298</t>
  </si>
  <si>
    <t>Oban North - 01</t>
  </si>
  <si>
    <t>S01007297</t>
  </si>
  <si>
    <t>Oban South - 08</t>
  </si>
  <si>
    <t>S01007296</t>
  </si>
  <si>
    <t>Oban South - 07</t>
  </si>
  <si>
    <t>S01007295</t>
  </si>
  <si>
    <t>Oban South - 06</t>
  </si>
  <si>
    <t>S01007294</t>
  </si>
  <si>
    <t>Oban South - 05</t>
  </si>
  <si>
    <t>S01007293</t>
  </si>
  <si>
    <t>Oban South - 04</t>
  </si>
  <si>
    <t>S01007292</t>
  </si>
  <si>
    <t>Oban South - 03</t>
  </si>
  <si>
    <t>S01007291</t>
  </si>
  <si>
    <t>Oban South - 02</t>
  </si>
  <si>
    <t>S01007290</t>
  </si>
  <si>
    <t>Oban South - 01</t>
  </si>
  <si>
    <t>S01007289</t>
  </si>
  <si>
    <t>Mull, Iona, Coll and Tiree - 05</t>
  </si>
  <si>
    <t>S01007288</t>
  </si>
  <si>
    <t>Mull, Iona, Coll and Tiree - 04</t>
  </si>
  <si>
    <t>S01007287</t>
  </si>
  <si>
    <t>Mull, Iona, Coll and Tiree - 03</t>
  </si>
  <si>
    <t>S01007286</t>
  </si>
  <si>
    <t>Mull, Iona, Coll and Tiree - 02</t>
  </si>
  <si>
    <t>S01007285</t>
  </si>
  <si>
    <t>Mull, Iona, Coll and Tiree - 01</t>
  </si>
  <si>
    <t>S01007284</t>
  </si>
  <si>
    <t>Angus Glens - 05</t>
  </si>
  <si>
    <t>S01007283</t>
  </si>
  <si>
    <t>Angus Glens - 04</t>
  </si>
  <si>
    <t>S01007282</t>
  </si>
  <si>
    <t>Angus Glens - 03</t>
  </si>
  <si>
    <t>S01007281</t>
  </si>
  <si>
    <t>Angus Glens - 02</t>
  </si>
  <si>
    <t>S01007280</t>
  </si>
  <si>
    <t>Angus Glens - 01</t>
  </si>
  <si>
    <t>S01007279</t>
  </si>
  <si>
    <t>Kirriemuir - 08</t>
  </si>
  <si>
    <t>S01007278</t>
  </si>
  <si>
    <t>Kirriemuir - 07</t>
  </si>
  <si>
    <t>S01007277</t>
  </si>
  <si>
    <t>Kirriemuir - 06</t>
  </si>
  <si>
    <t>S01007276</t>
  </si>
  <si>
    <t>Kirriemuir - 05</t>
  </si>
  <si>
    <t>S01007275</t>
  </si>
  <si>
    <t>Kirriemuir - 04</t>
  </si>
  <si>
    <t>S01007274</t>
  </si>
  <si>
    <t>Kirriemuir - 03</t>
  </si>
  <si>
    <t>S01007273</t>
  </si>
  <si>
    <t>Kirriemuir - 02</t>
  </si>
  <si>
    <t>S01007272</t>
  </si>
  <si>
    <t>Kirriemuir - 01</t>
  </si>
  <si>
    <t>S01007271</t>
  </si>
  <si>
    <t>Kirriemuir Landward - 05</t>
  </si>
  <si>
    <t>S01007270</t>
  </si>
  <si>
    <t>Kirriemuir Landward - 04</t>
  </si>
  <si>
    <t>S01007269</t>
  </si>
  <si>
    <t>Kirriemuir Landward - 03</t>
  </si>
  <si>
    <t>S01007268</t>
  </si>
  <si>
    <t>Kirriemuir Landward - 02</t>
  </si>
  <si>
    <t>S01007267</t>
  </si>
  <si>
    <t>Kirriemuir Landward - 01</t>
  </si>
  <si>
    <t>S01007266</t>
  </si>
  <si>
    <t>Forfar West - 06</t>
  </si>
  <si>
    <t>S01007265</t>
  </si>
  <si>
    <t>Forfar West - 05</t>
  </si>
  <si>
    <t>S01007264</t>
  </si>
  <si>
    <t>Forfar West - 04</t>
  </si>
  <si>
    <t>S01007263</t>
  </si>
  <si>
    <t>Forfar West - 03</t>
  </si>
  <si>
    <t>S01007262</t>
  </si>
  <si>
    <t>Forfar West - 02</t>
  </si>
  <si>
    <t>S01007261</t>
  </si>
  <si>
    <t>Forfar West - 01</t>
  </si>
  <si>
    <t>S01007260</t>
  </si>
  <si>
    <t>Forfar Central - 06</t>
  </si>
  <si>
    <t>S01007259</t>
  </si>
  <si>
    <t>Forfar Central - 05</t>
  </si>
  <si>
    <t>S01007258</t>
  </si>
  <si>
    <t>Forfar Central - 04</t>
  </si>
  <si>
    <t>S01007257</t>
  </si>
  <si>
    <t>Forfar Central - 03</t>
  </si>
  <si>
    <t>S01007256</t>
  </si>
  <si>
    <t>Forfar Central - 02</t>
  </si>
  <si>
    <t>S01007255</t>
  </si>
  <si>
    <t>Forfar Central - 01</t>
  </si>
  <si>
    <t>S01007254</t>
  </si>
  <si>
    <t>Forfar East - 06</t>
  </si>
  <si>
    <t>S01007253</t>
  </si>
  <si>
    <t>Forfar East - 05</t>
  </si>
  <si>
    <t>S01007252</t>
  </si>
  <si>
    <t>Forfar East - 04</t>
  </si>
  <si>
    <t>S01007251</t>
  </si>
  <si>
    <t>Forfar East - 03</t>
  </si>
  <si>
    <t>S01007250</t>
  </si>
  <si>
    <t>Forfar East - 02</t>
  </si>
  <si>
    <t>S01007249</t>
  </si>
  <si>
    <t>Forfar East - 01</t>
  </si>
  <si>
    <t>S01007248</t>
  </si>
  <si>
    <t>Letham and Glamis - 08</t>
  </si>
  <si>
    <t>S01007247</t>
  </si>
  <si>
    <t>Letham and Glamis - 07</t>
  </si>
  <si>
    <t>S01007246</t>
  </si>
  <si>
    <t>Letham and Glamis - 06</t>
  </si>
  <si>
    <t>S01007245</t>
  </si>
  <si>
    <t>Letham and Glamis - 05</t>
  </si>
  <si>
    <t>S01007244</t>
  </si>
  <si>
    <t>Letham and Glamis - 04</t>
  </si>
  <si>
    <t>S01007243</t>
  </si>
  <si>
    <t>Letham and Glamis - 03</t>
  </si>
  <si>
    <t>S01007242</t>
  </si>
  <si>
    <t>Letham and Glamis - 02</t>
  </si>
  <si>
    <t>S01007241</t>
  </si>
  <si>
    <t>Letham and Glamis - 01</t>
  </si>
  <si>
    <t>S01007240</t>
  </si>
  <si>
    <t>Brechin West - 05</t>
  </si>
  <si>
    <t>S01007239</t>
  </si>
  <si>
    <t>Brechin West - 04</t>
  </si>
  <si>
    <t>S01007238</t>
  </si>
  <si>
    <t>Brechin West - 03</t>
  </si>
  <si>
    <t>S01007237</t>
  </si>
  <si>
    <t>Brechin West - 02</t>
  </si>
  <si>
    <t>S01007236</t>
  </si>
  <si>
    <t>Brechin West - 01</t>
  </si>
  <si>
    <t>S01007235</t>
  </si>
  <si>
    <t>Brechin East - 05</t>
  </si>
  <si>
    <t>S01007234</t>
  </si>
  <si>
    <t>Brechin East - 04</t>
  </si>
  <si>
    <t>S01007233</t>
  </si>
  <si>
    <t>Brechin East - 03</t>
  </si>
  <si>
    <t>S01007232</t>
  </si>
  <si>
    <t>Brechin East - 02</t>
  </si>
  <si>
    <t>S01007231</t>
  </si>
  <si>
    <t>Brechin East - 01</t>
  </si>
  <si>
    <t>S01007230</t>
  </si>
  <si>
    <t>Friockheim - 04</t>
  </si>
  <si>
    <t>S01007229</t>
  </si>
  <si>
    <t>Friockheim - 03</t>
  </si>
  <si>
    <t>S01007228</t>
  </si>
  <si>
    <t>Friockheim - 02</t>
  </si>
  <si>
    <t>S01007227</t>
  </si>
  <si>
    <t>Friockheim - 01</t>
  </si>
  <si>
    <t>S01007226</t>
  </si>
  <si>
    <t>Hillside - 05</t>
  </si>
  <si>
    <t>S01007225</t>
  </si>
  <si>
    <t>Hillside - 04</t>
  </si>
  <si>
    <t>S01007224</t>
  </si>
  <si>
    <t>Hillside - 03</t>
  </si>
  <si>
    <t>S01007223</t>
  </si>
  <si>
    <t>Hillside - 02</t>
  </si>
  <si>
    <t>S01007222</t>
  </si>
  <si>
    <t>Hillside - 01</t>
  </si>
  <si>
    <t>S01007221</t>
  </si>
  <si>
    <t>Montrose North - 06</t>
  </si>
  <si>
    <t>S01007220</t>
  </si>
  <si>
    <t>Montrose North - 05</t>
  </si>
  <si>
    <t>S01007219</t>
  </si>
  <si>
    <t>Montrose North - 04</t>
  </si>
  <si>
    <t>S01007218</t>
  </si>
  <si>
    <t>Montrose North - 03</t>
  </si>
  <si>
    <t>S01007217</t>
  </si>
  <si>
    <t>Montrose North - 02</t>
  </si>
  <si>
    <t>S01007216</t>
  </si>
  <si>
    <t>Montrose North - 01</t>
  </si>
  <si>
    <t>S01007215</t>
  </si>
  <si>
    <t>Montrose South - 07</t>
  </si>
  <si>
    <t>S01007214</t>
  </si>
  <si>
    <t>Montrose South - 06</t>
  </si>
  <si>
    <t>S01007213</t>
  </si>
  <si>
    <t>Montrose South - 05</t>
  </si>
  <si>
    <t>S01007212</t>
  </si>
  <si>
    <t>Montrose South - 04</t>
  </si>
  <si>
    <t>S01007211</t>
  </si>
  <si>
    <t>Montrose South - 03</t>
  </si>
  <si>
    <t>S01007210</t>
  </si>
  <si>
    <t>Montrose South - 02</t>
  </si>
  <si>
    <t>S01007209</t>
  </si>
  <si>
    <t>Montrose South - 01</t>
  </si>
  <si>
    <t>S01007208</t>
  </si>
  <si>
    <t>Lunan - 04</t>
  </si>
  <si>
    <t>S01007207</t>
  </si>
  <si>
    <t>Lunan - 03</t>
  </si>
  <si>
    <t>S01007206</t>
  </si>
  <si>
    <t>Lunan - 02</t>
  </si>
  <si>
    <t>S01007205</t>
  </si>
  <si>
    <t>Lunan - 01</t>
  </si>
  <si>
    <t>S01007204</t>
  </si>
  <si>
    <t>Arbroath Warddykes - 07</t>
  </si>
  <si>
    <t>S01007203</t>
  </si>
  <si>
    <t>Arbroath Warddykes - 06</t>
  </si>
  <si>
    <t>S01007202</t>
  </si>
  <si>
    <t>Arbroath Warddykes - 05</t>
  </si>
  <si>
    <t>S01007201</t>
  </si>
  <si>
    <t>Arbroath Warddykes - 04</t>
  </si>
  <si>
    <t>S01007200</t>
  </si>
  <si>
    <t>Arbroath Warddykes - 03</t>
  </si>
  <si>
    <t>S01007199</t>
  </si>
  <si>
    <t>Arbroath Warddykes - 02</t>
  </si>
  <si>
    <t>S01007198</t>
  </si>
  <si>
    <t>Arbroath Warddykes - 01</t>
  </si>
  <si>
    <t>S01007197</t>
  </si>
  <si>
    <t>Arbroath Cliffburn - 07</t>
  </si>
  <si>
    <t>S01007196</t>
  </si>
  <si>
    <t>Arbroath Cliffburn - 06</t>
  </si>
  <si>
    <t>S01007195</t>
  </si>
  <si>
    <t>Arbroath Cliffburn - 05</t>
  </si>
  <si>
    <t>S01007194</t>
  </si>
  <si>
    <t>Arbroath Cliffburn - 04</t>
  </si>
  <si>
    <t>S01007193</t>
  </si>
  <si>
    <t>Arbroath Cliffburn - 03</t>
  </si>
  <si>
    <t>S01007192</t>
  </si>
  <si>
    <t>Arbroath Cliffburn - 02</t>
  </si>
  <si>
    <t>S01007191</t>
  </si>
  <si>
    <t>Arbroath Cliffburn - 01</t>
  </si>
  <si>
    <t>S01007190</t>
  </si>
  <si>
    <t>Arbroath Harbour - 06</t>
  </si>
  <si>
    <t>S01007189</t>
  </si>
  <si>
    <t>Arbroath Harbour - 05</t>
  </si>
  <si>
    <t>S01007188</t>
  </si>
  <si>
    <t>Arbroath Harbour - 04</t>
  </si>
  <si>
    <t>S01007187</t>
  </si>
  <si>
    <t>Arbroath Harbour - 03</t>
  </si>
  <si>
    <t>S01007186</t>
  </si>
  <si>
    <t>Arbroath Harbour - 02</t>
  </si>
  <si>
    <t>S01007185</t>
  </si>
  <si>
    <t>Arbroath Harbour - 01</t>
  </si>
  <si>
    <t>S01007184</t>
  </si>
  <si>
    <t>Arbroath Keptie - 04</t>
  </si>
  <si>
    <t>S01007183</t>
  </si>
  <si>
    <t>Arbroath Keptie - 03</t>
  </si>
  <si>
    <t>S01007182</t>
  </si>
  <si>
    <t>Arbroath Keptie - 02</t>
  </si>
  <si>
    <t>S01007181</t>
  </si>
  <si>
    <t>Arbroath Keptie - 01</t>
  </si>
  <si>
    <t>S01007180</t>
  </si>
  <si>
    <t>Arbroath Kirkton - 07</t>
  </si>
  <si>
    <t>S01007179</t>
  </si>
  <si>
    <t>Arbroath Kirkton - 06</t>
  </si>
  <si>
    <t>S01007178</t>
  </si>
  <si>
    <t>Arbroath Kirkton - 05</t>
  </si>
  <si>
    <t>S01007177</t>
  </si>
  <si>
    <t>Arbroath Kirkton - 04</t>
  </si>
  <si>
    <t>S01007176</t>
  </si>
  <si>
    <t>Arbroath Kirkton - 03</t>
  </si>
  <si>
    <t>S01007175</t>
  </si>
  <si>
    <t>Arbroath Kirkton - 02</t>
  </si>
  <si>
    <t>S01007174</t>
  </si>
  <si>
    <t>Arbroath Kirkton - 01</t>
  </si>
  <si>
    <t>S01007173</t>
  </si>
  <si>
    <t>Arbroath Landward - 03</t>
  </si>
  <si>
    <t>S01007172</t>
  </si>
  <si>
    <t>Arbroath Landward - 02</t>
  </si>
  <si>
    <t>S01007171</t>
  </si>
  <si>
    <t>Arbroath Landward - 01</t>
  </si>
  <si>
    <t>S01007170</t>
  </si>
  <si>
    <t>Carnoustie East - 07</t>
  </si>
  <si>
    <t>S01007169</t>
  </si>
  <si>
    <t>Carnoustie East - 06</t>
  </si>
  <si>
    <t>S01007168</t>
  </si>
  <si>
    <t>Carnoustie East - 05</t>
  </si>
  <si>
    <t>S01007167</t>
  </si>
  <si>
    <t>Carnoustie East - 04</t>
  </si>
  <si>
    <t>S01007166</t>
  </si>
  <si>
    <t>Carnoustie East - 03</t>
  </si>
  <si>
    <t>S01007165</t>
  </si>
  <si>
    <t>Carnoustie East - 02</t>
  </si>
  <si>
    <t>S01007164</t>
  </si>
  <si>
    <t>Carnoustie East - 01</t>
  </si>
  <si>
    <t>S01007163</t>
  </si>
  <si>
    <t>Carnoustie West - 07</t>
  </si>
  <si>
    <t>S01007162</t>
  </si>
  <si>
    <t>Carnoustie West - 06</t>
  </si>
  <si>
    <t>S01007161</t>
  </si>
  <si>
    <t>Carnoustie West - 05</t>
  </si>
  <si>
    <t>S01007160</t>
  </si>
  <si>
    <t>Carnoustie West - 04</t>
  </si>
  <si>
    <t>S01007159</t>
  </si>
  <si>
    <t>Carnoustie West - 03</t>
  </si>
  <si>
    <t>S01007158</t>
  </si>
  <si>
    <t>Carnoustie West - 02</t>
  </si>
  <si>
    <t>S01007157</t>
  </si>
  <si>
    <t>Carnoustie West - 01</t>
  </si>
  <si>
    <t>S01007156</t>
  </si>
  <si>
    <t>Monifieth East - 07</t>
  </si>
  <si>
    <t>S01007155</t>
  </si>
  <si>
    <t>Monifieth East - 06</t>
  </si>
  <si>
    <t>S01007154</t>
  </si>
  <si>
    <t>Monifieth East - 05</t>
  </si>
  <si>
    <t>S01007153</t>
  </si>
  <si>
    <t>Monifieth East - 04</t>
  </si>
  <si>
    <t>S01007152</t>
  </si>
  <si>
    <t>Monifieth East - 03</t>
  </si>
  <si>
    <t>S01007151</t>
  </si>
  <si>
    <t>Monifieth East - 02</t>
  </si>
  <si>
    <t>S01007150</t>
  </si>
  <si>
    <t>Monifieth East - 01</t>
  </si>
  <si>
    <t>S01007149</t>
  </si>
  <si>
    <t>Monifieth West - 04</t>
  </si>
  <si>
    <t>S01007148</t>
  </si>
  <si>
    <t>Monifieth West - 03</t>
  </si>
  <si>
    <t>S01007147</t>
  </si>
  <si>
    <t>Monifieth West - 02</t>
  </si>
  <si>
    <t>S01007146</t>
  </si>
  <si>
    <t>Monifieth West - 01</t>
  </si>
  <si>
    <t>S01007145</t>
  </si>
  <si>
    <t>Monikie - 08</t>
  </si>
  <si>
    <t>S01007144</t>
  </si>
  <si>
    <t>Monikie - 07</t>
  </si>
  <si>
    <t>S01007143</t>
  </si>
  <si>
    <t>Monikie - 06</t>
  </si>
  <si>
    <t>S01007142</t>
  </si>
  <si>
    <t>Monikie - 05</t>
  </si>
  <si>
    <t>S01007141</t>
  </si>
  <si>
    <t>Monikie - 04</t>
  </si>
  <si>
    <t>S01007140</t>
  </si>
  <si>
    <t>Monikie - 03</t>
  </si>
  <si>
    <t>S01007139</t>
  </si>
  <si>
    <t>Monikie - 02</t>
  </si>
  <si>
    <t>S01007138</t>
  </si>
  <si>
    <t>Monikie - 01</t>
  </si>
  <si>
    <t>S01007137</t>
  </si>
  <si>
    <t>South Angus - 08</t>
  </si>
  <si>
    <t>S01007136</t>
  </si>
  <si>
    <t>South Angus - 07</t>
  </si>
  <si>
    <t>S01007135</t>
  </si>
  <si>
    <t>South Angus - 06</t>
  </si>
  <si>
    <t>S01007134</t>
  </si>
  <si>
    <t>South Angus - 05</t>
  </si>
  <si>
    <t>S01007133</t>
  </si>
  <si>
    <t>South Angus - 04</t>
  </si>
  <si>
    <t>S01007132</t>
  </si>
  <si>
    <t>South Angus - 03</t>
  </si>
  <si>
    <t>S01007131</t>
  </si>
  <si>
    <t>South Angus - 02</t>
  </si>
  <si>
    <t>S01007130</t>
  </si>
  <si>
    <t>South Angus - 01</t>
  </si>
  <si>
    <t>S01007129</t>
  </si>
  <si>
    <t>Fraserburgh Harbour and Broadsea - 04</t>
  </si>
  <si>
    <t>S01007128</t>
  </si>
  <si>
    <t>Fraserburgh Harbour and Broadsea - 03</t>
  </si>
  <si>
    <t>S01007127</t>
  </si>
  <si>
    <t>Fraserburgh Harbour and Broadsea - 02</t>
  </si>
  <si>
    <t>S01007126</t>
  </si>
  <si>
    <t>Fraserburgh Harbour and Broadsea - 01</t>
  </si>
  <si>
    <t>S01007125</t>
  </si>
  <si>
    <t>Fraserburgh Central-Academy - 04</t>
  </si>
  <si>
    <t>S01007124</t>
  </si>
  <si>
    <t>Fraserburgh Central-Academy - 03</t>
  </si>
  <si>
    <t>S01007123</t>
  </si>
  <si>
    <t>Fraserburgh Central-Academy - 02</t>
  </si>
  <si>
    <t>S01007122</t>
  </si>
  <si>
    <t>Fraserburgh Central-Academy - 01</t>
  </si>
  <si>
    <t>S01007121</t>
  </si>
  <si>
    <t>Fraserburgh Lochpots - 03</t>
  </si>
  <si>
    <t>S01007120</t>
  </si>
  <si>
    <t>Fraserburgh Lochpots - 02</t>
  </si>
  <si>
    <t>S01007119</t>
  </si>
  <si>
    <t>Fraserburgh Lochpots - 01</t>
  </si>
  <si>
    <t>S01007118</t>
  </si>
  <si>
    <t>Fraserburgh Smiddyhill - 06</t>
  </si>
  <si>
    <t>S01007117</t>
  </si>
  <si>
    <t>Fraserburgh Smiddyhill - 05</t>
  </si>
  <si>
    <t>S01007116</t>
  </si>
  <si>
    <t>Fraserburgh Smiddyhill - 04</t>
  </si>
  <si>
    <t>S01007115</t>
  </si>
  <si>
    <t>Fraserburgh Smiddyhill - 03</t>
  </si>
  <si>
    <t>S01007114</t>
  </si>
  <si>
    <t>Fraserburgh Smiddyhill - 02</t>
  </si>
  <si>
    <t>S01007113</t>
  </si>
  <si>
    <t>Fraserburgh Smiddyhill - 01</t>
  </si>
  <si>
    <t>S01007112</t>
  </si>
  <si>
    <t>Rosehearty and Strathbeg - 09</t>
  </si>
  <si>
    <t>S01007111</t>
  </si>
  <si>
    <t>Rosehearty and Strathbeg - 08</t>
  </si>
  <si>
    <t>S01007110</t>
  </si>
  <si>
    <t>Rosehearty and Strathbeg - 07</t>
  </si>
  <si>
    <t>S01007109</t>
  </si>
  <si>
    <t>Rosehearty and Strathbeg - 06</t>
  </si>
  <si>
    <t>S01007108</t>
  </si>
  <si>
    <t>Rosehearty and Strathbeg - 05</t>
  </si>
  <si>
    <t>S01007107</t>
  </si>
  <si>
    <t>Rosehearty and Strathbeg - 04</t>
  </si>
  <si>
    <t>S01007106</t>
  </si>
  <si>
    <t>Rosehearty and Strathbeg - 03</t>
  </si>
  <si>
    <t>S01007105</t>
  </si>
  <si>
    <t>Rosehearty and Strathbeg - 02</t>
  </si>
  <si>
    <t>S01007104</t>
  </si>
  <si>
    <t>Rosehearty and Strathbeg - 01</t>
  </si>
  <si>
    <t>S01007103</t>
  </si>
  <si>
    <t>Longside and Rattray - 08</t>
  </si>
  <si>
    <t>S01007102</t>
  </si>
  <si>
    <t>Longside and Rattray - 07</t>
  </si>
  <si>
    <t>S01007101</t>
  </si>
  <si>
    <t>Longside and Rattray - 06</t>
  </si>
  <si>
    <t>S01007100</t>
  </si>
  <si>
    <t>Longside and Rattray - 05</t>
  </si>
  <si>
    <t>S01007099</t>
  </si>
  <si>
    <t>Longside and Rattray - 04</t>
  </si>
  <si>
    <t>S01007098</t>
  </si>
  <si>
    <t>Longside and Rattray - 03</t>
  </si>
  <si>
    <t>S01007097</t>
  </si>
  <si>
    <t>Longside and Rattray - 02</t>
  </si>
  <si>
    <t>S01007096</t>
  </si>
  <si>
    <t>Longside and Rattray - 01</t>
  </si>
  <si>
    <t>S01007095</t>
  </si>
  <si>
    <t>Peterhead Ugieside - 06</t>
  </si>
  <si>
    <t>S01007094</t>
  </si>
  <si>
    <t>Peterhead Ugieside - 05</t>
  </si>
  <si>
    <t>S01007093</t>
  </si>
  <si>
    <t>Peterhead Ugieside - 04</t>
  </si>
  <si>
    <t>S01007092</t>
  </si>
  <si>
    <t>Peterhead Ugieside - 03</t>
  </si>
  <si>
    <t>S01007091</t>
  </si>
  <si>
    <t>Peterhead Ugieside - 02</t>
  </si>
  <si>
    <t>S01007090</t>
  </si>
  <si>
    <t>Peterhead Ugieside - 01</t>
  </si>
  <si>
    <t>S01007089</t>
  </si>
  <si>
    <t>Peterhead Harbour - 08</t>
  </si>
  <si>
    <t>S01007088</t>
  </si>
  <si>
    <t>Peterhead Harbour - 07</t>
  </si>
  <si>
    <t>S01007087</t>
  </si>
  <si>
    <t>Peterhead Harbour - 06</t>
  </si>
  <si>
    <t>S01007086</t>
  </si>
  <si>
    <t>Peterhead Harbour - 05</t>
  </si>
  <si>
    <t>S01007085</t>
  </si>
  <si>
    <t>Peterhead Harbour - 04</t>
  </si>
  <si>
    <t>S01007084</t>
  </si>
  <si>
    <t>Peterhead Harbour - 03</t>
  </si>
  <si>
    <t>S01007083</t>
  </si>
  <si>
    <t>Peterhead Harbour - 02</t>
  </si>
  <si>
    <t>S01007082</t>
  </si>
  <si>
    <t>Peterhead Harbour - 01</t>
  </si>
  <si>
    <t>S01007081</t>
  </si>
  <si>
    <t>Peterhead Bay - 03</t>
  </si>
  <si>
    <t>S01007080</t>
  </si>
  <si>
    <t>Peterhead Bay - 02</t>
  </si>
  <si>
    <t>S01007079</t>
  </si>
  <si>
    <t>Peterhead Bay - 01</t>
  </si>
  <si>
    <t>S01007078</t>
  </si>
  <si>
    <t>Peterhead Links - 06</t>
  </si>
  <si>
    <t>S01007077</t>
  </si>
  <si>
    <t>Peterhead Links - 05</t>
  </si>
  <si>
    <t>S01007076</t>
  </si>
  <si>
    <t>Peterhead Links - 04</t>
  </si>
  <si>
    <t>S01007075</t>
  </si>
  <si>
    <t>Peterhead Links - 03</t>
  </si>
  <si>
    <t>S01007074</t>
  </si>
  <si>
    <t>Peterhead Links - 02</t>
  </si>
  <si>
    <t>S01007073</t>
  </si>
  <si>
    <t>Peterhead Links - 01</t>
  </si>
  <si>
    <t>S01007072</t>
  </si>
  <si>
    <t>Cruden - 07</t>
  </si>
  <si>
    <t>S01007071</t>
  </si>
  <si>
    <t>Cruden - 06</t>
  </si>
  <si>
    <t>S01007070</t>
  </si>
  <si>
    <t>Cruden - 05</t>
  </si>
  <si>
    <t>S01007069</t>
  </si>
  <si>
    <t>Cruden - 04</t>
  </si>
  <si>
    <t>S01007068</t>
  </si>
  <si>
    <t>Cruden - 03</t>
  </si>
  <si>
    <t>S01007067</t>
  </si>
  <si>
    <t>Cruden - 02</t>
  </si>
  <si>
    <t>S01007066</t>
  </si>
  <si>
    <t>Cruden - 01</t>
  </si>
  <si>
    <t>S01007065</t>
  </si>
  <si>
    <t>Auchnagatt - 04</t>
  </si>
  <si>
    <t>S01007064</t>
  </si>
  <si>
    <t>Auchnagatt - 03</t>
  </si>
  <si>
    <t>S01007063</t>
  </si>
  <si>
    <t>Auchnagatt - 02</t>
  </si>
  <si>
    <t>S01007062</t>
  </si>
  <si>
    <t>Auchnagatt - 01</t>
  </si>
  <si>
    <t>S01007061</t>
  </si>
  <si>
    <t>Mintlaw - 04</t>
  </si>
  <si>
    <t>S01007060</t>
  </si>
  <si>
    <t>Mintlaw - 03</t>
  </si>
  <si>
    <t>S01007059</t>
  </si>
  <si>
    <t>Mintlaw - 02</t>
  </si>
  <si>
    <t>S01007058</t>
  </si>
  <si>
    <t>Mintlaw - 01</t>
  </si>
  <si>
    <t>S01007057</t>
  </si>
  <si>
    <t>Deer and Mormond - 07</t>
  </si>
  <si>
    <t>S01007056</t>
  </si>
  <si>
    <t>Deer and Mormond - 06</t>
  </si>
  <si>
    <t>S01007055</t>
  </si>
  <si>
    <t>Deer and Mormond - 05</t>
  </si>
  <si>
    <t>S01007054</t>
  </si>
  <si>
    <t>Deer and Mormond - 04</t>
  </si>
  <si>
    <t>S01007053</t>
  </si>
  <si>
    <t>Deer and Mormond - 03</t>
  </si>
  <si>
    <t>S01007052</t>
  </si>
  <si>
    <t>Deer and Mormond - 02</t>
  </si>
  <si>
    <t>S01007051</t>
  </si>
  <si>
    <t>Deer and Mormond - 01</t>
  </si>
  <si>
    <t>S01007050</t>
  </si>
  <si>
    <t>New Pitsligo - 04</t>
  </si>
  <si>
    <t>S01007049</t>
  </si>
  <si>
    <t>New Pitsligo - 03</t>
  </si>
  <si>
    <t>S01007048</t>
  </si>
  <si>
    <t>New Pitsligo - 02</t>
  </si>
  <si>
    <t>S01007047</t>
  </si>
  <si>
    <t>New Pitsligo - 01</t>
  </si>
  <si>
    <t>S01007046</t>
  </si>
  <si>
    <t>Gardenstown and King Edward - 04</t>
  </si>
  <si>
    <t>S01007045</t>
  </si>
  <si>
    <t>Gardenstown and King Edward - 03</t>
  </si>
  <si>
    <t>S01007044</t>
  </si>
  <si>
    <t>Gardenstown and King Edward - 02</t>
  </si>
  <si>
    <t>S01007043</t>
  </si>
  <si>
    <t>Gardenstown and King Edward - 01</t>
  </si>
  <si>
    <t>S01007042</t>
  </si>
  <si>
    <t>Macduff - 05</t>
  </si>
  <si>
    <t>S01007041</t>
  </si>
  <si>
    <t>Macduff - 04</t>
  </si>
  <si>
    <t>S01007040</t>
  </si>
  <si>
    <t>Macduff - 03</t>
  </si>
  <si>
    <t>S01007039</t>
  </si>
  <si>
    <t>Macduff - 02</t>
  </si>
  <si>
    <t>S01007038</t>
  </si>
  <si>
    <t>Macduff - 01</t>
  </si>
  <si>
    <t>S01007037</t>
  </si>
  <si>
    <t>Banff - 05</t>
  </si>
  <si>
    <t>S01007036</t>
  </si>
  <si>
    <t>Banff - 04</t>
  </si>
  <si>
    <t>S01007035</t>
  </si>
  <si>
    <t>Banff - 03</t>
  </si>
  <si>
    <t>S01007034</t>
  </si>
  <si>
    <t>Banff - 02</t>
  </si>
  <si>
    <t>S01007033</t>
  </si>
  <si>
    <t>Banff - 01</t>
  </si>
  <si>
    <t>S01007032</t>
  </si>
  <si>
    <t>Aberchirder and Whitehills - 05</t>
  </si>
  <si>
    <t>S01007031</t>
  </si>
  <si>
    <t>Aberchirder and Whitehills - 04</t>
  </si>
  <si>
    <t>S01007030</t>
  </si>
  <si>
    <t>Aberchirder and Whitehills - 03</t>
  </si>
  <si>
    <t>S01007029</t>
  </si>
  <si>
    <t>Aberchirder and Whitehills - 02</t>
  </si>
  <si>
    <t>S01007028</t>
  </si>
  <si>
    <t>Aberchirder and Whitehills - 01</t>
  </si>
  <si>
    <t>S01007027</t>
  </si>
  <si>
    <t>Portsoy, Fordyce and Cornhill - 04</t>
  </si>
  <si>
    <t>S01007026</t>
  </si>
  <si>
    <t>Portsoy, Fordyce and Cornhill - 03</t>
  </si>
  <si>
    <t>S01007025</t>
  </si>
  <si>
    <t>Portsoy, Fordyce and Cornhill - 02</t>
  </si>
  <si>
    <t>S01007024</t>
  </si>
  <si>
    <t>Portsoy, Fordyce and Cornhill - 01</t>
  </si>
  <si>
    <t>S01007023</t>
  </si>
  <si>
    <t>Turriff - 06</t>
  </si>
  <si>
    <t>S01007022</t>
  </si>
  <si>
    <t>Turriff - 05</t>
  </si>
  <si>
    <t>S01007021</t>
  </si>
  <si>
    <t>Turriff - 04</t>
  </si>
  <si>
    <t>S01007020</t>
  </si>
  <si>
    <t>Turriff - 03</t>
  </si>
  <si>
    <t>S01007019</t>
  </si>
  <si>
    <t>Turriff - 02</t>
  </si>
  <si>
    <t>S01007018</t>
  </si>
  <si>
    <t>Turriff - 01</t>
  </si>
  <si>
    <t>S01007017</t>
  </si>
  <si>
    <t>Auchterless and Monquhitter - 04</t>
  </si>
  <si>
    <t>S01007016</t>
  </si>
  <si>
    <t>Auchterless and Monquhitter - 03</t>
  </si>
  <si>
    <t>S01007015</t>
  </si>
  <si>
    <t>Auchterless and Monquhitter - 02</t>
  </si>
  <si>
    <t>S01007014</t>
  </si>
  <si>
    <t>Auchterless and Monquhitter - 01</t>
  </si>
  <si>
    <t>S01007013</t>
  </si>
  <si>
    <t>Huntly - 05</t>
  </si>
  <si>
    <t>S01007012</t>
  </si>
  <si>
    <t>Huntly - 04</t>
  </si>
  <si>
    <t>S01007011</t>
  </si>
  <si>
    <t>Huntly - 03</t>
  </si>
  <si>
    <t>S01007010</t>
  </si>
  <si>
    <t>Huntly - 02</t>
  </si>
  <si>
    <t>S01007009</t>
  </si>
  <si>
    <t>Huntly - 01</t>
  </si>
  <si>
    <t>S01007008</t>
  </si>
  <si>
    <t>Clashindarroch - 06</t>
  </si>
  <si>
    <t>S01007007</t>
  </si>
  <si>
    <t>Clashindarroch - 05</t>
  </si>
  <si>
    <t>S01007006</t>
  </si>
  <si>
    <t>Clashindarroch - 04</t>
  </si>
  <si>
    <t>S01007005</t>
  </si>
  <si>
    <t>Clashindarroch - 03</t>
  </si>
  <si>
    <t>S01007004</t>
  </si>
  <si>
    <t>Clashindarroch - 02</t>
  </si>
  <si>
    <t>S01007003</t>
  </si>
  <si>
    <t>Clashindarroch - 01</t>
  </si>
  <si>
    <t>S01007002</t>
  </si>
  <si>
    <t>Insch, Oyne and Ythanwells - 05</t>
  </si>
  <si>
    <t>S01007001</t>
  </si>
  <si>
    <t>Insch, Oyne and Ythanwells - 04</t>
  </si>
  <si>
    <t>S01007000</t>
  </si>
  <si>
    <t>Insch, Oyne and Ythanwells - 03</t>
  </si>
  <si>
    <t>S01006999</t>
  </si>
  <si>
    <t>Insch, Oyne and Ythanwells - 02</t>
  </si>
  <si>
    <t>S01006998</t>
  </si>
  <si>
    <t>Insch, Oyne and Ythanwells - 01</t>
  </si>
  <si>
    <t>S01006997</t>
  </si>
  <si>
    <t>Fyvie-Rothie - 06</t>
  </si>
  <si>
    <t>S01006996</t>
  </si>
  <si>
    <t>Fyvie-Rothie - 05</t>
  </si>
  <si>
    <t>S01006995</t>
  </si>
  <si>
    <t>Fyvie-Rothie - 04</t>
  </si>
  <si>
    <t>S01006994</t>
  </si>
  <si>
    <t>Fyvie-Rothie - 03</t>
  </si>
  <si>
    <t>S01006993</t>
  </si>
  <si>
    <t>Fyvie-Rothie - 02</t>
  </si>
  <si>
    <t>S01006992</t>
  </si>
  <si>
    <t>Fyvie-Rothie - 01</t>
  </si>
  <si>
    <t>S01006991</t>
  </si>
  <si>
    <t>Barrahill - 06</t>
  </si>
  <si>
    <t>S01006990</t>
  </si>
  <si>
    <t>Barrahill - 05</t>
  </si>
  <si>
    <t>S01006989</t>
  </si>
  <si>
    <t>Barrahill - 04</t>
  </si>
  <si>
    <t>S01006988</t>
  </si>
  <si>
    <t>Barrahill - 03</t>
  </si>
  <si>
    <t>S01006987</t>
  </si>
  <si>
    <t>Barrahill - 02</t>
  </si>
  <si>
    <t>S01006986</t>
  </si>
  <si>
    <t>Barrahill - 01</t>
  </si>
  <si>
    <t>S01006985</t>
  </si>
  <si>
    <t>Ythsie - 07</t>
  </si>
  <si>
    <t>S01006984</t>
  </si>
  <si>
    <t>Ythsie - 06</t>
  </si>
  <si>
    <t>S01006983</t>
  </si>
  <si>
    <t>Ythsie - 05</t>
  </si>
  <si>
    <t>S01006982</t>
  </si>
  <si>
    <t>Ythsie - 04</t>
  </si>
  <si>
    <t>S01006981</t>
  </si>
  <si>
    <t>Ythsie - 03</t>
  </si>
  <si>
    <t>S01006980</t>
  </si>
  <si>
    <t>Ythsie - 02</t>
  </si>
  <si>
    <t>S01006979</t>
  </si>
  <si>
    <t>Ythsie - 01</t>
  </si>
  <si>
    <t>S01006978</t>
  </si>
  <si>
    <t>Ythanside - 06</t>
  </si>
  <si>
    <t>S01006977</t>
  </si>
  <si>
    <t>Ythanside - 05</t>
  </si>
  <si>
    <t>S01006976</t>
  </si>
  <si>
    <t>Ythanside - 04</t>
  </si>
  <si>
    <t>S01006975</t>
  </si>
  <si>
    <t>Ythanside - 03</t>
  </si>
  <si>
    <t>S01006974</t>
  </si>
  <si>
    <t>Ythanside - 02</t>
  </si>
  <si>
    <t>S01006973</t>
  </si>
  <si>
    <t>Ythanside - 01</t>
  </si>
  <si>
    <t>S01006972</t>
  </si>
  <si>
    <t>Ellon West - 07</t>
  </si>
  <si>
    <t>S01006971</t>
  </si>
  <si>
    <t>Ellon West - 06</t>
  </si>
  <si>
    <t>S01006970</t>
  </si>
  <si>
    <t>Ellon West - 05</t>
  </si>
  <si>
    <t>S01006969</t>
  </si>
  <si>
    <t>Ellon West - 04</t>
  </si>
  <si>
    <t>S01006968</t>
  </si>
  <si>
    <t>Ellon West - 03</t>
  </si>
  <si>
    <t>S01006967</t>
  </si>
  <si>
    <t>Ellon West - 02</t>
  </si>
  <si>
    <t>S01006966</t>
  </si>
  <si>
    <t>Ellon West - 01</t>
  </si>
  <si>
    <t>S01006965</t>
  </si>
  <si>
    <t>Ellon East - 07</t>
  </si>
  <si>
    <t>S01006964</t>
  </si>
  <si>
    <t>Ellon East - 06</t>
  </si>
  <si>
    <t>S01006963</t>
  </si>
  <si>
    <t>Ellon East - 05</t>
  </si>
  <si>
    <t>S01006962</t>
  </si>
  <si>
    <t>Ellon East - 04</t>
  </si>
  <si>
    <t>S01006961</t>
  </si>
  <si>
    <t>Ellon East - 03</t>
  </si>
  <si>
    <t>S01006960</t>
  </si>
  <si>
    <t>Ellon East - 02</t>
  </si>
  <si>
    <t>S01006959</t>
  </si>
  <si>
    <t>Ellon East - 01</t>
  </si>
  <si>
    <t>S01006958</t>
  </si>
  <si>
    <t>Balmedie and Potterton - 06</t>
  </si>
  <si>
    <t>S01006957</t>
  </si>
  <si>
    <t>Balmedie and Potterton - 05</t>
  </si>
  <si>
    <t>S01006956</t>
  </si>
  <si>
    <t>Balmedie and Potterton - 04</t>
  </si>
  <si>
    <t>S01006955</t>
  </si>
  <si>
    <t>Balmedie and Potterton - 03</t>
  </si>
  <si>
    <t>S01006954</t>
  </si>
  <si>
    <t>Balmedie and Potterton - 02</t>
  </si>
  <si>
    <t>S01006953</t>
  </si>
  <si>
    <t>Balmedie and Potterton - 01</t>
  </si>
  <si>
    <t>S01006952</t>
  </si>
  <si>
    <t>Newmachar and Fintray - 06</t>
  </si>
  <si>
    <t>S01006951</t>
  </si>
  <si>
    <t>Newmachar and Fintray - 05</t>
  </si>
  <si>
    <t>S01006950</t>
  </si>
  <si>
    <t>Newmachar and Fintray - 04</t>
  </si>
  <si>
    <t>S01006949</t>
  </si>
  <si>
    <t>Newmachar and Fintray - 03</t>
  </si>
  <si>
    <t>S01006948</t>
  </si>
  <si>
    <t>Newmachar and Fintray - 02</t>
  </si>
  <si>
    <t>S01006947</t>
  </si>
  <si>
    <t>Newmachar and Fintray - 01</t>
  </si>
  <si>
    <t>S01006946</t>
  </si>
  <si>
    <t>Garlogie and Elrick - 05</t>
  </si>
  <si>
    <t>S01006945</t>
  </si>
  <si>
    <t>Garlogie and Elrick - 04</t>
  </si>
  <si>
    <t>S01006944</t>
  </si>
  <si>
    <t>Garlogie and Elrick - 03</t>
  </si>
  <si>
    <t>S01006943</t>
  </si>
  <si>
    <t>Garlogie and Elrick - 02</t>
  </si>
  <si>
    <t>S01006942</t>
  </si>
  <si>
    <t>Garlogie and Elrick - 01</t>
  </si>
  <si>
    <t>S01006941</t>
  </si>
  <si>
    <t>Westhill Central - 06</t>
  </si>
  <si>
    <t>S01006940</t>
  </si>
  <si>
    <t>Westhill Central - 05</t>
  </si>
  <si>
    <t>S01006939</t>
  </si>
  <si>
    <t>Westhill Central - 04</t>
  </si>
  <si>
    <t>S01006938</t>
  </si>
  <si>
    <t>Westhill Central - 03</t>
  </si>
  <si>
    <t>S01006937</t>
  </si>
  <si>
    <t>Westhill Central - 02</t>
  </si>
  <si>
    <t>S01006936</t>
  </si>
  <si>
    <t>Westhill Central - 01</t>
  </si>
  <si>
    <t>S01006935</t>
  </si>
  <si>
    <t>Westhill North and South - 06</t>
  </si>
  <si>
    <t>S01006934</t>
  </si>
  <si>
    <t>Westhill North and South - 05</t>
  </si>
  <si>
    <t>S01006933</t>
  </si>
  <si>
    <t>Westhill North and South - 04</t>
  </si>
  <si>
    <t>S01006932</t>
  </si>
  <si>
    <t>Westhill North and South - 03</t>
  </si>
  <si>
    <t>S01006931</t>
  </si>
  <si>
    <t>Westhill North and South - 02</t>
  </si>
  <si>
    <t>S01006930</t>
  </si>
  <si>
    <t>Westhill North and South - 01</t>
  </si>
  <si>
    <t>S01006929</t>
  </si>
  <si>
    <t>S01006928</t>
  </si>
  <si>
    <t>S01006927</t>
  </si>
  <si>
    <t>S01006926</t>
  </si>
  <si>
    <t>S01006925</t>
  </si>
  <si>
    <t>Kintore - 09</t>
  </si>
  <si>
    <t>S01006924</t>
  </si>
  <si>
    <t>Kintore - 08</t>
  </si>
  <si>
    <t>S01006923</t>
  </si>
  <si>
    <t>Kintore - 07</t>
  </si>
  <si>
    <t>S01006922</t>
  </si>
  <si>
    <t>Kintore - 06</t>
  </si>
  <si>
    <t>S01006921</t>
  </si>
  <si>
    <t>Kintore - 05</t>
  </si>
  <si>
    <t>S01006920</t>
  </si>
  <si>
    <t>Kintore - 04</t>
  </si>
  <si>
    <t>S01006919</t>
  </si>
  <si>
    <t>Kintore - 03</t>
  </si>
  <si>
    <t>S01006918</t>
  </si>
  <si>
    <t>Kintore - 02</t>
  </si>
  <si>
    <t>S01006917</t>
  </si>
  <si>
    <t>Kintore - 01</t>
  </si>
  <si>
    <t>S01006916</t>
  </si>
  <si>
    <t>Durno-Chapel of Garioch - 07</t>
  </si>
  <si>
    <t>S01006915</t>
  </si>
  <si>
    <t>Durno-Chapel of Garioch - 06</t>
  </si>
  <si>
    <t>S01006914</t>
  </si>
  <si>
    <t>Durno-Chapel of Garioch - 05</t>
  </si>
  <si>
    <t>S01006913</t>
  </si>
  <si>
    <t>Durno-Chapel of Garioch - 04</t>
  </si>
  <si>
    <t>S01006912</t>
  </si>
  <si>
    <t>Durno-Chapel of Garioch - 03</t>
  </si>
  <si>
    <t>S01006911</t>
  </si>
  <si>
    <t>Durno-Chapel of Garioch - 02</t>
  </si>
  <si>
    <t>S01006910</t>
  </si>
  <si>
    <t>Durno-Chapel of Garioch - 01</t>
  </si>
  <si>
    <t>S01006909</t>
  </si>
  <si>
    <t>Inverurie South - 07</t>
  </si>
  <si>
    <t>S01006908</t>
  </si>
  <si>
    <t>Inverurie South - 06</t>
  </si>
  <si>
    <t>S01006907</t>
  </si>
  <si>
    <t>Inverurie South - 05</t>
  </si>
  <si>
    <t>S01006906</t>
  </si>
  <si>
    <t>Inverurie South - 04</t>
  </si>
  <si>
    <t>S01006905</t>
  </si>
  <si>
    <t>Inverurie South - 03</t>
  </si>
  <si>
    <t>S01006904</t>
  </si>
  <si>
    <t>Inverurie South - 02</t>
  </si>
  <si>
    <t>S01006903</t>
  </si>
  <si>
    <t>Inverurie South - 01</t>
  </si>
  <si>
    <t>S01006902</t>
  </si>
  <si>
    <t>Inverurie North - 08</t>
  </si>
  <si>
    <t>S01006901</t>
  </si>
  <si>
    <t>Inverurie North - 07</t>
  </si>
  <si>
    <t>S01006900</t>
  </si>
  <si>
    <t>Inverurie North - 06</t>
  </si>
  <si>
    <t>S01006899</t>
  </si>
  <si>
    <t>Inverurie North - 05</t>
  </si>
  <si>
    <t>S01006898</t>
  </si>
  <si>
    <t>Inverurie North - 04</t>
  </si>
  <si>
    <t>S01006897</t>
  </si>
  <si>
    <t>Inverurie North - 03</t>
  </si>
  <si>
    <t>S01006896</t>
  </si>
  <si>
    <t>Inverurie North - 02</t>
  </si>
  <si>
    <t>S01006895</t>
  </si>
  <si>
    <t>Inverurie North - 01</t>
  </si>
  <si>
    <t>S01006894</t>
  </si>
  <si>
    <t>Kemnay - 05</t>
  </si>
  <si>
    <t>S01006893</t>
  </si>
  <si>
    <t>Kemnay - 04</t>
  </si>
  <si>
    <t>S01006892</t>
  </si>
  <si>
    <t>Kemnay - 03</t>
  </si>
  <si>
    <t>S01006891</t>
  </si>
  <si>
    <t>Kemnay - 02</t>
  </si>
  <si>
    <t>S01006890</t>
  </si>
  <si>
    <t>Kemnay - 01</t>
  </si>
  <si>
    <t>S01006889</t>
  </si>
  <si>
    <t>Howe of Alford - 09</t>
  </si>
  <si>
    <t>S01006888</t>
  </si>
  <si>
    <t>Howe of Alford - 08</t>
  </si>
  <si>
    <t>S01006887</t>
  </si>
  <si>
    <t>Howe of Alford - 07</t>
  </si>
  <si>
    <t>S01006886</t>
  </si>
  <si>
    <t>Howe of Alford - 06</t>
  </si>
  <si>
    <t>S01006885</t>
  </si>
  <si>
    <t>Howe of Alford - 05</t>
  </si>
  <si>
    <t>S01006884</t>
  </si>
  <si>
    <t>Howe of Alford - 04</t>
  </si>
  <si>
    <t>S01006883</t>
  </si>
  <si>
    <t>Howe of Alford - 03</t>
  </si>
  <si>
    <t>S01006882</t>
  </si>
  <si>
    <t>Howe of Alford - 02</t>
  </si>
  <si>
    <t>S01006881</t>
  </si>
  <si>
    <t>Howe of Alford - 01</t>
  </si>
  <si>
    <t>S01006880</t>
  </si>
  <si>
    <t>Cromar and Kildrummy - 05</t>
  </si>
  <si>
    <t>S01006879</t>
  </si>
  <si>
    <t>Cromar and Kildrummy - 04</t>
  </si>
  <si>
    <t>S01006878</t>
  </si>
  <si>
    <t>Cromar and Kildrummy - 03</t>
  </si>
  <si>
    <t>S01006877</t>
  </si>
  <si>
    <t>Cromar and Kildrummy - 02</t>
  </si>
  <si>
    <t>S01006876</t>
  </si>
  <si>
    <t>Cromar and Kildrummy - 01</t>
  </si>
  <si>
    <t>S01006875</t>
  </si>
  <si>
    <t>Crathes and Torphins - 06</t>
  </si>
  <si>
    <t>S01006874</t>
  </si>
  <si>
    <t>Crathes and Torphins - 05</t>
  </si>
  <si>
    <t>S01006873</t>
  </si>
  <si>
    <t>Crathes and Torphins - 04</t>
  </si>
  <si>
    <t>S01006872</t>
  </si>
  <si>
    <t>Crathes and Torphins - 03</t>
  </si>
  <si>
    <t>S01006871</t>
  </si>
  <si>
    <t>Crathes and Torphins - 02</t>
  </si>
  <si>
    <t>S01006870</t>
  </si>
  <si>
    <t>Crathes and Torphins - 01</t>
  </si>
  <si>
    <t>S01006869</t>
  </si>
  <si>
    <t>Banchory West - 04</t>
  </si>
  <si>
    <t>S01006868</t>
  </si>
  <si>
    <t>Banchory West - 03</t>
  </si>
  <si>
    <t>S01006867</t>
  </si>
  <si>
    <t>Banchory West - 02</t>
  </si>
  <si>
    <t>S01006866</t>
  </si>
  <si>
    <t>Banchory West - 01</t>
  </si>
  <si>
    <t>S01006865</t>
  </si>
  <si>
    <t>Banchory East - 06</t>
  </si>
  <si>
    <t>S01006864</t>
  </si>
  <si>
    <t>Banchory East - 05</t>
  </si>
  <si>
    <t>S01006863</t>
  </si>
  <si>
    <t>Banchory East - 04</t>
  </si>
  <si>
    <t>S01006862</t>
  </si>
  <si>
    <t>Banchory East - 03</t>
  </si>
  <si>
    <t>S01006861</t>
  </si>
  <si>
    <t>Banchory East - 02</t>
  </si>
  <si>
    <t>S01006860</t>
  </si>
  <si>
    <t>Banchory East - 01</t>
  </si>
  <si>
    <t>S01006859</t>
  </si>
  <si>
    <t>Dunecht, Durris and Drumoak - 06</t>
  </si>
  <si>
    <t>S01006858</t>
  </si>
  <si>
    <t>Dunecht, Durris and Drumoak - 05</t>
  </si>
  <si>
    <t>S01006857</t>
  </si>
  <si>
    <t>Dunecht, Durris and Drumoak - 04</t>
  </si>
  <si>
    <t>S01006856</t>
  </si>
  <si>
    <t>Dunecht, Durris and Drumoak - 03</t>
  </si>
  <si>
    <t>S01006855</t>
  </si>
  <si>
    <t>Dunecht, Durris and Drumoak - 02</t>
  </si>
  <si>
    <t>S01006854</t>
  </si>
  <si>
    <t>Dunecht, Durris and Drumoak - 01</t>
  </si>
  <si>
    <t>S01006853</t>
  </si>
  <si>
    <t>Banchory-Devenick and Findon - 05</t>
  </si>
  <si>
    <t>S01006852</t>
  </si>
  <si>
    <t>Banchory-Devenick and Findon - 04</t>
  </si>
  <si>
    <t>S01006851</t>
  </si>
  <si>
    <t>Banchory-Devenick and Findon - 03</t>
  </si>
  <si>
    <t>S01006850</t>
  </si>
  <si>
    <t>Banchory-Devenick and Findon - 02</t>
  </si>
  <si>
    <t>S01006849</t>
  </si>
  <si>
    <t>Banchory-Devenick and Findon - 01</t>
  </si>
  <si>
    <t>S01006848</t>
  </si>
  <si>
    <t>Portlethen - 06</t>
  </si>
  <si>
    <t>S01006847</t>
  </si>
  <si>
    <t>Portlethen - 05</t>
  </si>
  <si>
    <t>S01006846</t>
  </si>
  <si>
    <t>Portlethen - 04</t>
  </si>
  <si>
    <t>S01006845</t>
  </si>
  <si>
    <t>Portlethen - 03</t>
  </si>
  <si>
    <t>S01006844</t>
  </si>
  <si>
    <t>Portlethen - 02</t>
  </si>
  <si>
    <t>S01006843</t>
  </si>
  <si>
    <t>Portlethen - 01</t>
  </si>
  <si>
    <t>S01006842</t>
  </si>
  <si>
    <t>Newtonhill - 03</t>
  </si>
  <si>
    <t>S01006841</t>
  </si>
  <si>
    <t>Newtonhill - 02</t>
  </si>
  <si>
    <t>S01006840</t>
  </si>
  <si>
    <t>Newtonhill - 01</t>
  </si>
  <si>
    <t>S01006839</t>
  </si>
  <si>
    <t>Stonehaven North - 09</t>
  </si>
  <si>
    <t>S01006838</t>
  </si>
  <si>
    <t>Stonehaven North - 08</t>
  </si>
  <si>
    <t>S01006837</t>
  </si>
  <si>
    <t>Stonehaven North - 07</t>
  </si>
  <si>
    <t>S01006836</t>
  </si>
  <si>
    <t>Stonehaven North - 06</t>
  </si>
  <si>
    <t>S01006835</t>
  </si>
  <si>
    <t>Stonehaven North - 05</t>
  </si>
  <si>
    <t>S01006834</t>
  </si>
  <si>
    <t>Stonehaven North - 04</t>
  </si>
  <si>
    <t>S01006833</t>
  </si>
  <si>
    <t>Stonehaven North - 03</t>
  </si>
  <si>
    <t>S01006832</t>
  </si>
  <si>
    <t>Stonehaven North - 02</t>
  </si>
  <si>
    <t>S01006831</t>
  </si>
  <si>
    <t>Stonehaven North - 01</t>
  </si>
  <si>
    <t>S01006830</t>
  </si>
  <si>
    <t>Stonehaven South - 07</t>
  </si>
  <si>
    <t>S01006829</t>
  </si>
  <si>
    <t>Stonehaven South - 06</t>
  </si>
  <si>
    <t>S01006828</t>
  </si>
  <si>
    <t>Stonehaven South - 05</t>
  </si>
  <si>
    <t>S01006827</t>
  </si>
  <si>
    <t>Stonehaven South - 04</t>
  </si>
  <si>
    <t>S01006826</t>
  </si>
  <si>
    <t>Stonehaven South - 03</t>
  </si>
  <si>
    <t>S01006825</t>
  </si>
  <si>
    <t>Stonehaven South - 02</t>
  </si>
  <si>
    <t>S01006824</t>
  </si>
  <si>
    <t>Stonehaven South - 01</t>
  </si>
  <si>
    <t>S01006823</t>
  </si>
  <si>
    <t>Fetteresso, Netherley and Catter - 05</t>
  </si>
  <si>
    <t>S01006822</t>
  </si>
  <si>
    <t>Fetteresso, Netherley and Catter - 04</t>
  </si>
  <si>
    <t>S01006821</t>
  </si>
  <si>
    <t>Fetteresso, Netherley and Catter - 03</t>
  </si>
  <si>
    <t>S01006820</t>
  </si>
  <si>
    <t>Fetteresso, Netherley and Catter - 02</t>
  </si>
  <si>
    <t>S01006819</t>
  </si>
  <si>
    <t>Fetteresso, Netherley and Catter - 01</t>
  </si>
  <si>
    <t>S01006818</t>
  </si>
  <si>
    <t>Mearns North and Inverbervie - 07</t>
  </si>
  <si>
    <t>S01006817</t>
  </si>
  <si>
    <t>Mearns North and Inverbervie - 06</t>
  </si>
  <si>
    <t>S01006816</t>
  </si>
  <si>
    <t>Mearns North and Inverbervie - 05</t>
  </si>
  <si>
    <t>S01006815</t>
  </si>
  <si>
    <t>Mearns North and Inverbervie - 04</t>
  </si>
  <si>
    <t>S01006814</t>
  </si>
  <si>
    <t>Mearns North and Inverbervie - 03</t>
  </si>
  <si>
    <t>S01006813</t>
  </si>
  <si>
    <t>Mearns North and Inverbervie - 02</t>
  </si>
  <si>
    <t>S01006812</t>
  </si>
  <si>
    <t>Mearns North and Inverbervie - 01</t>
  </si>
  <si>
    <t>S01006811</t>
  </si>
  <si>
    <t>Mearns South and Benholm - 05</t>
  </si>
  <si>
    <t>S01006810</t>
  </si>
  <si>
    <t>Mearns South and Benholm - 04</t>
  </si>
  <si>
    <t>S01006809</t>
  </si>
  <si>
    <t>Mearns South and Benholm - 03</t>
  </si>
  <si>
    <t>S01006808</t>
  </si>
  <si>
    <t>Mearns South and Benholm - 02</t>
  </si>
  <si>
    <t>S01006807</t>
  </si>
  <si>
    <t>Mearns South and Benholm - 01</t>
  </si>
  <si>
    <t>S01006806</t>
  </si>
  <si>
    <t>Mearns and Laurencekirk - 05</t>
  </si>
  <si>
    <t>S01006805</t>
  </si>
  <si>
    <t>Mearns and Laurencekirk - 04</t>
  </si>
  <si>
    <t>S01006804</t>
  </si>
  <si>
    <t>Mearns and Laurencekirk - 03</t>
  </si>
  <si>
    <t>S01006803</t>
  </si>
  <si>
    <t>Mearns and Laurencekirk - 02</t>
  </si>
  <si>
    <t>S01006802</t>
  </si>
  <si>
    <t>Mearns and Laurencekirk - 01</t>
  </si>
  <si>
    <t>S01006801</t>
  </si>
  <si>
    <t>Aboyne and South Deeside - 07</t>
  </si>
  <si>
    <t>S01006800</t>
  </si>
  <si>
    <t>Aboyne and South Deeside - 06</t>
  </si>
  <si>
    <t>S01006799</t>
  </si>
  <si>
    <t>Aboyne and South Deeside - 05</t>
  </si>
  <si>
    <t>S01006798</t>
  </si>
  <si>
    <t>Aboyne and South Deeside - 04</t>
  </si>
  <si>
    <t>S01006797</t>
  </si>
  <si>
    <t>Aboyne and South Deeside - 03</t>
  </si>
  <si>
    <t>S01006796</t>
  </si>
  <si>
    <t>Aboyne and South Deeside - 02</t>
  </si>
  <si>
    <t>S01006795</t>
  </si>
  <si>
    <t>Aboyne and South Deeside - 01</t>
  </si>
  <si>
    <t>S01006794</t>
  </si>
  <si>
    <t>East Cairngorms - 05</t>
  </si>
  <si>
    <t>S01006793</t>
  </si>
  <si>
    <t>East Cairngorms - 04</t>
  </si>
  <si>
    <t>S01006792</t>
  </si>
  <si>
    <t>East Cairngorms - 03</t>
  </si>
  <si>
    <t>S01006791</t>
  </si>
  <si>
    <t>East Cairngorms - 02</t>
  </si>
  <si>
    <t>S01006790</t>
  </si>
  <si>
    <t>East Cairngorms - 01</t>
  </si>
  <si>
    <t>S01006789</t>
  </si>
  <si>
    <t>Denmore - 04</t>
  </si>
  <si>
    <t>S01006788</t>
  </si>
  <si>
    <t>Denmore - 03</t>
  </si>
  <si>
    <t>S01006787</t>
  </si>
  <si>
    <t>Denmore - 02</t>
  </si>
  <si>
    <t>S01006786</t>
  </si>
  <si>
    <t>Denmore - 01</t>
  </si>
  <si>
    <t>S01006785</t>
  </si>
  <si>
    <t>Balgownie and Donmouth East - 04</t>
  </si>
  <si>
    <t>S01006784</t>
  </si>
  <si>
    <t>Balgownie and Donmouth East - 03</t>
  </si>
  <si>
    <t>S01006783</t>
  </si>
  <si>
    <t>Balgownie and Donmouth East - 02</t>
  </si>
  <si>
    <t>S01006782</t>
  </si>
  <si>
    <t>Balgownie and Donmouth East - 01</t>
  </si>
  <si>
    <t>S01006781</t>
  </si>
  <si>
    <t>Balgownie and Donmouth West - 06</t>
  </si>
  <si>
    <t>S01006780</t>
  </si>
  <si>
    <t>Balgownie and Donmouth West - 05</t>
  </si>
  <si>
    <t>S01006779</t>
  </si>
  <si>
    <t>Balgownie and Donmouth West - 04</t>
  </si>
  <si>
    <t>S01006778</t>
  </si>
  <si>
    <t>Balgownie and Donmouth West - 03</t>
  </si>
  <si>
    <t>S01006777</t>
  </si>
  <si>
    <t>Balgownie and Donmouth West - 02</t>
  </si>
  <si>
    <t>S01006776</t>
  </si>
  <si>
    <t>Balgownie and Donmouth West - 01</t>
  </si>
  <si>
    <t>S01006775</t>
  </si>
  <si>
    <t>Oldmachar East - 07</t>
  </si>
  <si>
    <t>S01006774</t>
  </si>
  <si>
    <t>Oldmachar East - 06</t>
  </si>
  <si>
    <t>S01006773</t>
  </si>
  <si>
    <t>Oldmachar East - 05</t>
  </si>
  <si>
    <t>S01006772</t>
  </si>
  <si>
    <t>Oldmachar East - 04</t>
  </si>
  <si>
    <t>S01006771</t>
  </si>
  <si>
    <t>Oldmachar East - 03</t>
  </si>
  <si>
    <t>S01006770</t>
  </si>
  <si>
    <t>Oldmachar East - 02</t>
  </si>
  <si>
    <t>S01006769</t>
  </si>
  <si>
    <t>Oldmachar East - 01</t>
  </si>
  <si>
    <t>S01006768</t>
  </si>
  <si>
    <t>Oldmachar West - 06</t>
  </si>
  <si>
    <t>S01006767</t>
  </si>
  <si>
    <t>Oldmachar West - 05</t>
  </si>
  <si>
    <t>S01006766</t>
  </si>
  <si>
    <t>Oldmachar West - 04</t>
  </si>
  <si>
    <t>S01006765</t>
  </si>
  <si>
    <t>Oldmachar West - 03</t>
  </si>
  <si>
    <t>S01006764</t>
  </si>
  <si>
    <t>Oldmachar West - 02</t>
  </si>
  <si>
    <t>S01006763</t>
  </si>
  <si>
    <t>Oldmachar West - 01</t>
  </si>
  <si>
    <t>S01006762</t>
  </si>
  <si>
    <t>Danestone - 06</t>
  </si>
  <si>
    <t>S01006761</t>
  </si>
  <si>
    <t>Danestone - 05</t>
  </si>
  <si>
    <t>S01006760</t>
  </si>
  <si>
    <t>Danestone - 04</t>
  </si>
  <si>
    <t>S01006759</t>
  </si>
  <si>
    <t>Danestone - 03</t>
  </si>
  <si>
    <t>S01006758</t>
  </si>
  <si>
    <t>Danestone - 02</t>
  </si>
  <si>
    <t>S01006757</t>
  </si>
  <si>
    <t>Danestone - 01</t>
  </si>
  <si>
    <t>S01006756</t>
  </si>
  <si>
    <t>Dyce - 07</t>
  </si>
  <si>
    <t>S01006755</t>
  </si>
  <si>
    <t>Dyce - 06</t>
  </si>
  <si>
    <t>S01006754</t>
  </si>
  <si>
    <t>Dyce - 05</t>
  </si>
  <si>
    <t>S01006753</t>
  </si>
  <si>
    <t>Dyce - 04</t>
  </si>
  <si>
    <t>S01006752</t>
  </si>
  <si>
    <t>Dyce - 03</t>
  </si>
  <si>
    <t>S01006751</t>
  </si>
  <si>
    <t>Dyce - 02</t>
  </si>
  <si>
    <t>S01006750</t>
  </si>
  <si>
    <t>Dyce - 01</t>
  </si>
  <si>
    <t>S01006749</t>
  </si>
  <si>
    <t>Bucksburn North - 06</t>
  </si>
  <si>
    <t>S01006748</t>
  </si>
  <si>
    <t>Bucksburn North - 05</t>
  </si>
  <si>
    <t>S01006747</t>
  </si>
  <si>
    <t>Bucksburn North - 04</t>
  </si>
  <si>
    <t>S01006746</t>
  </si>
  <si>
    <t>Bucksburn North - 03</t>
  </si>
  <si>
    <t>S01006745</t>
  </si>
  <si>
    <t>Bucksburn North - 02</t>
  </si>
  <si>
    <t>S01006744</t>
  </si>
  <si>
    <t>Bucksburn North - 01</t>
  </si>
  <si>
    <t>S01006743</t>
  </si>
  <si>
    <t>Bucksburn South - 05</t>
  </si>
  <si>
    <t>S01006742</t>
  </si>
  <si>
    <t>Bucksburn South - 04</t>
  </si>
  <si>
    <t>S01006741</t>
  </si>
  <si>
    <t>Bucksburn South - 03</t>
  </si>
  <si>
    <t>S01006740</t>
  </si>
  <si>
    <t>Bucksburn South - 02</t>
  </si>
  <si>
    <t>S01006739</t>
  </si>
  <si>
    <t>Bucksburn South - 01</t>
  </si>
  <si>
    <t>S01006738</t>
  </si>
  <si>
    <t>Kingswells - 06</t>
  </si>
  <si>
    <t>S01006737</t>
  </si>
  <si>
    <t>Kingswells - 05</t>
  </si>
  <si>
    <t>S01006736</t>
  </si>
  <si>
    <t>Kingswells - 04</t>
  </si>
  <si>
    <t>S01006735</t>
  </si>
  <si>
    <t>Kingswells - 03</t>
  </si>
  <si>
    <t>S01006734</t>
  </si>
  <si>
    <t>Kingswells - 02</t>
  </si>
  <si>
    <t>S01006733</t>
  </si>
  <si>
    <t>Kingswells - 01</t>
  </si>
  <si>
    <t>S01006732</t>
  </si>
  <si>
    <t>Heathryfold and Middlefield - 06</t>
  </si>
  <si>
    <t>S01006731</t>
  </si>
  <si>
    <t>Heathryfold and Middlefield - 05</t>
  </si>
  <si>
    <t>S01006730</t>
  </si>
  <si>
    <t>Heathryfold and Middlefield - 04</t>
  </si>
  <si>
    <t>S01006729</t>
  </si>
  <si>
    <t>Heathryfold and Middlefield - 03</t>
  </si>
  <si>
    <t>S01006728</t>
  </si>
  <si>
    <t>Heathryfold and Middlefield - 02</t>
  </si>
  <si>
    <t>S01006727</t>
  </si>
  <si>
    <t>Heathryfold and Middlefield - 01</t>
  </si>
  <si>
    <t>S01006726</t>
  </si>
  <si>
    <t>Northfield - 07</t>
  </si>
  <si>
    <t>S01006725</t>
  </si>
  <si>
    <t>Northfield - 06</t>
  </si>
  <si>
    <t>S01006724</t>
  </si>
  <si>
    <t>Northfield - 05</t>
  </si>
  <si>
    <t>S01006723</t>
  </si>
  <si>
    <t>Northfield - 04</t>
  </si>
  <si>
    <t>S01006722</t>
  </si>
  <si>
    <t>Northfield - 03</t>
  </si>
  <si>
    <t>S01006721</t>
  </si>
  <si>
    <t>Northfield - 02</t>
  </si>
  <si>
    <t>S01006720</t>
  </si>
  <si>
    <t>Northfield - 01</t>
  </si>
  <si>
    <t>S01006719</t>
  </si>
  <si>
    <t>Cummings Park - 05</t>
  </si>
  <si>
    <t>S01006718</t>
  </si>
  <si>
    <t>Cummings Park - 04</t>
  </si>
  <si>
    <t>S01006717</t>
  </si>
  <si>
    <t>Cummings Park - 03</t>
  </si>
  <si>
    <t>S01006716</t>
  </si>
  <si>
    <t>Cummings Park - 02</t>
  </si>
  <si>
    <t>S01006715</t>
  </si>
  <si>
    <t>Cummings Park - 01</t>
  </si>
  <si>
    <t>S01006714</t>
  </si>
  <si>
    <t>Sheddocksley - 06</t>
  </si>
  <si>
    <t>S01006713</t>
  </si>
  <si>
    <t>Sheddocksley - 05</t>
  </si>
  <si>
    <t>S01006712</t>
  </si>
  <si>
    <t>Sheddocksley - 04</t>
  </si>
  <si>
    <t>S01006711</t>
  </si>
  <si>
    <t>Sheddocksley - 03</t>
  </si>
  <si>
    <t>S01006710</t>
  </si>
  <si>
    <t>Sheddocksley - 02</t>
  </si>
  <si>
    <t>S01006709</t>
  </si>
  <si>
    <t>Sheddocksley - 01</t>
  </si>
  <si>
    <t>S01006708</t>
  </si>
  <si>
    <t>Mastrick - 07</t>
  </si>
  <si>
    <t>S01006707</t>
  </si>
  <si>
    <t>Mastrick - 06</t>
  </si>
  <si>
    <t>S01006706</t>
  </si>
  <si>
    <t>Mastrick - 05</t>
  </si>
  <si>
    <t>S01006705</t>
  </si>
  <si>
    <t>Mastrick - 04</t>
  </si>
  <si>
    <t>S01006704</t>
  </si>
  <si>
    <t>Mastrick - 03</t>
  </si>
  <si>
    <t>S01006703</t>
  </si>
  <si>
    <t>Mastrick - 02</t>
  </si>
  <si>
    <t>S01006702</t>
  </si>
  <si>
    <t>Mastrick - 01</t>
  </si>
  <si>
    <t>S01006701</t>
  </si>
  <si>
    <t>Stockethill - 07</t>
  </si>
  <si>
    <t>S01006700</t>
  </si>
  <si>
    <t>Stockethill - 06</t>
  </si>
  <si>
    <t>S01006699</t>
  </si>
  <si>
    <t>Stockethill - 05</t>
  </si>
  <si>
    <t>S01006698</t>
  </si>
  <si>
    <t>Stockethill - 04</t>
  </si>
  <si>
    <t>S01006697</t>
  </si>
  <si>
    <t>Stockethill - 03</t>
  </si>
  <si>
    <t>S01006696</t>
  </si>
  <si>
    <t>Stockethill - 02</t>
  </si>
  <si>
    <t>S01006695</t>
  </si>
  <si>
    <t>Stockethill - 01</t>
  </si>
  <si>
    <t>S01006694</t>
  </si>
  <si>
    <t>Hilton - 08</t>
  </si>
  <si>
    <t>S01006693</t>
  </si>
  <si>
    <t>Hilton - 07</t>
  </si>
  <si>
    <t>S01006692</t>
  </si>
  <si>
    <t>Hilton - 06</t>
  </si>
  <si>
    <t>S01006691</t>
  </si>
  <si>
    <t>Hilton - 05</t>
  </si>
  <si>
    <t>S01006690</t>
  </si>
  <si>
    <t>Hilton - 04</t>
  </si>
  <si>
    <t>S01006689</t>
  </si>
  <si>
    <t>Hilton - 03</t>
  </si>
  <si>
    <t>S01006688</t>
  </si>
  <si>
    <t>Hilton - 02</t>
  </si>
  <si>
    <t>S01006687</t>
  </si>
  <si>
    <t>Hilton - 01</t>
  </si>
  <si>
    <t>S01006686</t>
  </si>
  <si>
    <t>Woodside - 05</t>
  </si>
  <si>
    <t>S01006685</t>
  </si>
  <si>
    <t>S01006684</t>
  </si>
  <si>
    <t>S01006683</t>
  </si>
  <si>
    <t>S01006682</t>
  </si>
  <si>
    <t>S01006681</t>
  </si>
  <si>
    <t>Tillydrone - 06</t>
  </si>
  <si>
    <t>S01006680</t>
  </si>
  <si>
    <t>Tillydrone - 05</t>
  </si>
  <si>
    <t>S01006679</t>
  </si>
  <si>
    <t>Tillydrone - 04</t>
  </si>
  <si>
    <t>S01006678</t>
  </si>
  <si>
    <t>Tillydrone - 03</t>
  </si>
  <si>
    <t>S01006677</t>
  </si>
  <si>
    <t>Tillydrone - 02</t>
  </si>
  <si>
    <t>S01006676</t>
  </si>
  <si>
    <t>Tillydrone - 01</t>
  </si>
  <si>
    <t>S01006675</t>
  </si>
  <si>
    <t>Old Aberdeen - 04</t>
  </si>
  <si>
    <t>S01006674</t>
  </si>
  <si>
    <t>Old Aberdeen - 03</t>
  </si>
  <si>
    <t>S01006673</t>
  </si>
  <si>
    <t>Old Aberdeen - 02</t>
  </si>
  <si>
    <t>S01006672</t>
  </si>
  <si>
    <t>Old Aberdeen - 01</t>
  </si>
  <si>
    <t>S01006671</t>
  </si>
  <si>
    <t>Seaton - 05</t>
  </si>
  <si>
    <t>S01006670</t>
  </si>
  <si>
    <t>Seaton - 04</t>
  </si>
  <si>
    <t>S01006669</t>
  </si>
  <si>
    <t>Seaton - 03</t>
  </si>
  <si>
    <t>S01006668</t>
  </si>
  <si>
    <t>Seaton - 02</t>
  </si>
  <si>
    <t>S01006667</t>
  </si>
  <si>
    <t>Seaton - 01</t>
  </si>
  <si>
    <t>S01006666</t>
  </si>
  <si>
    <t>Froghall, Powis and Sunnybank - 08</t>
  </si>
  <si>
    <t>S01006665</t>
  </si>
  <si>
    <t>Froghall, Powis and Sunnybank - 07</t>
  </si>
  <si>
    <t>S01006664</t>
  </si>
  <si>
    <t>Froghall, Powis and Sunnybank - 06</t>
  </si>
  <si>
    <t>S01006663</t>
  </si>
  <si>
    <t>Froghall, Powis and Sunnybank - 05</t>
  </si>
  <si>
    <t>S01006662</t>
  </si>
  <si>
    <t>Froghall, Powis and Sunnybank - 04</t>
  </si>
  <si>
    <t>S01006661</t>
  </si>
  <si>
    <t>Froghall, Powis and Sunnybank - 03</t>
  </si>
  <si>
    <t>S01006660</t>
  </si>
  <si>
    <t>Froghall, Powis and Sunnybank - 02</t>
  </si>
  <si>
    <t>S01006659</t>
  </si>
  <si>
    <t>Froghall, Powis and Sunnybank - 01</t>
  </si>
  <si>
    <t>S01006658</t>
  </si>
  <si>
    <t>Ashgrove - 05</t>
  </si>
  <si>
    <t>S01006657</t>
  </si>
  <si>
    <t>Ashgrove - 04</t>
  </si>
  <si>
    <t>S01006656</t>
  </si>
  <si>
    <t>Ashgrove - 03</t>
  </si>
  <si>
    <t>S01006655</t>
  </si>
  <si>
    <t>Ashgrove - 02</t>
  </si>
  <si>
    <t>S01006654</t>
  </si>
  <si>
    <t>Ashgrove - 01</t>
  </si>
  <si>
    <t>S01006653</t>
  </si>
  <si>
    <t>George Street - 08</t>
  </si>
  <si>
    <t>S01006652</t>
  </si>
  <si>
    <t>George Street - 07</t>
  </si>
  <si>
    <t>S01006651</t>
  </si>
  <si>
    <t>George Street - 06</t>
  </si>
  <si>
    <t>S01006650</t>
  </si>
  <si>
    <t>George Street - 05</t>
  </si>
  <si>
    <t>S01006649</t>
  </si>
  <si>
    <t>George Street - 04</t>
  </si>
  <si>
    <t>S01006648</t>
  </si>
  <si>
    <t>George Street - 03</t>
  </si>
  <si>
    <t>S01006647</t>
  </si>
  <si>
    <t>George Street - 02</t>
  </si>
  <si>
    <t>S01006646</t>
  </si>
  <si>
    <t>George Street - 01</t>
  </si>
  <si>
    <t>S01006645</t>
  </si>
  <si>
    <t>Hanover North - 04</t>
  </si>
  <si>
    <t>S01006644</t>
  </si>
  <si>
    <t>Hanover North - 03</t>
  </si>
  <si>
    <t>S01006643</t>
  </si>
  <si>
    <t>Hanover North - 02</t>
  </si>
  <si>
    <t>S01006642</t>
  </si>
  <si>
    <t>Hanover North - 01</t>
  </si>
  <si>
    <t>S01006641</t>
  </si>
  <si>
    <t>Hanover South - 04</t>
  </si>
  <si>
    <t>S01006640</t>
  </si>
  <si>
    <t>Hanover South - 03</t>
  </si>
  <si>
    <t>S01006639</t>
  </si>
  <si>
    <t>Hanover South - 02</t>
  </si>
  <si>
    <t>S01006638</t>
  </si>
  <si>
    <t>Hanover South - 01</t>
  </si>
  <si>
    <t>S01006637</t>
  </si>
  <si>
    <t>Torry East - 06</t>
  </si>
  <si>
    <t>S01006636</t>
  </si>
  <si>
    <t>Torry East - 05</t>
  </si>
  <si>
    <t>S01006635</t>
  </si>
  <si>
    <t>Torry East - 04</t>
  </si>
  <si>
    <t>S01006634</t>
  </si>
  <si>
    <t>Torry East - 03</t>
  </si>
  <si>
    <t>S01006633</t>
  </si>
  <si>
    <t>Torry East - 02</t>
  </si>
  <si>
    <t>S01006632</t>
  </si>
  <si>
    <t>Torry East - 01</t>
  </si>
  <si>
    <t>S01006631</t>
  </si>
  <si>
    <t>Torry West - 07</t>
  </si>
  <si>
    <t>S01006630</t>
  </si>
  <si>
    <t>Torry West - 06</t>
  </si>
  <si>
    <t>S01006629</t>
  </si>
  <si>
    <t>Torry West - 05</t>
  </si>
  <si>
    <t>S01006628</t>
  </si>
  <si>
    <t>Torry West - 04</t>
  </si>
  <si>
    <t>S01006627</t>
  </si>
  <si>
    <t>Torry West - 03</t>
  </si>
  <si>
    <t>S01006626</t>
  </si>
  <si>
    <t>Torry West - 02</t>
  </si>
  <si>
    <t>S01006625</t>
  </si>
  <si>
    <t>Torry West - 01</t>
  </si>
  <si>
    <t>S01006624</t>
  </si>
  <si>
    <t>Cove North - 05</t>
  </si>
  <si>
    <t>S01006623</t>
  </si>
  <si>
    <t>Cove North - 04</t>
  </si>
  <si>
    <t>S01006622</t>
  </si>
  <si>
    <t>Cove North - 03</t>
  </si>
  <si>
    <t>S01006621</t>
  </si>
  <si>
    <t>Cove North - 02</t>
  </si>
  <si>
    <t>S01006620</t>
  </si>
  <si>
    <t>Cove North - 01</t>
  </si>
  <si>
    <t>S01006619</t>
  </si>
  <si>
    <t>Cove South - 06</t>
  </si>
  <si>
    <t>S01006618</t>
  </si>
  <si>
    <t>Cove South - 05</t>
  </si>
  <si>
    <t>S01006617</t>
  </si>
  <si>
    <t>Cove South - 04</t>
  </si>
  <si>
    <t>S01006616</t>
  </si>
  <si>
    <t>Cove South - 03</t>
  </si>
  <si>
    <t>S01006615</t>
  </si>
  <si>
    <t>Cove South - 02</t>
  </si>
  <si>
    <t>S01006614</t>
  </si>
  <si>
    <t>Cove South - 01</t>
  </si>
  <si>
    <t>S01006613</t>
  </si>
  <si>
    <t>Kincorth, Leggart and Nigg South - 05</t>
  </si>
  <si>
    <t>S01006612</t>
  </si>
  <si>
    <t>Kincorth, Leggart and Nigg South - 04</t>
  </si>
  <si>
    <t>S01006611</t>
  </si>
  <si>
    <t>Kincorth, Leggart and Nigg South - 03</t>
  </si>
  <si>
    <t>S01006610</t>
  </si>
  <si>
    <t>Kincorth, Leggart and Nigg South - 02</t>
  </si>
  <si>
    <t>S01006609</t>
  </si>
  <si>
    <t>Kincorth, Leggart and Nigg South - 01</t>
  </si>
  <si>
    <t>S01006608</t>
  </si>
  <si>
    <t>Kincorth, Leggart and Nigg North - 05</t>
  </si>
  <si>
    <t>S01006607</t>
  </si>
  <si>
    <t>Kincorth, Leggart and Nigg North - 04</t>
  </si>
  <si>
    <t>S01006606</t>
  </si>
  <si>
    <t>Kincorth, Leggart and Nigg North - 03</t>
  </si>
  <si>
    <t>S01006605</t>
  </si>
  <si>
    <t>Kincorth, Leggart and Nigg North - 02</t>
  </si>
  <si>
    <t>S01006604</t>
  </si>
  <si>
    <t>Kincorth, Leggart and Nigg North - 01</t>
  </si>
  <si>
    <t>S01006603</t>
  </si>
  <si>
    <t>Ferryhill South - 05</t>
  </si>
  <si>
    <t>S01006602</t>
  </si>
  <si>
    <t>Ferryhill South - 04</t>
  </si>
  <si>
    <t>S01006601</t>
  </si>
  <si>
    <t>Ferryhill South - 03</t>
  </si>
  <si>
    <t>S01006600</t>
  </si>
  <si>
    <t>Ferryhill South - 02</t>
  </si>
  <si>
    <t>S01006599</t>
  </si>
  <si>
    <t>Ferryhill South - 01</t>
  </si>
  <si>
    <t>S01006598</t>
  </si>
  <si>
    <t>Ferryhill North - 07</t>
  </si>
  <si>
    <t>S01006597</t>
  </si>
  <si>
    <t>Ferryhill North - 06</t>
  </si>
  <si>
    <t>S01006596</t>
  </si>
  <si>
    <t>Ferryhill North - 05</t>
  </si>
  <si>
    <t>S01006595</t>
  </si>
  <si>
    <t>Ferryhill North - 04</t>
  </si>
  <si>
    <t>S01006594</t>
  </si>
  <si>
    <t>Ferryhill North - 03</t>
  </si>
  <si>
    <t>S01006593</t>
  </si>
  <si>
    <t>Ferryhill North - 02</t>
  </si>
  <si>
    <t>S01006592</t>
  </si>
  <si>
    <t>Ferryhill North - 01</t>
  </si>
  <si>
    <t>S01006591</t>
  </si>
  <si>
    <t>S01006590</t>
  </si>
  <si>
    <t>S01006589</t>
  </si>
  <si>
    <t>S01006588</t>
  </si>
  <si>
    <t>S01006587</t>
  </si>
  <si>
    <t>S01006586</t>
  </si>
  <si>
    <t>S01006585</t>
  </si>
  <si>
    <t>S01006584</t>
  </si>
  <si>
    <t>S01006583</t>
  </si>
  <si>
    <t>S01006582</t>
  </si>
  <si>
    <t>West End South - 07</t>
  </si>
  <si>
    <t>S01006581</t>
  </si>
  <si>
    <t>West End South - 06</t>
  </si>
  <si>
    <t>S01006580</t>
  </si>
  <si>
    <t>West End South - 05</t>
  </si>
  <si>
    <t>S01006579</t>
  </si>
  <si>
    <t>West End South - 04</t>
  </si>
  <si>
    <t>S01006578</t>
  </si>
  <si>
    <t>West End South - 03</t>
  </si>
  <si>
    <t>S01006577</t>
  </si>
  <si>
    <t>West End South - 02</t>
  </si>
  <si>
    <t>S01006576</t>
  </si>
  <si>
    <t>West End South - 01</t>
  </si>
  <si>
    <t>S01006575</t>
  </si>
  <si>
    <t>West End North - 04</t>
  </si>
  <si>
    <t>S01006574</t>
  </si>
  <si>
    <t>West End North - 03</t>
  </si>
  <si>
    <t>S01006573</t>
  </si>
  <si>
    <t>West End North - 02</t>
  </si>
  <si>
    <t>S01006572</t>
  </si>
  <si>
    <t>West End North - 01</t>
  </si>
  <si>
    <t>S01006571</t>
  </si>
  <si>
    <t>Rosemount - 07</t>
  </si>
  <si>
    <t>S01006570</t>
  </si>
  <si>
    <t>Rosemount - 06</t>
  </si>
  <si>
    <t>S01006569</t>
  </si>
  <si>
    <t>Rosemount - 05</t>
  </si>
  <si>
    <t>S01006568</t>
  </si>
  <si>
    <t>Rosemount - 04</t>
  </si>
  <si>
    <t>S01006567</t>
  </si>
  <si>
    <t>Rosemount - 03</t>
  </si>
  <si>
    <t>S01006566</t>
  </si>
  <si>
    <t>Rosemount - 02</t>
  </si>
  <si>
    <t>S01006565</t>
  </si>
  <si>
    <t>Rosemount - 01</t>
  </si>
  <si>
    <t>S01006564</t>
  </si>
  <si>
    <t>Midstocket - 06</t>
  </si>
  <si>
    <t>S01006563</t>
  </si>
  <si>
    <t>Midstocket - 05</t>
  </si>
  <si>
    <t>S01006562</t>
  </si>
  <si>
    <t>Midstocket - 04</t>
  </si>
  <si>
    <t>S01006561</t>
  </si>
  <si>
    <t>Midstocket - 03</t>
  </si>
  <si>
    <t>S01006560</t>
  </si>
  <si>
    <t>Midstocket - 02</t>
  </si>
  <si>
    <t>S01006559</t>
  </si>
  <si>
    <t>Midstocket - 01</t>
  </si>
  <si>
    <t>S01006558</t>
  </si>
  <si>
    <t>Summerhill - 05</t>
  </si>
  <si>
    <t>S01006557</t>
  </si>
  <si>
    <t>Summerhill - 04</t>
  </si>
  <si>
    <t>S01006556</t>
  </si>
  <si>
    <t>Summerhill - 03</t>
  </si>
  <si>
    <t>S01006555</t>
  </si>
  <si>
    <t>Summerhill - 02</t>
  </si>
  <si>
    <t>S01006554</t>
  </si>
  <si>
    <t>Summerhill - 01</t>
  </si>
  <si>
    <t>S01006553</t>
  </si>
  <si>
    <t>Hazlehead - 06</t>
  </si>
  <si>
    <t>S01006552</t>
  </si>
  <si>
    <t>Hazlehead - 05</t>
  </si>
  <si>
    <t>S01006551</t>
  </si>
  <si>
    <t>Hazlehead - 04</t>
  </si>
  <si>
    <t>S01006550</t>
  </si>
  <si>
    <t>Hazlehead - 03</t>
  </si>
  <si>
    <t>S01006549</t>
  </si>
  <si>
    <t>Hazlehead - 02</t>
  </si>
  <si>
    <t>S01006548</t>
  </si>
  <si>
    <t>Hazlehead - 01</t>
  </si>
  <si>
    <t>S01006547</t>
  </si>
  <si>
    <t>Braeside, Mannofield, Broomhill and Seafield North - 05</t>
  </si>
  <si>
    <t>S01006546</t>
  </si>
  <si>
    <t>Braeside, Mannofield, Broomhill and Seafield North - 04</t>
  </si>
  <si>
    <t>S01006545</t>
  </si>
  <si>
    <t>Braeside, Mannofield, Broomhill and Seafield North - 03</t>
  </si>
  <si>
    <t>S01006544</t>
  </si>
  <si>
    <t>Braeside, Mannofield, Broomhill and Seafield North - 02</t>
  </si>
  <si>
    <t>S01006543</t>
  </si>
  <si>
    <t>Braeside, Mannofield, Broomhill and Seafield North - 01</t>
  </si>
  <si>
    <t>S01006542</t>
  </si>
  <si>
    <t>Braeside, Mannofield, Broomhill and Seafield South - 05</t>
  </si>
  <si>
    <t>S01006541</t>
  </si>
  <si>
    <t>Braeside, Mannofield, Broomhill and Seafield South - 04</t>
  </si>
  <si>
    <t>S01006540</t>
  </si>
  <si>
    <t>Braeside, Mannofield, Broomhill and Seafield South - 03</t>
  </si>
  <si>
    <t>S01006539</t>
  </si>
  <si>
    <t>Braeside, Mannofield, Broomhill and Seafield South - 02</t>
  </si>
  <si>
    <t>S01006538</t>
  </si>
  <si>
    <t>Braeside, Mannofield, Broomhill and Seafield South - 01</t>
  </si>
  <si>
    <t>S01006537</t>
  </si>
  <si>
    <t>Braeside, Mannofield, Broomhill and Seafield East - 05</t>
  </si>
  <si>
    <t>S01006536</t>
  </si>
  <si>
    <t>Braeside, Mannofield, Broomhill and Seafield East - 04</t>
  </si>
  <si>
    <t>S01006535</t>
  </si>
  <si>
    <t>Braeside, Mannofield, Broomhill and Seafield East - 03</t>
  </si>
  <si>
    <t>S01006534</t>
  </si>
  <si>
    <t>Braeside, Mannofield, Broomhill and Seafield East - 02</t>
  </si>
  <si>
    <t>S01006533</t>
  </si>
  <si>
    <t>Braeside, Mannofield, Broomhill and Seafield East - 01</t>
  </si>
  <si>
    <t>S01006532</t>
  </si>
  <si>
    <t>Garthdee - 06</t>
  </si>
  <si>
    <t>S01006531</t>
  </si>
  <si>
    <t>Garthdee - 05</t>
  </si>
  <si>
    <t>S01006530</t>
  </si>
  <si>
    <t>Garthdee - 04</t>
  </si>
  <si>
    <t>S01006529</t>
  </si>
  <si>
    <t>Garthdee - 03</t>
  </si>
  <si>
    <t>S01006528</t>
  </si>
  <si>
    <t>Garthdee - 02</t>
  </si>
  <si>
    <t>S01006527</t>
  </si>
  <si>
    <t>Garthdee - 01</t>
  </si>
  <si>
    <t>S01006526</t>
  </si>
  <si>
    <t>Cults, Bieldside and Milltimber East - 08</t>
  </si>
  <si>
    <t>S01006525</t>
  </si>
  <si>
    <t>Cults, Bieldside and Milltimber East - 07</t>
  </si>
  <si>
    <t>S01006524</t>
  </si>
  <si>
    <t>Cults, Bieldside and Milltimber East - 06</t>
  </si>
  <si>
    <t>S01006523</t>
  </si>
  <si>
    <t>Cults, Bieldside and Milltimber East - 05</t>
  </si>
  <si>
    <t>S01006522</t>
  </si>
  <si>
    <t>Cults, Bieldside and Milltimber East - 04</t>
  </si>
  <si>
    <t>S01006521</t>
  </si>
  <si>
    <t>Cults, Bieldside and Milltimber East - 03</t>
  </si>
  <si>
    <t>S01006520</t>
  </si>
  <si>
    <t>Cults, Bieldside and Milltimber East - 02</t>
  </si>
  <si>
    <t>S01006519</t>
  </si>
  <si>
    <t>Cults, Bieldside and Milltimber East - 01</t>
  </si>
  <si>
    <t>S01006518</t>
  </si>
  <si>
    <t>Cults, Bieldside and Milltimber West - 05</t>
  </si>
  <si>
    <t>S01006517</t>
  </si>
  <si>
    <t>Cults, Bieldside and Milltimber West - 04</t>
  </si>
  <si>
    <t>S01006516</t>
  </si>
  <si>
    <t>Cults, Bieldside and Milltimber West - 03</t>
  </si>
  <si>
    <t>S01006515</t>
  </si>
  <si>
    <t>Cults, Bieldside and Milltimber West - 02</t>
  </si>
  <si>
    <t>S01006514</t>
  </si>
  <si>
    <t>Cults, Bieldside and Milltimber West - 01</t>
  </si>
  <si>
    <t>S01006513</t>
  </si>
  <si>
    <t>Culter - 07</t>
  </si>
  <si>
    <t>S01006512</t>
  </si>
  <si>
    <t>Culter - 06</t>
  </si>
  <si>
    <t>S01006511</t>
  </si>
  <si>
    <t>Culter - 05</t>
  </si>
  <si>
    <t>S01006510</t>
  </si>
  <si>
    <t>Culter - 04</t>
  </si>
  <si>
    <t>S01006509</t>
  </si>
  <si>
    <t>Culter - 03</t>
  </si>
  <si>
    <t>S01006508</t>
  </si>
  <si>
    <t>Culter - 02</t>
  </si>
  <si>
    <t>S01006507</t>
  </si>
  <si>
    <t>Culter - 01</t>
  </si>
  <si>
    <t>S01006506</t>
  </si>
  <si>
    <t>2011 Data Zone Name</t>
  </si>
  <si>
    <t>2011 Data Zone Code</t>
  </si>
  <si>
    <t>Figure 2.4: Population change, data zones, mid-2009 to mid-2019</t>
  </si>
  <si>
    <t>Prior to 1981-82 and from 2001-02 onwards net migration does not include other changes - such as in the number of prisoners and armed forces stationed in Scotland. From 1981-82 to 2000-01 net migration includes movements to and from the armed forces. In previous versions of the Registrar General's Annual Review non-revised net migration figures have been published for the period 1970-71 to 1979-80. The figures included here were revised following the 1981 census.</t>
  </si>
  <si>
    <t>Figures are the number of migrants in the year to 30 June for each year.</t>
  </si>
  <si>
    <t>Includes asylum seekers.</t>
  </si>
  <si>
    <t>Notes</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</si>
  <si>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</si>
  <si>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</si>
  <si>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</si>
  <si>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</si>
  <si>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</si>
  <si>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</si>
  <si>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</si>
  <si>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</si>
  <si>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</si>
  <si>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</si>
  <si>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</si>
  <si>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</si>
  <si>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</si>
  <si>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</si>
  <si>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</si>
  <si>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</si>
  <si>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</si>
  <si>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</si>
  <si>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</si>
  <si>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</si>
  <si>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</si>
  <si>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</si>
  <si>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</si>
  <si>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</si>
  <si>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</si>
  <si>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</si>
  <si>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</si>
  <si>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</si>
  <si>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</si>
  <si>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</si>
  <si>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</si>
  <si>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</si>
  <si>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</si>
  <si>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</si>
  <si>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</si>
  <si>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</si>
  <si>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</si>
  <si>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</si>
  <si>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</si>
  <si>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</si>
  <si>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</si>
  <si>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</si>
  <si>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</si>
  <si>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</si>
  <si>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</si>
  <si>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</si>
  <si>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</si>
  <si>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</si>
  <si>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</si>
  <si>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</si>
  <si>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</si>
  <si>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</si>
  <si>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</si>
  <si>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</si>
  <si>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</si>
  <si>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</si>
  <si>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</si>
  <si>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</si>
  <si>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</si>
  <si>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</si>
  <si>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</si>
  <si>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Estimated
net migration</t>
  </si>
  <si>
    <t>Estimated
natural change</t>
  </si>
  <si>
    <t>Period of mid 
year estimate</t>
  </si>
  <si>
    <t>Chart year</t>
  </si>
  <si>
    <t>Figure 2.5: Estimated natural change and net migration (thousands), mid-1959 to mid-2043</t>
  </si>
  <si>
    <t>Ordered by total change</t>
  </si>
  <si>
    <t>S12000048</t>
  </si>
  <si>
    <t>Total 
change</t>
  </si>
  <si>
    <t>Other
 changes</t>
  </si>
  <si>
    <t>Net 
migration</t>
  </si>
  <si>
    <t>Natural
 change</t>
  </si>
  <si>
    <t xml:space="preserve"> Area Code</t>
  </si>
  <si>
    <t xml:space="preserve">Figure 2.6: Components of change, council area, mid-2009 to mid-2019 </t>
  </si>
  <si>
    <t>65+</t>
  </si>
  <si>
    <t>20-64</t>
  </si>
  <si>
    <t>0-19</t>
  </si>
  <si>
    <t>Figure 2.7: Percentage of the population by age group, Scotland, 1911-2019</t>
  </si>
  <si>
    <t>2042-43</t>
  </si>
  <si>
    <t>2041-42</t>
  </si>
  <si>
    <t>2040-41</t>
  </si>
  <si>
    <t>2039-40</t>
  </si>
  <si>
    <t>2038-39</t>
  </si>
  <si>
    <t>2037-38</t>
  </si>
  <si>
    <t>2036-37</t>
  </si>
  <si>
    <t>2035-36</t>
  </si>
  <si>
    <t>2034-35</t>
  </si>
  <si>
    <t>2033-34</t>
  </si>
  <si>
    <t>2032-33</t>
  </si>
  <si>
    <t>2031-32</t>
  </si>
  <si>
    <t>2030-31</t>
  </si>
  <si>
    <t>2029-30</t>
  </si>
  <si>
    <t>2028-29</t>
  </si>
  <si>
    <t>2027-28</t>
  </si>
  <si>
    <t>2026-27</t>
  </si>
  <si>
    <t>2025-26</t>
  </si>
  <si>
    <t>2024-25</t>
  </si>
  <si>
    <t>2023-24</t>
  </si>
  <si>
    <t>2022-23</t>
  </si>
  <si>
    <t>2021-22</t>
  </si>
  <si>
    <t>2020-21</t>
  </si>
  <si>
    <t>2019-20</t>
  </si>
  <si>
    <t>Estimated 
population</t>
  </si>
  <si>
    <t>Figure 2.8: Projected population of Scotland, mid-2018 to mid-2043</t>
  </si>
  <si>
    <t>Population growth above the Scottish average</t>
  </si>
  <si>
    <t>Population growth below the Scottish average</t>
  </si>
  <si>
    <t>Population 
change</t>
  </si>
  <si>
    <t>Total 
Change</t>
  </si>
  <si>
    <t>Percentage 
change
2028-2043</t>
  </si>
  <si>
    <t>Percentage 
change
2018-2028</t>
  </si>
  <si>
    <t>Projected population
2043</t>
  </si>
  <si>
    <t>Projected population
2028</t>
  </si>
  <si>
    <t>Projected population
2018</t>
  </si>
  <si>
    <t>Figure 2.10: Projected percentage change by age group, Scotland, mid-2018 to mid-2043</t>
  </si>
  <si>
    <t>Country</t>
  </si>
  <si>
    <t>Natural 
change</t>
  </si>
  <si>
    <t>Natural change</t>
  </si>
  <si>
    <t>Net migration (total)</t>
  </si>
  <si>
    <t>2028
population</t>
  </si>
  <si>
    <t>2018 population</t>
  </si>
  <si>
    <t>Percentage change
Components of change (mid-2018 to mid-2028)</t>
  </si>
  <si>
    <t>Absolute change 
Components of change (mid-2018 to mid-2028)</t>
  </si>
  <si>
    <t>Net Migration and other changes</t>
  </si>
  <si>
    <t>mid-2019
population</t>
  </si>
  <si>
    <t>mid-2009 population</t>
  </si>
  <si>
    <t>Percentage change
Components of change (mid-2009 to mid-2019)</t>
  </si>
  <si>
    <t>Absolute change 
Components of change (mid-2009 to mid-2019)</t>
  </si>
  <si>
    <t>Figure 2.11: Estimated and projected population change in Scotland and constituent countries in the UK, mid-2009 to mid-2028</t>
  </si>
  <si>
    <t>https://www.nrscotland.gov.uk/statistics-and-data/statistics/statistics-by-theme/vital-events/births/births-time-series-data</t>
  </si>
  <si>
    <t>Source:</t>
  </si>
  <si>
    <t xml:space="preserve"> Deaths</t>
  </si>
  <si>
    <t xml:space="preserve"> Births</t>
  </si>
  <si>
    <t>Figure 3.1: Births and deaths, Scotland 1855-2019</t>
  </si>
  <si>
    <t xml:space="preserve"> </t>
  </si>
  <si>
    <t>40-44</t>
  </si>
  <si>
    <t>30-39</t>
  </si>
  <si>
    <t>15-29</t>
  </si>
  <si>
    <t>Age</t>
  </si>
  <si>
    <t>Figure 3.2: Live births per 1,000 women, by age of mother, Scotland, 1951-2019</t>
  </si>
  <si>
    <t>At the time of writing the 2019 total fertility rate for Northern Ireland was not available.</t>
  </si>
  <si>
    <t>N. Ireland</t>
  </si>
  <si>
    <t>Figure 3.3: Total fertility rates, UK countries, 1971-2019</t>
  </si>
  <si>
    <t xml:space="preserve">Number </t>
  </si>
  <si>
    <t>EASR</t>
  </si>
  <si>
    <t>Figure 4.1: Deaths in Scotland, 1994-2019, numbers and age-standardised death rates</t>
  </si>
  <si>
    <t>.</t>
  </si>
  <si>
    <t>2018 Q2</t>
  </si>
  <si>
    <t>2018 Q1</t>
  </si>
  <si>
    <t>2017 Q4</t>
  </si>
  <si>
    <t>2017 Q3</t>
  </si>
  <si>
    <t>2017 Q2</t>
  </si>
  <si>
    <t>2017 Q1</t>
  </si>
  <si>
    <t>2016 Q4</t>
  </si>
  <si>
    <t>2016 Q3</t>
  </si>
  <si>
    <t>2016 Q2</t>
  </si>
  <si>
    <t>2016 Q1</t>
  </si>
  <si>
    <t>2015 Q4</t>
  </si>
  <si>
    <t>2015 Q3</t>
  </si>
  <si>
    <t>2015 Q2</t>
  </si>
  <si>
    <t>2015</t>
  </si>
  <si>
    <t>2015 Q1</t>
  </si>
  <si>
    <t>2014 Q4</t>
  </si>
  <si>
    <t>2014 Q3</t>
  </si>
  <si>
    <t>2014 Q2</t>
  </si>
  <si>
    <t>2014 Q1</t>
  </si>
  <si>
    <t>2013 Q4</t>
  </si>
  <si>
    <t>2013 Q3</t>
  </si>
  <si>
    <t>2013 Q2</t>
  </si>
  <si>
    <t>2013</t>
  </si>
  <si>
    <t>2013 Q1</t>
  </si>
  <si>
    <t>2012 Q4</t>
  </si>
  <si>
    <t>2012 Q3</t>
  </si>
  <si>
    <t>2012 Q2</t>
  </si>
  <si>
    <t>2012 Q1</t>
  </si>
  <si>
    <t>2011 Q4</t>
  </si>
  <si>
    <t>2011 Q3</t>
  </si>
  <si>
    <t>2011 Q2</t>
  </si>
  <si>
    <t>2011</t>
  </si>
  <si>
    <t>2011 Q1</t>
  </si>
  <si>
    <t>2010 Q4</t>
  </si>
  <si>
    <t>2010 Q3</t>
  </si>
  <si>
    <t>2010 Q2</t>
  </si>
  <si>
    <t>2010 Q1</t>
  </si>
  <si>
    <t>2009 Q4</t>
  </si>
  <si>
    <t>2009 Q3</t>
  </si>
  <si>
    <t>2009 Q2</t>
  </si>
  <si>
    <t>2009</t>
  </si>
  <si>
    <t>2009 Q1</t>
  </si>
  <si>
    <t>2008 Q4</t>
  </si>
  <si>
    <t>2008 Q3</t>
  </si>
  <si>
    <t>2008 Q2</t>
  </si>
  <si>
    <t>2008 Q1</t>
  </si>
  <si>
    <t>2007 Q4</t>
  </si>
  <si>
    <t>2007 Q3</t>
  </si>
  <si>
    <t>2007 Q2</t>
  </si>
  <si>
    <t>2007</t>
  </si>
  <si>
    <t>2007 Q1</t>
  </si>
  <si>
    <t>2006 Q4</t>
  </si>
  <si>
    <t>2006 Q3</t>
  </si>
  <si>
    <t>2006 Q2</t>
  </si>
  <si>
    <t>2006 Q1</t>
  </si>
  <si>
    <t>2005 Q4</t>
  </si>
  <si>
    <t>2005 Q3</t>
  </si>
  <si>
    <t>2005 Q2</t>
  </si>
  <si>
    <t>2005</t>
  </si>
  <si>
    <t>2005 Q1</t>
  </si>
  <si>
    <t>2004 Q4</t>
  </si>
  <si>
    <t>2004 Q3</t>
  </si>
  <si>
    <t>2004 Q2</t>
  </si>
  <si>
    <t>2004 Q1</t>
  </si>
  <si>
    <t>2003 Q4</t>
  </si>
  <si>
    <t>2003 Q3</t>
  </si>
  <si>
    <t>2003 Q2</t>
  </si>
  <si>
    <t>2003</t>
  </si>
  <si>
    <t>2003 Q1</t>
  </si>
  <si>
    <t>2002 Q4</t>
  </si>
  <si>
    <t>2002 Q3</t>
  </si>
  <si>
    <t>2002 Q2</t>
  </si>
  <si>
    <t>2002 Q1</t>
  </si>
  <si>
    <t>2001 Q4</t>
  </si>
  <si>
    <t>2001 Q3</t>
  </si>
  <si>
    <t>2001 Q2</t>
  </si>
  <si>
    <t>2001</t>
  </si>
  <si>
    <t>2001 Q1</t>
  </si>
  <si>
    <t>2000 Q4</t>
  </si>
  <si>
    <t>2000 Q3</t>
  </si>
  <si>
    <t>2000 Q2</t>
  </si>
  <si>
    <t>2000 Q1</t>
  </si>
  <si>
    <t>1999 Q4</t>
  </si>
  <si>
    <t>1999 Q3</t>
  </si>
  <si>
    <t>1999 Q2</t>
  </si>
  <si>
    <t>1999</t>
  </si>
  <si>
    <t>1999 Q1</t>
  </si>
  <si>
    <t>1998 Q4</t>
  </si>
  <si>
    <t>1998 Q3</t>
  </si>
  <si>
    <t>1998 Q2</t>
  </si>
  <si>
    <t>1998 Q1</t>
  </si>
  <si>
    <t>1997 Q4</t>
  </si>
  <si>
    <t>1997 Q3</t>
  </si>
  <si>
    <t>1997 Q2</t>
  </si>
  <si>
    <t>1997</t>
  </si>
  <si>
    <t>1997 Q1</t>
  </si>
  <si>
    <t>1996 Q4</t>
  </si>
  <si>
    <t>1996 Q3</t>
  </si>
  <si>
    <t>1996 Q2</t>
  </si>
  <si>
    <t>1996 Q1</t>
  </si>
  <si>
    <t>1995 Q4</t>
  </si>
  <si>
    <t>1995 Q3</t>
  </si>
  <si>
    <t>1995 Q2</t>
  </si>
  <si>
    <t>1995</t>
  </si>
  <si>
    <t>1995 Q1</t>
  </si>
  <si>
    <t>1994 Q4</t>
  </si>
  <si>
    <t>1994 Q3</t>
  </si>
  <si>
    <t>1994 Q2</t>
  </si>
  <si>
    <t>1994 Q1</t>
  </si>
  <si>
    <t>1993 Q4</t>
  </si>
  <si>
    <t>1993 Q3</t>
  </si>
  <si>
    <t>1993 Q2</t>
  </si>
  <si>
    <t>1993</t>
  </si>
  <si>
    <t>1993 Q1</t>
  </si>
  <si>
    <t>1992 Q4</t>
  </si>
  <si>
    <t>1992 Q3</t>
  </si>
  <si>
    <t>1992 Q2</t>
  </si>
  <si>
    <t>1992 Q1</t>
  </si>
  <si>
    <t>1991 Q4</t>
  </si>
  <si>
    <t>1991 Q3</t>
  </si>
  <si>
    <t>1991 Q2</t>
  </si>
  <si>
    <t>1991</t>
  </si>
  <si>
    <t>1991 Q1</t>
  </si>
  <si>
    <t>1990 Q4</t>
  </si>
  <si>
    <t>Breakpoint indicator</t>
  </si>
  <si>
    <t>Male two-break model</t>
  </si>
  <si>
    <t>Male predicted one-break model</t>
  </si>
  <si>
    <t>Male observed rate</t>
  </si>
  <si>
    <t>Female two-break model</t>
  </si>
  <si>
    <t>Female one-break model</t>
  </si>
  <si>
    <t>Female observed rate</t>
  </si>
  <si>
    <t>Quarter</t>
  </si>
  <si>
    <t xml:space="preserve">Figure 4.2: Breakpoints in age-standardised mortality trend, 1991 to 2018 </t>
  </si>
  <si>
    <t>90 plus</t>
  </si>
  <si>
    <t>75 to 89</t>
  </si>
  <si>
    <t>60 to 74</t>
  </si>
  <si>
    <t>45 to 59</t>
  </si>
  <si>
    <t>Age group</t>
  </si>
  <si>
    <t>Females (Figure 4.3b)</t>
  </si>
  <si>
    <t>Males (Figure 4.3a)</t>
  </si>
  <si>
    <t>Figure 4.3: Age specific mortality rates as a proportion of 1981 rate, 1981-2019</t>
  </si>
  <si>
    <t>Figure 4.4: Age-standardised mortality rates, UK countries, 1971-2019</t>
  </si>
  <si>
    <t>1) Figures to 2017-2019 are three year life expectancies from the National Life tables for Scotland. Figures from 2019 onward are projected single year life expectancies (ONS).</t>
  </si>
  <si>
    <t>2017-2019</t>
  </si>
  <si>
    <t>2016-2018</t>
  </si>
  <si>
    <t>2015-2017</t>
  </si>
  <si>
    <t>2014-2016</t>
  </si>
  <si>
    <t>2013-2015</t>
  </si>
  <si>
    <t>2012-2014</t>
  </si>
  <si>
    <t>2011-2013</t>
  </si>
  <si>
    <t>2010-2012</t>
  </si>
  <si>
    <t>2009-2011</t>
  </si>
  <si>
    <t>2008-2010</t>
  </si>
  <si>
    <t>2007-2009</t>
  </si>
  <si>
    <t>2006-2008</t>
  </si>
  <si>
    <t>2005-2007</t>
  </si>
  <si>
    <t>2004-2006</t>
  </si>
  <si>
    <t>2003-2005</t>
  </si>
  <si>
    <t>2002-2004</t>
  </si>
  <si>
    <t>2001-2003</t>
  </si>
  <si>
    <t>2000-2002</t>
  </si>
  <si>
    <t>1999-2001</t>
  </si>
  <si>
    <t>1998-2000</t>
  </si>
  <si>
    <t>1997-1999</t>
  </si>
  <si>
    <t>1996-1998</t>
  </si>
  <si>
    <t>1995-1997</t>
  </si>
  <si>
    <t>1994-1996</t>
  </si>
  <si>
    <t>1993-1995</t>
  </si>
  <si>
    <t>1992-1994</t>
  </si>
  <si>
    <t>1991-1993</t>
  </si>
  <si>
    <t>1990-1992</t>
  </si>
  <si>
    <t>1989-1991</t>
  </si>
  <si>
    <t>1988-1990</t>
  </si>
  <si>
    <t>1987-1989</t>
  </si>
  <si>
    <t>1986-1988</t>
  </si>
  <si>
    <t>1985-1987</t>
  </si>
  <si>
    <t>1984-1986</t>
  </si>
  <si>
    <t>1983-1985</t>
  </si>
  <si>
    <t>1982-1984</t>
  </si>
  <si>
    <t>1981-1983</t>
  </si>
  <si>
    <t xml:space="preserve"> Females</t>
  </si>
  <si>
    <t xml:space="preserve"> Males</t>
  </si>
  <si>
    <t>Figure 5.1: Life expectancy at birth, Scotland, 1981-1983 to 2043 (projected)</t>
  </si>
  <si>
    <t>Source: National Life Tables for Scotland</t>
  </si>
  <si>
    <t>Difference from previous year (weeks): Females</t>
  </si>
  <si>
    <t>Difference from previous year (weeks): Males</t>
  </si>
  <si>
    <t>Female life expectancy (years)</t>
  </si>
  <si>
    <t>Male life expectancy (years)</t>
  </si>
  <si>
    <t>year</t>
  </si>
  <si>
    <t>Figure 5.2: Annual change in life expectancy in Scotland</t>
  </si>
  <si>
    <t>Source: National life tables for Scotland (NRS), National life tables for the UK (ONS), Eurostat (tps00025)</t>
  </si>
  <si>
    <t>UK</t>
  </si>
  <si>
    <t>Slovenia</t>
  </si>
  <si>
    <t>Romania</t>
  </si>
  <si>
    <t>Poland</t>
  </si>
  <si>
    <t>Malta</t>
  </si>
  <si>
    <t>Latvia</t>
  </si>
  <si>
    <t>Ireland</t>
  </si>
  <si>
    <t>Greece</t>
  </si>
  <si>
    <t>Germany (including former GDR)</t>
  </si>
  <si>
    <t>Germany</t>
  </si>
  <si>
    <t>Cyprus</t>
  </si>
  <si>
    <t>Croatia</t>
  </si>
  <si>
    <t>Figure 5.3a: Life expectancy at birth in Scotland and the UK compared with countries in the EU, 1981-1983 to 2017-2019, males</t>
  </si>
  <si>
    <t>Figure 5.3b: Life expectancy at birth in Scotland and the UK compared with countries in the EU, 1980-1982 to 2017-2019, females</t>
  </si>
  <si>
    <t>Source: National life tables for Scotland 2017-2019 (NRS)</t>
  </si>
  <si>
    <t>Life expectancy (LE)</t>
  </si>
  <si>
    <t>Figure 5.4: Life expectancy in the United Kingdom and constituent countries, 2017-2019, males and females</t>
  </si>
  <si>
    <t>The Scotland figure is a comparator only calculated using the abridged life table method.</t>
  </si>
  <si>
    <t>SCOTLAND</t>
  </si>
  <si>
    <t>+/-</t>
  </si>
  <si>
    <t>Life expectancy at birth</t>
  </si>
  <si>
    <t>Council area code</t>
  </si>
  <si>
    <t>Council area name</t>
  </si>
  <si>
    <t>Figure 5.5: Life expectancy at birth in Council areas with 95% confidence intervals (ordered by female life expectancy), 2017-2019</t>
  </si>
  <si>
    <t>Source: Life expectancy in Scottish areas 2017-2019 (NRS)</t>
  </si>
  <si>
    <t xml:space="preserve">Dif </t>
  </si>
  <si>
    <t>LE change in weeks/year 2012-2014 to 2017-2019</t>
  </si>
  <si>
    <t>LE change in weeks/year 2001-2003 to 2012-2014</t>
  </si>
  <si>
    <t>Life expectancy (LE) 2017-2019</t>
  </si>
  <si>
    <t>Life expectancy (LE) 2012-2014</t>
  </si>
  <si>
    <t>Life expectancy (LE) 2001-2003</t>
  </si>
  <si>
    <t>Council Area</t>
  </si>
  <si>
    <t>Figure 5.6: Rate of change in life expectancy, by council area, males and females</t>
  </si>
  <si>
    <t>Decile 10 (least deprived)</t>
  </si>
  <si>
    <t>Decile 9</t>
  </si>
  <si>
    <t>Decile 8</t>
  </si>
  <si>
    <t>Decile 7</t>
  </si>
  <si>
    <t>Decile 6</t>
  </si>
  <si>
    <t>Decile 5</t>
  </si>
  <si>
    <t>Decile 4</t>
  </si>
  <si>
    <t>Decile 3</t>
  </si>
  <si>
    <t>Decile 2</t>
  </si>
  <si>
    <t>Decile 1 (most deprived)</t>
  </si>
  <si>
    <t>1. Scottish Index of Multiple Deprivation 2020</t>
  </si>
  <si>
    <t>Decile 10</t>
  </si>
  <si>
    <t>Decile 1</t>
  </si>
  <si>
    <t>SIMD 2020 decile</t>
  </si>
  <si>
    <t>Sex</t>
  </si>
  <si>
    <r>
      <t>Figure 5.7: Life expectancy at birth by SIMD deciles</t>
    </r>
    <r>
      <rPr>
        <b/>
        <vertAlign val="superscript"/>
        <sz val="12"/>
        <rFont val="Arial"/>
        <family val="2"/>
      </rPr>
      <t>1</t>
    </r>
    <r>
      <rPr>
        <b/>
        <sz val="12"/>
        <rFont val="Arial"/>
        <family val="2"/>
      </rPr>
      <t>, 2017-2019, males and females</t>
    </r>
  </si>
  <si>
    <t>Prior to 1981-82 and from 2001-02 onwards net migration does not include other changes - such as in the number of prisoners and armed forces stationed in Scotland. From 1981-82 to 2000-01 net migration includes movements to and from the armed forces.</t>
  </si>
  <si>
    <t>Figures relate to net migration (the difference between immigrants and emigrants) in the year to 30 June for each year.</t>
  </si>
  <si>
    <t>Includes asylum seekers, and also includes refugees for 2015-16 onwards.</t>
  </si>
  <si>
    <t>Net migration (thousands)</t>
  </si>
  <si>
    <t>Period of Mid 
Year Estimate</t>
  </si>
  <si>
    <t>Figure 6.1: Net migration, Scotland, mid-1959 to mid-2019</t>
  </si>
  <si>
    <t xml:space="preserve">© Crown Copyright 2020 </t>
  </si>
  <si>
    <t>Totals may not sum due to rounding.</t>
  </si>
  <si>
    <t>Migration estimates are rounded to the nearest 100.</t>
  </si>
  <si>
    <t>Overseas</t>
  </si>
  <si>
    <t>Rest of the UK</t>
  </si>
  <si>
    <t>Net migration</t>
  </si>
  <si>
    <t>Out-flows</t>
  </si>
  <si>
    <t>In-flows</t>
  </si>
  <si>
    <t>Figure 6.2: Migration between Scotland, the rest of the UK, and overseas, year to mid-2019</t>
  </si>
  <si>
    <t>4. CI = confidence interval. CI is defined as: 1.96 x standard error. Estimate + CI and Estimate - CI are the upper and lower 95% confidence limits.</t>
  </si>
  <si>
    <t>3. The LFS weighting does not adjust for non-response bias by the nationality variable.</t>
  </si>
  <si>
    <t xml:space="preserve">*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 </t>
  </si>
  <si>
    <t>*    excludes people in most other types of communal establishments (e.g., hotels, boarding houses, hostels and mobile home sites).</t>
  </si>
  <si>
    <t>*    excludes students in halls who do not have a UK resident parent.</t>
  </si>
  <si>
    <t>2. It should be noted that the LFS:</t>
  </si>
  <si>
    <t>ONS Website</t>
  </si>
  <si>
    <t xml:space="preserve">1.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t>
  </si>
  <si>
    <t>z = not applicable</t>
  </si>
  <si>
    <t>Totals may not sum due to rounding</t>
  </si>
  <si>
    <t>Source: Annual Population Survey (APS), Office for National Statistics (ONS)</t>
  </si>
  <si>
    <t>z</t>
  </si>
  <si>
    <t>CI +/-</t>
  </si>
  <si>
    <t>estimate</t>
  </si>
  <si>
    <t>EU</t>
  </si>
  <si>
    <t>Rest of World</t>
  </si>
  <si>
    <t>Asia</t>
  </si>
  <si>
    <t>Other Europe</t>
  </si>
  <si>
    <t>Non-EU (total)</t>
  </si>
  <si>
    <t>EU Other</t>
  </si>
  <si>
    <t>EU2</t>
  </si>
  <si>
    <t>EU8</t>
  </si>
  <si>
    <t>EU14</t>
  </si>
  <si>
    <t>EU (total)</t>
  </si>
  <si>
    <t>Non-British (total)</t>
  </si>
  <si>
    <t>British</t>
  </si>
  <si>
    <t>Non-EU</t>
  </si>
  <si>
    <t xml:space="preserve">EU </t>
  </si>
  <si>
    <t>Rest of the World</t>
  </si>
  <si>
    <t>Non-EU total</t>
  </si>
  <si>
    <t>EU total</t>
  </si>
  <si>
    <t>of non-British</t>
  </si>
  <si>
    <t>Figure 6.3: Number of non-British nationals living in Scotland, 2019</t>
  </si>
  <si>
    <t>Republic of Ireland</t>
  </si>
  <si>
    <t>1.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t>
  </si>
  <si>
    <t>EU nationalities</t>
  </si>
  <si>
    <t>India</t>
  </si>
  <si>
    <t>United States of America</t>
  </si>
  <si>
    <t>Pakistan</t>
  </si>
  <si>
    <t>China</t>
  </si>
  <si>
    <t>Nigeria</t>
  </si>
  <si>
    <t>Non-EU nationalities</t>
  </si>
  <si>
    <t>Figure 6.4: Most common non-British nationalities, Scotland, 2019</t>
  </si>
  <si>
    <t>7. ‘April 2019’ refers to the first month after the full launch of the scheme, which includes 30 March 2019 to 30 April 2019.  Data for all other months are recorded from the first to the last day of each month (e.g. 01 May 2019 to 31 May 2019). </t>
  </si>
  <si>
    <t>6. 'Testing phases' refers to the period covered by the two private beta testing phases and the public beta testing phase which collectively ran between 28 August 2018 and 29 March 2019.</t>
  </si>
  <si>
    <t>5. EEA EFTA (Iceland, Liechtenstein, Norway) plus Swiss nationals were able to apply from 30 March 2019, when the scheme fully launched.</t>
  </si>
  <si>
    <t>4. The EU Settlement Scheme allows resident EU, other EEA and Swiss citizens, and their family members, to apply for UK immigration status.</t>
  </si>
  <si>
    <t>3. ‘Total’ includes data since testing of the scheme began on 28 August 2018 through to 31 August 2020. Monthly data is only available up to June 2020. Monthly applications will therefore not match the overall total.</t>
  </si>
  <si>
    <t>2. Figures are rounded to the nearest 100 (total) and nearest 10 (monthly figures), therefore table breakdowns may not match overall totals.</t>
  </si>
  <si>
    <t xml:space="preserve">1. Figures in these tables have been derived from live Home Office management information systems and are provisional and subject to change. </t>
  </si>
  <si>
    <t>Source: EU Settlement Scheme statistics, Home Office</t>
  </si>
  <si>
    <t>Testing phases</t>
  </si>
  <si>
    <t>June 2020</t>
  </si>
  <si>
    <t>May 2020</t>
  </si>
  <si>
    <t>April 2020</t>
  </si>
  <si>
    <t>March 2020</t>
  </si>
  <si>
    <t>February 2020</t>
  </si>
  <si>
    <t>January 2020</t>
  </si>
  <si>
    <t>December 2019</t>
  </si>
  <si>
    <t>November 2019</t>
  </si>
  <si>
    <t>October 2019</t>
  </si>
  <si>
    <t>September 2019</t>
  </si>
  <si>
    <t>August 2019</t>
  </si>
  <si>
    <t>July 2019</t>
  </si>
  <si>
    <t>June 2019</t>
  </si>
  <si>
    <t>May 2019</t>
  </si>
  <si>
    <r>
      <t>April 2019</t>
    </r>
    <r>
      <rPr>
        <b/>
        <vertAlign val="superscript"/>
        <sz val="10"/>
        <color rgb="FF000000"/>
        <rFont val="Arial"/>
        <family val="2"/>
      </rPr>
      <t>7</t>
    </r>
  </si>
  <si>
    <r>
      <t>Testing phases</t>
    </r>
    <r>
      <rPr>
        <b/>
        <vertAlign val="superscript"/>
        <sz val="10"/>
        <color rgb="FF000000"/>
        <rFont val="Arial"/>
        <family val="2"/>
      </rPr>
      <t>6</t>
    </r>
  </si>
  <si>
    <r>
      <t>Total</t>
    </r>
    <r>
      <rPr>
        <vertAlign val="superscript"/>
        <sz val="10"/>
        <color rgb="FF000000"/>
        <rFont val="Arial"/>
        <family val="2"/>
      </rPr>
      <t>3</t>
    </r>
  </si>
  <si>
    <t>of which</t>
  </si>
  <si>
    <r>
      <t>Figure 6.5: EU Settlement Scheme applications received each month, Scotland, Aug 2018 to Jun 2020</t>
    </r>
    <r>
      <rPr>
        <vertAlign val="superscript"/>
        <sz val="12"/>
        <color rgb="FF000000"/>
        <rFont val="Arial"/>
        <family val="2"/>
      </rPr>
      <t>1,2,3,4,5</t>
    </r>
  </si>
  <si>
    <t xml:space="preserve">3. Registration date is derived from the date at which a NINo is maintained on the National Insurance Recording &amp; Pay As You Earn System. </t>
  </si>
  <si>
    <t xml:space="preserve">2. Figures are rounded to the nearest ten. Some additional disclosure control has been applied. Totals may not sum due to rounding method used. </t>
  </si>
  <si>
    <t>1. Quarter 1 refers to the months January to March, quarter 2 refers to April to June.</t>
  </si>
  <si>
    <t>Source: Department for Work and Pensions</t>
  </si>
  <si>
    <t>% Change</t>
  </si>
  <si>
    <t>Quarter 2</t>
  </si>
  <si>
    <t>Quarter 1</t>
  </si>
  <si>
    <t>Figure 6.6: Percentage change in quarterly National Insurance number allocations, Scotland, quarter 1 and 2, 2019 and 2020</t>
  </si>
  <si>
    <t>2. Totals may not sum due to rounding.</t>
  </si>
  <si>
    <t>1. Country regions are where the foreign airport is located and are based on the country of residence groupings used in the International Passenger Survey (IPS).</t>
  </si>
  <si>
    <t>Source: Office for National Statistics analysis of Civil Aviation Authority data</t>
  </si>
  <si>
    <t>Departure</t>
  </si>
  <si>
    <t>Arrival</t>
  </si>
  <si>
    <t>2020</t>
  </si>
  <si>
    <t>2019</t>
  </si>
  <si>
    <t>June</t>
  </si>
  <si>
    <t>May</t>
  </si>
  <si>
    <t>April</t>
  </si>
  <si>
    <t>March</t>
  </si>
  <si>
    <t>February</t>
  </si>
  <si>
    <t>January</t>
  </si>
  <si>
    <t>World Region of Airport</t>
  </si>
  <si>
    <t>Direction</t>
  </si>
  <si>
    <t>Figure 6.7: Annual percentage change in monthly air passenger movements between Scottish airports and EU and non-EU airports, January to June, 2019 and 2020</t>
  </si>
  <si>
    <t>Number of marriages</t>
  </si>
  <si>
    <t>Figure 7.1: Marriages, Scotland, 1971-2019</t>
  </si>
  <si>
    <t>"Other UK" includes the Isle of Man and the Channel Islands</t>
  </si>
  <si>
    <t>Neither party resident in UK</t>
  </si>
  <si>
    <t>One or both parties resident in other part of UK</t>
  </si>
  <si>
    <t>One or both parties resident in Scotland</t>
  </si>
  <si>
    <t>Figure 7.2: Marriages at Gretna, by country of residence of parties, 1974-2019</t>
  </si>
  <si>
    <t>Figure 7.3: Age at first marriage 1975-2019</t>
  </si>
  <si>
    <t>Civil</t>
  </si>
  <si>
    <t>Other religious and other beliefs</t>
  </si>
  <si>
    <t>Humanist</t>
  </si>
  <si>
    <t>Roman Catholic</t>
  </si>
  <si>
    <t>Church of Scotland</t>
  </si>
  <si>
    <t xml:space="preserve">(The figures below are rounded to the nearest 100) </t>
  </si>
  <si>
    <t>Figure 7.4: Marriages, by type of ceremony, 1971-2019</t>
  </si>
  <si>
    <t>* The Civil Partnership Act 2004 came into force on 5 December 2005</t>
  </si>
  <si>
    <t>2005*</t>
  </si>
  <si>
    <t>Female partnerships</t>
  </si>
  <si>
    <t>Male partnerships</t>
  </si>
  <si>
    <t>Partnerships</t>
  </si>
  <si>
    <t>Figure 7.5: Civil partnerships, 2005-2019</t>
  </si>
  <si>
    <t>2010</t>
  </si>
  <si>
    <t>2000</t>
  </si>
  <si>
    <t>1990</t>
  </si>
  <si>
    <t>1985</t>
  </si>
  <si>
    <t>1980</t>
  </si>
  <si>
    <t>1975</t>
  </si>
  <si>
    <t>1970</t>
  </si>
  <si>
    <t>1965</t>
  </si>
  <si>
    <t>1960</t>
  </si>
  <si>
    <t>1955</t>
  </si>
  <si>
    <t>Adoptions</t>
  </si>
  <si>
    <t>Figure 8.1: Number of adoptions, Scotland, 1930-2019</t>
  </si>
  <si>
    <t>15+</t>
  </si>
  <si>
    <t>Number of Adoptions</t>
  </si>
  <si>
    <t>Figure 8.2: Age at adoption, Scotland, 2019</t>
  </si>
  <si>
    <t>Other relations(s) include grandparent(s)</t>
  </si>
  <si>
    <t>10+</t>
  </si>
  <si>
    <t>5-9</t>
  </si>
  <si>
    <t>2-4</t>
  </si>
  <si>
    <t>0-1</t>
  </si>
  <si>
    <t>Step-parent</t>
  </si>
  <si>
    <t>Other relation(s)</t>
  </si>
  <si>
    <t>No relation</t>
  </si>
  <si>
    <t>Both parents</t>
  </si>
  <si>
    <t>Figure 8.3: Adoptions by age of child and relationship of the adopter(s), 2019</t>
  </si>
  <si>
    <t>Projected figures for 2020, from the 2018-based household projections for Scotland</t>
  </si>
  <si>
    <t>Source</t>
  </si>
  <si>
    <t>Greater Glasgow and Clyde</t>
  </si>
  <si>
    <t>S08000031</t>
  </si>
  <si>
    <t>Western Isles</t>
  </si>
  <si>
    <t>S08000028</t>
  </si>
  <si>
    <t>Orkney</t>
  </si>
  <si>
    <t>S08000025</t>
  </si>
  <si>
    <t>Borders</t>
  </si>
  <si>
    <t>S08000016</t>
  </si>
  <si>
    <t>Tayside</t>
  </si>
  <si>
    <t>S08000030</t>
  </si>
  <si>
    <t>Lothian</t>
  </si>
  <si>
    <t>S08000024</t>
  </si>
  <si>
    <t>Ayrshire and Arran</t>
  </si>
  <si>
    <t>S08000015</t>
  </si>
  <si>
    <t>Lanarkshire</t>
  </si>
  <si>
    <t>S08000032</t>
  </si>
  <si>
    <t>S08000017</t>
  </si>
  <si>
    <t>S08000022</t>
  </si>
  <si>
    <t>Shetland</t>
  </si>
  <si>
    <t>S08000026</t>
  </si>
  <si>
    <t>S08000029</t>
  </si>
  <si>
    <t>Grampian</t>
  </si>
  <si>
    <t>S08000020</t>
  </si>
  <si>
    <t>Forth Valley</t>
  </si>
  <si>
    <t>S08000019</t>
  </si>
  <si>
    <t>All households</t>
  </si>
  <si>
    <t>2+ adults with child(ren)</t>
  </si>
  <si>
    <t>1 adult with child(ren)</t>
  </si>
  <si>
    <t>2+ adults</t>
  </si>
  <si>
    <t>1 adult</t>
  </si>
  <si>
    <t>Area code</t>
  </si>
  <si>
    <t>Data sorted by the percentage of households in the area that contain just 1 adult</t>
  </si>
  <si>
    <t>Figure 9.1: Household structure by Health Board in Scotland - projected figures for 2020</t>
  </si>
  <si>
    <t>Source: National Records of Scotland (NRS), Household Estimates 2008-2019, Household Projections 2018-based 2018-2043</t>
  </si>
  <si>
    <t>2043</t>
  </si>
  <si>
    <t>2042</t>
  </si>
  <si>
    <t>2041</t>
  </si>
  <si>
    <t>2040</t>
  </si>
  <si>
    <t>2039</t>
  </si>
  <si>
    <t>2038</t>
  </si>
  <si>
    <t>2037</t>
  </si>
  <si>
    <t>2036</t>
  </si>
  <si>
    <t>2035</t>
  </si>
  <si>
    <t>2034</t>
  </si>
  <si>
    <t>2033</t>
  </si>
  <si>
    <t>2032</t>
  </si>
  <si>
    <t>2031</t>
  </si>
  <si>
    <t>2030</t>
  </si>
  <si>
    <t>2029</t>
  </si>
  <si>
    <t>2028</t>
  </si>
  <si>
    <t>2027</t>
  </si>
  <si>
    <t>2026</t>
  </si>
  <si>
    <t>2025</t>
  </si>
  <si>
    <t>2024</t>
  </si>
  <si>
    <t>2023</t>
  </si>
  <si>
    <t>2022</t>
  </si>
  <si>
    <t>2021</t>
  </si>
  <si>
    <t>2018</t>
  </si>
  <si>
    <t>Number of Households (millions)</t>
  </si>
  <si>
    <t>Number of Households</t>
  </si>
  <si>
    <t>Figure 9.2: Number of households in Scotland, 2018, 2028 and 2043</t>
  </si>
  <si>
    <t>Source: National Records of Scotland Estimates of Households and Dwellings in Scotland 2019 and Mid-Year Population Estimates.</t>
  </si>
  <si>
    <t>Households</t>
  </si>
  <si>
    <t>Population</t>
  </si>
  <si>
    <t>Percentage increase since 2009</t>
  </si>
  <si>
    <t>Mid-year (June) estimate</t>
  </si>
  <si>
    <t>Figure 9.3: Trends in households and population, June 2009 to 2019</t>
  </si>
  <si>
    <t>Numbers are given as a percentage of adults in age group, not as a percentage of households</t>
  </si>
  <si>
    <t>divided by the projected population of that age and gender (including those living in communal establishments).</t>
  </si>
  <si>
    <t xml:space="preserve">These figures are equal to the number of people in the age group projected to live in a 'one adult' household, </t>
  </si>
  <si>
    <t>90+</t>
  </si>
  <si>
    <t>85-89</t>
  </si>
  <si>
    <t>80-84</t>
  </si>
  <si>
    <t>75-79</t>
  </si>
  <si>
    <t>70-74</t>
  </si>
  <si>
    <t>65-69</t>
  </si>
  <si>
    <t>60-64</t>
  </si>
  <si>
    <t>55-59</t>
  </si>
  <si>
    <t>50-54</t>
  </si>
  <si>
    <t>45-49</t>
  </si>
  <si>
    <t>35-39</t>
  </si>
  <si>
    <t>30-34</t>
  </si>
  <si>
    <t>25-29</t>
  </si>
  <si>
    <t>20-24</t>
  </si>
  <si>
    <t>16-19</t>
  </si>
  <si>
    <t>Male</t>
  </si>
  <si>
    <t>Female</t>
  </si>
  <si>
    <t>Figure 9.4: Percentage of people living alone in Scotland by age and sex, 2019</t>
  </si>
  <si>
    <t>Source: Scottish Household Survey, National Records of Scotland (NRS), Household Projections 2018-based (2018-2019)</t>
  </si>
  <si>
    <t>1 adult: male</t>
  </si>
  <si>
    <t>1 adult: female</t>
  </si>
  <si>
    <t>Number of households</t>
  </si>
  <si>
    <t>Figure 9.5: Number of women and men living alone in 1981 and 2019</t>
  </si>
  <si>
    <t>3+ adults</t>
  </si>
  <si>
    <t>2+ adults with children</t>
  </si>
  <si>
    <t>1 adult with children</t>
  </si>
  <si>
    <t>2 adults</t>
  </si>
  <si>
    <t>Household type</t>
  </si>
  <si>
    <t>(using 2018-based projected numbers for both 2018 and 2028)</t>
  </si>
  <si>
    <t>Figure 9.6: Households in Scotland by household type: 2018 and 2028</t>
  </si>
  <si>
    <t>Number of Households
2028</t>
  </si>
  <si>
    <t>Number of Households
2018</t>
  </si>
  <si>
    <t>Age group of Household Resentative Person (HRP)</t>
  </si>
  <si>
    <t>Figure 9.7: Households in Scotland by age of head of household: 2018 and 2028</t>
  </si>
  <si>
    <t>Change (2018-2028)</t>
  </si>
  <si>
    <t>(using the 2028 projected numbers, compared against the 2018 household estimates)</t>
  </si>
  <si>
    <t>Figure 9.8: Projected absolute and percentage change in the number of households by council area, 2018 to 2028</t>
  </si>
  <si>
    <t>Scotland's Population 2019 - The Registrar General's Annual Review of Demographic Trends</t>
  </si>
  <si>
    <t>Chapter 1 - Deaths involving COVID-19</t>
  </si>
  <si>
    <t>Figure 1.1</t>
  </si>
  <si>
    <t>Comparison of cumulative COVID-19 deaths using different measures</t>
  </si>
  <si>
    <t>Figure 1.2</t>
  </si>
  <si>
    <t>Age-standardised death rates from COVID-19 by sex</t>
  </si>
  <si>
    <t>Figure 1.3</t>
  </si>
  <si>
    <t>Deaths involving COVID-19 by age-group</t>
  </si>
  <si>
    <t>Figure 1.4</t>
  </si>
  <si>
    <t>Age-standardised death rates from COVID-19 for major occupational groups</t>
  </si>
  <si>
    <t>Figure 1.5</t>
  </si>
  <si>
    <t>Main Pre-existing condition of people dying with COVID-19 </t>
  </si>
  <si>
    <t>Figure 1.6</t>
  </si>
  <si>
    <t>Age-standardised death rates from COVID-19 by local authority</t>
  </si>
  <si>
    <t>Figure 1.7</t>
  </si>
  <si>
    <t>Deaths involving COVID-19, Intermediate zones, March to August 2020</t>
  </si>
  <si>
    <t>Figure 1.8</t>
  </si>
  <si>
    <t>Age-standardised death rates from COVID-19 by SIMD Quintile</t>
  </si>
  <si>
    <t>Figure 1.9</t>
  </si>
  <si>
    <t>Age-standardised death rates from COVID-19 by Urban Rural classification</t>
  </si>
  <si>
    <t>Figure 1.10</t>
  </si>
  <si>
    <t>Excess deaths by cause</t>
  </si>
  <si>
    <t>Figure 1.11</t>
  </si>
  <si>
    <t>Excess deaths by cause and location</t>
  </si>
  <si>
    <t>Figure 1.12</t>
  </si>
  <si>
    <t>Excess deaths by age</t>
  </si>
  <si>
    <t>Figure 1.13</t>
  </si>
  <si>
    <t>Relative cumulative age standardised mortality rates, selected European countries</t>
  </si>
  <si>
    <t>Chapter 2 - Population</t>
  </si>
  <si>
    <t>Figure 2.1</t>
  </si>
  <si>
    <t>Figure 2.2</t>
  </si>
  <si>
    <t>Figure 2.3</t>
  </si>
  <si>
    <t>Figure 2.4</t>
  </si>
  <si>
    <t>Figure 2.5</t>
  </si>
  <si>
    <t>Figure 2.6</t>
  </si>
  <si>
    <t>Figure 2.7</t>
  </si>
  <si>
    <t>Figure 2.8</t>
  </si>
  <si>
    <t>Figure 2.9</t>
  </si>
  <si>
    <t>Figure 2.10</t>
  </si>
  <si>
    <t>Figure 2.11</t>
  </si>
  <si>
    <t>Estimated population of Scotland, mid-1855 to mid-2019</t>
  </si>
  <si>
    <t xml:space="preserve">Estimated population change, council area, mid-2009 to mid-2019 </t>
  </si>
  <si>
    <t>Percentage of Data Zones and population change by 6-fold Urban Rural Classification, mid-2009 to mid-2019</t>
  </si>
  <si>
    <t>Population change, data zones, mid-2009 to mid-2019</t>
  </si>
  <si>
    <t>Estimated natural change and net migration (thousands), mid-1959 to mid-2043</t>
  </si>
  <si>
    <t xml:space="preserve">Components of change, council area, mid-2009 to mid-2019 </t>
  </si>
  <si>
    <t>Percentage of the population by age group, Scotland, 1911-2019</t>
  </si>
  <si>
    <t>Projected population of Scotland, mid-2018 to mid-2043</t>
  </si>
  <si>
    <t xml:space="preserve">Projected population change, council area, mid-2018 to mid-2028 mid-2009 to mid-2019 </t>
  </si>
  <si>
    <t>Projected percentage change by age group, Scotland, mid-2018 to mid-2043</t>
  </si>
  <si>
    <t>Estimated and projected population change in Scotland and constituent countries in the UK, mid-2009 to mid-2028</t>
  </si>
  <si>
    <t>Chapter 3 - Births</t>
  </si>
  <si>
    <t>Figure 3.1</t>
  </si>
  <si>
    <t>Births and deaths, Scotland 1855-2019</t>
  </si>
  <si>
    <t>Figure 3.2</t>
  </si>
  <si>
    <t>Live births per 1,000 women, by age of mother, Scotland, 1951-2019</t>
  </si>
  <si>
    <t>Figure 3.3</t>
  </si>
  <si>
    <t>Total fertility rates, UK countries, 1971-2019</t>
  </si>
  <si>
    <t>Chapter 4 - Deaths</t>
  </si>
  <si>
    <t>Figure 4.1</t>
  </si>
  <si>
    <t>Deaths in Scotland, 1994-2019, numbers and age-standardised death rates</t>
  </si>
  <si>
    <t>Figure 4.2</t>
  </si>
  <si>
    <t xml:space="preserve">Breakpoints in age-standardised mortality trend, 1991 to 2018 </t>
  </si>
  <si>
    <t>Figure 4.3</t>
  </si>
  <si>
    <t>Age specific mortality rates as a proportion of 1981 rate, 1981-2019</t>
  </si>
  <si>
    <t>Figure 4.4</t>
  </si>
  <si>
    <t>Age-standardised mortality rates, UK countries, 1971-2019</t>
  </si>
  <si>
    <t>Chapter 5 - Life expectancy</t>
  </si>
  <si>
    <t>Figure 5.1</t>
  </si>
  <si>
    <t>Life expectancy at birth, Scotland, 1980-1982 to 2043 (projected)</t>
  </si>
  <si>
    <t>Figure 5.2</t>
  </si>
  <si>
    <t xml:space="preserve">Annual change in life expectancy at birth in Scotland
</t>
  </si>
  <si>
    <t>Figure 5.3a</t>
  </si>
  <si>
    <t>Life expectancy at birth in Scotland and the UK compared with countries in the EU, 1980-1982 to 2017-2019, males</t>
  </si>
  <si>
    <t>Figure 5.3b</t>
  </si>
  <si>
    <t>Life expectancy at birth in Scotland and the UK compared with countries in the EU, 1980-1982 to 2017-2019, females</t>
  </si>
  <si>
    <t>Figure 5.4</t>
  </si>
  <si>
    <t xml:space="preserve">Life expectancy in the United Kingdom and constituent countries, 2017-2019, males and females
</t>
  </si>
  <si>
    <t>Figure 5.5</t>
  </si>
  <si>
    <t>Figure 5.5: Life expectancy at birth in Council areas with 95% confidence intervals</t>
  </si>
  <si>
    <t>Figure 5.6</t>
  </si>
  <si>
    <t>Rate of change in life expectancy, by council area, males and females</t>
  </si>
  <si>
    <t>Figure 5.7</t>
  </si>
  <si>
    <t>Healthy life expectancy by SIMD deciles 2016-2018, males and females</t>
  </si>
  <si>
    <t>Chapter 6 - Migration</t>
  </si>
  <si>
    <t>Figure 6.1</t>
  </si>
  <si>
    <t>Net migration, Scotland, mid-1959 to mid-2019</t>
  </si>
  <si>
    <t>Figure 6.2</t>
  </si>
  <si>
    <t>Migration between Scotland, the rest of the UK and overseas, year to mid-2019</t>
  </si>
  <si>
    <t>Figure 6.3</t>
  </si>
  <si>
    <t>Number of non-British nationals living in Scotland, 2019</t>
  </si>
  <si>
    <t>Figure 6.4</t>
  </si>
  <si>
    <t>Most common non-British nationalities, Scotland, 2019</t>
  </si>
  <si>
    <t>Figure 6.5</t>
  </si>
  <si>
    <t>EU Settlement Scheme applications received each month, Scotland, Aug 2018 to Jun 2020</t>
  </si>
  <si>
    <t>Figure 6.6</t>
  </si>
  <si>
    <t>Percentage change in quarterly National Insurance number allocations, Scotland, quarter 1 and 2, 2019 and 2020</t>
  </si>
  <si>
    <t>Figure 6.7</t>
  </si>
  <si>
    <t>Annual percentage change in monthly air passenger movements between Scottish airports an EU and non-EU airports, January to June, 2019 and 2020</t>
  </si>
  <si>
    <t>Chapter 7 - Marriages and civil partnerships</t>
  </si>
  <si>
    <t>Figure 7.1</t>
  </si>
  <si>
    <t>Marriages, Scotland, 1971-2019</t>
  </si>
  <si>
    <t>Figure 7.2</t>
  </si>
  <si>
    <t>Marriages at Gretna, by country of residence of parties, 1974-2019</t>
  </si>
  <si>
    <t>Figure 7.3</t>
  </si>
  <si>
    <t>Age at first marriage 1975-2019</t>
  </si>
  <si>
    <t>Figure 7.4</t>
  </si>
  <si>
    <t>Marriages, by type of ceremony, 1971-2019</t>
  </si>
  <si>
    <t>Figure 7.5</t>
  </si>
  <si>
    <t>Civil partnerships, 2005-2019</t>
  </si>
  <si>
    <t>Chapter 8 - Adoptions</t>
  </si>
  <si>
    <t>Figure 8.1</t>
  </si>
  <si>
    <t>Number of adoptions, Scotland, 1930-2019</t>
  </si>
  <si>
    <t>Figure 8.2</t>
  </si>
  <si>
    <t>Age at adoption, Scotland, 2019</t>
  </si>
  <si>
    <t>Figure 8.3</t>
  </si>
  <si>
    <t>Adoptions by age of child and relationship of the adopter(s), 2019</t>
  </si>
  <si>
    <t>Chapter 9 - Households and housing</t>
  </si>
  <si>
    <t>Figure 9.1</t>
  </si>
  <si>
    <t>Household structure by Health Board in Scotland - projected figures for 2020</t>
  </si>
  <si>
    <t>Figure 9.2</t>
  </si>
  <si>
    <t>Number of households in Scotland, 2018, 2028 and 2043</t>
  </si>
  <si>
    <t>Figure 9.3</t>
  </si>
  <si>
    <t>Trends in households and population, June 2008 to 2019</t>
  </si>
  <si>
    <t>Figure 9.4</t>
  </si>
  <si>
    <t>Percentage of people living alone in Scotland by age and sex, 2019</t>
  </si>
  <si>
    <t>Figure 9.5</t>
  </si>
  <si>
    <t>Number of women and men living alone in 1981 and 2019</t>
  </si>
  <si>
    <t>Figure 9.6</t>
  </si>
  <si>
    <t>Households in Scotland by household type: 2018 and 2028</t>
  </si>
  <si>
    <t>Figure 9.7</t>
  </si>
  <si>
    <t>Households in Scotland by age of head of household: 2018 and 2028</t>
  </si>
  <si>
    <t>Figure 9.8</t>
  </si>
  <si>
    <t>Projected percentage change in the number of households by council area, 2018 to 2028</t>
  </si>
  <si>
    <t>Population and vital events, Scotland, 1855 to 2019</t>
  </si>
  <si>
    <t>Estimated population, births, stillbirths, deaths, marriages and civil partnerships, numbers and rates, by council area, Scotland, 2019</t>
  </si>
  <si>
    <t>International populations and vital statistics rates, selected countries, latest available figures</t>
  </si>
  <si>
    <t>Appendix 1</t>
  </si>
  <si>
    <t>Table 1</t>
  </si>
  <si>
    <t>Table 2</t>
  </si>
  <si>
    <t>Table 3</t>
  </si>
  <si>
    <t>7) Rate per 1,000 live births.</t>
  </si>
  <si>
    <t>6) Rate per 1,000 live and still births.</t>
  </si>
  <si>
    <t>5) Rate per 1,000 population.</t>
  </si>
  <si>
    <t>4) The Civil Partnership Act 2004 came into effect in December 2005.</t>
  </si>
  <si>
    <t>3) Figures for 2014 onwards include opposite-sex and same-sex marriages.</t>
  </si>
  <si>
    <t>2) Refer to Notes, definitions and quality of statistics.</t>
  </si>
  <si>
    <t>1) Live births only, prior to 1939.</t>
  </si>
  <si>
    <t>-</t>
  </si>
  <si>
    <t>2011-2015</t>
  </si>
  <si>
    <t>2006-2010</t>
  </si>
  <si>
    <t>2001-2005</t>
  </si>
  <si>
    <t>1996-2000</t>
  </si>
  <si>
    <t>1991-95</t>
  </si>
  <si>
    <t>1986-90</t>
  </si>
  <si>
    <t>1981-85</t>
  </si>
  <si>
    <t>1976-80</t>
  </si>
  <si>
    <t>1971-75</t>
  </si>
  <si>
    <t>1966-70</t>
  </si>
  <si>
    <t>1961-65</t>
  </si>
  <si>
    <t>1956-60</t>
  </si>
  <si>
    <t>1951-55</t>
  </si>
  <si>
    <t>1946-50</t>
  </si>
  <si>
    <t>1941-45</t>
  </si>
  <si>
    <t>1936-40</t>
  </si>
  <si>
    <t>1931-35</t>
  </si>
  <si>
    <t>1926-30</t>
  </si>
  <si>
    <t>1921-25</t>
  </si>
  <si>
    <t>1916-20</t>
  </si>
  <si>
    <t>1911-15</t>
  </si>
  <si>
    <t>1906-10</t>
  </si>
  <si>
    <t>1901-05</t>
  </si>
  <si>
    <t>1896-1900</t>
  </si>
  <si>
    <t>1891-95</t>
  </si>
  <si>
    <t>1886-90</t>
  </si>
  <si>
    <t>1881-85</t>
  </si>
  <si>
    <t>1876-80</t>
  </si>
  <si>
    <t>1871-75</t>
  </si>
  <si>
    <t>1866-70</t>
  </si>
  <si>
    <t>1861-65</t>
  </si>
  <si>
    <t>1855-60</t>
  </si>
  <si>
    <r>
      <t>Rate</t>
    </r>
    <r>
      <rPr>
        <vertAlign val="superscript"/>
        <sz val="10"/>
        <rFont val="Arial"/>
        <family val="2"/>
      </rPr>
      <t>5</t>
    </r>
  </si>
  <si>
    <t>Number</t>
  </si>
  <si>
    <r>
      <t>Rate</t>
    </r>
    <r>
      <rPr>
        <vertAlign val="superscript"/>
        <sz val="10"/>
        <rFont val="Arial"/>
        <family val="2"/>
      </rPr>
      <t>7</t>
    </r>
  </si>
  <si>
    <r>
      <t>Rate</t>
    </r>
    <r>
      <rPr>
        <vertAlign val="superscript"/>
        <sz val="10"/>
        <rFont val="Arial"/>
        <family val="2"/>
      </rPr>
      <t>6</t>
    </r>
  </si>
  <si>
    <r>
      <t>Civil Partnerships</t>
    </r>
    <r>
      <rPr>
        <vertAlign val="superscript"/>
        <sz val="10"/>
        <rFont val="Arial"/>
        <family val="2"/>
      </rPr>
      <t>4</t>
    </r>
  </si>
  <si>
    <r>
      <t>Marriages</t>
    </r>
    <r>
      <rPr>
        <vertAlign val="superscript"/>
        <sz val="10"/>
        <rFont val="Arial"/>
        <family val="2"/>
      </rPr>
      <t>3</t>
    </r>
  </si>
  <si>
    <t>Deaths</t>
  </si>
  <si>
    <t>Infant deaths</t>
  </si>
  <si>
    <r>
      <t>Stillbirths</t>
    </r>
    <r>
      <rPr>
        <vertAlign val="superscript"/>
        <sz val="10"/>
        <rFont val="Arial"/>
        <family val="2"/>
      </rPr>
      <t>1,2</t>
    </r>
  </si>
  <si>
    <r>
      <t>Live births</t>
    </r>
    <r>
      <rPr>
        <vertAlign val="superscript"/>
        <sz val="10"/>
        <rFont val="Arial"/>
        <family val="2"/>
      </rPr>
      <t>1</t>
    </r>
  </si>
  <si>
    <t>Estimated population ('000s)</t>
  </si>
  <si>
    <t>Table 1: Population and vital events, Scotland, 1855 to 2019</t>
  </si>
  <si>
    <t>5) Includes opposite-sex and same-sex marriages.</t>
  </si>
  <si>
    <t>4) Rate per 1,000 live births.</t>
  </si>
  <si>
    <t>3) Rate per 1,000 live and still births.</t>
  </si>
  <si>
    <t xml:space="preserve">2) The total fertility rate is the average number of children (per woman) that would be born to a cohort of women if they experienced, throughout their childbearing  years, the age-specific fertility rates of the calendar year in question.  </t>
  </si>
  <si>
    <t>1) Rate per 1,000 population.</t>
  </si>
  <si>
    <t xml:space="preserve">West Lothian  </t>
  </si>
  <si>
    <t xml:space="preserve">West Dunbartonshire   </t>
  </si>
  <si>
    <t xml:space="preserve">Stirling  </t>
  </si>
  <si>
    <t xml:space="preserve">South Lanarkshire  </t>
  </si>
  <si>
    <t xml:space="preserve">South Ayrshire  </t>
  </si>
  <si>
    <t xml:space="preserve">Shetland Islands  </t>
  </si>
  <si>
    <t xml:space="preserve">Scottish Borders  </t>
  </si>
  <si>
    <t xml:space="preserve">Renfrewshire  </t>
  </si>
  <si>
    <t xml:space="preserve">Perth and Kinross  </t>
  </si>
  <si>
    <t xml:space="preserve">Orkney Islands  </t>
  </si>
  <si>
    <t xml:space="preserve">North Lanarkshire  </t>
  </si>
  <si>
    <t xml:space="preserve">North Ayrshire  </t>
  </si>
  <si>
    <t xml:space="preserve">Moray  </t>
  </si>
  <si>
    <t xml:space="preserve">Midlothian  </t>
  </si>
  <si>
    <t xml:space="preserve">Inverclyde  </t>
  </si>
  <si>
    <t xml:space="preserve">Highland  </t>
  </si>
  <si>
    <t xml:space="preserve">Fife  </t>
  </si>
  <si>
    <t xml:space="preserve">Falkirk  </t>
  </si>
  <si>
    <t xml:space="preserve">East Renfrewshire  </t>
  </si>
  <si>
    <t xml:space="preserve">East Lothian  </t>
  </si>
  <si>
    <t xml:space="preserve">East Dunbartonshire  </t>
  </si>
  <si>
    <t xml:space="preserve">East Ayrshire  </t>
  </si>
  <si>
    <t xml:space="preserve">Dundee City  </t>
  </si>
  <si>
    <t xml:space="preserve">Dumfries and Galloway  </t>
  </si>
  <si>
    <t xml:space="preserve">Argyll and Bute  </t>
  </si>
  <si>
    <t xml:space="preserve">Angus  </t>
  </si>
  <si>
    <t xml:space="preserve">Aberdeenshire  </t>
  </si>
  <si>
    <t xml:space="preserve">Aberdeen City   </t>
  </si>
  <si>
    <t>Council areas</t>
  </si>
  <si>
    <t>Standard-ised Rate</t>
  </si>
  <si>
    <r>
      <t>Rate</t>
    </r>
    <r>
      <rPr>
        <vertAlign val="superscript"/>
        <sz val="10"/>
        <rFont val="Arial"/>
        <family val="2"/>
      </rPr>
      <t>1</t>
    </r>
  </si>
  <si>
    <r>
      <t>Rate</t>
    </r>
    <r>
      <rPr>
        <vertAlign val="superscript"/>
        <sz val="10"/>
        <rFont val="Arial"/>
        <family val="2"/>
      </rPr>
      <t>4</t>
    </r>
  </si>
  <si>
    <r>
      <t>Rate</t>
    </r>
    <r>
      <rPr>
        <vertAlign val="superscript"/>
        <sz val="10"/>
        <rFont val="Arial"/>
        <family val="2"/>
      </rPr>
      <t>3</t>
    </r>
  </si>
  <si>
    <r>
      <t>Total Fertility Rate</t>
    </r>
    <r>
      <rPr>
        <vertAlign val="superscript"/>
        <sz val="10"/>
        <rFont val="Arial"/>
        <family val="2"/>
      </rPr>
      <t>2</t>
    </r>
  </si>
  <si>
    <t>Civil Partner-ships</t>
  </si>
  <si>
    <r>
      <t>Marriages</t>
    </r>
    <r>
      <rPr>
        <vertAlign val="superscript"/>
        <sz val="10"/>
        <rFont val="Arial"/>
        <family val="2"/>
      </rPr>
      <t>5</t>
    </r>
  </si>
  <si>
    <t>Stillbirths</t>
  </si>
  <si>
    <t>Live births</t>
  </si>
  <si>
    <t>Estimated population at 30 June</t>
  </si>
  <si>
    <t>Table 2: Estimated population, births, stillbirths, deaths, marriages and civil partnerships, numbers and rates, by council area, Scotland, 2019</t>
  </si>
  <si>
    <t>Sources: Eurostat, Office for National Statistics, Northern Ireland Statistics and Research Agency.</t>
  </si>
  <si>
    <t>2) Rate per 1,000 population.</t>
  </si>
  <si>
    <t>1) The definition of a stillbirth varies from country to country and over time. The position in the UK is described in Appendix 2 - Notes, definitions and quality of statistics.</t>
  </si>
  <si>
    <t xml:space="preserve">  Turkey</t>
  </si>
  <si>
    <t xml:space="preserve">  Switzerland</t>
  </si>
  <si>
    <t xml:space="preserve">  Norway</t>
  </si>
  <si>
    <t xml:space="preserve">  North Macedonia</t>
  </si>
  <si>
    <t xml:space="preserve">  United Kingdom</t>
  </si>
  <si>
    <t xml:space="preserve">  Sweden</t>
  </si>
  <si>
    <t xml:space="preserve">  Spain</t>
  </si>
  <si>
    <t xml:space="preserve">  Slovenia</t>
  </si>
  <si>
    <t xml:space="preserve">  Slovakia</t>
  </si>
  <si>
    <t xml:space="preserve">  Romania</t>
  </si>
  <si>
    <t xml:space="preserve">  Portugal</t>
  </si>
  <si>
    <t xml:space="preserve">  Poland</t>
  </si>
  <si>
    <t xml:space="preserve">  Netherlands</t>
  </si>
  <si>
    <t xml:space="preserve">  Malta</t>
  </si>
  <si>
    <t xml:space="preserve">  Luxembourg</t>
  </si>
  <si>
    <t xml:space="preserve">  Lithuania</t>
  </si>
  <si>
    <t xml:space="preserve">  Latvia</t>
  </si>
  <si>
    <t xml:space="preserve">  Italy</t>
  </si>
  <si>
    <t xml:space="preserve">  Irish Republic</t>
  </si>
  <si>
    <t xml:space="preserve">  Hungary</t>
  </si>
  <si>
    <t xml:space="preserve">  Greece</t>
  </si>
  <si>
    <t xml:space="preserve">  Germany</t>
  </si>
  <si>
    <t xml:space="preserve">  France</t>
  </si>
  <si>
    <t xml:space="preserve">  Finland</t>
  </si>
  <si>
    <t xml:space="preserve">  Estonia</t>
  </si>
  <si>
    <t xml:space="preserve">  Denmark</t>
  </si>
  <si>
    <t xml:space="preserve">  Czech Republic</t>
  </si>
  <si>
    <t xml:space="preserve">  Cyprus</t>
  </si>
  <si>
    <t xml:space="preserve">  Croatia</t>
  </si>
  <si>
    <t xml:space="preserve">  Bulgaria</t>
  </si>
  <si>
    <t xml:space="preserve">  Belgium</t>
  </si>
  <si>
    <t xml:space="preserve">  Austria</t>
  </si>
  <si>
    <t>European Union</t>
  </si>
  <si>
    <r>
      <t>Rate</t>
    </r>
    <r>
      <rPr>
        <vertAlign val="superscript"/>
        <sz val="10"/>
        <rFont val="Arial"/>
        <family val="2"/>
      </rPr>
      <t>2</t>
    </r>
  </si>
  <si>
    <t>Marriages</t>
  </si>
  <si>
    <r>
      <t>Stillbirths</t>
    </r>
    <r>
      <rPr>
        <vertAlign val="superscript"/>
        <sz val="10"/>
        <rFont val="Arial"/>
        <family val="2"/>
      </rPr>
      <t>1</t>
    </r>
  </si>
  <si>
    <t>Estimated population 2019 ('000s)</t>
  </si>
  <si>
    <t>Table 3: International populations and vital statistics rates, selected countries, latest available figures</t>
  </si>
  <si>
    <t>Figure 2.9: Projected population change, council area, mid-2018 to mid-2028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</si>
</sst>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
    <numFmt numFmtId="165" formatCode="#####0.0"/>
    <numFmt numFmtId="166" formatCode="0.0"/>
    <numFmt numFmtId="167" formatCode="_-* #,##0_-;\-* #,##0_-;_-* &quot;-&quot;??_-;_-@_-"/>
    <numFmt numFmtId="168" formatCode="############################################################################0"/>
    <numFmt numFmtId="169" formatCode="#,##0.0"/>
    <numFmt numFmtId="170" formatCode="General_)"/>
    <numFmt numFmtId="171" formatCode="#######0"/>
    <numFmt numFmtId="172" formatCode="0_)"/>
    <numFmt numFmtId="173" formatCode="#,##0;#,##0"/>
    <numFmt numFmtId="174" formatCode="_-* #,##0.0_-;\-* #,##0.0_-;_-* &quot;-&quot;??_-;_-@_-"/>
    <numFmt numFmtId="175" formatCode="_-* #,##0.000_-;\-* #,##0.000_-;_-* &quot;-&quot;??_-;_-@_-"/>
    <numFmt numFmtId="176" formatCode="#,##0.000"/>
    <numFmt numFmtId="177" formatCode="#,##0\ \ "/>
    <numFmt numFmtId="178" formatCode="0.0\ \ "/>
    <numFmt numFmtId="179" formatCode="0.000"/>
    <numFmt numFmtId="180" formatCode="_(* #,##0.00_);_(* \(#,##0.00\);_(* &quot;-&quot;??_);_(@_)"/>
    <numFmt numFmtId="181" formatCode="#,##0\ \ \ "/>
    <numFmt numFmtId="182" formatCode="0.0\ \ \ \ "/>
  </numFmts>
  <fonts count="87" x14ac:knownFonts="1">
    <font>
      <sz val="10"/>
      <name val="Arial"/>
    </font>
    <font>
      <sz val="11"/>
      <color theme="1"/>
      <name val="Calibri"/>
      <family val="2"/>
      <scheme val="minor"/>
    </font>
    <font>
      <sz val="11"/>
      <color theme="1"/>
      <name val="Calibri"/>
      <family val="2"/>
      <scheme val="minor"/>
    </font>
    <font>
      <sz val="11"/>
      <color theme="0"/>
      <name val="Calibri"/>
      <family val="2"/>
      <scheme val="minor"/>
    </font>
    <font>
      <sz val="10"/>
      <name val="Arial"/>
    </font>
    <font>
      <sz val="10"/>
      <name val="Arial"/>
      <family val="2"/>
    </font>
    <font>
      <sz val="10"/>
      <color theme="0"/>
      <name val="Arial"/>
      <family val="2"/>
    </font>
    <font>
      <sz val="10"/>
      <color rgb="FFFF0000"/>
      <name val="Arial"/>
      <family val="2"/>
    </font>
    <font>
      <sz val="8"/>
      <name val="Arial"/>
      <family val="2"/>
    </font>
    <font>
      <sz val="10"/>
      <color rgb="FF24292E"/>
      <name val="Arial"/>
      <family val="2"/>
    </font>
    <font>
      <sz val="10"/>
      <color rgb="FF000000"/>
      <name val="Arial"/>
      <family val="2"/>
    </font>
    <font>
      <b/>
      <sz val="10"/>
      <color rgb="FF000000"/>
      <name val="Arial"/>
      <family val="2"/>
    </font>
    <font>
      <b/>
      <sz val="10"/>
      <name val="Arial"/>
      <family val="2"/>
    </font>
    <font>
      <sz val="12"/>
      <name val="Arial"/>
      <family val="2"/>
    </font>
    <font>
      <u/>
      <sz val="10"/>
      <color indexed="12"/>
      <name val="Arial"/>
      <family val="2"/>
    </font>
    <font>
      <u/>
      <sz val="10"/>
      <name val="Arial"/>
      <family val="2"/>
    </font>
    <font>
      <b/>
      <sz val="12"/>
      <color theme="0"/>
      <name val="Arial"/>
      <family val="2"/>
    </font>
    <font>
      <sz val="12"/>
      <color rgb="FFFF0000"/>
      <name val="Arial"/>
      <family val="2"/>
    </font>
    <font>
      <b/>
      <sz val="12"/>
      <name val="Arial"/>
      <family val="2"/>
    </font>
    <font>
      <u/>
      <sz val="10"/>
      <color rgb="FF0000CC"/>
      <name val="Arial"/>
      <family val="2"/>
    </font>
    <font>
      <b/>
      <vertAlign val="superscript"/>
      <sz val="10"/>
      <name val="Arial"/>
      <family val="2"/>
    </font>
    <font>
      <sz val="10"/>
      <color theme="1"/>
      <name val="Arial"/>
      <family val="2"/>
    </font>
    <font>
      <b/>
      <sz val="10"/>
      <color theme="0"/>
      <name val="Arial"/>
      <family val="2"/>
    </font>
    <font>
      <b/>
      <sz val="10"/>
      <color theme="1"/>
      <name val="Arial"/>
      <family val="2"/>
    </font>
    <font>
      <sz val="11"/>
      <color theme="1"/>
      <name val="Arial"/>
      <family val="2"/>
    </font>
    <font>
      <vertAlign val="superscript"/>
      <sz val="10"/>
      <name val="Arial"/>
      <family val="2"/>
    </font>
    <font>
      <sz val="8"/>
      <color theme="1"/>
      <name val="Arial"/>
      <family val="2"/>
    </font>
    <font>
      <u/>
      <sz val="11"/>
      <color theme="10"/>
      <name val="Calibri"/>
      <family val="2"/>
      <scheme val="minor"/>
    </font>
    <font>
      <u/>
      <sz val="8"/>
      <color rgb="FF0000FF"/>
      <name val="Arial"/>
      <family val="2"/>
    </font>
    <font>
      <u/>
      <sz val="8"/>
      <color indexed="12"/>
      <name val="Arial"/>
      <family val="2"/>
    </font>
    <font>
      <sz val="8"/>
      <color rgb="FF000000"/>
      <name val="Arial"/>
      <family val="2"/>
    </font>
    <font>
      <b/>
      <sz val="8"/>
      <color rgb="FF000000"/>
      <name val="Arial"/>
      <family val="2"/>
    </font>
    <font>
      <u/>
      <sz val="11"/>
      <color theme="10"/>
      <name val="Arial"/>
      <family val="2"/>
    </font>
    <font>
      <b/>
      <sz val="12"/>
      <color theme="1"/>
      <name val="Arial"/>
      <family val="2"/>
    </font>
    <font>
      <b/>
      <sz val="12"/>
      <name val="Segoe UI"/>
      <family val="2"/>
    </font>
    <font>
      <u/>
      <sz val="8"/>
      <color theme="10"/>
      <name val="Arial"/>
      <family val="2"/>
    </font>
    <font>
      <b/>
      <sz val="8"/>
      <color theme="1"/>
      <name val="Arial"/>
      <family val="2"/>
    </font>
    <font>
      <u/>
      <sz val="10"/>
      <color theme="10"/>
      <name val="Arial"/>
      <family val="2"/>
    </font>
    <font>
      <sz val="8"/>
      <color rgb="FFFF0000"/>
      <name val="Arial"/>
      <family val="2"/>
    </font>
    <font>
      <sz val="11"/>
      <name val="Calibri"/>
      <family val="2"/>
      <scheme val="minor"/>
    </font>
    <font>
      <b/>
      <sz val="12"/>
      <color rgb="FF000000"/>
      <name val="Arial"/>
      <family val="2"/>
    </font>
    <font>
      <sz val="11"/>
      <color theme="0"/>
      <name val="Arial"/>
      <family val="2"/>
    </font>
    <font>
      <b/>
      <u/>
      <sz val="10"/>
      <color theme="1"/>
      <name val="Arial"/>
      <family val="2"/>
    </font>
    <font>
      <b/>
      <sz val="8"/>
      <name val="Arial"/>
      <family val="2"/>
    </font>
    <font>
      <sz val="10"/>
      <color theme="3"/>
      <name val="Arial"/>
      <family val="2"/>
    </font>
    <font>
      <sz val="10"/>
      <name val="Courier"/>
      <family val="3"/>
    </font>
    <font>
      <sz val="10"/>
      <color indexed="8"/>
      <name val="Arial"/>
      <family val="2"/>
    </font>
    <font>
      <sz val="10"/>
      <color indexed="10"/>
      <name val="Arial"/>
      <family val="2"/>
    </font>
    <font>
      <sz val="12"/>
      <color theme="0"/>
      <name val="Arial"/>
      <family val="2"/>
    </font>
    <font>
      <u/>
      <sz val="10"/>
      <color theme="0"/>
      <name val="Arial"/>
      <family val="2"/>
    </font>
    <font>
      <sz val="8"/>
      <color indexed="10"/>
      <name val="Arial"/>
      <family val="2"/>
    </font>
    <font>
      <b/>
      <sz val="10"/>
      <color rgb="FFFF0000"/>
      <name val="Arial"/>
      <family val="2"/>
    </font>
    <font>
      <b/>
      <sz val="12"/>
      <color rgb="FFFF0000"/>
      <name val="Arial"/>
      <family val="2"/>
    </font>
    <font>
      <u/>
      <sz val="10"/>
      <color rgb="FF2E8ACA"/>
      <name val="Arial"/>
      <family val="2"/>
    </font>
    <font>
      <sz val="12"/>
      <color theme="1"/>
      <name val="Arial"/>
      <family val="2"/>
    </font>
    <font>
      <sz val="8"/>
      <color theme="0"/>
      <name val="Arial"/>
      <family val="2"/>
    </font>
    <font>
      <u/>
      <sz val="10"/>
      <color rgb="FF0070C0"/>
      <name val="Arial"/>
      <family val="2"/>
    </font>
    <font>
      <b/>
      <vertAlign val="superscript"/>
      <sz val="12"/>
      <name val="Arial"/>
      <family val="2"/>
    </font>
    <font>
      <i/>
      <sz val="10"/>
      <color theme="0"/>
      <name val="Arial"/>
      <family val="2"/>
    </font>
    <font>
      <i/>
      <sz val="10"/>
      <name val="Arial"/>
      <family val="2"/>
    </font>
    <font>
      <b/>
      <sz val="11"/>
      <name val="Arial"/>
      <family val="2"/>
    </font>
    <font>
      <sz val="11"/>
      <color rgb="FF000000"/>
      <name val="Calibri"/>
      <family val="2"/>
    </font>
    <font>
      <sz val="11"/>
      <color rgb="FF000000"/>
      <name val="Arial"/>
      <family val="2"/>
    </font>
    <font>
      <b/>
      <vertAlign val="superscript"/>
      <sz val="10"/>
      <color rgb="FF000000"/>
      <name val="Arial"/>
      <family val="2"/>
    </font>
    <font>
      <vertAlign val="superscript"/>
      <sz val="10"/>
      <color rgb="FF000000"/>
      <name val="Arial"/>
      <family val="2"/>
    </font>
    <font>
      <i/>
      <sz val="10"/>
      <color rgb="FF000000"/>
      <name val="Arial"/>
      <family val="2"/>
    </font>
    <font>
      <vertAlign val="superscript"/>
      <sz val="12"/>
      <color rgb="FF000000"/>
      <name val="Arial"/>
      <family val="2"/>
    </font>
    <font>
      <i/>
      <sz val="10"/>
      <color theme="1"/>
      <name val="Arial"/>
      <family val="2"/>
    </font>
    <font>
      <i/>
      <sz val="11"/>
      <color rgb="FFFF0000"/>
      <name val="Arial"/>
      <family val="2"/>
    </font>
    <font>
      <b/>
      <i/>
      <sz val="10"/>
      <color theme="1"/>
      <name val="Arial"/>
      <family val="2"/>
    </font>
    <font>
      <sz val="11"/>
      <color rgb="FFFF0000"/>
      <name val="Arial"/>
      <family val="2"/>
    </font>
    <font>
      <sz val="10"/>
      <color rgb="FF444444"/>
      <name val="Arial"/>
      <family val="2"/>
    </font>
    <font>
      <sz val="8"/>
      <color rgb="FF444444"/>
      <name val="Arial"/>
      <family val="2"/>
    </font>
    <font>
      <b/>
      <sz val="10"/>
      <color indexed="8"/>
      <name val="Arial"/>
      <family val="2"/>
    </font>
    <font>
      <b/>
      <sz val="12"/>
      <color indexed="8"/>
      <name val="Arial"/>
      <family val="2"/>
    </font>
    <font>
      <sz val="10"/>
      <color theme="1"/>
      <name val="Segoe UI"/>
      <family val="2"/>
    </font>
    <font>
      <sz val="10"/>
      <color rgb="FF434343"/>
      <name val="Arial"/>
      <family val="2"/>
    </font>
    <font>
      <sz val="10"/>
      <color rgb="FF000000"/>
      <name val="Segoe UI"/>
      <family val="2"/>
    </font>
    <font>
      <b/>
      <sz val="8"/>
      <color indexed="8"/>
      <name val="Arial"/>
      <family val="2"/>
    </font>
    <font>
      <sz val="10"/>
      <name val="Segoe UI"/>
      <family val="2"/>
    </font>
    <font>
      <sz val="12"/>
      <name val="Segoe UI"/>
      <family val="2"/>
    </font>
    <font>
      <sz val="10"/>
      <color indexed="17"/>
      <name val="Arial"/>
      <family val="2"/>
    </font>
    <font>
      <sz val="8"/>
      <color indexed="8"/>
      <name val="Arial"/>
      <family val="2"/>
    </font>
    <font>
      <b/>
      <sz val="10"/>
      <color indexed="10"/>
      <name val="Arial"/>
      <family val="2"/>
    </font>
    <font>
      <b/>
      <sz val="10"/>
      <color rgb="FF0000FF"/>
      <name val="Arial"/>
      <family val="2"/>
    </font>
    <font>
      <sz val="10"/>
      <color rgb="FF0000FF"/>
      <name val="Arial"/>
      <family val="2"/>
    </font>
    <font>
      <u/>
      <sz val="10"/>
      <color rgb="FF0000FF"/>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0"/>
        <bgColor rgb="FFFFFFFF"/>
      </patternFill>
    </fill>
  </fills>
  <borders count="23">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right style="hair">
        <color indexed="64"/>
      </right>
      <top/>
      <bottom style="thin">
        <color indexed="64"/>
      </bottom>
      <diagonal/>
    </border>
    <border>
      <left/>
      <right style="hair">
        <color indexed="64"/>
      </right>
      <top/>
      <bottom/>
      <diagonal/>
    </border>
    <border>
      <left style="thin">
        <color indexed="64"/>
      </left>
      <right style="thin">
        <color indexed="64"/>
      </right>
      <top style="thin">
        <color indexed="64"/>
      </top>
      <bottom style="thin">
        <color indexed="64"/>
      </bottom>
      <diagonal/>
    </border>
  </borders>
  <cellStyleXfs count="54">
    <xf numFmtId="0" fontId="0" fillId="0" borderId="0"/>
    <xf numFmtId="9" fontId="5" fillId="0" borderId="0" applyFont="0" applyFill="0" applyBorder="0" applyAlignment="0" applyProtection="0"/>
    <xf numFmtId="0" fontId="5" fillId="0" borderId="0"/>
    <xf numFmtId="0" fontId="5"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43" fontId="2" fillId="0" borderId="0" applyFont="0" applyFill="0" applyBorder="0" applyAlignment="0" applyProtection="0"/>
    <xf numFmtId="0" fontId="5" fillId="0" borderId="0"/>
    <xf numFmtId="0" fontId="2" fillId="0" borderId="0"/>
    <xf numFmtId="43" fontId="2" fillId="0" borderId="0" applyFont="0" applyFill="0" applyBorder="0" applyAlignment="0" applyProtection="0"/>
    <xf numFmtId="0" fontId="27" fillId="0" borderId="0" applyNumberFormat="0" applyFill="0" applyBorder="0" applyAlignment="0" applyProtection="0"/>
    <xf numFmtId="0" fontId="2" fillId="0" borderId="0"/>
    <xf numFmtId="0" fontId="2" fillId="0" borderId="0"/>
    <xf numFmtId="0" fontId="8" fillId="0" borderId="0"/>
    <xf numFmtId="0" fontId="8" fillId="0" borderId="0"/>
    <xf numFmtId="0" fontId="5" fillId="0" borderId="0"/>
    <xf numFmtId="0" fontId="21" fillId="0" borderId="0"/>
    <xf numFmtId="0" fontId="5" fillId="0" borderId="0"/>
    <xf numFmtId="172" fontId="45" fillId="0" borderId="0"/>
    <xf numFmtId="0" fontId="5" fillId="0" borderId="0"/>
    <xf numFmtId="0" fontId="5" fillId="0" borderId="0"/>
    <xf numFmtId="0" fontId="5" fillId="0" borderId="0"/>
    <xf numFmtId="0" fontId="5" fillId="0" borderId="0"/>
    <xf numFmtId="0" fontId="45" fillId="0" borderId="0"/>
    <xf numFmtId="0" fontId="8" fillId="0" borderId="0"/>
    <xf numFmtId="9" fontId="21" fillId="0" borderId="0" applyFont="0" applyFill="0" applyBorder="0" applyAlignment="0" applyProtection="0"/>
    <xf numFmtId="0" fontId="5" fillId="0" borderId="0"/>
    <xf numFmtId="0" fontId="37" fillId="0" borderId="0" applyNumberFormat="0" applyFill="0" applyBorder="0" applyAlignment="0" applyProtection="0"/>
    <xf numFmtId="0" fontId="54" fillId="0" borderId="0"/>
    <xf numFmtId="9" fontId="5" fillId="0" borderId="0" applyFont="0" applyFill="0" applyBorder="0" applyAlignment="0" applyProtection="0"/>
    <xf numFmtId="0" fontId="5" fillId="0" borderId="0"/>
    <xf numFmtId="0" fontId="14" fillId="0" borderId="0" applyNumberFormat="0" applyFill="0" applyBorder="0" applyAlignment="0" applyProtection="0">
      <alignment vertical="top"/>
      <protection locked="0"/>
    </xf>
    <xf numFmtId="0" fontId="5" fillId="0" borderId="0"/>
    <xf numFmtId="0" fontId="21" fillId="0" borderId="0"/>
    <xf numFmtId="0" fontId="5" fillId="0" borderId="0" applyFill="0"/>
    <xf numFmtId="0" fontId="61" fillId="0" borderId="0"/>
    <xf numFmtId="0" fontId="61" fillId="0" borderId="0" applyNumberFormat="0" applyFont="0" applyBorder="0" applyProtection="0"/>
    <xf numFmtId="0" fontId="5" fillId="0" borderId="0"/>
    <xf numFmtId="9" fontId="4" fillId="0" borderId="0" applyFont="0" applyFill="0" applyBorder="0" applyAlignment="0" applyProtection="0"/>
    <xf numFmtId="180" fontId="5" fillId="0" borderId="0" applyFont="0" applyFill="0" applyBorder="0" applyAlignment="0" applyProtection="0"/>
    <xf numFmtId="0" fontId="21" fillId="0" borderId="0"/>
    <xf numFmtId="9" fontId="5" fillId="0" borderId="0" applyFont="0" applyFill="0" applyBorder="0" applyAlignment="0" applyProtection="0"/>
    <xf numFmtId="0" fontId="21" fillId="0" borderId="0"/>
    <xf numFmtId="0" fontId="5" fillId="0" borderId="0"/>
    <xf numFmtId="0" fontId="2" fillId="0" borderId="0"/>
    <xf numFmtId="0" fontId="21" fillId="0" borderId="0"/>
    <xf numFmtId="0" fontId="8" fillId="0" borderId="0"/>
    <xf numFmtId="0" fontId="21" fillId="0" borderId="0"/>
    <xf numFmtId="0" fontId="21" fillId="0" borderId="0"/>
    <xf numFmtId="0" fontId="5" fillId="0" borderId="0"/>
    <xf numFmtId="0" fontId="1" fillId="0" borderId="0"/>
    <xf numFmtId="0" fontId="5" fillId="0" borderId="0"/>
    <xf numFmtId="0" fontId="5" fillId="0" borderId="0"/>
    <xf numFmtId="0" fontId="5" fillId="0" borderId="0"/>
  </cellStyleXfs>
  <cellXfs count="1719">
    <xf numFmtId="0" fontId="0" fillId="0" borderId="0" xfId="0"/>
    <xf numFmtId="0" fontId="5" fillId="0" borderId="0" xfId="0" applyFont="1" applyFill="1"/>
    <xf numFmtId="0" fontId="6" fillId="0" borderId="0" xfId="0" applyFont="1" applyFill="1"/>
    <xf numFmtId="0" fontId="7" fillId="0" borderId="0" xfId="0" applyFont="1" applyFill="1" applyAlignment="1">
      <alignment horizontal="right"/>
    </xf>
    <xf numFmtId="0" fontId="5" fillId="0" borderId="0" xfId="0" applyFont="1" applyFill="1" applyAlignment="1">
      <alignment horizontal="right"/>
    </xf>
    <xf numFmtId="0" fontId="5" fillId="0" borderId="0" xfId="0" applyFont="1" applyFill="1" applyAlignment="1">
      <alignment horizontal="left"/>
    </xf>
    <xf numFmtId="3" fontId="5" fillId="0" borderId="1" xfId="0" applyNumberFormat="1" applyFont="1" applyFill="1" applyBorder="1" applyAlignment="1">
      <alignment horizontal="right"/>
    </xf>
    <xf numFmtId="3" fontId="5" fillId="0" borderId="2" xfId="0" applyNumberFormat="1" applyFont="1" applyFill="1" applyBorder="1" applyAlignment="1">
      <alignment horizontal="right"/>
    </xf>
    <xf numFmtId="14" fontId="9" fillId="0" borderId="3" xfId="3" applyNumberFormat="1" applyFont="1" applyFill="1" applyBorder="1" applyAlignment="1">
      <alignment horizontal="left" vertical="center" wrapText="1" indent="1"/>
    </xf>
    <xf numFmtId="3" fontId="6" fillId="0" borderId="0" xfId="3" applyNumberFormat="1" applyFont="1" applyFill="1" applyBorder="1" applyAlignment="1">
      <alignment horizontal="left"/>
    </xf>
    <xf numFmtId="3" fontId="5" fillId="0" borderId="0" xfId="0" applyNumberFormat="1" applyFont="1" applyFill="1" applyAlignment="1">
      <alignment horizontal="right"/>
    </xf>
    <xf numFmtId="14" fontId="9" fillId="0" borderId="4" xfId="3" applyNumberFormat="1" applyFont="1" applyFill="1" applyBorder="1" applyAlignment="1">
      <alignment horizontal="left" vertical="center" wrapText="1" indent="1"/>
    </xf>
    <xf numFmtId="14" fontId="9" fillId="0" borderId="1" xfId="3" applyNumberFormat="1" applyFont="1" applyFill="1" applyBorder="1" applyAlignment="1">
      <alignment horizontal="left" vertical="center" wrapText="1" indent="1"/>
    </xf>
    <xf numFmtId="3" fontId="10" fillId="0" borderId="1" xfId="3" applyNumberFormat="1" applyFont="1" applyFill="1" applyBorder="1" applyAlignment="1">
      <alignment horizontal="right"/>
    </xf>
    <xf numFmtId="3" fontId="10" fillId="0" borderId="2" xfId="3" applyNumberFormat="1" applyFont="1" applyFill="1" applyBorder="1" applyAlignment="1">
      <alignment horizontal="right"/>
    </xf>
    <xf numFmtId="3" fontId="10" fillId="0" borderId="0" xfId="3" applyNumberFormat="1" applyFont="1" applyFill="1" applyBorder="1" applyAlignment="1">
      <alignment horizontal="right"/>
    </xf>
    <xf numFmtId="0" fontId="6" fillId="0" borderId="0" xfId="3" applyFont="1" applyFill="1" applyBorder="1" applyAlignment="1">
      <alignment horizontal="left"/>
    </xf>
    <xf numFmtId="0" fontId="10" fillId="0" borderId="0" xfId="3" applyFont="1" applyFill="1" applyBorder="1" applyAlignment="1">
      <alignment horizontal="left"/>
    </xf>
    <xf numFmtId="3" fontId="10" fillId="0" borderId="1" xfId="3" applyNumberFormat="1" applyFont="1" applyFill="1" applyBorder="1" applyAlignment="1"/>
    <xf numFmtId="3" fontId="10" fillId="0" borderId="0" xfId="3" applyNumberFormat="1" applyFont="1" applyFill="1" applyBorder="1" applyAlignment="1"/>
    <xf numFmtId="3" fontId="10" fillId="0" borderId="6" xfId="3" applyNumberFormat="1" applyFont="1" applyFill="1" applyBorder="1" applyAlignment="1">
      <alignment horizontal="right"/>
    </xf>
    <xf numFmtId="14" fontId="9" fillId="0" borderId="0" xfId="3" applyNumberFormat="1" applyFont="1" applyFill="1" applyBorder="1" applyAlignment="1">
      <alignment horizontal="left" vertical="center" wrapText="1" indent="1"/>
    </xf>
    <xf numFmtId="3" fontId="10" fillId="0" borderId="0" xfId="3" applyNumberFormat="1" applyFont="1" applyFill="1" applyBorder="1" applyAlignment="1">
      <alignment horizontal="left"/>
    </xf>
    <xf numFmtId="1" fontId="10" fillId="0" borderId="0" xfId="3" applyNumberFormat="1" applyFont="1" applyFill="1" applyBorder="1" applyAlignment="1">
      <alignment horizontal="left"/>
    </xf>
    <xf numFmtId="3" fontId="10" fillId="0" borderId="0" xfId="3" applyNumberFormat="1" applyFont="1" applyFill="1" applyBorder="1" applyAlignment="1">
      <alignment horizontal="right" wrapText="1"/>
    </xf>
    <xf numFmtId="3" fontId="10" fillId="0" borderId="6" xfId="3" applyNumberFormat="1" applyFont="1" applyFill="1" applyBorder="1" applyAlignment="1">
      <alignment horizontal="right" wrapText="1"/>
    </xf>
    <xf numFmtId="3" fontId="10" fillId="0" borderId="1" xfId="3" applyNumberFormat="1" applyFont="1" applyFill="1" applyBorder="1" applyAlignment="1">
      <alignment horizontal="right" wrapText="1"/>
    </xf>
    <xf numFmtId="3" fontId="10" fillId="0" borderId="2" xfId="3" applyNumberFormat="1" applyFont="1" applyFill="1" applyBorder="1" applyAlignment="1">
      <alignment horizontal="right" wrapText="1"/>
    </xf>
    <xf numFmtId="0" fontId="8" fillId="0" borderId="0" xfId="0" applyFont="1" applyFill="1" applyAlignment="1">
      <alignment vertical="center" wrapText="1"/>
    </xf>
    <xf numFmtId="0" fontId="12" fillId="0" borderId="0" xfId="0" applyFont="1" applyFill="1" applyBorder="1" applyAlignment="1">
      <alignment horizontal="left" vertical="center"/>
    </xf>
    <xf numFmtId="0" fontId="13" fillId="0" borderId="0" xfId="0" applyFont="1" applyFill="1"/>
    <xf numFmtId="0" fontId="15" fillId="0" borderId="0" xfId="4" applyFont="1" applyFill="1" applyBorder="1" applyAlignment="1" applyProtection="1">
      <alignment horizontal="left"/>
    </xf>
    <xf numFmtId="0" fontId="16" fillId="0" borderId="0" xfId="0" applyFont="1" applyFill="1" applyBorder="1" applyAlignment="1">
      <alignment horizontal="left"/>
    </xf>
    <xf numFmtId="0" fontId="17" fillId="0" borderId="0" xfId="0" applyFont="1" applyFill="1" applyBorder="1" applyAlignment="1">
      <alignment horizontal="right"/>
    </xf>
    <xf numFmtId="0" fontId="18" fillId="0" borderId="0" xfId="0" applyFont="1" applyFill="1" applyBorder="1" applyAlignment="1">
      <alignment horizontal="left"/>
    </xf>
    <xf numFmtId="0" fontId="18" fillId="0" borderId="0" xfId="0" applyFont="1" applyFill="1" applyBorder="1" applyAlignment="1">
      <alignment horizontal="right"/>
    </xf>
    <xf numFmtId="0" fontId="6" fillId="0" borderId="0" xfId="0" applyFont="1"/>
    <xf numFmtId="9" fontId="0" fillId="0" borderId="0" xfId="1" applyFont="1"/>
    <xf numFmtId="0" fontId="8" fillId="2" borderId="0" xfId="2" applyFont="1" applyFill="1"/>
    <xf numFmtId="0" fontId="5" fillId="2" borderId="0" xfId="0" applyFont="1" applyFill="1"/>
    <xf numFmtId="0" fontId="5" fillId="0" borderId="0" xfId="0" applyFont="1"/>
    <xf numFmtId="3" fontId="6" fillId="0" borderId="0" xfId="0" applyNumberFormat="1" applyFont="1"/>
    <xf numFmtId="3" fontId="6" fillId="2" borderId="0" xfId="0" applyNumberFormat="1" applyFont="1" applyFill="1" applyBorder="1" applyAlignment="1">
      <alignment horizontal="right"/>
    </xf>
    <xf numFmtId="3" fontId="5" fillId="2" borderId="3" xfId="0" applyNumberFormat="1" applyFont="1" applyFill="1" applyBorder="1" applyAlignment="1">
      <alignment horizontal="right"/>
    </xf>
    <xf numFmtId="3" fontId="5" fillId="2" borderId="1" xfId="0" applyNumberFormat="1" applyFont="1" applyFill="1" applyBorder="1" applyAlignment="1">
      <alignment horizontal="right"/>
    </xf>
    <xf numFmtId="3" fontId="5" fillId="2" borderId="2" xfId="0" applyNumberFormat="1" applyFont="1" applyFill="1" applyBorder="1" applyAlignment="1">
      <alignment horizontal="right"/>
    </xf>
    <xf numFmtId="0" fontId="5" fillId="2" borderId="3" xfId="0" applyFont="1" applyFill="1" applyBorder="1" applyAlignment="1">
      <alignment horizontal="right"/>
    </xf>
    <xf numFmtId="3" fontId="5" fillId="2" borderId="4" xfId="0" applyNumberFormat="1" applyFont="1" applyFill="1" applyBorder="1" applyAlignment="1">
      <alignment horizontal="right"/>
    </xf>
    <xf numFmtId="3" fontId="5" fillId="2" borderId="0" xfId="0" applyNumberFormat="1" applyFont="1" applyFill="1" applyBorder="1" applyAlignment="1">
      <alignment horizontal="right"/>
    </xf>
    <xf numFmtId="3" fontId="5" fillId="2" borderId="6" xfId="0" applyNumberFormat="1" applyFont="1" applyFill="1" applyBorder="1" applyAlignment="1">
      <alignment horizontal="right"/>
    </xf>
    <xf numFmtId="0" fontId="5" fillId="2" borderId="4" xfId="0" applyFont="1" applyFill="1" applyBorder="1" applyAlignment="1">
      <alignment horizontal="right"/>
    </xf>
    <xf numFmtId="0" fontId="5" fillId="2" borderId="8" xfId="0" applyFont="1" applyFill="1" applyBorder="1" applyAlignment="1">
      <alignment horizontal="right"/>
    </xf>
    <xf numFmtId="3" fontId="5" fillId="2" borderId="8" xfId="0" applyNumberFormat="1" applyFont="1" applyFill="1" applyBorder="1" applyAlignment="1">
      <alignment horizontal="right"/>
    </xf>
    <xf numFmtId="3" fontId="5" fillId="2" borderId="5" xfId="0" applyNumberFormat="1" applyFont="1" applyFill="1" applyBorder="1" applyAlignment="1">
      <alignment horizontal="right"/>
    </xf>
    <xf numFmtId="3" fontId="5" fillId="2" borderId="9" xfId="0" applyNumberFormat="1" applyFont="1" applyFill="1" applyBorder="1" applyAlignment="1">
      <alignment horizontal="right"/>
    </xf>
    <xf numFmtId="17" fontId="12" fillId="2" borderId="0" xfId="0" quotePrefix="1" applyNumberFormat="1" applyFont="1" applyFill="1"/>
    <xf numFmtId="0" fontId="21" fillId="0" borderId="0" xfId="0" applyFont="1" applyAlignment="1"/>
    <xf numFmtId="164" fontId="21" fillId="0" borderId="0" xfId="5" applyNumberFormat="1" applyFont="1" applyAlignment="1"/>
    <xf numFmtId="9" fontId="21" fillId="0" borderId="0" xfId="5" applyNumberFormat="1" applyFont="1" applyAlignment="1"/>
    <xf numFmtId="9" fontId="21" fillId="0" borderId="0" xfId="5" applyFont="1" applyAlignment="1"/>
    <xf numFmtId="3" fontId="21" fillId="0" borderId="0" xfId="6" applyNumberFormat="1" applyFont="1" applyFill="1" applyBorder="1" applyAlignment="1">
      <alignment horizontal="right"/>
    </xf>
    <xf numFmtId="3" fontId="5" fillId="0" borderId="0" xfId="6" applyNumberFormat="1" applyFont="1" applyFill="1" applyBorder="1" applyAlignment="1">
      <alignment horizontal="right"/>
    </xf>
    <xf numFmtId="3" fontId="5" fillId="0" borderId="0" xfId="6" applyNumberFormat="1" applyFont="1" applyAlignment="1">
      <alignment wrapText="1"/>
    </xf>
    <xf numFmtId="3" fontId="5" fillId="0" borderId="0" xfId="6" applyNumberFormat="1" applyFont="1" applyAlignment="1"/>
    <xf numFmtId="0" fontId="6" fillId="0" borderId="0" xfId="0" applyFont="1" applyAlignment="1"/>
    <xf numFmtId="164" fontId="6" fillId="0" borderId="0" xfId="5" applyNumberFormat="1" applyFont="1" applyAlignment="1"/>
    <xf numFmtId="9" fontId="6" fillId="0" borderId="0" xfId="5" applyNumberFormat="1" applyFont="1" applyAlignment="1"/>
    <xf numFmtId="9" fontId="6" fillId="0" borderId="0" xfId="5" applyFont="1" applyAlignment="1"/>
    <xf numFmtId="3" fontId="6" fillId="0" borderId="0" xfId="6" applyNumberFormat="1" applyFont="1" applyFill="1" applyBorder="1" applyAlignment="1">
      <alignment horizontal="right"/>
    </xf>
    <xf numFmtId="3" fontId="6" fillId="0" borderId="0" xfId="6" applyNumberFormat="1" applyFont="1" applyAlignment="1">
      <alignment wrapText="1"/>
    </xf>
    <xf numFmtId="3" fontId="6" fillId="0" borderId="0" xfId="6" applyNumberFormat="1" applyFont="1" applyAlignment="1"/>
    <xf numFmtId="1" fontId="6" fillId="0" borderId="0" xfId="5" applyNumberFormat="1" applyFont="1" applyAlignment="1"/>
    <xf numFmtId="1" fontId="6" fillId="0" borderId="0" xfId="0" applyNumberFormat="1" applyFont="1" applyAlignment="1"/>
    <xf numFmtId="3" fontId="6" fillId="0" borderId="0" xfId="6" quotePrefix="1" applyNumberFormat="1" applyFont="1" applyAlignment="1">
      <alignment wrapText="1"/>
    </xf>
    <xf numFmtId="3" fontId="5" fillId="0" borderId="0" xfId="6" applyNumberFormat="1" applyFont="1" applyAlignment="1">
      <alignment horizontal="right"/>
    </xf>
    <xf numFmtId="3" fontId="12" fillId="0" borderId="0" xfId="6" applyNumberFormat="1" applyFont="1" applyAlignment="1">
      <alignment wrapText="1"/>
    </xf>
    <xf numFmtId="9" fontId="5" fillId="0" borderId="0" xfId="5" applyFont="1" applyAlignment="1">
      <alignment horizontal="right"/>
    </xf>
    <xf numFmtId="3" fontId="22" fillId="0" borderId="0" xfId="6" applyNumberFormat="1" applyFont="1" applyAlignment="1" applyProtection="1">
      <alignment horizontal="left" wrapText="1"/>
    </xf>
    <xf numFmtId="0" fontId="5" fillId="0" borderId="10" xfId="2" applyFont="1" applyFill="1" applyBorder="1" applyAlignment="1"/>
    <xf numFmtId="0" fontId="5" fillId="0" borderId="10" xfId="2" applyFont="1" applyBorder="1" applyAlignment="1"/>
    <xf numFmtId="0" fontId="5" fillId="0" borderId="10" xfId="7" applyFont="1" applyBorder="1" applyAlignment="1"/>
    <xf numFmtId="0" fontId="5" fillId="0" borderId="10" xfId="2" applyFont="1" applyBorder="1" applyAlignment="1">
      <alignment horizontal="right"/>
    </xf>
    <xf numFmtId="0" fontId="5" fillId="0" borderId="10" xfId="2" applyFont="1" applyBorder="1" applyAlignment="1">
      <alignment wrapText="1"/>
    </xf>
    <xf numFmtId="15" fontId="5" fillId="0" borderId="0" xfId="2" applyNumberFormat="1" applyFont="1" applyFill="1" applyAlignment="1">
      <alignment horizontal="right"/>
    </xf>
    <xf numFmtId="0" fontId="5" fillId="0" borderId="5" xfId="2" quotePrefix="1" applyFont="1" applyFill="1" applyBorder="1" applyAlignment="1">
      <alignment horizontal="right"/>
    </xf>
    <xf numFmtId="0" fontId="5" fillId="0" borderId="5" xfId="2" quotePrefix="1" applyFont="1" applyBorder="1" applyAlignment="1">
      <alignment horizontal="right"/>
    </xf>
    <xf numFmtId="0" fontId="0" fillId="0" borderId="0" xfId="0" applyBorder="1"/>
    <xf numFmtId="0" fontId="2" fillId="0" borderId="0" xfId="8"/>
    <xf numFmtId="165" fontId="6" fillId="2" borderId="0" xfId="0" applyNumberFormat="1" applyFont="1" applyFill="1" applyBorder="1" applyAlignment="1">
      <alignment horizontal="right"/>
    </xf>
    <xf numFmtId="166" fontId="6" fillId="0" borderId="0" xfId="0" applyNumberFormat="1" applyFont="1"/>
    <xf numFmtId="165" fontId="5" fillId="2" borderId="1" xfId="0" applyNumberFormat="1" applyFont="1" applyFill="1" applyBorder="1" applyAlignment="1">
      <alignment horizontal="right"/>
    </xf>
    <xf numFmtId="167" fontId="5" fillId="2" borderId="1" xfId="6" applyNumberFormat="1" applyFont="1" applyFill="1" applyBorder="1" applyAlignment="1">
      <alignment horizontal="right"/>
    </xf>
    <xf numFmtId="0" fontId="21" fillId="2" borderId="0" xfId="0" applyFont="1" applyFill="1" applyBorder="1"/>
    <xf numFmtId="168" fontId="5" fillId="2" borderId="1" xfId="0" applyNumberFormat="1" applyFont="1" applyFill="1" applyBorder="1" applyAlignment="1">
      <alignment horizontal="left" vertical="top"/>
    </xf>
    <xf numFmtId="165" fontId="5" fillId="2" borderId="0" xfId="0" applyNumberFormat="1" applyFont="1" applyFill="1" applyBorder="1" applyAlignment="1">
      <alignment horizontal="right"/>
    </xf>
    <xf numFmtId="167" fontId="5" fillId="2" borderId="0" xfId="6" applyNumberFormat="1" applyFont="1" applyFill="1" applyBorder="1" applyAlignment="1">
      <alignment horizontal="right"/>
    </xf>
    <xf numFmtId="168" fontId="5" fillId="2" borderId="0" xfId="0" applyNumberFormat="1" applyFont="1" applyFill="1" applyBorder="1" applyAlignment="1">
      <alignment horizontal="left" vertical="top"/>
    </xf>
    <xf numFmtId="165" fontId="12" fillId="2" borderId="0" xfId="8" applyNumberFormat="1" applyFont="1" applyFill="1" applyBorder="1" applyAlignment="1">
      <alignment horizontal="right"/>
    </xf>
    <xf numFmtId="167" fontId="12" fillId="2" borderId="0" xfId="9" applyNumberFormat="1" applyFont="1" applyFill="1" applyBorder="1" applyAlignment="1">
      <alignment horizontal="right"/>
    </xf>
    <xf numFmtId="0" fontId="23" fillId="2" borderId="0" xfId="8" applyFont="1" applyFill="1" applyBorder="1"/>
    <xf numFmtId="168" fontId="12" fillId="2" borderId="0" xfId="8" applyNumberFormat="1" applyFont="1" applyFill="1" applyBorder="1" applyAlignment="1">
      <alignment horizontal="left" vertical="top"/>
    </xf>
    <xf numFmtId="0" fontId="5" fillId="2" borderId="0" xfId="0" applyFont="1" applyFill="1" applyBorder="1" applyAlignment="1">
      <alignment horizontal="left"/>
    </xf>
    <xf numFmtId="0" fontId="5" fillId="2" borderId="0" xfId="0" applyFont="1" applyFill="1" applyBorder="1" applyAlignment="1">
      <alignment horizontal="center" wrapText="1"/>
    </xf>
    <xf numFmtId="0" fontId="12" fillId="2" borderId="0" xfId="0" applyFont="1" applyFill="1" applyBorder="1" applyAlignment="1">
      <alignment horizontal="left" vertical="top"/>
    </xf>
    <xf numFmtId="0" fontId="5" fillId="2" borderId="0" xfId="0" applyFont="1" applyFill="1" applyBorder="1" applyAlignment="1">
      <alignment horizontal="center" vertical="center"/>
    </xf>
    <xf numFmtId="0" fontId="24" fillId="2" borderId="0" xfId="0" applyFont="1" applyFill="1" applyBorder="1"/>
    <xf numFmtId="0" fontId="21" fillId="2" borderId="0" xfId="0" applyFont="1" applyFill="1"/>
    <xf numFmtId="0" fontId="21" fillId="2" borderId="0" xfId="0" applyFont="1" applyFill="1" applyAlignment="1"/>
    <xf numFmtId="0" fontId="26" fillId="2" borderId="0" xfId="0" applyFont="1" applyFill="1"/>
    <xf numFmtId="0" fontId="28" fillId="2" borderId="0" xfId="10" applyNumberFormat="1" applyFont="1" applyFill="1" applyAlignment="1">
      <alignment horizontal="left" wrapText="1"/>
    </xf>
    <xf numFmtId="0" fontId="30" fillId="0" borderId="0" xfId="0" applyFont="1"/>
    <xf numFmtId="0" fontId="31" fillId="0" borderId="0" xfId="0" applyFont="1"/>
    <xf numFmtId="9" fontId="21" fillId="2" borderId="0" xfId="5" applyFont="1" applyFill="1" applyBorder="1" applyAlignment="1">
      <alignment vertical="center"/>
    </xf>
    <xf numFmtId="167" fontId="21" fillId="2" borderId="0" xfId="6" applyNumberFormat="1" applyFont="1" applyFill="1" applyBorder="1"/>
    <xf numFmtId="0" fontId="21" fillId="2" borderId="0" xfId="0" applyFont="1" applyFill="1" applyBorder="1" applyAlignment="1">
      <alignment horizontal="left"/>
    </xf>
    <xf numFmtId="0" fontId="21" fillId="2" borderId="0" xfId="0" applyFont="1" applyFill="1" applyBorder="1" applyAlignment="1">
      <alignment horizontal="center" vertical="center"/>
    </xf>
    <xf numFmtId="9" fontId="21" fillId="2" borderId="1" xfId="5" applyFont="1" applyFill="1" applyBorder="1" applyAlignment="1">
      <alignment vertical="center"/>
    </xf>
    <xf numFmtId="167" fontId="21" fillId="2" borderId="1" xfId="6" applyNumberFormat="1" applyFont="1" applyFill="1" applyBorder="1" applyAlignment="1">
      <alignment vertical="center" wrapText="1"/>
    </xf>
    <xf numFmtId="0" fontId="21" fillId="2" borderId="2" xfId="0" applyFont="1" applyFill="1" applyBorder="1" applyAlignment="1">
      <alignment horizontal="left"/>
    </xf>
    <xf numFmtId="167" fontId="21" fillId="2" borderId="0" xfId="6" applyNumberFormat="1" applyFont="1" applyFill="1" applyBorder="1" applyAlignment="1">
      <alignment vertical="center" wrapText="1"/>
    </xf>
    <xf numFmtId="0" fontId="21" fillId="2" borderId="6" xfId="0" applyFont="1" applyFill="1" applyBorder="1" applyAlignment="1">
      <alignment horizontal="left"/>
    </xf>
    <xf numFmtId="9" fontId="21" fillId="2" borderId="5" xfId="5" applyFont="1" applyFill="1" applyBorder="1" applyAlignment="1">
      <alignment vertical="center"/>
    </xf>
    <xf numFmtId="0" fontId="21" fillId="2" borderId="9" xfId="0" applyFont="1" applyFill="1" applyBorder="1" applyAlignment="1">
      <alignment horizontal="left"/>
    </xf>
    <xf numFmtId="0" fontId="32" fillId="2" borderId="0" xfId="10" applyFont="1" applyFill="1"/>
    <xf numFmtId="0" fontId="14" fillId="2" borderId="0" xfId="10" applyFont="1" applyFill="1"/>
    <xf numFmtId="0" fontId="33" fillId="2" borderId="0" xfId="0" applyFont="1" applyFill="1"/>
    <xf numFmtId="0" fontId="33" fillId="2" borderId="0" xfId="0" applyFont="1" applyFill="1" applyAlignment="1">
      <alignment horizontal="left"/>
    </xf>
    <xf numFmtId="0" fontId="33" fillId="2" borderId="0" xfId="0" applyFont="1" applyFill="1" applyAlignment="1"/>
    <xf numFmtId="0" fontId="0" fillId="0" borderId="0" xfId="0" applyAlignment="1">
      <alignment horizontal="right"/>
    </xf>
    <xf numFmtId="166" fontId="21" fillId="2" borderId="0" xfId="0" applyNumberFormat="1" applyFont="1" applyFill="1" applyBorder="1" applyAlignment="1">
      <alignment horizontal="right"/>
    </xf>
    <xf numFmtId="166" fontId="21" fillId="2" borderId="6" xfId="0" applyNumberFormat="1" applyFont="1" applyFill="1" applyBorder="1" applyAlignment="1">
      <alignment horizontal="right"/>
    </xf>
    <xf numFmtId="0" fontId="21" fillId="2" borderId="4" xfId="0" applyFont="1" applyFill="1" applyBorder="1"/>
    <xf numFmtId="0" fontId="21" fillId="2" borderId="0" xfId="0" applyFont="1" applyFill="1" applyBorder="1" applyAlignment="1">
      <alignment horizontal="right" vertical="center" wrapText="1"/>
    </xf>
    <xf numFmtId="0" fontId="21" fillId="2" borderId="4" xfId="0" applyFont="1" applyFill="1" applyBorder="1" applyAlignment="1">
      <alignment vertical="center"/>
    </xf>
    <xf numFmtId="0" fontId="21" fillId="2" borderId="8" xfId="0" applyFont="1" applyFill="1" applyBorder="1" applyAlignment="1">
      <alignment vertical="center"/>
    </xf>
    <xf numFmtId="0" fontId="34" fillId="0" borderId="0" xfId="0" applyFont="1" applyAlignment="1">
      <alignment horizontal="left" vertical="center"/>
    </xf>
    <xf numFmtId="0" fontId="2" fillId="0" borderId="0" xfId="11"/>
    <xf numFmtId="0" fontId="26" fillId="2" borderId="0" xfId="11" applyFont="1" applyFill="1"/>
    <xf numFmtId="0" fontId="28" fillId="2" borderId="0" xfId="10" applyNumberFormat="1" applyFont="1" applyFill="1" applyAlignment="1">
      <alignment wrapText="1"/>
    </xf>
    <xf numFmtId="0" fontId="35" fillId="2" borderId="0" xfId="10" applyFont="1" applyFill="1" applyAlignment="1">
      <alignment wrapText="1"/>
    </xf>
    <xf numFmtId="0" fontId="21" fillId="2" borderId="0" xfId="11" applyFont="1" applyFill="1"/>
    <xf numFmtId="0" fontId="36" fillId="2" borderId="0" xfId="11" applyFont="1" applyFill="1"/>
    <xf numFmtId="166" fontId="21" fillId="2" borderId="1" xfId="11" applyNumberFormat="1" applyFont="1" applyFill="1" applyBorder="1"/>
    <xf numFmtId="3" fontId="21" fillId="2" borderId="1" xfId="11" applyNumberFormat="1" applyFont="1" applyFill="1" applyBorder="1"/>
    <xf numFmtId="0" fontId="21" fillId="2" borderId="1" xfId="11" applyNumberFormat="1" applyFont="1" applyFill="1" applyBorder="1"/>
    <xf numFmtId="0" fontId="21" fillId="2" borderId="1" xfId="11" applyFont="1" applyFill="1" applyBorder="1"/>
    <xf numFmtId="166" fontId="21" fillId="2" borderId="0" xfId="11" applyNumberFormat="1" applyFont="1" applyFill="1"/>
    <xf numFmtId="3" fontId="21" fillId="2" borderId="0" xfId="11" applyNumberFormat="1" applyFont="1" applyFill="1"/>
    <xf numFmtId="0" fontId="21" fillId="2" borderId="0" xfId="11" applyNumberFormat="1" applyFont="1" applyFill="1"/>
    <xf numFmtId="166" fontId="21" fillId="2" borderId="0" xfId="11" applyNumberFormat="1" applyFont="1" applyFill="1" applyBorder="1"/>
    <xf numFmtId="3" fontId="21" fillId="2" borderId="0" xfId="11" applyNumberFormat="1" applyFont="1" applyFill="1" applyBorder="1"/>
    <xf numFmtId="0" fontId="21" fillId="2" borderId="0" xfId="11" applyNumberFormat="1" applyFont="1" applyFill="1" applyBorder="1"/>
    <xf numFmtId="0" fontId="21" fillId="2" borderId="0" xfId="11" applyFont="1" applyFill="1" applyBorder="1"/>
    <xf numFmtId="166" fontId="21" fillId="2" borderId="5" xfId="11" applyNumberFormat="1" applyFont="1" applyFill="1" applyBorder="1"/>
    <xf numFmtId="3" fontId="21" fillId="2" borderId="5" xfId="11" applyNumberFormat="1" applyFont="1" applyFill="1" applyBorder="1"/>
    <xf numFmtId="0" fontId="21" fillId="2" borderId="5" xfId="11" applyNumberFormat="1" applyFont="1" applyFill="1" applyBorder="1"/>
    <xf numFmtId="0" fontId="21" fillId="2" borderId="5" xfId="11" applyFont="1" applyFill="1" applyBorder="1"/>
    <xf numFmtId="0" fontId="24" fillId="2" borderId="0" xfId="11" applyFont="1" applyFill="1" applyBorder="1"/>
    <xf numFmtId="0" fontId="33" fillId="2" borderId="0" xfId="11" applyFont="1" applyFill="1" applyAlignment="1">
      <alignment horizontal="left"/>
    </xf>
    <xf numFmtId="0" fontId="33" fillId="2" borderId="0" xfId="11" applyFont="1" applyFill="1" applyAlignment="1"/>
    <xf numFmtId="0" fontId="24" fillId="2" borderId="0" xfId="8" applyFont="1" applyFill="1"/>
    <xf numFmtId="0" fontId="21" fillId="2" borderId="0" xfId="8" applyNumberFormat="1" applyFont="1" applyFill="1"/>
    <xf numFmtId="166" fontId="21" fillId="2" borderId="0" xfId="8" applyNumberFormat="1" applyFont="1" applyFill="1"/>
    <xf numFmtId="0" fontId="36" fillId="2" borderId="0" xfId="8" applyFont="1" applyFill="1"/>
    <xf numFmtId="0" fontId="3" fillId="0" borderId="0" xfId="8" applyFont="1"/>
    <xf numFmtId="169" fontId="3" fillId="0" borderId="0" xfId="8" applyNumberFormat="1" applyFont="1"/>
    <xf numFmtId="169" fontId="6" fillId="2" borderId="0" xfId="8" applyNumberFormat="1" applyFont="1" applyFill="1"/>
    <xf numFmtId="169" fontId="21" fillId="2" borderId="0" xfId="8" applyNumberFormat="1" applyFont="1" applyFill="1" applyBorder="1"/>
    <xf numFmtId="0" fontId="21" fillId="2" borderId="6" xfId="8" applyFont="1" applyFill="1" applyBorder="1" applyAlignment="1">
      <alignment horizontal="center" vertical="center"/>
    </xf>
    <xf numFmtId="0" fontId="39" fillId="0" borderId="0" xfId="8" applyFont="1"/>
    <xf numFmtId="169" fontId="39" fillId="0" borderId="0" xfId="8" applyNumberFormat="1" applyFont="1"/>
    <xf numFmtId="169" fontId="21" fillId="2" borderId="5" xfId="8" applyNumberFormat="1" applyFont="1" applyFill="1" applyBorder="1"/>
    <xf numFmtId="0" fontId="21" fillId="2" borderId="9" xfId="8" applyFont="1" applyFill="1" applyBorder="1" applyAlignment="1">
      <alignment horizontal="center" vertical="center"/>
    </xf>
    <xf numFmtId="0" fontId="23" fillId="2" borderId="0" xfId="8" applyFont="1" applyFill="1" applyBorder="1" applyAlignment="1">
      <alignment horizontal="center" vertical="center"/>
    </xf>
    <xf numFmtId="0" fontId="23" fillId="2" borderId="0" xfId="8" applyFont="1" applyFill="1"/>
    <xf numFmtId="0" fontId="23" fillId="2" borderId="6" xfId="8" applyFont="1" applyFill="1" applyBorder="1"/>
    <xf numFmtId="0" fontId="40" fillId="2" borderId="0" xfId="8" applyFont="1" applyFill="1" applyAlignment="1">
      <alignment horizontal="left" readingOrder="1"/>
    </xf>
    <xf numFmtId="0" fontId="24" fillId="2" borderId="0" xfId="11" applyFont="1" applyFill="1"/>
    <xf numFmtId="0" fontId="26" fillId="2" borderId="0" xfId="11" applyFont="1" applyFill="1" applyAlignment="1">
      <alignment wrapText="1"/>
    </xf>
    <xf numFmtId="0" fontId="8" fillId="2" borderId="0" xfId="10" applyFont="1" applyFill="1" applyAlignment="1">
      <alignment wrapText="1"/>
    </xf>
    <xf numFmtId="0" fontId="26" fillId="2" borderId="0" xfId="11" applyNumberFormat="1" applyFont="1" applyFill="1" applyAlignment="1">
      <alignment wrapText="1"/>
    </xf>
    <xf numFmtId="0" fontId="26" fillId="2" borderId="0" xfId="11" applyFont="1" applyFill="1" applyAlignment="1">
      <alignment vertical="center" wrapText="1"/>
    </xf>
    <xf numFmtId="166" fontId="41" fillId="2" borderId="0" xfId="11" applyNumberFormat="1" applyFont="1" applyFill="1"/>
    <xf numFmtId="166" fontId="21" fillId="2" borderId="0" xfId="11" applyNumberFormat="1" applyFont="1" applyFill="1" applyAlignment="1"/>
    <xf numFmtId="0" fontId="21" fillId="2" borderId="6" xfId="11" applyFont="1" applyFill="1" applyBorder="1"/>
    <xf numFmtId="0" fontId="23" fillId="2" borderId="0" xfId="11" applyNumberFormat="1" applyFont="1" applyFill="1" applyBorder="1" applyAlignment="1">
      <alignment horizontal="center" vertical="center"/>
    </xf>
    <xf numFmtId="0" fontId="23" fillId="2" borderId="1" xfId="11" applyNumberFormat="1" applyFont="1" applyFill="1" applyBorder="1" applyAlignment="1">
      <alignment horizontal="right"/>
    </xf>
    <xf numFmtId="0" fontId="23" fillId="2" borderId="2" xfId="11" applyNumberFormat="1" applyFont="1" applyFill="1" applyBorder="1" applyAlignment="1">
      <alignment horizontal="left" vertical="center" wrapText="1"/>
    </xf>
    <xf numFmtId="0" fontId="23" fillId="2" borderId="1" xfId="11" applyNumberFormat="1" applyFont="1" applyFill="1" applyBorder="1" applyAlignment="1">
      <alignment horizontal="left" vertical="center"/>
    </xf>
    <xf numFmtId="0" fontId="40" fillId="2" borderId="0" xfId="11" applyFont="1" applyFill="1" applyAlignment="1">
      <alignment horizontal="left" readingOrder="1"/>
    </xf>
    <xf numFmtId="3" fontId="10" fillId="2" borderId="6" xfId="3" applyNumberFormat="1" applyFont="1" applyFill="1" applyBorder="1" applyAlignment="1">
      <alignment horizontal="left"/>
    </xf>
    <xf numFmtId="3" fontId="10" fillId="2" borderId="0" xfId="3" applyNumberFormat="1" applyFont="1" applyFill="1" applyBorder="1" applyAlignment="1">
      <alignment horizontal="right"/>
    </xf>
    <xf numFmtId="3" fontId="10" fillId="2" borderId="6" xfId="3" applyNumberFormat="1" applyFont="1" applyFill="1" applyBorder="1" applyAlignment="1">
      <alignment horizontal="right"/>
    </xf>
    <xf numFmtId="3" fontId="10" fillId="2" borderId="0" xfId="3" applyNumberFormat="1" applyFont="1" applyFill="1" applyBorder="1" applyAlignment="1">
      <alignment horizontal="left"/>
    </xf>
    <xf numFmtId="3" fontId="21" fillId="2" borderId="0" xfId="0" applyNumberFormat="1" applyFont="1" applyFill="1"/>
    <xf numFmtId="3" fontId="10" fillId="2" borderId="0" xfId="5" applyNumberFormat="1" applyFont="1" applyFill="1" applyBorder="1" applyAlignment="1">
      <alignment horizontal="right"/>
    </xf>
    <xf numFmtId="3" fontId="5" fillId="2" borderId="0" xfId="0" applyNumberFormat="1" applyFont="1" applyFill="1"/>
    <xf numFmtId="3" fontId="21" fillId="2" borderId="0" xfId="5" applyNumberFormat="1" applyFont="1" applyFill="1"/>
    <xf numFmtId="3" fontId="8" fillId="2" borderId="0" xfId="4" applyNumberFormat="1" applyFont="1" applyFill="1" applyAlignment="1" applyProtection="1">
      <alignment wrapText="1"/>
    </xf>
    <xf numFmtId="3" fontId="10" fillId="2" borderId="5" xfId="3" applyNumberFormat="1" applyFont="1" applyFill="1" applyBorder="1" applyAlignment="1">
      <alignment horizontal="right"/>
    </xf>
    <xf numFmtId="3" fontId="10" fillId="2" borderId="9" xfId="3" applyNumberFormat="1" applyFont="1" applyFill="1" applyBorder="1" applyAlignment="1">
      <alignment horizontal="right"/>
    </xf>
    <xf numFmtId="3" fontId="10" fillId="2" borderId="1" xfId="3" applyNumberFormat="1" applyFont="1" applyFill="1" applyBorder="1" applyAlignment="1">
      <alignment horizontal="right"/>
    </xf>
    <xf numFmtId="3" fontId="11" fillId="2" borderId="3" xfId="3" applyNumberFormat="1" applyFont="1" applyFill="1" applyBorder="1" applyAlignment="1">
      <alignment horizontal="left"/>
    </xf>
    <xf numFmtId="0" fontId="40" fillId="2" borderId="0" xfId="8" applyFont="1" applyFill="1" applyAlignment="1">
      <alignment readingOrder="1"/>
    </xf>
    <xf numFmtId="170" fontId="8" fillId="2" borderId="0" xfId="4" applyNumberFormat="1" applyFont="1" applyFill="1" applyBorder="1" applyAlignment="1" applyProtection="1">
      <alignment wrapText="1"/>
    </xf>
    <xf numFmtId="0" fontId="8" fillId="2" borderId="0" xfId="2" applyFont="1" applyFill="1" applyBorder="1" applyAlignment="1"/>
    <xf numFmtId="0" fontId="21" fillId="2" borderId="0" xfId="0" applyFont="1" applyFill="1" applyBorder="1" applyAlignment="1"/>
    <xf numFmtId="0" fontId="8" fillId="2" borderId="0" xfId="2" applyFont="1" applyFill="1" applyBorder="1" applyAlignment="1">
      <alignment horizontal="left"/>
    </xf>
    <xf numFmtId="171" fontId="10" fillId="3" borderId="0" xfId="3" applyNumberFormat="1" applyFont="1" applyFill="1" applyBorder="1" applyAlignment="1">
      <alignment horizontal="right"/>
    </xf>
    <xf numFmtId="171" fontId="31" fillId="3" borderId="0" xfId="3" applyNumberFormat="1" applyFont="1" applyFill="1" applyBorder="1" applyAlignment="1">
      <alignment horizontal="left"/>
    </xf>
    <xf numFmtId="9" fontId="21" fillId="2" borderId="0" xfId="5" applyFont="1" applyFill="1" applyBorder="1"/>
    <xf numFmtId="3" fontId="21" fillId="2" borderId="0" xfId="0" applyNumberFormat="1" applyFont="1" applyFill="1" applyBorder="1" applyAlignment="1">
      <alignment horizontal="center" vertical="center"/>
    </xf>
    <xf numFmtId="3" fontId="10" fillId="2" borderId="11" xfId="3" applyNumberFormat="1" applyFont="1" applyFill="1" applyBorder="1" applyAlignment="1">
      <alignment horizontal="left"/>
    </xf>
    <xf numFmtId="3" fontId="10" fillId="2" borderId="12" xfId="3" applyNumberFormat="1" applyFont="1" applyFill="1" applyBorder="1" applyAlignment="1">
      <alignment horizontal="left"/>
    </xf>
    <xf numFmtId="3" fontId="21" fillId="2" borderId="0" xfId="0" applyNumberFormat="1" applyFont="1" applyFill="1" applyBorder="1"/>
    <xf numFmtId="3" fontId="21" fillId="2" borderId="5" xfId="0" applyNumberFormat="1" applyFont="1" applyFill="1" applyBorder="1"/>
    <xf numFmtId="0" fontId="21" fillId="2" borderId="5" xfId="0" applyFont="1" applyFill="1" applyBorder="1"/>
    <xf numFmtId="9" fontId="10" fillId="2" borderId="5" xfId="5" applyFont="1" applyFill="1" applyBorder="1" applyAlignment="1">
      <alignment horizontal="right"/>
    </xf>
    <xf numFmtId="3" fontId="11" fillId="2" borderId="1" xfId="3" applyNumberFormat="1" applyFont="1" applyFill="1" applyBorder="1" applyAlignment="1">
      <alignment horizontal="left"/>
    </xf>
    <xf numFmtId="3" fontId="23" fillId="2" borderId="1" xfId="0" applyNumberFormat="1" applyFont="1" applyFill="1" applyBorder="1"/>
    <xf numFmtId="171" fontId="14" fillId="3" borderId="0" xfId="4" applyNumberFormat="1" applyFont="1" applyFill="1" applyBorder="1" applyAlignment="1" applyProtection="1">
      <alignment horizontal="left"/>
    </xf>
    <xf numFmtId="171" fontId="40" fillId="3" borderId="0" xfId="3" applyNumberFormat="1" applyFont="1" applyFill="1" applyBorder="1" applyAlignment="1">
      <alignment horizontal="left"/>
    </xf>
    <xf numFmtId="171" fontId="40" fillId="3" borderId="0" xfId="3" applyNumberFormat="1" applyFont="1" applyFill="1" applyBorder="1" applyAlignment="1"/>
    <xf numFmtId="0" fontId="21" fillId="2" borderId="0" xfId="12" applyFont="1" applyFill="1"/>
    <xf numFmtId="9" fontId="21" fillId="0" borderId="0" xfId="1" applyFont="1"/>
    <xf numFmtId="3" fontId="21" fillId="0" borderId="6" xfId="12" applyNumberFormat="1" applyFont="1" applyBorder="1"/>
    <xf numFmtId="3" fontId="21" fillId="0" borderId="0" xfId="12" applyNumberFormat="1" applyFont="1"/>
    <xf numFmtId="0" fontId="21" fillId="2" borderId="4" xfId="12" applyFont="1" applyFill="1" applyBorder="1" applyAlignment="1">
      <alignment horizontal="left"/>
    </xf>
    <xf numFmtId="0" fontId="21" fillId="0" borderId="0" xfId="12" applyFont="1"/>
    <xf numFmtId="0" fontId="21" fillId="0" borderId="4" xfId="12" applyFont="1" applyBorder="1"/>
    <xf numFmtId="0" fontId="42" fillId="0" borderId="4" xfId="12" applyFont="1" applyBorder="1"/>
    <xf numFmtId="3" fontId="21" fillId="0" borderId="2" xfId="12" applyNumberFormat="1" applyFont="1" applyBorder="1"/>
    <xf numFmtId="0" fontId="21" fillId="0" borderId="1" xfId="12" applyFont="1" applyBorder="1"/>
    <xf numFmtId="0" fontId="21" fillId="2" borderId="1" xfId="12" applyFont="1" applyFill="1" applyBorder="1"/>
    <xf numFmtId="0" fontId="21" fillId="2" borderId="3" xfId="12" applyFont="1" applyFill="1" applyBorder="1" applyAlignment="1">
      <alignment horizontal="left"/>
    </xf>
    <xf numFmtId="0" fontId="21" fillId="0" borderId="6" xfId="12" applyFont="1" applyBorder="1"/>
    <xf numFmtId="0" fontId="42" fillId="0" borderId="4" xfId="12" applyFont="1" applyBorder="1" applyAlignment="1">
      <alignment horizontal="left"/>
    </xf>
    <xf numFmtId="3" fontId="21" fillId="0" borderId="1" xfId="12" applyNumberFormat="1" applyFont="1" applyBorder="1"/>
    <xf numFmtId="0" fontId="21" fillId="0" borderId="0" xfId="12" applyFont="1" applyBorder="1"/>
    <xf numFmtId="0" fontId="21" fillId="0" borderId="2" xfId="12" applyFont="1" applyBorder="1" applyAlignment="1">
      <alignment horizontal="right"/>
    </xf>
    <xf numFmtId="0" fontId="21" fillId="0" borderId="3" xfId="12" applyFont="1" applyBorder="1"/>
    <xf numFmtId="0" fontId="23" fillId="2" borderId="0" xfId="12" applyFont="1" applyFill="1"/>
    <xf numFmtId="0" fontId="23" fillId="0" borderId="0" xfId="12" applyFont="1"/>
    <xf numFmtId="0" fontId="23" fillId="0" borderId="4" xfId="12" applyFont="1" applyBorder="1"/>
    <xf numFmtId="0" fontId="5" fillId="2" borderId="0" xfId="12" applyFont="1" applyFill="1"/>
    <xf numFmtId="0" fontId="12" fillId="2" borderId="0" xfId="12" applyFont="1" applyFill="1" applyAlignment="1"/>
    <xf numFmtId="0" fontId="21" fillId="0" borderId="0" xfId="11" applyFont="1" applyFill="1"/>
    <xf numFmtId="0" fontId="36" fillId="0" borderId="0" xfId="11" applyFont="1" applyFill="1"/>
    <xf numFmtId="0" fontId="26" fillId="0" borderId="0" xfId="11" applyFont="1" applyFill="1"/>
    <xf numFmtId="166" fontId="21" fillId="0" borderId="0" xfId="11" applyNumberFormat="1" applyFont="1" applyFill="1" applyAlignment="1">
      <alignment horizontal="right"/>
    </xf>
    <xf numFmtId="0" fontId="21" fillId="0" borderId="4" xfId="11" applyFont="1" applyFill="1" applyBorder="1"/>
    <xf numFmtId="0" fontId="23" fillId="0" borderId="0" xfId="11" applyFont="1" applyFill="1"/>
    <xf numFmtId="0" fontId="23" fillId="0" borderId="14" xfId="11" applyFont="1" applyFill="1" applyBorder="1"/>
    <xf numFmtId="0" fontId="23" fillId="0" borderId="15" xfId="11" applyFont="1" applyFill="1" applyBorder="1"/>
    <xf numFmtId="0" fontId="26" fillId="2" borderId="0" xfId="12" applyFont="1" applyFill="1"/>
    <xf numFmtId="0" fontId="36" fillId="2" borderId="0" xfId="12" applyFont="1" applyFill="1" applyAlignment="1">
      <alignment horizontal="left" wrapText="1"/>
    </xf>
    <xf numFmtId="0" fontId="26" fillId="2" borderId="0" xfId="12" applyFont="1" applyFill="1" applyAlignment="1">
      <alignment horizontal="left" wrapText="1"/>
    </xf>
    <xf numFmtId="0" fontId="43" fillId="2" borderId="0" xfId="12" applyFont="1" applyFill="1"/>
    <xf numFmtId="4" fontId="5" fillId="2" borderId="0" xfId="12" applyNumberFormat="1" applyFont="1" applyFill="1" applyBorder="1" applyAlignment="1">
      <alignment horizontal="right"/>
    </xf>
    <xf numFmtId="167" fontId="21" fillId="2" borderId="0" xfId="9" applyNumberFormat="1" applyFont="1" applyFill="1" applyBorder="1"/>
    <xf numFmtId="0" fontId="21" fillId="2" borderId="0" xfId="12" applyFont="1" applyFill="1" applyBorder="1"/>
    <xf numFmtId="4" fontId="5" fillId="2" borderId="1" xfId="12" applyNumberFormat="1" applyFont="1" applyFill="1" applyBorder="1" applyAlignment="1">
      <alignment horizontal="right"/>
    </xf>
    <xf numFmtId="167" fontId="21" fillId="2" borderId="1" xfId="9" applyNumberFormat="1" applyFont="1" applyFill="1" applyBorder="1"/>
    <xf numFmtId="4" fontId="44" fillId="2" borderId="0" xfId="12" applyNumberFormat="1" applyFont="1" applyFill="1"/>
    <xf numFmtId="0" fontId="6" fillId="2" borderId="0" xfId="12" applyFont="1" applyFill="1"/>
    <xf numFmtId="167" fontId="5" fillId="2" borderId="0" xfId="9" applyNumberFormat="1" applyFont="1" applyFill="1" applyBorder="1" applyAlignment="1"/>
    <xf numFmtId="0" fontId="5" fillId="2" borderId="0" xfId="12" applyFont="1" applyFill="1" applyBorder="1" applyAlignment="1"/>
    <xf numFmtId="167" fontId="5" fillId="2" borderId="0" xfId="9" applyNumberFormat="1" applyFont="1" applyFill="1" applyBorder="1" applyAlignment="1">
      <alignment horizontal="right"/>
    </xf>
    <xf numFmtId="0" fontId="21" fillId="2" borderId="0" xfId="12" applyFont="1" applyFill="1" applyBorder="1" applyAlignment="1">
      <alignment horizontal="right"/>
    </xf>
    <xf numFmtId="167" fontId="5" fillId="0" borderId="0" xfId="9" applyNumberFormat="1" applyFont="1" applyFill="1" applyBorder="1" applyAlignment="1">
      <alignment horizontal="right"/>
    </xf>
    <xf numFmtId="0" fontId="5" fillId="2" borderId="0" xfId="12" applyFont="1" applyFill="1" applyBorder="1" applyAlignment="1">
      <alignment horizontal="right"/>
    </xf>
    <xf numFmtId="167" fontId="21" fillId="2" borderId="0" xfId="9" applyNumberFormat="1" applyFont="1" applyFill="1" applyBorder="1" applyAlignment="1">
      <alignment horizontal="right"/>
    </xf>
    <xf numFmtId="0" fontId="6" fillId="2" borderId="0" xfId="12" applyFont="1" applyFill="1" applyBorder="1"/>
    <xf numFmtId="4" fontId="6" fillId="2" borderId="0" xfId="12" applyNumberFormat="1" applyFont="1" applyFill="1"/>
    <xf numFmtId="3" fontId="21" fillId="2" borderId="0" xfId="12" applyNumberFormat="1" applyFont="1" applyFill="1"/>
    <xf numFmtId="4" fontId="5" fillId="2" borderId="5" xfId="12" applyNumberFormat="1" applyFont="1" applyFill="1" applyBorder="1" applyAlignment="1">
      <alignment horizontal="right"/>
    </xf>
    <xf numFmtId="167" fontId="5" fillId="2" borderId="5" xfId="9" applyNumberFormat="1" applyFont="1" applyFill="1" applyBorder="1" applyAlignment="1">
      <alignment horizontal="right"/>
    </xf>
    <xf numFmtId="0" fontId="5" fillId="2" borderId="5" xfId="12" applyFont="1" applyFill="1" applyBorder="1" applyAlignment="1">
      <alignment horizontal="right"/>
    </xf>
    <xf numFmtId="0" fontId="6" fillId="2" borderId="0" xfId="12" applyFont="1" applyFill="1" applyAlignment="1">
      <alignment horizontal="center"/>
    </xf>
    <xf numFmtId="0" fontId="5" fillId="2" borderId="0" xfId="12" applyFont="1" applyFill="1" applyAlignment="1">
      <alignment horizontal="center"/>
    </xf>
    <xf numFmtId="0" fontId="22" fillId="2" borderId="0" xfId="12" applyFont="1" applyFill="1" applyAlignment="1">
      <alignment horizontal="left"/>
    </xf>
    <xf numFmtId="0" fontId="21" fillId="2" borderId="0" xfId="12" applyFont="1" applyFill="1" applyAlignment="1">
      <alignment horizontal="left"/>
    </xf>
    <xf numFmtId="0" fontId="21" fillId="2" borderId="0" xfId="12" applyFont="1" applyFill="1" applyAlignment="1">
      <alignment horizontal="center"/>
    </xf>
    <xf numFmtId="0" fontId="18" fillId="2" borderId="0" xfId="12" applyFont="1" applyFill="1" applyAlignment="1">
      <alignment horizontal="left"/>
    </xf>
    <xf numFmtId="0" fontId="8" fillId="2" borderId="0" xfId="12" applyFont="1" applyFill="1" applyAlignment="1">
      <alignment horizontal="left"/>
    </xf>
    <xf numFmtId="169" fontId="21" fillId="2" borderId="1" xfId="12" applyNumberFormat="1" applyFont="1" applyFill="1" applyBorder="1" applyAlignment="1">
      <alignment horizontal="center"/>
    </xf>
    <xf numFmtId="164" fontId="5" fillId="2" borderId="1" xfId="13" applyNumberFormat="1" applyFont="1" applyFill="1" applyBorder="1" applyAlignment="1">
      <alignment horizontal="right"/>
    </xf>
    <xf numFmtId="3" fontId="5" fillId="2" borderId="1" xfId="14" applyNumberFormat="1" applyFont="1" applyFill="1" applyBorder="1" applyAlignment="1">
      <alignment horizontal="center"/>
    </xf>
    <xf numFmtId="0" fontId="5" fillId="2" borderId="2" xfId="15" applyNumberFormat="1" applyFont="1" applyFill="1" applyBorder="1" applyAlignment="1">
      <alignment horizontal="center"/>
    </xf>
    <xf numFmtId="169" fontId="21" fillId="2" borderId="0" xfId="12" applyNumberFormat="1" applyFont="1" applyFill="1" applyAlignment="1">
      <alignment horizontal="center"/>
    </xf>
    <xf numFmtId="164" fontId="5" fillId="2" borderId="0" xfId="13" applyNumberFormat="1" applyFont="1" applyFill="1" applyBorder="1" applyAlignment="1">
      <alignment horizontal="right"/>
    </xf>
    <xf numFmtId="3" fontId="5" fillId="2" borderId="0" xfId="14" applyNumberFormat="1" applyFont="1" applyFill="1" applyAlignment="1">
      <alignment horizontal="center"/>
    </xf>
    <xf numFmtId="0" fontId="5" fillId="2" borderId="6" xfId="15" applyFont="1" applyFill="1" applyBorder="1" applyAlignment="1">
      <alignment horizontal="center"/>
    </xf>
    <xf numFmtId="0" fontId="5" fillId="2" borderId="6" xfId="15" applyNumberFormat="1" applyFont="1" applyFill="1" applyBorder="1" applyAlignment="1">
      <alignment horizontal="center"/>
    </xf>
    <xf numFmtId="0" fontId="5" fillId="2" borderId="0" xfId="15" applyNumberFormat="1" applyFont="1" applyFill="1" applyBorder="1" applyAlignment="1">
      <alignment horizontal="center"/>
    </xf>
    <xf numFmtId="166" fontId="12" fillId="2" borderId="1" xfId="17" applyNumberFormat="1" applyFont="1" applyFill="1" applyBorder="1" applyAlignment="1">
      <alignment vertical="center"/>
    </xf>
    <xf numFmtId="0" fontId="12" fillId="2" borderId="1" xfId="4" applyFont="1" applyFill="1" applyBorder="1" applyAlignment="1" applyProtection="1">
      <alignment vertical="center"/>
    </xf>
    <xf numFmtId="0" fontId="12" fillId="2" borderId="16" xfId="4" applyFont="1" applyFill="1" applyBorder="1" applyAlignment="1" applyProtection="1">
      <alignment vertical="center"/>
    </xf>
    <xf numFmtId="166" fontId="12" fillId="2" borderId="0" xfId="17" applyNumberFormat="1" applyFont="1" applyFill="1" applyBorder="1" applyAlignment="1">
      <alignment vertical="center"/>
    </xf>
    <xf numFmtId="166" fontId="12" fillId="2" borderId="17" xfId="17" applyNumberFormat="1" applyFont="1" applyFill="1" applyBorder="1" applyAlignment="1">
      <alignment vertical="center"/>
    </xf>
    <xf numFmtId="0" fontId="12" fillId="2" borderId="17" xfId="4" applyFont="1" applyFill="1" applyBorder="1" applyAlignment="1" applyProtection="1">
      <alignment horizontal="center" vertical="center"/>
    </xf>
    <xf numFmtId="0" fontId="5" fillId="2" borderId="0" xfId="17" applyFont="1" applyFill="1" applyBorder="1" applyAlignment="1">
      <alignment horizontal="right" vertical="center"/>
    </xf>
    <xf numFmtId="0" fontId="14" fillId="2" borderId="0" xfId="4" applyFont="1" applyFill="1" applyBorder="1" applyAlignment="1" applyProtection="1">
      <alignment horizontal="left"/>
    </xf>
    <xf numFmtId="166" fontId="21" fillId="2" borderId="1" xfId="12" applyNumberFormat="1" applyFont="1" applyFill="1" applyBorder="1" applyAlignment="1">
      <alignment horizontal="right"/>
    </xf>
    <xf numFmtId="0" fontId="21" fillId="2" borderId="1" xfId="12" applyFont="1" applyFill="1" applyBorder="1" applyAlignment="1">
      <alignment horizontal="right"/>
    </xf>
    <xf numFmtId="0" fontId="21" fillId="2" borderId="1" xfId="12" applyFont="1" applyFill="1" applyBorder="1" applyAlignment="1">
      <alignment horizontal="center"/>
    </xf>
    <xf numFmtId="166" fontId="21" fillId="2" borderId="0" xfId="12" applyNumberFormat="1" applyFont="1" applyFill="1" applyBorder="1" applyAlignment="1">
      <alignment horizontal="right"/>
    </xf>
    <xf numFmtId="0" fontId="21" fillId="2" borderId="0" xfId="12" applyFont="1" applyFill="1" applyBorder="1" applyAlignment="1">
      <alignment horizontal="center"/>
    </xf>
    <xf numFmtId="0" fontId="21" fillId="2" borderId="14" xfId="12" applyFont="1" applyFill="1" applyBorder="1"/>
    <xf numFmtId="166" fontId="21" fillId="2" borderId="1" xfId="12" applyNumberFormat="1" applyFont="1" applyFill="1" applyBorder="1"/>
    <xf numFmtId="166" fontId="21" fillId="2" borderId="0" xfId="12" applyNumberFormat="1" applyFont="1" applyFill="1"/>
    <xf numFmtId="166" fontId="21" fillId="2" borderId="0" xfId="12" applyNumberFormat="1" applyFont="1" applyFill="1" applyBorder="1"/>
    <xf numFmtId="164" fontId="21" fillId="2" borderId="0" xfId="5" applyNumberFormat="1" applyFont="1" applyFill="1" applyBorder="1"/>
    <xf numFmtId="164" fontId="23" fillId="2" borderId="0" xfId="5" applyNumberFormat="1" applyFont="1" applyFill="1" applyBorder="1"/>
    <xf numFmtId="166" fontId="21" fillId="2" borderId="0" xfId="12" applyNumberFormat="1" applyFont="1" applyFill="1" applyBorder="1" applyAlignment="1">
      <alignment wrapText="1"/>
    </xf>
    <xf numFmtId="0" fontId="21" fillId="2" borderId="0" xfId="12" applyFont="1" applyFill="1" applyBorder="1" applyAlignment="1">
      <alignment horizontal="center" wrapText="1"/>
    </xf>
    <xf numFmtId="0" fontId="12" fillId="2" borderId="0" xfId="4" applyFont="1" applyFill="1" applyBorder="1" applyAlignment="1" applyProtection="1">
      <alignment vertical="center"/>
    </xf>
    <xf numFmtId="0" fontId="12" fillId="2" borderId="17" xfId="4" applyFont="1" applyFill="1" applyBorder="1" applyAlignment="1" applyProtection="1">
      <alignment vertical="center"/>
    </xf>
    <xf numFmtId="0" fontId="12" fillId="2" borderId="17" xfId="17" applyFont="1" applyFill="1" applyBorder="1" applyAlignment="1">
      <alignment horizontal="right" vertical="center" wrapText="1"/>
    </xf>
    <xf numFmtId="0" fontId="12" fillId="2" borderId="0" xfId="12" applyFont="1" applyFill="1" applyBorder="1" applyAlignment="1">
      <alignment horizontal="left"/>
    </xf>
    <xf numFmtId="0" fontId="12" fillId="2" borderId="0" xfId="12" applyFont="1" applyFill="1" applyBorder="1" applyAlignment="1"/>
    <xf numFmtId="0" fontId="5" fillId="2" borderId="0" xfId="16" applyFont="1" applyFill="1"/>
    <xf numFmtId="0" fontId="26" fillId="2" borderId="0" xfId="12" applyFont="1" applyFill="1" applyAlignment="1">
      <alignment horizontal="right"/>
    </xf>
    <xf numFmtId="0" fontId="8" fillId="2" borderId="0" xfId="12" applyFont="1" applyFill="1" applyAlignment="1">
      <alignment horizontal="left" wrapText="1"/>
    </xf>
    <xf numFmtId="0" fontId="8" fillId="2" borderId="0" xfId="12" applyFont="1" applyFill="1" applyAlignment="1"/>
    <xf numFmtId="0" fontId="43" fillId="2" borderId="0" xfId="12" applyFont="1" applyFill="1" applyAlignment="1"/>
    <xf numFmtId="169" fontId="5" fillId="2" borderId="0" xfId="18" applyNumberFormat="1" applyFont="1" applyFill="1" applyBorder="1" applyAlignment="1" applyProtection="1">
      <alignment horizontal="right"/>
      <protection locked="0"/>
    </xf>
    <xf numFmtId="164" fontId="6" fillId="2" borderId="0" xfId="16" applyNumberFormat="1" applyFont="1" applyFill="1"/>
    <xf numFmtId="0" fontId="6" fillId="2" borderId="0" xfId="16" applyFont="1" applyFill="1" applyBorder="1"/>
    <xf numFmtId="166" fontId="5" fillId="2" borderId="0" xfId="16" applyNumberFormat="1" applyFont="1" applyFill="1" applyBorder="1"/>
    <xf numFmtId="166" fontId="5" fillId="2" borderId="0" xfId="16" applyNumberFormat="1" applyFont="1" applyFill="1" applyBorder="1" applyAlignment="1">
      <alignment horizontal="right"/>
    </xf>
    <xf numFmtId="0" fontId="5" fillId="2" borderId="0" xfId="16" applyFont="1" applyFill="1" applyBorder="1" applyAlignment="1">
      <alignment horizontal="center"/>
    </xf>
    <xf numFmtId="0" fontId="21" fillId="2" borderId="0" xfId="16" applyFont="1" applyFill="1" applyBorder="1" applyAlignment="1">
      <alignment horizontal="center"/>
    </xf>
    <xf numFmtId="169" fontId="5" fillId="2" borderId="0" xfId="18" applyNumberFormat="1" applyFont="1" applyFill="1" applyAlignment="1" applyProtection="1">
      <alignment horizontal="right"/>
      <protection locked="0"/>
    </xf>
    <xf numFmtId="166" fontId="5" fillId="2" borderId="1" xfId="16" applyNumberFormat="1" applyFont="1" applyFill="1" applyBorder="1" applyAlignment="1">
      <alignment horizontal="right"/>
    </xf>
    <xf numFmtId="0" fontId="5" fillId="2" borderId="1" xfId="16" applyFont="1" applyFill="1" applyBorder="1" applyAlignment="1">
      <alignment horizontal="right"/>
    </xf>
    <xf numFmtId="0" fontId="21" fillId="2" borderId="1" xfId="16" applyFont="1" applyFill="1" applyBorder="1" applyAlignment="1">
      <alignment horizontal="right"/>
    </xf>
    <xf numFmtId="169" fontId="12" fillId="2" borderId="0" xfId="18" applyNumberFormat="1" applyFont="1" applyFill="1" applyAlignment="1" applyProtection="1">
      <alignment horizontal="right"/>
      <protection locked="0"/>
    </xf>
    <xf numFmtId="0" fontId="5" fillId="2" borderId="0" xfId="16" applyFont="1" applyFill="1" applyBorder="1" applyAlignment="1">
      <alignment horizontal="right"/>
    </xf>
    <xf numFmtId="0" fontId="21" fillId="2" borderId="0" xfId="16" applyFont="1" applyFill="1" applyBorder="1" applyAlignment="1">
      <alignment horizontal="right"/>
    </xf>
    <xf numFmtId="0" fontId="6" fillId="2" borderId="0" xfId="16" applyFont="1" applyFill="1"/>
    <xf numFmtId="166" fontId="5" fillId="2" borderId="0" xfId="16" applyNumberFormat="1" applyFont="1" applyFill="1" applyAlignment="1">
      <alignment horizontal="right"/>
    </xf>
    <xf numFmtId="0" fontId="5" fillId="2" borderId="0" xfId="16" applyFont="1" applyFill="1" applyAlignment="1">
      <alignment horizontal="right"/>
    </xf>
    <xf numFmtId="0" fontId="21" fillId="2" borderId="0" xfId="16" applyFont="1" applyFill="1" applyAlignment="1">
      <alignment horizontal="right"/>
    </xf>
    <xf numFmtId="10" fontId="5" fillId="2" borderId="0" xfId="16" applyNumberFormat="1" applyFont="1" applyFill="1"/>
    <xf numFmtId="0" fontId="5" fillId="2" borderId="0" xfId="16" applyFont="1" applyFill="1" applyAlignment="1">
      <alignment horizontal="center"/>
    </xf>
    <xf numFmtId="0" fontId="6" fillId="2" borderId="0" xfId="16" applyFont="1" applyFill="1" applyAlignment="1">
      <alignment horizontal="center"/>
    </xf>
    <xf numFmtId="3" fontId="5" fillId="2" borderId="1" xfId="14" applyNumberFormat="1" applyFont="1" applyFill="1" applyBorder="1" applyAlignment="1">
      <alignment horizontal="right"/>
    </xf>
    <xf numFmtId="3" fontId="5" fillId="2" borderId="0" xfId="14" applyNumberFormat="1" applyFont="1" applyFill="1" applyAlignment="1">
      <alignment horizontal="right"/>
    </xf>
    <xf numFmtId="3" fontId="5" fillId="2" borderId="0" xfId="14" applyNumberFormat="1" applyFont="1" applyFill="1" applyBorder="1" applyAlignment="1">
      <alignment horizontal="right"/>
    </xf>
    <xf numFmtId="0" fontId="26" fillId="2" borderId="0" xfId="12" applyFont="1" applyFill="1" applyBorder="1" applyAlignment="1">
      <alignment horizontal="left" wrapText="1"/>
    </xf>
    <xf numFmtId="9" fontId="21" fillId="2" borderId="0" xfId="12" applyNumberFormat="1" applyFont="1" applyFill="1" applyBorder="1"/>
    <xf numFmtId="9" fontId="21" fillId="2" borderId="1" xfId="12" applyNumberFormat="1" applyFont="1" applyFill="1" applyBorder="1"/>
    <xf numFmtId="9" fontId="21" fillId="2" borderId="0" xfId="12" applyNumberFormat="1" applyFont="1" applyFill="1"/>
    <xf numFmtId="173" fontId="21" fillId="2" borderId="0" xfId="12" applyNumberFormat="1" applyFont="1" applyFill="1"/>
    <xf numFmtId="9" fontId="5" fillId="2" borderId="0" xfId="14" applyNumberFormat="1" applyFont="1" applyFill="1" applyBorder="1" applyAlignment="1">
      <alignment horizontal="right"/>
    </xf>
    <xf numFmtId="9" fontId="5" fillId="2" borderId="0" xfId="12" applyNumberFormat="1" applyFont="1" applyFill="1" applyBorder="1"/>
    <xf numFmtId="1" fontId="5" fillId="2" borderId="0" xfId="19" applyNumberFormat="1" applyFont="1" applyFill="1" applyBorder="1"/>
    <xf numFmtId="9" fontId="5" fillId="2" borderId="0" xfId="14" applyNumberFormat="1" applyFont="1" applyFill="1" applyAlignment="1">
      <alignment horizontal="right"/>
    </xf>
    <xf numFmtId="1" fontId="5" fillId="2" borderId="0" xfId="19" applyNumberFormat="1" applyFont="1" applyFill="1"/>
    <xf numFmtId="0" fontId="12" fillId="2" borderId="0" xfId="19" applyFont="1" applyFill="1" applyBorder="1" applyAlignment="1">
      <alignment horizontal="right"/>
    </xf>
    <xf numFmtId="0" fontId="14" fillId="2" borderId="0" xfId="4" applyFont="1" applyFill="1" applyBorder="1" applyAlignment="1" applyProtection="1"/>
    <xf numFmtId="3" fontId="5" fillId="2" borderId="1" xfId="12" applyNumberFormat="1" applyFont="1" applyFill="1" applyBorder="1" applyAlignment="1">
      <alignment horizontal="right"/>
    </xf>
    <xf numFmtId="0" fontId="5" fillId="2" borderId="1" xfId="12" applyFont="1" applyFill="1" applyBorder="1" applyAlignment="1">
      <alignment horizontal="right"/>
    </xf>
    <xf numFmtId="3" fontId="5" fillId="2" borderId="0" xfId="12" applyNumberFormat="1" applyFont="1" applyFill="1" applyBorder="1" applyAlignment="1">
      <alignment horizontal="right"/>
    </xf>
    <xf numFmtId="0" fontId="5" fillId="2" borderId="0" xfId="17" applyFont="1" applyFill="1" applyAlignment="1">
      <alignment wrapText="1"/>
    </xf>
    <xf numFmtId="0" fontId="5" fillId="2" borderId="1" xfId="20" applyFont="1" applyFill="1" applyBorder="1" applyAlignment="1">
      <alignment horizontal="center"/>
    </xf>
    <xf numFmtId="166" fontId="5" fillId="2" borderId="1" xfId="17" applyNumberFormat="1" applyFont="1" applyFill="1" applyBorder="1" applyAlignment="1"/>
    <xf numFmtId="0" fontId="5" fillId="2" borderId="1" xfId="17" applyFont="1" applyFill="1" applyBorder="1" applyAlignment="1">
      <alignment horizontal="center" wrapText="1"/>
    </xf>
    <xf numFmtId="0" fontId="5" fillId="2" borderId="0" xfId="20" applyFont="1" applyFill="1" applyBorder="1" applyAlignment="1">
      <alignment horizontal="center"/>
    </xf>
    <xf numFmtId="166" fontId="5" fillId="2" borderId="0" xfId="17" applyNumberFormat="1" applyFont="1" applyFill="1" applyAlignment="1"/>
    <xf numFmtId="0" fontId="5" fillId="2" borderId="0" xfId="17" applyFont="1" applyFill="1" applyAlignment="1">
      <alignment horizontal="center" wrapText="1"/>
    </xf>
    <xf numFmtId="10" fontId="5" fillId="2" borderId="0" xfId="17" applyNumberFormat="1" applyFont="1" applyFill="1" applyAlignment="1">
      <alignment horizontal="center"/>
    </xf>
    <xf numFmtId="0" fontId="5" fillId="2" borderId="0" xfId="20" applyFont="1" applyFill="1" applyBorder="1"/>
    <xf numFmtId="0" fontId="5" fillId="2" borderId="0" xfId="17" applyFont="1" applyFill="1"/>
    <xf numFmtId="0" fontId="5" fillId="2" borderId="1" xfId="17" applyFont="1" applyFill="1" applyBorder="1" applyAlignment="1"/>
    <xf numFmtId="0" fontId="12" fillId="2" borderId="0" xfId="17" applyFont="1" applyFill="1" applyAlignment="1">
      <alignment vertical="center"/>
    </xf>
    <xf numFmtId="0" fontId="12" fillId="2" borderId="0" xfId="17" applyFont="1" applyFill="1" applyAlignment="1">
      <alignment horizontal="left"/>
    </xf>
    <xf numFmtId="0" fontId="18" fillId="2" borderId="0" xfId="17" applyFont="1" applyFill="1" applyAlignment="1">
      <alignment horizontal="left" wrapText="1"/>
    </xf>
    <xf numFmtId="0" fontId="21" fillId="2" borderId="0" xfId="12" applyFont="1" applyFill="1" applyBorder="1" applyAlignment="1">
      <alignment horizontal="left" wrapText="1"/>
    </xf>
    <xf numFmtId="164" fontId="21" fillId="2" borderId="1" xfId="12" applyNumberFormat="1" applyFont="1" applyFill="1" applyBorder="1"/>
    <xf numFmtId="164" fontId="21" fillId="2" borderId="1" xfId="9" applyNumberFormat="1" applyFont="1" applyFill="1" applyBorder="1" applyAlignment="1">
      <alignment horizontal="right" wrapText="1"/>
    </xf>
    <xf numFmtId="0" fontId="23" fillId="2" borderId="1" xfId="12" applyFont="1" applyFill="1" applyBorder="1" applyAlignment="1">
      <alignment horizontal="right" wrapText="1"/>
    </xf>
    <xf numFmtId="164" fontId="21" fillId="2" borderId="0" xfId="12" applyNumberFormat="1" applyFont="1" applyFill="1" applyBorder="1"/>
    <xf numFmtId="164" fontId="21" fillId="2" borderId="0" xfId="9" applyNumberFormat="1" applyFont="1" applyFill="1" applyBorder="1" applyAlignment="1">
      <alignment horizontal="right" wrapText="1"/>
    </xf>
    <xf numFmtId="167" fontId="21" fillId="2" borderId="0" xfId="9" applyNumberFormat="1" applyFont="1" applyFill="1"/>
    <xf numFmtId="0" fontId="23" fillId="2" borderId="0" xfId="12" applyFont="1" applyFill="1" applyBorder="1" applyAlignment="1">
      <alignment horizontal="right" wrapText="1"/>
    </xf>
    <xf numFmtId="167" fontId="21" fillId="2" borderId="0" xfId="9" applyNumberFormat="1" applyFont="1" applyFill="1" applyBorder="1" applyAlignment="1">
      <alignment horizontal="left" wrapText="1"/>
    </xf>
    <xf numFmtId="174" fontId="21" fillId="2" borderId="0" xfId="12" applyNumberFormat="1" applyFont="1" applyFill="1" applyBorder="1"/>
    <xf numFmtId="167" fontId="21" fillId="2" borderId="0" xfId="12" applyNumberFormat="1" applyFont="1" applyFill="1"/>
    <xf numFmtId="167" fontId="21" fillId="2" borderId="0" xfId="12" applyNumberFormat="1" applyFont="1" applyFill="1" applyBorder="1"/>
    <xf numFmtId="175" fontId="21" fillId="2" borderId="0" xfId="12" applyNumberFormat="1" applyFont="1" applyFill="1"/>
    <xf numFmtId="0" fontId="5" fillId="2" borderId="0" xfId="12" applyFont="1" applyFill="1" applyBorder="1"/>
    <xf numFmtId="0" fontId="8" fillId="2" borderId="0" xfId="12" applyFont="1" applyFill="1" applyBorder="1"/>
    <xf numFmtId="3" fontId="21" fillId="2" borderId="0" xfId="12" applyNumberFormat="1" applyFont="1" applyFill="1" applyBorder="1" applyAlignment="1">
      <alignment horizontal="right"/>
    </xf>
    <xf numFmtId="3" fontId="21" fillId="2" borderId="0" xfId="12" applyNumberFormat="1" applyFont="1" applyFill="1" applyBorder="1"/>
    <xf numFmtId="164" fontId="21" fillId="2" borderId="3" xfId="12" applyNumberFormat="1" applyFont="1" applyFill="1" applyBorder="1"/>
    <xf numFmtId="164" fontId="21" fillId="2" borderId="2" xfId="12" applyNumberFormat="1" applyFont="1" applyFill="1" applyBorder="1"/>
    <xf numFmtId="3" fontId="21" fillId="2" borderId="3" xfId="12" applyNumberFormat="1" applyFont="1" applyFill="1" applyBorder="1" applyAlignment="1">
      <alignment horizontal="right"/>
    </xf>
    <xf numFmtId="3" fontId="21" fillId="2" borderId="1" xfId="12" applyNumberFormat="1" applyFont="1" applyFill="1" applyBorder="1" applyAlignment="1">
      <alignment horizontal="right"/>
    </xf>
    <xf numFmtId="3" fontId="21" fillId="2" borderId="2" xfId="12" applyNumberFormat="1" applyFont="1" applyFill="1" applyBorder="1" applyAlignment="1">
      <alignment horizontal="right"/>
    </xf>
    <xf numFmtId="0" fontId="5" fillId="2" borderId="3" xfId="12" applyFont="1" applyFill="1" applyBorder="1"/>
    <xf numFmtId="164" fontId="21" fillId="2" borderId="4" xfId="12" applyNumberFormat="1" applyFont="1" applyFill="1" applyBorder="1"/>
    <xf numFmtId="164" fontId="21" fillId="2" borderId="0" xfId="12" applyNumberFormat="1" applyFont="1" applyFill="1"/>
    <xf numFmtId="164" fontId="21" fillId="2" borderId="6" xfId="12" applyNumberFormat="1" applyFont="1" applyFill="1" applyBorder="1"/>
    <xf numFmtId="3" fontId="21" fillId="2" borderId="4" xfId="12" applyNumberFormat="1" applyFont="1" applyFill="1" applyBorder="1" applyAlignment="1">
      <alignment horizontal="right"/>
    </xf>
    <xf numFmtId="3" fontId="21" fillId="2" borderId="6" xfId="12" applyNumberFormat="1" applyFont="1" applyFill="1" applyBorder="1" applyAlignment="1">
      <alignment horizontal="right"/>
    </xf>
    <xf numFmtId="0" fontId="5" fillId="2" borderId="4" xfId="12" applyFont="1" applyFill="1" applyBorder="1"/>
    <xf numFmtId="164" fontId="21" fillId="2" borderId="8" xfId="12" applyNumberFormat="1" applyFont="1" applyFill="1" applyBorder="1"/>
    <xf numFmtId="0" fontId="12" fillId="2" borderId="0" xfId="12" applyFont="1" applyFill="1" applyBorder="1" applyAlignment="1">
      <alignment wrapText="1"/>
    </xf>
    <xf numFmtId="0" fontId="12" fillId="2" borderId="0" xfId="12" applyFont="1" applyFill="1" applyBorder="1"/>
    <xf numFmtId="0" fontId="12" fillId="2" borderId="3" xfId="12" applyFont="1" applyFill="1" applyBorder="1"/>
    <xf numFmtId="0" fontId="21" fillId="2" borderId="4" xfId="12" applyFont="1" applyFill="1" applyBorder="1"/>
    <xf numFmtId="0" fontId="21" fillId="2" borderId="8" xfId="12" applyFont="1" applyFill="1" applyBorder="1"/>
    <xf numFmtId="43" fontId="21" fillId="2" borderId="0" xfId="12" applyNumberFormat="1" applyFont="1" applyFill="1"/>
    <xf numFmtId="10" fontId="21" fillId="2" borderId="0" xfId="12" applyNumberFormat="1" applyFont="1" applyFill="1"/>
    <xf numFmtId="167" fontId="21" fillId="2" borderId="3" xfId="9" applyNumberFormat="1" applyFont="1" applyFill="1" applyBorder="1"/>
    <xf numFmtId="167" fontId="46" fillId="2" borderId="2" xfId="9" applyNumberFormat="1" applyFont="1" applyFill="1" applyBorder="1"/>
    <xf numFmtId="167" fontId="46" fillId="2" borderId="4" xfId="9" applyNumberFormat="1" applyFont="1" applyFill="1" applyBorder="1"/>
    <xf numFmtId="167" fontId="46" fillId="2" borderId="6" xfId="9" applyNumberFormat="1" applyFont="1" applyFill="1" applyBorder="1"/>
    <xf numFmtId="3" fontId="5" fillId="0" borderId="5" xfId="13" applyNumberFormat="1" applyFont="1" applyFill="1" applyBorder="1"/>
    <xf numFmtId="167" fontId="46" fillId="2" borderId="8" xfId="9" applyNumberFormat="1" applyFont="1" applyFill="1" applyBorder="1"/>
    <xf numFmtId="167" fontId="46" fillId="2" borderId="9" xfId="9" applyNumberFormat="1" applyFont="1" applyFill="1" applyBorder="1"/>
    <xf numFmtId="176" fontId="5" fillId="2" borderId="0" xfId="0" applyNumberFormat="1" applyFont="1" applyFill="1"/>
    <xf numFmtId="0" fontId="8" fillId="2" borderId="0" xfId="0" applyFont="1" applyFill="1"/>
    <xf numFmtId="3" fontId="5" fillId="2" borderId="1" xfId="0" applyNumberFormat="1" applyFont="1" applyFill="1" applyBorder="1" applyAlignment="1">
      <alignment vertical="top" wrapText="1"/>
    </xf>
    <xf numFmtId="3" fontId="5" fillId="2" borderId="1" xfId="22" applyNumberFormat="1" applyFont="1" applyFill="1" applyBorder="1"/>
    <xf numFmtId="0" fontId="5" fillId="2" borderId="1" xfId="0" applyFont="1" applyFill="1" applyBorder="1"/>
    <xf numFmtId="3" fontId="5" fillId="2" borderId="0" xfId="0" applyNumberFormat="1" applyFont="1" applyFill="1" applyBorder="1" applyAlignment="1">
      <alignment vertical="top" wrapText="1"/>
    </xf>
    <xf numFmtId="3" fontId="5" fillId="2" borderId="0" xfId="22" applyNumberFormat="1" applyFont="1" applyFill="1" applyBorder="1"/>
    <xf numFmtId="0" fontId="5" fillId="2" borderId="0" xfId="0" applyFont="1" applyFill="1" applyBorder="1"/>
    <xf numFmtId="177" fontId="8" fillId="2" borderId="0" xfId="0" applyNumberFormat="1" applyFont="1" applyFill="1" applyBorder="1" applyAlignment="1">
      <alignment horizontal="right"/>
    </xf>
    <xf numFmtId="177" fontId="8" fillId="2" borderId="0" xfId="0" applyNumberFormat="1" applyFont="1" applyFill="1" applyAlignment="1">
      <alignment horizontal="right"/>
    </xf>
    <xf numFmtId="0" fontId="5" fillId="2" borderId="0" xfId="0" applyFont="1" applyFill="1" applyAlignment="1">
      <alignment vertical="center"/>
    </xf>
    <xf numFmtId="0" fontId="12" fillId="2" borderId="14" xfId="0" applyFont="1" applyFill="1" applyBorder="1" applyAlignment="1">
      <alignment horizontal="right" vertical="center"/>
    </xf>
    <xf numFmtId="0" fontId="13" fillId="2" borderId="0" xfId="0" applyFont="1" applyFill="1"/>
    <xf numFmtId="0" fontId="15" fillId="2" borderId="0" xfId="4" applyFont="1" applyFill="1" applyBorder="1" applyAlignment="1" applyProtection="1">
      <alignment horizontal="left"/>
    </xf>
    <xf numFmtId="0" fontId="6" fillId="2" borderId="0" xfId="0" applyFont="1" applyFill="1"/>
    <xf numFmtId="0" fontId="6" fillId="2" borderId="0" xfId="0" applyFont="1" applyFill="1" applyBorder="1"/>
    <xf numFmtId="166" fontId="5" fillId="2" borderId="0" xfId="0" applyNumberFormat="1" applyFont="1" applyFill="1" applyBorder="1"/>
    <xf numFmtId="166" fontId="5" fillId="2" borderId="0" xfId="0" applyNumberFormat="1" applyFont="1" applyFill="1"/>
    <xf numFmtId="0" fontId="5" fillId="2" borderId="0" xfId="0" applyFont="1" applyFill="1" applyBorder="1" applyAlignment="1">
      <alignment horizontal="center"/>
    </xf>
    <xf numFmtId="166" fontId="6" fillId="2" borderId="0" xfId="0" applyNumberFormat="1" applyFont="1" applyFill="1" applyBorder="1"/>
    <xf numFmtId="0" fontId="6" fillId="2" borderId="0" xfId="0" applyFont="1" applyFill="1" applyBorder="1" applyAlignment="1">
      <alignment horizontal="center"/>
    </xf>
    <xf numFmtId="1" fontId="6" fillId="2" borderId="0" xfId="0" applyNumberFormat="1" applyFont="1" applyFill="1" applyBorder="1"/>
    <xf numFmtId="2" fontId="6" fillId="2" borderId="0" xfId="0" applyNumberFormat="1" applyFont="1" applyFill="1" applyBorder="1"/>
    <xf numFmtId="166" fontId="5" fillId="2" borderId="1" xfId="0" applyNumberFormat="1" applyFont="1" applyFill="1" applyBorder="1"/>
    <xf numFmtId="0" fontId="5" fillId="2" borderId="1" xfId="0" applyFont="1" applyFill="1" applyBorder="1" applyAlignment="1">
      <alignment horizontal="center"/>
    </xf>
    <xf numFmtId="0" fontId="6" fillId="2" borderId="0" xfId="0" applyFont="1" applyFill="1" applyBorder="1" applyAlignment="1">
      <alignment horizontal="right"/>
    </xf>
    <xf numFmtId="166" fontId="6" fillId="2" borderId="0" xfId="0" applyNumberFormat="1" applyFont="1" applyFill="1"/>
    <xf numFmtId="1" fontId="6" fillId="2" borderId="0" xfId="0" applyNumberFormat="1" applyFont="1" applyFill="1"/>
    <xf numFmtId="0" fontId="6" fillId="2" borderId="0" xfId="0" applyFont="1" applyFill="1" applyAlignment="1">
      <alignment horizontal="right"/>
    </xf>
    <xf numFmtId="169" fontId="6" fillId="2" borderId="0" xfId="0" applyNumberFormat="1" applyFont="1" applyFill="1" applyBorder="1"/>
    <xf numFmtId="0" fontId="5" fillId="2" borderId="0" xfId="0" applyFont="1" applyFill="1" applyAlignment="1">
      <alignment horizontal="center"/>
    </xf>
    <xf numFmtId="166" fontId="5" fillId="2" borderId="0" xfId="0" applyNumberFormat="1" applyFont="1" applyFill="1" applyBorder="1" applyProtection="1">
      <protection locked="0"/>
    </xf>
    <xf numFmtId="166" fontId="5" fillId="2" borderId="0" xfId="0" applyNumberFormat="1" applyFont="1" applyFill="1" applyProtection="1">
      <protection locked="0"/>
    </xf>
    <xf numFmtId="0" fontId="47" fillId="2" borderId="0" xfId="0" applyFont="1" applyFill="1"/>
    <xf numFmtId="166" fontId="46" fillId="2" borderId="0" xfId="0" applyNumberFormat="1" applyFont="1" applyFill="1" applyBorder="1" applyProtection="1">
      <protection locked="0"/>
    </xf>
    <xf numFmtId="166" fontId="46" fillId="2" borderId="0" xfId="0" applyNumberFormat="1" applyFont="1" applyFill="1" applyProtection="1">
      <protection locked="0"/>
    </xf>
    <xf numFmtId="166" fontId="46" fillId="2" borderId="0" xfId="0" applyNumberFormat="1" applyFont="1" applyFill="1" applyBorder="1"/>
    <xf numFmtId="166" fontId="46" fillId="2" borderId="0" xfId="0" applyNumberFormat="1" applyFont="1" applyFill="1"/>
    <xf numFmtId="0" fontId="6" fillId="2" borderId="0" xfId="0" applyNumberFormat="1" applyFont="1" applyFill="1" applyAlignment="1">
      <alignment horizontal="right"/>
    </xf>
    <xf numFmtId="0" fontId="5" fillId="2" borderId="0" xfId="0" applyNumberFormat="1" applyFont="1" applyFill="1" applyAlignment="1">
      <alignment horizontal="center"/>
    </xf>
    <xf numFmtId="0" fontId="6" fillId="2" borderId="0" xfId="0" applyNumberFormat="1" applyFont="1" applyFill="1" applyAlignment="1" applyProtection="1">
      <alignment horizontal="right"/>
      <protection locked="0"/>
    </xf>
    <xf numFmtId="0" fontId="5" fillId="2" borderId="0" xfId="0" applyNumberFormat="1" applyFont="1" applyFill="1" applyAlignment="1" applyProtection="1">
      <alignment horizontal="center"/>
      <protection locked="0"/>
    </xf>
    <xf numFmtId="166" fontId="6" fillId="2" borderId="0" xfId="0" applyNumberFormat="1" applyFont="1" applyFill="1" applyProtection="1">
      <protection locked="0"/>
    </xf>
    <xf numFmtId="2" fontId="6" fillId="2" borderId="0" xfId="0" applyNumberFormat="1" applyFont="1" applyFill="1" applyProtection="1">
      <protection locked="0"/>
    </xf>
    <xf numFmtId="166" fontId="6" fillId="2" borderId="0" xfId="0" applyNumberFormat="1" applyFont="1" applyFill="1" applyBorder="1" applyAlignment="1" applyProtection="1">
      <alignment horizontal="right"/>
      <protection locked="0"/>
    </xf>
    <xf numFmtId="166" fontId="5" fillId="2" borderId="0" xfId="0" applyNumberFormat="1" applyFont="1" applyFill="1" applyBorder="1" applyAlignment="1" applyProtection="1">
      <alignment horizontal="right"/>
      <protection locked="0"/>
    </xf>
    <xf numFmtId="0" fontId="22" fillId="2" borderId="0" xfId="0" applyFont="1" applyFill="1" applyBorder="1" applyAlignment="1">
      <alignment vertical="center"/>
    </xf>
    <xf numFmtId="0" fontId="22" fillId="2" borderId="0" xfId="23" applyFont="1" applyFill="1" applyBorder="1" applyAlignment="1" applyProtection="1">
      <alignment vertical="center"/>
    </xf>
    <xf numFmtId="166" fontId="22" fillId="2" borderId="0" xfId="0" applyNumberFormat="1" applyFont="1" applyFill="1" applyBorder="1" applyAlignment="1" applyProtection="1">
      <alignment horizontal="right" wrapText="1"/>
      <protection locked="0"/>
    </xf>
    <xf numFmtId="166" fontId="12" fillId="2" borderId="0" xfId="0" applyNumberFormat="1" applyFont="1" applyFill="1" applyBorder="1" applyAlignment="1" applyProtection="1">
      <alignment horizontal="right"/>
      <protection locked="0"/>
    </xf>
    <xf numFmtId="166" fontId="12" fillId="2" borderId="1" xfId="0" applyNumberFormat="1" applyFont="1" applyFill="1" applyBorder="1" applyAlignment="1" applyProtection="1">
      <alignment horizontal="right"/>
      <protection locked="0"/>
    </xf>
    <xf numFmtId="166" fontId="12" fillId="2" borderId="0" xfId="0" applyNumberFormat="1" applyFont="1" applyFill="1" applyBorder="1" applyAlignment="1">
      <alignment vertical="center" wrapText="1"/>
    </xf>
    <xf numFmtId="0" fontId="48" fillId="2" borderId="0" xfId="0" applyFont="1" applyFill="1"/>
    <xf numFmtId="0" fontId="49" fillId="2" borderId="0" xfId="4" applyFont="1" applyFill="1" applyBorder="1" applyAlignment="1" applyProtection="1">
      <alignment horizontal="left"/>
    </xf>
    <xf numFmtId="0" fontId="18" fillId="2" borderId="0" xfId="0" applyFont="1" applyFill="1" applyBorder="1" applyAlignment="1">
      <alignment horizontal="left"/>
    </xf>
    <xf numFmtId="0" fontId="7" fillId="2" borderId="0" xfId="0" applyFont="1" applyFill="1"/>
    <xf numFmtId="2" fontId="50" fillId="2" borderId="0" xfId="24" applyNumberFormat="1" applyFont="1" applyFill="1"/>
    <xf numFmtId="2" fontId="7" fillId="2" borderId="0" xfId="0" applyNumberFormat="1" applyFont="1" applyFill="1"/>
    <xf numFmtId="0" fontId="0" fillId="2" borderId="0" xfId="0" applyFill="1" applyAlignment="1"/>
    <xf numFmtId="0" fontId="5" fillId="2" borderId="0" xfId="0" applyFont="1" applyFill="1" applyBorder="1" applyAlignment="1">
      <alignment horizontal="right"/>
    </xf>
    <xf numFmtId="2" fontId="5" fillId="2" borderId="0" xfId="0" applyNumberFormat="1" applyFont="1" applyFill="1" applyBorder="1"/>
    <xf numFmtId="2" fontId="5" fillId="2" borderId="0" xfId="0" applyNumberFormat="1" applyFont="1" applyFill="1"/>
    <xf numFmtId="0" fontId="43" fillId="2" borderId="0" xfId="0" applyFont="1" applyFill="1" applyBorder="1"/>
    <xf numFmtId="2" fontId="5" fillId="2" borderId="1" xfId="0" applyNumberFormat="1" applyFont="1" applyFill="1" applyBorder="1" applyAlignment="1">
      <alignment horizontal="right"/>
    </xf>
    <xf numFmtId="2" fontId="5" fillId="2" borderId="1" xfId="0" applyNumberFormat="1" applyFont="1" applyFill="1" applyBorder="1"/>
    <xf numFmtId="2" fontId="5" fillId="2" borderId="0" xfId="0" applyNumberFormat="1" applyFont="1" applyFill="1" applyBorder="1" applyAlignment="1">
      <alignment horizontal="right"/>
    </xf>
    <xf numFmtId="0" fontId="5" fillId="2" borderId="0" xfId="0" applyFont="1" applyFill="1" applyAlignment="1">
      <alignment horizontal="right"/>
    </xf>
    <xf numFmtId="1" fontId="7" fillId="2" borderId="0" xfId="0" applyNumberFormat="1" applyFont="1" applyFill="1"/>
    <xf numFmtId="0" fontId="51" fillId="2" borderId="0" xfId="0" applyFont="1" applyFill="1" applyAlignment="1">
      <alignment horizontal="right" wrapText="1"/>
    </xf>
    <xf numFmtId="0" fontId="22" fillId="2" borderId="0" xfId="0" applyFont="1" applyFill="1" applyAlignment="1">
      <alignment horizontal="right" wrapText="1"/>
    </xf>
    <xf numFmtId="0" fontId="12" fillId="2" borderId="14" xfId="0" applyFont="1" applyFill="1" applyBorder="1" applyAlignment="1">
      <alignment horizontal="right" vertical="center" wrapText="1"/>
    </xf>
    <xf numFmtId="0" fontId="17" fillId="2" borderId="0" xfId="0" applyFont="1" applyFill="1"/>
    <xf numFmtId="0" fontId="52" fillId="2" borderId="0" xfId="0" applyFont="1" applyFill="1" applyBorder="1" applyAlignment="1">
      <alignment horizontal="left"/>
    </xf>
    <xf numFmtId="0" fontId="53" fillId="2" borderId="0" xfId="4" applyFont="1" applyFill="1" applyAlignment="1" applyProtection="1"/>
    <xf numFmtId="0" fontId="18" fillId="2" borderId="0" xfId="0" applyFont="1" applyFill="1" applyAlignment="1"/>
    <xf numFmtId="0" fontId="21" fillId="2" borderId="0" xfId="16" applyFont="1" applyFill="1"/>
    <xf numFmtId="9" fontId="21" fillId="2" borderId="0" xfId="25" applyFont="1" applyFill="1"/>
    <xf numFmtId="164" fontId="8" fillId="2" borderId="0" xfId="25" applyNumberFormat="1" applyFont="1" applyFill="1" applyAlignment="1">
      <alignment horizontal="left"/>
    </xf>
    <xf numFmtId="0" fontId="6" fillId="2" borderId="0" xfId="16" applyFont="1" applyFill="1" applyBorder="1" applyAlignment="1">
      <alignment horizontal="center" vertical="top" wrapText="1"/>
    </xf>
    <xf numFmtId="177" fontId="21" fillId="2" borderId="1" xfId="16" applyNumberFormat="1" applyFont="1" applyFill="1" applyBorder="1" applyAlignment="1">
      <alignment horizontal="right"/>
    </xf>
    <xf numFmtId="166" fontId="10" fillId="2" borderId="1" xfId="16" applyNumberFormat="1" applyFont="1" applyFill="1" applyBorder="1" applyAlignment="1">
      <alignment vertical="top" wrapText="1"/>
    </xf>
    <xf numFmtId="0" fontId="10" fillId="2" borderId="1" xfId="16" applyFont="1" applyFill="1" applyBorder="1" applyAlignment="1">
      <alignment horizontal="center" vertical="top" wrapText="1"/>
    </xf>
    <xf numFmtId="177" fontId="21" fillId="2" borderId="0" xfId="16" applyNumberFormat="1" applyFont="1" applyFill="1" applyBorder="1" applyAlignment="1">
      <alignment horizontal="right"/>
    </xf>
    <xf numFmtId="166" fontId="10" fillId="2" borderId="0" xfId="16" applyNumberFormat="1" applyFont="1" applyFill="1" applyBorder="1" applyAlignment="1">
      <alignment vertical="top" wrapText="1"/>
    </xf>
    <xf numFmtId="0" fontId="10" fillId="2" borderId="0" xfId="16" applyFont="1" applyFill="1" applyBorder="1" applyAlignment="1">
      <alignment horizontal="center" vertical="top" wrapText="1"/>
    </xf>
    <xf numFmtId="178" fontId="21" fillId="2" borderId="0" xfId="16" applyNumberFormat="1" applyFont="1" applyFill="1" applyBorder="1" applyAlignment="1">
      <alignment horizontal="right"/>
    </xf>
    <xf numFmtId="0" fontId="21" fillId="2" borderId="0" xfId="16" applyFont="1" applyFill="1" applyBorder="1"/>
    <xf numFmtId="0" fontId="23" fillId="2" borderId="14" xfId="16" applyFont="1" applyFill="1" applyBorder="1" applyAlignment="1">
      <alignment horizontal="right" vertical="center"/>
    </xf>
    <xf numFmtId="0" fontId="23" fillId="2" borderId="14" xfId="16" applyFont="1" applyFill="1" applyBorder="1" applyAlignment="1">
      <alignment horizontal="center" vertical="center"/>
    </xf>
    <xf numFmtId="0" fontId="37" fillId="2" borderId="0" xfId="27" applyFont="1" applyFill="1" applyBorder="1" applyAlignment="1" applyProtection="1">
      <alignment horizontal="left"/>
    </xf>
    <xf numFmtId="0" fontId="18" fillId="2" borderId="0" xfId="26" applyFont="1" applyFill="1" applyBorder="1" applyAlignment="1">
      <alignment horizontal="left"/>
    </xf>
    <xf numFmtId="0" fontId="21" fillId="0" borderId="0" xfId="28" applyFont="1"/>
    <xf numFmtId="0" fontId="6" fillId="0" borderId="0" xfId="28" applyFont="1"/>
    <xf numFmtId="169" fontId="21" fillId="0" borderId="1" xfId="28" applyNumberFormat="1" applyFont="1" applyBorder="1"/>
    <xf numFmtId="0" fontId="6" fillId="0" borderId="1" xfId="28" applyFont="1" applyBorder="1"/>
    <xf numFmtId="0" fontId="21" fillId="0" borderId="1" xfId="28" applyFont="1" applyBorder="1"/>
    <xf numFmtId="169" fontId="21" fillId="0" borderId="0" xfId="28" applyNumberFormat="1" applyFont="1" applyBorder="1"/>
    <xf numFmtId="0" fontId="6" fillId="0" borderId="0" xfId="28" applyFont="1" applyBorder="1"/>
    <xf numFmtId="0" fontId="21" fillId="0" borderId="0" xfId="28" applyFont="1" applyBorder="1"/>
    <xf numFmtId="169" fontId="21" fillId="0" borderId="5" xfId="28" applyNumberFormat="1" applyFont="1" applyBorder="1"/>
    <xf numFmtId="0" fontId="6" fillId="0" borderId="5" xfId="28" applyFont="1" applyBorder="1"/>
    <xf numFmtId="0" fontId="21" fillId="0" borderId="5" xfId="28" applyFont="1" applyBorder="1"/>
    <xf numFmtId="169" fontId="21" fillId="0" borderId="14" xfId="28" applyNumberFormat="1" applyFont="1" applyBorder="1"/>
    <xf numFmtId="0" fontId="6" fillId="0" borderId="14" xfId="28" applyFont="1" applyBorder="1"/>
    <xf numFmtId="0" fontId="21" fillId="0" borderId="14" xfId="28" applyFont="1" applyBorder="1"/>
    <xf numFmtId="0" fontId="21" fillId="0" borderId="14" xfId="28" applyFont="1" applyBorder="1" applyAlignment="1">
      <alignment horizontal="center" vertical="center"/>
    </xf>
    <xf numFmtId="0" fontId="40" fillId="0" borderId="0" xfId="16" applyFont="1" applyAlignment="1">
      <alignment horizontal="left" vertical="center" readingOrder="1"/>
    </xf>
    <xf numFmtId="0" fontId="5" fillId="2" borderId="0" xfId="26" applyFont="1" applyFill="1"/>
    <xf numFmtId="0" fontId="6" fillId="2" borderId="0" xfId="26" applyFont="1" applyFill="1"/>
    <xf numFmtId="0" fontId="47" fillId="2" borderId="0" xfId="26" applyFont="1" applyFill="1"/>
    <xf numFmtId="9" fontId="5" fillId="2" borderId="0" xfId="25" applyFont="1" applyFill="1"/>
    <xf numFmtId="166" fontId="5" fillId="2" borderId="0" xfId="26" applyNumberFormat="1" applyFont="1" applyFill="1"/>
    <xf numFmtId="2" fontId="5" fillId="2" borderId="0" xfId="26" applyNumberFormat="1" applyFont="1" applyFill="1"/>
    <xf numFmtId="0" fontId="8" fillId="2" borderId="0" xfId="26" applyFont="1" applyFill="1" applyAlignment="1">
      <alignment horizontal="left"/>
    </xf>
    <xf numFmtId="0" fontId="8" fillId="2" borderId="0" xfId="26" applyFont="1" applyFill="1"/>
    <xf numFmtId="0" fontId="55" fillId="2" borderId="0" xfId="26" applyFont="1" applyFill="1"/>
    <xf numFmtId="0" fontId="43" fillId="2" borderId="0" xfId="26" applyFont="1" applyFill="1"/>
    <xf numFmtId="2" fontId="10" fillId="2" borderId="0" xfId="16" applyNumberFormat="1" applyFont="1" applyFill="1"/>
    <xf numFmtId="0" fontId="10" fillId="2" borderId="1" xfId="16" applyFont="1" applyFill="1" applyBorder="1"/>
    <xf numFmtId="0" fontId="5" fillId="2" borderId="1" xfId="26" applyFont="1" applyFill="1" applyBorder="1"/>
    <xf numFmtId="2" fontId="10" fillId="2" borderId="1" xfId="16" applyNumberFormat="1" applyFont="1" applyFill="1" applyBorder="1"/>
    <xf numFmtId="0" fontId="5" fillId="2" borderId="0" xfId="26" applyFont="1" applyFill="1" applyBorder="1"/>
    <xf numFmtId="0" fontId="6" fillId="2" borderId="0" xfId="26" applyFont="1" applyFill="1" applyBorder="1"/>
    <xf numFmtId="2" fontId="10" fillId="2" borderId="0" xfId="16" applyNumberFormat="1" applyFont="1" applyFill="1" applyBorder="1"/>
    <xf numFmtId="0" fontId="10" fillId="2" borderId="0" xfId="16" applyFont="1" applyFill="1" applyBorder="1"/>
    <xf numFmtId="0" fontId="10" fillId="2" borderId="0" xfId="16" applyFont="1" applyFill="1"/>
    <xf numFmtId="1" fontId="46" fillId="2" borderId="0" xfId="29" applyNumberFormat="1" applyFont="1" applyFill="1"/>
    <xf numFmtId="164" fontId="46" fillId="2" borderId="0" xfId="29" applyNumberFormat="1" applyFont="1" applyFill="1"/>
    <xf numFmtId="166" fontId="46" fillId="2" borderId="0" xfId="29" applyNumberFormat="1" applyFont="1" applyFill="1"/>
    <xf numFmtId="0" fontId="46" fillId="2" borderId="0" xfId="26" applyFont="1" applyFill="1"/>
    <xf numFmtId="1" fontId="5" fillId="2" borderId="0" xfId="26" applyNumberFormat="1" applyFont="1" applyFill="1"/>
    <xf numFmtId="1" fontId="5" fillId="2" borderId="0" xfId="30" applyNumberFormat="1" applyFont="1" applyFill="1"/>
    <xf numFmtId="0" fontId="12" fillId="2" borderId="14" xfId="26" applyFont="1" applyFill="1" applyBorder="1" applyAlignment="1">
      <alignment horizontal="right" vertical="center"/>
    </xf>
    <xf numFmtId="0" fontId="12" fillId="2" borderId="0" xfId="26" applyFont="1" applyFill="1" applyAlignment="1">
      <alignment vertical="center"/>
    </xf>
    <xf numFmtId="0" fontId="12" fillId="2" borderId="0" xfId="26" applyFont="1" applyFill="1" applyAlignment="1">
      <alignment horizontal="right" vertical="center" wrapText="1"/>
    </xf>
    <xf numFmtId="0" fontId="5" fillId="2" borderId="14" xfId="26" applyFont="1" applyFill="1" applyBorder="1" applyAlignment="1">
      <alignment vertical="center" wrapText="1"/>
    </xf>
    <xf numFmtId="0" fontId="12" fillId="2" borderId="0" xfId="26" applyFont="1" applyFill="1" applyAlignment="1">
      <alignment horizontal="center" vertical="center" wrapText="1"/>
    </xf>
    <xf numFmtId="0" fontId="12" fillId="2" borderId="0" xfId="26" applyFont="1" applyFill="1" applyAlignment="1">
      <alignment horizontal="centerContinuous" vertical="center"/>
    </xf>
    <xf numFmtId="0" fontId="8" fillId="2" borderId="0" xfId="26" applyFont="1" applyFill="1" applyAlignment="1">
      <alignment vertical="center" wrapText="1"/>
    </xf>
    <xf numFmtId="0" fontId="55" fillId="2" borderId="0" xfId="26" applyFont="1" applyFill="1" applyAlignment="1">
      <alignment vertical="center" wrapText="1"/>
    </xf>
    <xf numFmtId="0" fontId="12" fillId="2" borderId="0" xfId="26" applyFont="1" applyFill="1" applyAlignment="1">
      <alignment horizontal="centerContinuous"/>
    </xf>
    <xf numFmtId="0" fontId="13" fillId="2" borderId="0" xfId="26" applyFont="1" applyFill="1"/>
    <xf numFmtId="0" fontId="48" fillId="2" borderId="0" xfId="26" applyFont="1" applyFill="1"/>
    <xf numFmtId="0" fontId="14" fillId="2" borderId="0" xfId="31" applyFont="1" applyFill="1" applyBorder="1" applyAlignment="1" applyProtection="1">
      <alignment horizontal="left"/>
    </xf>
    <xf numFmtId="0" fontId="21" fillId="0" borderId="0" xfId="16" applyFont="1"/>
    <xf numFmtId="9" fontId="21" fillId="0" borderId="0" xfId="25" applyFont="1"/>
    <xf numFmtId="0" fontId="21" fillId="0" borderId="0" xfId="16" applyFont="1" applyFill="1"/>
    <xf numFmtId="169" fontId="5" fillId="0" borderId="3" xfId="16" applyNumberFormat="1" applyFont="1" applyBorder="1"/>
    <xf numFmtId="169" fontId="5" fillId="0" borderId="1" xfId="16" applyNumberFormat="1" applyFont="1" applyBorder="1"/>
    <xf numFmtId="0" fontId="5" fillId="0" borderId="1" xfId="21" applyFont="1" applyFill="1" applyBorder="1"/>
    <xf numFmtId="169" fontId="5" fillId="0" borderId="4" xfId="16" applyNumberFormat="1" applyFont="1" applyBorder="1"/>
    <xf numFmtId="169" fontId="5" fillId="0" borderId="0" xfId="16" applyNumberFormat="1" applyFont="1"/>
    <xf numFmtId="0" fontId="5" fillId="0" borderId="0" xfId="21" applyFont="1" applyFill="1" applyBorder="1"/>
    <xf numFmtId="0" fontId="5" fillId="0" borderId="0" xfId="21" applyFont="1" applyFill="1"/>
    <xf numFmtId="0" fontId="5" fillId="0" borderId="0" xfId="21" applyFont="1" applyFill="1" applyAlignment="1">
      <alignment horizontal="right"/>
    </xf>
    <xf numFmtId="169" fontId="5" fillId="0" borderId="8" xfId="16" applyNumberFormat="1" applyFont="1" applyBorder="1"/>
    <xf numFmtId="3" fontId="14" fillId="0" borderId="0" xfId="31" applyNumberFormat="1" applyFont="1" applyFill="1" applyBorder="1" applyAlignment="1" applyProtection="1"/>
    <xf numFmtId="0" fontId="18" fillId="0" borderId="0" xfId="32" applyFont="1" applyFill="1" applyAlignment="1">
      <alignment horizontal="left"/>
    </xf>
    <xf numFmtId="0" fontId="7" fillId="2" borderId="0" xfId="12" applyFont="1" applyFill="1"/>
    <xf numFmtId="0" fontId="21" fillId="2" borderId="0" xfId="12" applyFont="1" applyFill="1" applyAlignment="1">
      <alignment horizontal="right"/>
    </xf>
    <xf numFmtId="2" fontId="21" fillId="2" borderId="0" xfId="12" applyNumberFormat="1" applyFont="1" applyFill="1"/>
    <xf numFmtId="0" fontId="26" fillId="2" borderId="0" xfId="12" applyFont="1" applyFill="1" applyAlignment="1">
      <alignment horizontal="left"/>
    </xf>
    <xf numFmtId="0" fontId="36" fillId="2" borderId="0" xfId="12" applyFont="1" applyFill="1" applyAlignment="1">
      <alignment horizontal="left"/>
    </xf>
    <xf numFmtId="166" fontId="6" fillId="2" borderId="0" xfId="12" applyNumberFormat="1" applyFont="1" applyFill="1"/>
    <xf numFmtId="166" fontId="7" fillId="2" borderId="0" xfId="12" applyNumberFormat="1" applyFont="1" applyFill="1"/>
    <xf numFmtId="0" fontId="23" fillId="2" borderId="14" xfId="12" applyFont="1" applyFill="1" applyBorder="1" applyAlignment="1">
      <alignment horizontal="right"/>
    </xf>
    <xf numFmtId="0" fontId="8" fillId="2" borderId="0" xfId="12" applyFont="1" applyFill="1"/>
    <xf numFmtId="166" fontId="5" fillId="2" borderId="0" xfId="12" applyNumberFormat="1" applyFont="1" applyFill="1"/>
    <xf numFmtId="0" fontId="5" fillId="2" borderId="0" xfId="12" applyFont="1" applyFill="1" applyAlignment="1">
      <alignment horizontal="right"/>
    </xf>
    <xf numFmtId="166" fontId="5" fillId="2" borderId="1" xfId="12" applyNumberFormat="1" applyFont="1" applyFill="1" applyBorder="1"/>
    <xf numFmtId="179" fontId="5" fillId="2" borderId="1" xfId="12" applyNumberFormat="1" applyFont="1" applyFill="1" applyBorder="1"/>
    <xf numFmtId="0" fontId="5" fillId="2" borderId="1" xfId="12" applyFont="1" applyFill="1" applyBorder="1"/>
    <xf numFmtId="2" fontId="5" fillId="2" borderId="0" xfId="12" applyNumberFormat="1" applyFont="1" applyFill="1" applyBorder="1"/>
    <xf numFmtId="2" fontId="5" fillId="2" borderId="0" xfId="12" applyNumberFormat="1" applyFont="1" applyFill="1"/>
    <xf numFmtId="0" fontId="21" fillId="2" borderId="0" xfId="12" applyNumberFormat="1" applyFont="1" applyFill="1"/>
    <xf numFmtId="179" fontId="5" fillId="2" borderId="0" xfId="12" applyNumberFormat="1" applyFont="1" applyFill="1"/>
    <xf numFmtId="0" fontId="21" fillId="2" borderId="0" xfId="12" applyFont="1" applyFill="1" applyBorder="1" applyAlignment="1">
      <alignment horizontal="left"/>
    </xf>
    <xf numFmtId="0" fontId="21" fillId="2" borderId="1" xfId="12" applyFont="1" applyFill="1" applyBorder="1" applyAlignment="1">
      <alignment horizontal="left"/>
    </xf>
    <xf numFmtId="166" fontId="21" fillId="2" borderId="1" xfId="12" applyNumberFormat="1" applyFont="1" applyFill="1" applyBorder="1" applyAlignment="1">
      <alignment horizontal="right" vertical="top"/>
    </xf>
    <xf numFmtId="0" fontId="21" fillId="2" borderId="11" xfId="12" applyFont="1" applyFill="1" applyBorder="1" applyAlignment="1">
      <alignment horizontal="right"/>
    </xf>
    <xf numFmtId="166" fontId="21" fillId="2" borderId="0" xfId="12" applyNumberFormat="1" applyFont="1" applyFill="1" applyBorder="1" applyAlignment="1">
      <alignment horizontal="right" vertical="top"/>
    </xf>
    <xf numFmtId="0" fontId="21" fillId="2" borderId="12" xfId="12" applyFont="1" applyFill="1" applyBorder="1" applyAlignment="1">
      <alignment horizontal="right"/>
    </xf>
    <xf numFmtId="0" fontId="21" fillId="2" borderId="12" xfId="12" applyFont="1" applyFill="1" applyBorder="1" applyAlignment="1">
      <alignment horizontal="right" wrapText="1"/>
    </xf>
    <xf numFmtId="0" fontId="21" fillId="2" borderId="5" xfId="12" applyFont="1" applyFill="1" applyBorder="1" applyAlignment="1">
      <alignment horizontal="left"/>
    </xf>
    <xf numFmtId="0" fontId="21" fillId="2" borderId="0" xfId="12" applyFont="1" applyFill="1" applyBorder="1" applyAlignment="1">
      <alignment horizontal="center" vertical="center"/>
    </xf>
    <xf numFmtId="166" fontId="6" fillId="2" borderId="0" xfId="12" applyNumberFormat="1" applyFont="1" applyFill="1" applyAlignment="1">
      <alignment horizontal="center"/>
    </xf>
    <xf numFmtId="0" fontId="5" fillId="2" borderId="0" xfId="12" applyFont="1" applyFill="1" applyBorder="1" applyAlignment="1">
      <alignment horizontal="center"/>
    </xf>
    <xf numFmtId="166" fontId="5" fillId="2" borderId="0" xfId="12" applyNumberFormat="1" applyFont="1" applyFill="1" applyBorder="1"/>
    <xf numFmtId="166" fontId="5" fillId="2" borderId="0" xfId="12" applyNumberFormat="1" applyFont="1" applyFill="1" applyBorder="1" applyAlignment="1">
      <alignment horizontal="center"/>
    </xf>
    <xf numFmtId="166" fontId="5" fillId="2" borderId="1" xfId="12" applyNumberFormat="1" applyFont="1" applyFill="1" applyBorder="1" applyAlignment="1">
      <alignment horizontal="center"/>
    </xf>
    <xf numFmtId="166" fontId="5" fillId="2" borderId="5" xfId="12" applyNumberFormat="1" applyFont="1" applyFill="1" applyBorder="1" applyAlignment="1">
      <alignment horizontal="center"/>
    </xf>
    <xf numFmtId="0" fontId="5" fillId="2" borderId="5" xfId="12" applyFont="1" applyFill="1" applyBorder="1"/>
    <xf numFmtId="0" fontId="5" fillId="2" borderId="0" xfId="12" applyFont="1" applyFill="1" applyBorder="1" applyAlignment="1">
      <alignment horizontal="center" wrapText="1"/>
    </xf>
    <xf numFmtId="0" fontId="5" fillId="2" borderId="14" xfId="12" applyFont="1" applyFill="1" applyBorder="1" applyAlignment="1">
      <alignment horizontal="center" wrapText="1"/>
    </xf>
    <xf numFmtId="0" fontId="5" fillId="2" borderId="14" xfId="12" applyFont="1" applyFill="1" applyBorder="1" applyAlignment="1"/>
    <xf numFmtId="0" fontId="5" fillId="2" borderId="14" xfId="12" applyFont="1" applyFill="1" applyBorder="1"/>
    <xf numFmtId="0" fontId="18" fillId="2" borderId="0" xfId="12" applyFont="1" applyFill="1"/>
    <xf numFmtId="0" fontId="36" fillId="2" borderId="0" xfId="12" applyFont="1" applyFill="1"/>
    <xf numFmtId="2" fontId="21" fillId="2" borderId="1" xfId="12" applyNumberFormat="1" applyFont="1" applyFill="1" applyBorder="1"/>
    <xf numFmtId="2" fontId="21" fillId="2" borderId="2" xfId="12" applyNumberFormat="1" applyFont="1" applyFill="1" applyBorder="1"/>
    <xf numFmtId="2" fontId="21" fillId="2" borderId="3" xfId="12" applyNumberFormat="1" applyFont="1" applyFill="1" applyBorder="1"/>
    <xf numFmtId="2" fontId="21" fillId="2" borderId="0" xfId="12" applyNumberFormat="1" applyFont="1" applyFill="1" applyBorder="1"/>
    <xf numFmtId="2" fontId="21" fillId="2" borderId="6" xfId="12" applyNumberFormat="1" applyFont="1" applyFill="1" applyBorder="1"/>
    <xf numFmtId="2" fontId="21" fillId="2" borderId="4" xfId="12" applyNumberFormat="1" applyFont="1" applyFill="1" applyBorder="1"/>
    <xf numFmtId="0" fontId="18" fillId="2" borderId="0" xfId="12" applyFont="1" applyFill="1" applyBorder="1" applyAlignment="1">
      <alignment horizontal="left"/>
    </xf>
    <xf numFmtId="2" fontId="5" fillId="2" borderId="0" xfId="12" applyNumberFormat="1" applyFont="1" applyFill="1" applyBorder="1" applyAlignment="1">
      <alignment horizontal="right"/>
    </xf>
    <xf numFmtId="166" fontId="12" fillId="2" borderId="0" xfId="12" applyNumberFormat="1" applyFont="1" applyFill="1" applyBorder="1"/>
    <xf numFmtId="166" fontId="5" fillId="2" borderId="3" xfId="12" applyNumberFormat="1" applyFont="1" applyFill="1" applyBorder="1" applyAlignment="1">
      <alignment horizontal="right"/>
    </xf>
    <xf numFmtId="166" fontId="5" fillId="2" borderId="1" xfId="12" applyNumberFormat="1" applyFont="1" applyFill="1" applyBorder="1" applyAlignment="1">
      <alignment horizontal="right"/>
    </xf>
    <xf numFmtId="166" fontId="5" fillId="2" borderId="11" xfId="12" applyNumberFormat="1" applyFont="1" applyFill="1" applyBorder="1"/>
    <xf numFmtId="166" fontId="5" fillId="2" borderId="0" xfId="12" applyNumberFormat="1" applyFont="1" applyFill="1" applyBorder="1" applyAlignment="1">
      <alignment horizontal="right"/>
    </xf>
    <xf numFmtId="166" fontId="5" fillId="2" borderId="2" xfId="12" applyNumberFormat="1" applyFont="1" applyFill="1" applyBorder="1" applyAlignment="1">
      <alignment horizontal="right"/>
    </xf>
    <xf numFmtId="166" fontId="5" fillId="2" borderId="3" xfId="12" applyNumberFormat="1" applyFont="1" applyFill="1" applyBorder="1"/>
    <xf numFmtId="166" fontId="5" fillId="2" borderId="4" xfId="12" applyNumberFormat="1" applyFont="1" applyFill="1" applyBorder="1" applyAlignment="1">
      <alignment horizontal="right"/>
    </xf>
    <xf numFmtId="166" fontId="5" fillId="2" borderId="12" xfId="12" applyNumberFormat="1" applyFont="1" applyFill="1" applyBorder="1"/>
    <xf numFmtId="166" fontId="5" fillId="2" borderId="6" xfId="12" applyNumberFormat="1" applyFont="1" applyFill="1" applyBorder="1" applyAlignment="1">
      <alignment horizontal="right"/>
    </xf>
    <xf numFmtId="166" fontId="5" fillId="2" borderId="4" xfId="12" applyNumberFormat="1" applyFont="1" applyFill="1" applyBorder="1"/>
    <xf numFmtId="0" fontId="5" fillId="2" borderId="12" xfId="12" applyFont="1" applyFill="1" applyBorder="1"/>
    <xf numFmtId="166" fontId="12" fillId="2" borderId="12" xfId="12" applyNumberFormat="1" applyFont="1" applyFill="1" applyBorder="1"/>
    <xf numFmtId="166" fontId="12" fillId="2" borderId="4" xfId="12" applyNumberFormat="1" applyFont="1" applyFill="1" applyBorder="1"/>
    <xf numFmtId="166" fontId="5" fillId="2" borderId="8" xfId="12" applyNumberFormat="1" applyFont="1" applyFill="1" applyBorder="1" applyAlignment="1">
      <alignment horizontal="right"/>
    </xf>
    <xf numFmtId="166" fontId="5" fillId="2" borderId="5" xfId="12" applyNumberFormat="1" applyFont="1" applyFill="1" applyBorder="1" applyAlignment="1">
      <alignment horizontal="right"/>
    </xf>
    <xf numFmtId="166" fontId="5" fillId="2" borderId="9" xfId="12" applyNumberFormat="1" applyFont="1" applyFill="1" applyBorder="1" applyAlignment="1">
      <alignment horizontal="right"/>
    </xf>
    <xf numFmtId="166" fontId="5" fillId="2" borderId="0" xfId="12" applyNumberFormat="1" applyFont="1" applyFill="1" applyBorder="1" applyAlignment="1">
      <alignment horizontal="center" wrapText="1"/>
    </xf>
    <xf numFmtId="0" fontId="56" fillId="2" borderId="0" xfId="10" applyFont="1" applyFill="1"/>
    <xf numFmtId="164" fontId="5" fillId="2" borderId="0" xfId="12" applyNumberFormat="1" applyFont="1" applyFill="1"/>
    <xf numFmtId="2" fontId="6" fillId="2" borderId="0" xfId="12" applyNumberFormat="1" applyFont="1" applyFill="1"/>
    <xf numFmtId="0" fontId="8" fillId="2" borderId="0" xfId="21" applyFont="1" applyFill="1" applyAlignment="1">
      <alignment horizontal="left"/>
    </xf>
    <xf numFmtId="166" fontId="5" fillId="2" borderId="0" xfId="21" applyNumberFormat="1" applyFont="1" applyFill="1" applyAlignment="1">
      <alignment horizontal="left"/>
    </xf>
    <xf numFmtId="166" fontId="5" fillId="2" borderId="2" xfId="12" applyNumberFormat="1" applyFont="1" applyFill="1" applyBorder="1" applyAlignment="1">
      <alignment horizontal="center"/>
    </xf>
    <xf numFmtId="0" fontId="21" fillId="2" borderId="2" xfId="12" applyNumberFormat="1" applyFont="1" applyFill="1" applyBorder="1" applyAlignment="1">
      <alignment horizontal="center"/>
    </xf>
    <xf numFmtId="2" fontId="5" fillId="2" borderId="0" xfId="12" applyNumberFormat="1" applyFont="1" applyFill="1" applyBorder="1" applyAlignment="1">
      <alignment horizontal="center"/>
    </xf>
    <xf numFmtId="2" fontId="5" fillId="2" borderId="6" xfId="12" applyNumberFormat="1" applyFont="1" applyFill="1" applyBorder="1" applyAlignment="1">
      <alignment horizontal="center"/>
    </xf>
    <xf numFmtId="0" fontId="21" fillId="2" borderId="6" xfId="12" applyNumberFormat="1" applyFont="1" applyFill="1" applyBorder="1" applyAlignment="1">
      <alignment horizontal="center"/>
    </xf>
    <xf numFmtId="2" fontId="5" fillId="2" borderId="5" xfId="12" applyNumberFormat="1" applyFont="1" applyFill="1" applyBorder="1" applyAlignment="1">
      <alignment horizontal="center" wrapText="1"/>
    </xf>
    <xf numFmtId="2" fontId="5" fillId="2" borderId="9" xfId="12" applyNumberFormat="1" applyFont="1" applyFill="1" applyBorder="1" applyAlignment="1">
      <alignment horizontal="center" wrapText="1"/>
    </xf>
    <xf numFmtId="0" fontId="5" fillId="2" borderId="13" xfId="12" applyFont="1" applyFill="1" applyBorder="1" applyAlignment="1">
      <alignment horizontal="center"/>
    </xf>
    <xf numFmtId="164" fontId="5" fillId="2" borderId="0" xfId="5" applyNumberFormat="1" applyFont="1" applyFill="1" applyBorder="1" applyAlignment="1">
      <alignment horizontal="center"/>
    </xf>
    <xf numFmtId="0" fontId="5" fillId="2" borderId="5" xfId="12" applyFont="1" applyFill="1" applyBorder="1" applyAlignment="1">
      <alignment horizontal="center" wrapText="1"/>
    </xf>
    <xf numFmtId="0" fontId="5" fillId="2" borderId="9" xfId="12" applyFont="1" applyFill="1" applyBorder="1" applyAlignment="1">
      <alignment horizontal="center" wrapText="1"/>
    </xf>
    <xf numFmtId="0" fontId="5" fillId="2" borderId="6" xfId="12" applyFont="1" applyFill="1" applyBorder="1" applyAlignment="1">
      <alignment horizontal="center"/>
    </xf>
    <xf numFmtId="0" fontId="5" fillId="2" borderId="0" xfId="12" applyFont="1" applyFill="1" applyBorder="1" applyAlignment="1">
      <alignment vertical="center"/>
    </xf>
    <xf numFmtId="0" fontId="5" fillId="2" borderId="0" xfId="12" applyFont="1" applyFill="1" applyAlignment="1">
      <alignment horizontal="left" wrapText="1"/>
    </xf>
    <xf numFmtId="0" fontId="21" fillId="0" borderId="0" xfId="33" applyFont="1"/>
    <xf numFmtId="0" fontId="6" fillId="0" borderId="0" xfId="33" applyFont="1"/>
    <xf numFmtId="0" fontId="8" fillId="2" borderId="0" xfId="33" applyFont="1" applyFill="1" applyAlignment="1">
      <alignment wrapText="1"/>
    </xf>
    <xf numFmtId="0" fontId="55" fillId="2" borderId="0" xfId="33" applyFont="1" applyFill="1" applyAlignment="1">
      <alignment wrapText="1"/>
    </xf>
    <xf numFmtId="0" fontId="5" fillId="2" borderId="0" xfId="33" applyFont="1" applyFill="1"/>
    <xf numFmtId="0" fontId="21" fillId="2" borderId="0" xfId="33" applyFont="1" applyFill="1"/>
    <xf numFmtId="0" fontId="8" fillId="4" borderId="0" xfId="33" applyFont="1" applyFill="1" applyAlignment="1"/>
    <xf numFmtId="0" fontId="6" fillId="2" borderId="0" xfId="33" applyFont="1" applyFill="1"/>
    <xf numFmtId="0" fontId="43" fillId="2" borderId="0" xfId="33" applyFont="1" applyFill="1" applyAlignment="1">
      <alignment horizontal="left"/>
    </xf>
    <xf numFmtId="166" fontId="5" fillId="2" borderId="0" xfId="33" applyNumberFormat="1" applyFont="1" applyFill="1"/>
    <xf numFmtId="166" fontId="21" fillId="4" borderId="0" xfId="33" applyNumberFormat="1" applyFont="1" applyFill="1"/>
    <xf numFmtId="166" fontId="13" fillId="4" borderId="0" xfId="33" applyNumberFormat="1" applyFont="1" applyFill="1"/>
    <xf numFmtId="1" fontId="6" fillId="4" borderId="0" xfId="33" applyNumberFormat="1" applyFont="1" applyFill="1" applyAlignment="1">
      <alignment horizontal="center"/>
    </xf>
    <xf numFmtId="166" fontId="5" fillId="2" borderId="0" xfId="33" applyNumberFormat="1" applyFont="1" applyFill="1" applyBorder="1" applyAlignment="1">
      <alignment horizontal="center"/>
    </xf>
    <xf numFmtId="0" fontId="5" fillId="4" borderId="0" xfId="33" applyFont="1" applyFill="1" applyBorder="1" applyAlignment="1">
      <alignment horizontal="center"/>
    </xf>
    <xf numFmtId="166" fontId="5" fillId="2" borderId="1" xfId="33" applyNumberFormat="1" applyFont="1" applyFill="1" applyBorder="1" applyAlignment="1">
      <alignment horizontal="center" vertical="top"/>
    </xf>
    <xf numFmtId="0" fontId="5" fillId="4" borderId="1" xfId="33" applyFont="1" applyFill="1" applyBorder="1" applyAlignment="1">
      <alignment horizontal="center" vertical="top"/>
    </xf>
    <xf numFmtId="166" fontId="5" fillId="2" borderId="0" xfId="33" applyNumberFormat="1" applyFont="1" applyFill="1" applyAlignment="1">
      <alignment horizontal="center"/>
    </xf>
    <xf numFmtId="0" fontId="5" fillId="4" borderId="0" xfId="33" applyFont="1" applyFill="1" applyAlignment="1">
      <alignment horizontal="center"/>
    </xf>
    <xf numFmtId="0" fontId="21" fillId="4" borderId="0" xfId="33" applyFont="1" applyFill="1"/>
    <xf numFmtId="0" fontId="21" fillId="4" borderId="0" xfId="33" applyFont="1" applyFill="1" applyBorder="1"/>
    <xf numFmtId="0" fontId="12" fillId="4" borderId="0" xfId="33" applyFont="1" applyFill="1" applyAlignment="1">
      <alignment horizontal="center"/>
    </xf>
    <xf numFmtId="0" fontId="6" fillId="4" borderId="0" xfId="33" applyFont="1" applyFill="1" applyAlignment="1">
      <alignment horizontal="center"/>
    </xf>
    <xf numFmtId="0" fontId="14" fillId="2" borderId="0" xfId="4" applyFont="1" applyFill="1" applyAlignment="1" applyProtection="1"/>
    <xf numFmtId="0" fontId="18" fillId="2" borderId="0" xfId="21" applyFont="1" applyFill="1" applyBorder="1" applyAlignment="1"/>
    <xf numFmtId="0" fontId="5" fillId="4" borderId="0" xfId="34" applyFont="1" applyFill="1"/>
    <xf numFmtId="0" fontId="8" fillId="2" borderId="0" xfId="34" applyFont="1" applyFill="1" applyAlignment="1"/>
    <xf numFmtId="0" fontId="8" fillId="2" borderId="0" xfId="34" applyFont="1" applyFill="1" applyAlignment="1">
      <alignment horizontal="left"/>
    </xf>
    <xf numFmtId="3" fontId="5" fillId="4" borderId="0" xfId="34" applyNumberFormat="1" applyFont="1" applyFill="1"/>
    <xf numFmtId="0" fontId="43" fillId="2" borderId="0" xfId="34" applyFont="1" applyFill="1" applyAlignment="1"/>
    <xf numFmtId="3" fontId="5" fillId="0" borderId="1" xfId="34" applyNumberFormat="1" applyFont="1" applyFill="1" applyBorder="1"/>
    <xf numFmtId="0" fontId="5" fillId="4" borderId="1" xfId="34" applyFont="1" applyFill="1" applyBorder="1" applyAlignment="1">
      <alignment horizontal="left"/>
    </xf>
    <xf numFmtId="3" fontId="5" fillId="0" borderId="0" xfId="34" applyNumberFormat="1" applyFont="1" applyFill="1" applyBorder="1"/>
    <xf numFmtId="0" fontId="5" fillId="4" borderId="0" xfId="34" applyFont="1" applyFill="1" applyBorder="1" applyAlignment="1">
      <alignment horizontal="left" wrapText="1"/>
    </xf>
    <xf numFmtId="0" fontId="12" fillId="4" borderId="14" xfId="34" applyFont="1" applyFill="1" applyBorder="1" applyAlignment="1">
      <alignment horizontal="right" wrapText="1"/>
    </xf>
    <xf numFmtId="0" fontId="12" fillId="4" borderId="14" xfId="34" applyFont="1" applyFill="1" applyBorder="1" applyAlignment="1">
      <alignment horizontal="center" wrapText="1"/>
    </xf>
    <xf numFmtId="0" fontId="18" fillId="0" borderId="0" xfId="34" applyFont="1" applyFill="1" applyAlignment="1">
      <alignment horizontal="left"/>
    </xf>
    <xf numFmtId="0" fontId="21" fillId="0" borderId="0" xfId="33" applyFont="1" applyFill="1"/>
    <xf numFmtId="0" fontId="26" fillId="0" borderId="0" xfId="33" applyFont="1" applyFill="1"/>
    <xf numFmtId="0" fontId="8" fillId="0" borderId="0" xfId="33" applyFont="1" applyAlignment="1">
      <alignment wrapText="1"/>
    </xf>
    <xf numFmtId="0" fontId="26" fillId="0" borderId="0" xfId="33" applyFont="1" applyFill="1" applyAlignment="1">
      <alignment wrapText="1"/>
    </xf>
    <xf numFmtId="0" fontId="29" fillId="0" borderId="0" xfId="4" applyFont="1" applyFill="1" applyAlignment="1" applyProtection="1">
      <alignment wrapText="1"/>
    </xf>
    <xf numFmtId="0" fontId="26" fillId="0" borderId="0" xfId="33" applyFont="1" applyFill="1" applyBorder="1"/>
    <xf numFmtId="0" fontId="36" fillId="0" borderId="0" xfId="33" applyFont="1" applyFill="1"/>
    <xf numFmtId="0" fontId="8" fillId="0" borderId="0" xfId="33" applyFont="1" applyAlignment="1">
      <alignment vertical="top"/>
    </xf>
    <xf numFmtId="0" fontId="26" fillId="0" borderId="0" xfId="33" applyFont="1" applyAlignment="1">
      <alignment wrapText="1"/>
    </xf>
    <xf numFmtId="0" fontId="23" fillId="0" borderId="0" xfId="33" applyFont="1" applyFill="1" applyBorder="1"/>
    <xf numFmtId="3" fontId="23" fillId="0" borderId="0" xfId="33" applyNumberFormat="1" applyFont="1" applyFill="1" applyBorder="1"/>
    <xf numFmtId="0" fontId="12" fillId="0" borderId="0" xfId="33" applyFont="1" applyFill="1" applyBorder="1" applyAlignment="1">
      <alignment horizontal="right" vertical="center"/>
    </xf>
    <xf numFmtId="3" fontId="12" fillId="0" borderId="0" xfId="33" applyNumberFormat="1" applyFont="1" applyFill="1" applyBorder="1" applyAlignment="1">
      <alignment horizontal="right" vertical="center"/>
    </xf>
    <xf numFmtId="0" fontId="12" fillId="0" borderId="0" xfId="33" applyFont="1" applyFill="1" applyBorder="1" applyAlignment="1">
      <alignment vertical="center"/>
    </xf>
    <xf numFmtId="0" fontId="6" fillId="0" borderId="0" xfId="33" applyFont="1" applyFill="1" applyBorder="1"/>
    <xf numFmtId="3" fontId="21" fillId="0" borderId="1" xfId="33" applyNumberFormat="1" applyFont="1" applyFill="1" applyBorder="1"/>
    <xf numFmtId="3" fontId="21" fillId="0" borderId="0" xfId="33" applyNumberFormat="1" applyFont="1" applyFill="1" applyBorder="1"/>
    <xf numFmtId="0" fontId="5" fillId="0" borderId="0" xfId="33" applyFont="1" applyFill="1" applyBorder="1" applyAlignment="1">
      <alignment horizontal="right" vertical="center"/>
    </xf>
    <xf numFmtId="0" fontId="5" fillId="0" borderId="1" xfId="33" applyFont="1" applyFill="1" applyBorder="1" applyAlignment="1">
      <alignment horizontal="right" vertical="center"/>
    </xf>
    <xf numFmtId="3" fontId="5" fillId="0" borderId="1" xfId="33" applyNumberFormat="1" applyFont="1" applyFill="1" applyBorder="1" applyAlignment="1">
      <alignment horizontal="right" vertical="center"/>
    </xf>
    <xf numFmtId="0" fontId="5" fillId="0" borderId="0" xfId="33" applyFont="1" applyFill="1" applyBorder="1" applyAlignment="1">
      <alignment vertical="center"/>
    </xf>
    <xf numFmtId="0" fontId="5" fillId="0" borderId="1" xfId="33" applyFont="1" applyFill="1" applyBorder="1" applyAlignment="1">
      <alignment horizontal="center" vertical="center"/>
    </xf>
    <xf numFmtId="0" fontId="21" fillId="0" borderId="0" xfId="33" applyFont="1" applyFill="1" applyBorder="1" applyAlignment="1">
      <alignment horizontal="right"/>
    </xf>
    <xf numFmtId="0" fontId="5" fillId="0" borderId="0" xfId="33" applyFont="1" applyFill="1" applyBorder="1" applyAlignment="1">
      <alignment vertical="center" wrapText="1"/>
    </xf>
    <xf numFmtId="0" fontId="5" fillId="0" borderId="0" xfId="33" applyFont="1" applyFill="1" applyBorder="1" applyAlignment="1">
      <alignment horizontal="center" vertical="center" wrapText="1"/>
    </xf>
    <xf numFmtId="3" fontId="6" fillId="0" borderId="0" xfId="33" applyNumberFormat="1" applyFont="1" applyFill="1" applyBorder="1" applyAlignment="1">
      <alignment horizontal="center"/>
    </xf>
    <xf numFmtId="0" fontId="22" fillId="0" borderId="0" xfId="33" applyFont="1" applyFill="1" applyBorder="1"/>
    <xf numFmtId="0" fontId="23" fillId="0" borderId="0" xfId="33" applyFont="1" applyFill="1" applyBorder="1" applyAlignment="1">
      <alignment horizontal="center" vertical="center"/>
    </xf>
    <xf numFmtId="0" fontId="21" fillId="0" borderId="0" xfId="33" applyFont="1" applyFill="1" applyBorder="1"/>
    <xf numFmtId="0" fontId="12" fillId="0" borderId="1" xfId="33" applyFont="1" applyFill="1" applyBorder="1" applyAlignment="1">
      <alignment horizontal="center" vertical="center" wrapText="1"/>
    </xf>
    <xf numFmtId="0" fontId="12" fillId="0" borderId="5" xfId="33" applyFont="1" applyFill="1" applyBorder="1" applyAlignment="1">
      <alignment horizontal="center" vertical="center" wrapText="1"/>
    </xf>
    <xf numFmtId="0" fontId="12" fillId="0" borderId="0" xfId="33" applyFont="1" applyFill="1" applyBorder="1" applyAlignment="1">
      <alignment horizontal="center" wrapText="1"/>
    </xf>
    <xf numFmtId="0" fontId="22" fillId="0" borderId="0" xfId="33" applyFont="1" applyFill="1" applyBorder="1" applyAlignment="1">
      <alignment horizontal="center"/>
    </xf>
    <xf numFmtId="0" fontId="12" fillId="0" borderId="0" xfId="33" applyFont="1" applyFill="1" applyBorder="1" applyAlignment="1">
      <alignment wrapText="1"/>
    </xf>
    <xf numFmtId="0" fontId="12" fillId="2" borderId="0" xfId="21" applyFont="1" applyFill="1" applyBorder="1" applyAlignment="1"/>
    <xf numFmtId="0" fontId="55" fillId="0" borderId="0" xfId="33" applyFont="1" applyFill="1"/>
    <xf numFmtId="0" fontId="8" fillId="0" borderId="0" xfId="33" applyFont="1" applyFill="1"/>
    <xf numFmtId="1" fontId="8" fillId="0" borderId="0" xfId="33" applyNumberFormat="1" applyFont="1" applyFill="1" applyAlignment="1">
      <alignment horizontal="center"/>
    </xf>
    <xf numFmtId="0" fontId="8" fillId="0" borderId="0" xfId="33" applyFont="1" applyFill="1" applyAlignment="1">
      <alignment horizontal="center"/>
    </xf>
    <xf numFmtId="0" fontId="8" fillId="0" borderId="0" xfId="21" applyFont="1" applyAlignment="1">
      <alignment wrapText="1"/>
    </xf>
    <xf numFmtId="0" fontId="8" fillId="0" borderId="0" xfId="21" applyFont="1" applyFill="1" applyAlignment="1">
      <alignment horizontal="left" vertical="top" wrapText="1"/>
    </xf>
    <xf numFmtId="0" fontId="6" fillId="0" borderId="0" xfId="33" applyFont="1" applyAlignment="1">
      <alignment vertical="top"/>
    </xf>
    <xf numFmtId="0" fontId="55" fillId="0" borderId="0" xfId="33" applyFont="1" applyAlignment="1">
      <alignment horizontal="left" vertical="top" wrapText="1"/>
    </xf>
    <xf numFmtId="0" fontId="8" fillId="0" borderId="0" xfId="33" applyFont="1" applyFill="1" applyAlignment="1"/>
    <xf numFmtId="0" fontId="8" fillId="0" borderId="0" xfId="33" applyFont="1" applyAlignment="1">
      <alignment horizontal="left" wrapText="1"/>
    </xf>
    <xf numFmtId="0" fontId="55" fillId="0" borderId="0" xfId="33" applyFont="1" applyAlignment="1"/>
    <xf numFmtId="0" fontId="55" fillId="0" borderId="0" xfId="33" applyFont="1" applyAlignment="1">
      <alignment horizontal="left" wrapText="1"/>
    </xf>
    <xf numFmtId="0" fontId="55" fillId="0" borderId="0" xfId="33" applyFont="1" applyAlignment="1">
      <alignment horizontal="right"/>
    </xf>
    <xf numFmtId="0" fontId="6" fillId="0" borderId="0" xfId="33" applyFont="1" applyAlignment="1"/>
    <xf numFmtId="0" fontId="6" fillId="0" borderId="0" xfId="33" applyFont="1" applyAlignment="1">
      <alignment horizontal="left" wrapText="1"/>
    </xf>
    <xf numFmtId="0" fontId="6" fillId="0" borderId="0" xfId="33" applyFont="1" applyAlignment="1">
      <alignment vertical="top" wrapText="1"/>
    </xf>
    <xf numFmtId="0" fontId="55" fillId="0" borderId="0" xfId="33" applyFont="1" applyAlignment="1">
      <alignment vertical="top"/>
    </xf>
    <xf numFmtId="0" fontId="49" fillId="0" borderId="0" xfId="4" applyFont="1" applyAlignment="1" applyProtection="1">
      <alignment horizontal="left" vertical="top" wrapText="1"/>
    </xf>
    <xf numFmtId="0" fontId="6" fillId="0" borderId="0" xfId="33" applyFont="1" applyAlignment="1">
      <alignment horizontal="left" vertical="top" wrapText="1"/>
    </xf>
    <xf numFmtId="0" fontId="55" fillId="0" borderId="0" xfId="33" applyFont="1"/>
    <xf numFmtId="0" fontId="6" fillId="0" borderId="0" xfId="33" applyFont="1" applyAlignment="1">
      <alignment vertical="center"/>
    </xf>
    <xf numFmtId="0" fontId="55" fillId="0" borderId="0" xfId="33" applyFont="1" applyAlignment="1">
      <alignment vertical="center"/>
    </xf>
    <xf numFmtId="0" fontId="8" fillId="0" borderId="0" xfId="33" applyFont="1" applyAlignment="1"/>
    <xf numFmtId="0" fontId="43" fillId="0" borderId="0" xfId="33" applyFont="1" applyAlignment="1"/>
    <xf numFmtId="0" fontId="6" fillId="0" borderId="0" xfId="33" applyFont="1" applyAlignment="1">
      <alignment textRotation="90" wrapText="1"/>
    </xf>
    <xf numFmtId="0" fontId="8" fillId="0" borderId="0" xfId="33" applyFont="1"/>
    <xf numFmtId="0" fontId="8" fillId="0" borderId="0" xfId="33" applyFont="1" applyAlignment="1">
      <alignment horizontal="center"/>
    </xf>
    <xf numFmtId="0" fontId="6" fillId="0" borderId="0" xfId="33" applyFont="1" applyFill="1"/>
    <xf numFmtId="0" fontId="8" fillId="0" borderId="0" xfId="33" applyFont="1" applyFill="1" applyBorder="1"/>
    <xf numFmtId="0" fontId="6" fillId="0" borderId="0" xfId="33" applyNumberFormat="1" applyFont="1" applyFill="1" applyBorder="1" applyAlignment="1">
      <alignment horizontal="right"/>
    </xf>
    <xf numFmtId="0" fontId="6" fillId="0" borderId="0" xfId="33" applyNumberFormat="1" applyFont="1" applyFill="1" applyBorder="1" applyAlignment="1">
      <alignment horizontal="left"/>
    </xf>
    <xf numFmtId="0" fontId="6" fillId="0" borderId="0" xfId="33" applyFont="1" applyFill="1" applyBorder="1" applyAlignment="1">
      <alignment horizontal="left" vertical="top"/>
    </xf>
    <xf numFmtId="0" fontId="5" fillId="0" borderId="0" xfId="33" applyFont="1" applyFill="1" applyBorder="1"/>
    <xf numFmtId="3" fontId="5" fillId="0" borderId="10" xfId="33" applyNumberFormat="1" applyFont="1" applyFill="1" applyBorder="1" applyAlignment="1">
      <alignment horizontal="right"/>
    </xf>
    <xf numFmtId="0" fontId="5" fillId="0" borderId="10" xfId="33" applyNumberFormat="1" applyFont="1" applyFill="1" applyBorder="1" applyAlignment="1">
      <alignment horizontal="left"/>
    </xf>
    <xf numFmtId="0" fontId="5" fillId="0" borderId="10" xfId="33" applyFont="1" applyFill="1" applyBorder="1" applyAlignment="1">
      <alignment horizontal="left" vertical="top"/>
    </xf>
    <xf numFmtId="0" fontId="5" fillId="0" borderId="0" xfId="33" applyFont="1" applyFill="1"/>
    <xf numFmtId="3" fontId="5" fillId="0" borderId="0" xfId="33" applyNumberFormat="1" applyFont="1" applyFill="1" applyBorder="1" applyAlignment="1">
      <alignment horizontal="right"/>
    </xf>
    <xf numFmtId="0" fontId="5" fillId="0" borderId="0" xfId="33" applyNumberFormat="1" applyFont="1" applyFill="1" applyBorder="1" applyAlignment="1">
      <alignment horizontal="left"/>
    </xf>
    <xf numFmtId="0" fontId="5" fillId="0" borderId="0" xfId="33" applyFont="1" applyFill="1" applyBorder="1" applyAlignment="1">
      <alignment horizontal="left" vertical="top"/>
    </xf>
    <xf numFmtId="49" fontId="6" fillId="0" borderId="0" xfId="33" applyNumberFormat="1" applyFont="1" applyFill="1" applyBorder="1" applyAlignment="1">
      <alignment horizontal="left"/>
    </xf>
    <xf numFmtId="49" fontId="5" fillId="0" borderId="0" xfId="33" applyNumberFormat="1" applyFont="1" applyFill="1" applyBorder="1" applyAlignment="1">
      <alignment horizontal="left"/>
    </xf>
    <xf numFmtId="1" fontId="6" fillId="0" borderId="0" xfId="33" applyNumberFormat="1" applyFont="1" applyFill="1" applyBorder="1" applyAlignment="1">
      <alignment horizontal="center" vertical="center" wrapText="1"/>
    </xf>
    <xf numFmtId="0" fontId="6" fillId="0" borderId="0" xfId="33" applyFont="1" applyFill="1" applyBorder="1" applyAlignment="1">
      <alignment horizontal="center" vertical="center"/>
    </xf>
    <xf numFmtId="0" fontId="6" fillId="0" borderId="0" xfId="33" applyFont="1" applyFill="1" applyBorder="1" applyAlignment="1">
      <alignment horizontal="left" vertical="center" wrapText="1"/>
    </xf>
    <xf numFmtId="1" fontId="5" fillId="0" borderId="1" xfId="33" applyNumberFormat="1" applyFont="1" applyFill="1" applyBorder="1" applyAlignment="1">
      <alignment horizontal="center" vertical="center" wrapText="1"/>
    </xf>
    <xf numFmtId="0" fontId="5" fillId="0" borderId="1" xfId="33" applyFont="1" applyFill="1" applyBorder="1" applyAlignment="1">
      <alignment horizontal="left" vertical="center" wrapText="1"/>
    </xf>
    <xf numFmtId="0" fontId="58" fillId="0" borderId="0" xfId="33" applyFont="1" applyFill="1" applyBorder="1" applyAlignment="1">
      <alignment horizontal="right" vertical="center"/>
    </xf>
    <xf numFmtId="1" fontId="6" fillId="0" borderId="0" xfId="33" applyNumberFormat="1" applyFont="1" applyFill="1" applyBorder="1" applyAlignment="1">
      <alignment horizontal="center" vertical="center"/>
    </xf>
    <xf numFmtId="0" fontId="6" fillId="0" borderId="0" xfId="33" applyFont="1" applyFill="1" applyBorder="1" applyAlignment="1">
      <alignment vertical="center"/>
    </xf>
    <xf numFmtId="0" fontId="59" fillId="0" borderId="10" xfId="33" applyFont="1" applyFill="1" applyBorder="1" applyAlignment="1">
      <alignment horizontal="right" vertical="center"/>
    </xf>
    <xf numFmtId="1" fontId="5" fillId="0" borderId="10" xfId="33" applyNumberFormat="1" applyFont="1" applyFill="1" applyBorder="1" applyAlignment="1">
      <alignment horizontal="center" vertical="center"/>
    </xf>
    <xf numFmtId="0" fontId="5" fillId="0" borderId="10" xfId="33" applyFont="1" applyFill="1" applyBorder="1" applyAlignment="1">
      <alignment vertical="center"/>
    </xf>
    <xf numFmtId="1" fontId="60" fillId="0" borderId="0" xfId="33" applyNumberFormat="1" applyFont="1" applyFill="1" applyBorder="1" applyAlignment="1">
      <alignment horizontal="center"/>
    </xf>
    <xf numFmtId="1" fontId="60" fillId="0" borderId="0" xfId="33" applyNumberFormat="1" applyFont="1" applyFill="1" applyAlignment="1">
      <alignment horizontal="center"/>
    </xf>
    <xf numFmtId="0" fontId="12" fillId="0" borderId="0" xfId="33" applyFont="1" applyFill="1"/>
    <xf numFmtId="0" fontId="18" fillId="0" borderId="0" xfId="33" applyFont="1" applyFill="1" applyAlignment="1" applyProtection="1">
      <alignment horizontal="left"/>
    </xf>
    <xf numFmtId="0" fontId="62" fillId="2" borderId="0" xfId="35" applyFont="1" applyFill="1"/>
    <xf numFmtId="0" fontId="10" fillId="2" borderId="0" xfId="35" applyFont="1" applyFill="1"/>
    <xf numFmtId="0" fontId="30" fillId="2" borderId="0" xfId="35" applyFont="1" applyFill="1"/>
    <xf numFmtId="0" fontId="10" fillId="2" borderId="0" xfId="35" applyFont="1" applyFill="1" applyBorder="1"/>
    <xf numFmtId="0" fontId="6" fillId="2" borderId="0" xfId="35" applyFont="1" applyFill="1" applyBorder="1"/>
    <xf numFmtId="0" fontId="6" fillId="2" borderId="0" xfId="35" applyFont="1" applyFill="1"/>
    <xf numFmtId="3" fontId="7" fillId="2" borderId="0" xfId="36" applyNumberFormat="1" applyFont="1" applyFill="1" applyBorder="1" applyAlignment="1">
      <alignment vertical="center" wrapText="1"/>
    </xf>
    <xf numFmtId="0" fontId="31" fillId="2" borderId="0" xfId="35" applyFont="1" applyFill="1"/>
    <xf numFmtId="3" fontId="10" fillId="2" borderId="0" xfId="35" applyNumberFormat="1" applyFont="1" applyFill="1" applyBorder="1"/>
    <xf numFmtId="3" fontId="7" fillId="2" borderId="0" xfId="36" applyNumberFormat="1" applyFont="1" applyFill="1" applyBorder="1" applyAlignment="1">
      <alignment horizontal="center" vertical="center" wrapText="1"/>
    </xf>
    <xf numFmtId="169" fontId="6" fillId="2" borderId="0" xfId="36" applyNumberFormat="1" applyFont="1" applyFill="1" applyBorder="1" applyAlignment="1">
      <alignment horizontal="right" vertical="center"/>
    </xf>
    <xf numFmtId="3" fontId="10" fillId="2" borderId="0" xfId="36" applyNumberFormat="1" applyFont="1" applyFill="1" applyBorder="1" applyAlignment="1">
      <alignment horizontal="right" vertical="center"/>
    </xf>
    <xf numFmtId="3" fontId="7" fillId="2" borderId="5" xfId="36" applyNumberFormat="1" applyFont="1" applyFill="1" applyBorder="1" applyAlignment="1">
      <alignment vertical="center" wrapText="1"/>
    </xf>
    <xf numFmtId="0" fontId="10" fillId="2" borderId="0" xfId="36" applyFont="1" applyFill="1" applyBorder="1" applyAlignment="1">
      <alignment vertical="center"/>
    </xf>
    <xf numFmtId="3" fontId="7" fillId="2" borderId="0" xfId="36" applyNumberFormat="1" applyFont="1" applyFill="1" applyBorder="1" applyAlignment="1">
      <alignment horizontal="right" vertical="center"/>
    </xf>
    <xf numFmtId="3" fontId="5" fillId="2" borderId="1" xfId="36" applyNumberFormat="1" applyFont="1" applyFill="1" applyBorder="1" applyAlignment="1">
      <alignment horizontal="right" vertical="center"/>
    </xf>
    <xf numFmtId="3" fontId="10" fillId="2" borderId="1" xfId="36" applyNumberFormat="1" applyFont="1" applyFill="1" applyBorder="1" applyAlignment="1">
      <alignment horizontal="right" vertical="center"/>
    </xf>
    <xf numFmtId="0" fontId="10" fillId="2" borderId="1" xfId="36" applyFont="1" applyFill="1" applyBorder="1" applyAlignment="1">
      <alignment vertical="center"/>
    </xf>
    <xf numFmtId="17" fontId="22" fillId="2" borderId="0" xfId="36" applyNumberFormat="1" applyFont="1" applyFill="1" applyBorder="1" applyAlignment="1">
      <alignment horizontal="right" vertical="center"/>
    </xf>
    <xf numFmtId="0" fontId="22" fillId="2" borderId="0" xfId="36" applyFont="1" applyFill="1" applyBorder="1" applyAlignment="1">
      <alignment horizontal="right" vertical="center" wrapText="1"/>
    </xf>
    <xf numFmtId="17" fontId="12" fillId="2" borderId="0" xfId="36" quotePrefix="1" applyNumberFormat="1" applyFont="1" applyFill="1" applyBorder="1" applyAlignment="1">
      <alignment horizontal="right"/>
    </xf>
    <xf numFmtId="17" fontId="51" fillId="2" borderId="0" xfId="36" quotePrefix="1" applyNumberFormat="1" applyFont="1" applyFill="1" applyBorder="1" applyAlignment="1">
      <alignment horizontal="right"/>
    </xf>
    <xf numFmtId="17" fontId="12" fillId="2" borderId="1" xfId="36" quotePrefix="1" applyNumberFormat="1" applyFont="1" applyFill="1" applyBorder="1" applyAlignment="1">
      <alignment horizontal="right"/>
    </xf>
    <xf numFmtId="17" fontId="11" fillId="2" borderId="1" xfId="36" quotePrefix="1" applyNumberFormat="1" applyFont="1" applyFill="1" applyBorder="1" applyAlignment="1">
      <alignment horizontal="right"/>
    </xf>
    <xf numFmtId="0" fontId="11" fillId="2" borderId="1" xfId="36" applyFont="1" applyFill="1" applyBorder="1" applyAlignment="1">
      <alignment horizontal="right"/>
    </xf>
    <xf numFmtId="0" fontId="11" fillId="2" borderId="14" xfId="36" applyFont="1" applyFill="1" applyBorder="1" applyAlignment="1">
      <alignment horizontal="right"/>
    </xf>
    <xf numFmtId="0" fontId="11" fillId="2" borderId="1" xfId="36" applyFont="1" applyFill="1" applyBorder="1" applyAlignment="1">
      <alignment horizontal="left"/>
    </xf>
    <xf numFmtId="0" fontId="6" fillId="2" borderId="0" xfId="35" applyFont="1" applyFill="1" applyBorder="1" applyAlignment="1">
      <alignment horizontal="right"/>
    </xf>
    <xf numFmtId="0" fontId="7" fillId="2" borderId="0" xfId="35" applyFont="1" applyFill="1" applyBorder="1" applyAlignment="1">
      <alignment horizontal="right"/>
    </xf>
    <xf numFmtId="0" fontId="5" fillId="2" borderId="1" xfId="35" applyFont="1" applyFill="1" applyBorder="1" applyAlignment="1">
      <alignment horizontal="right"/>
    </xf>
    <xf numFmtId="0" fontId="10" fillId="2" borderId="1" xfId="36" applyFont="1" applyFill="1" applyBorder="1" applyAlignment="1"/>
    <xf numFmtId="0" fontId="65" fillId="2" borderId="1" xfId="36" applyFont="1" applyFill="1" applyBorder="1" applyAlignment="1">
      <alignment horizontal="left" vertical="center"/>
    </xf>
    <xf numFmtId="0" fontId="10" fillId="2" borderId="0" xfId="36" applyFont="1" applyFill="1" applyBorder="1" applyAlignment="1"/>
    <xf numFmtId="0" fontId="10" fillId="2" borderId="0" xfId="36" applyFont="1" applyFill="1" applyAlignment="1"/>
    <xf numFmtId="0" fontId="24" fillId="2" borderId="0" xfId="12" applyFont="1" applyFill="1"/>
    <xf numFmtId="0" fontId="24" fillId="2" borderId="0" xfId="12" applyFont="1" applyFill="1" applyBorder="1"/>
    <xf numFmtId="169" fontId="67" fillId="2" borderId="0" xfId="12" applyNumberFormat="1" applyFont="1" applyFill="1" applyBorder="1"/>
    <xf numFmtId="0" fontId="8" fillId="2" borderId="0" xfId="33" applyFont="1" applyFill="1" applyAlignment="1">
      <alignment horizontal="left"/>
    </xf>
    <xf numFmtId="0" fontId="8" fillId="2" borderId="0" xfId="37" applyFont="1" applyFill="1" applyAlignment="1"/>
    <xf numFmtId="0" fontId="8" fillId="2" borderId="0" xfId="37" applyFont="1" applyFill="1"/>
    <xf numFmtId="0" fontId="43" fillId="2" borderId="0" xfId="37" applyFont="1" applyFill="1"/>
    <xf numFmtId="0" fontId="68" fillId="2" borderId="0" xfId="12" applyFont="1" applyFill="1" applyBorder="1"/>
    <xf numFmtId="0" fontId="69" fillId="2" borderId="0" xfId="12" applyFont="1" applyFill="1" applyBorder="1" applyAlignment="1">
      <alignment horizontal="right"/>
    </xf>
    <xf numFmtId="0" fontId="23" fillId="2" borderId="0" xfId="12" applyFont="1" applyFill="1" applyBorder="1" applyAlignment="1">
      <alignment horizontal="right"/>
    </xf>
    <xf numFmtId="0" fontId="23" fillId="2" borderId="0" xfId="12" applyFont="1" applyFill="1" applyBorder="1"/>
    <xf numFmtId="0" fontId="26" fillId="2" borderId="0" xfId="12" applyFont="1" applyFill="1" applyBorder="1"/>
    <xf numFmtId="169" fontId="59" fillId="2" borderId="0" xfId="12" applyNumberFormat="1" applyFont="1" applyFill="1"/>
    <xf numFmtId="3" fontId="5" fillId="2" borderId="0" xfId="12" applyNumberFormat="1" applyFont="1" applyFill="1"/>
    <xf numFmtId="169" fontId="67" fillId="2" borderId="0" xfId="12" applyNumberFormat="1" applyFont="1" applyFill="1"/>
    <xf numFmtId="169" fontId="59" fillId="2" borderId="1" xfId="12" applyNumberFormat="1" applyFont="1" applyFill="1" applyBorder="1"/>
    <xf numFmtId="3" fontId="5" fillId="2" borderId="1" xfId="12" applyNumberFormat="1" applyFont="1" applyFill="1" applyBorder="1"/>
    <xf numFmtId="169" fontId="67" fillId="2" borderId="1" xfId="12" applyNumberFormat="1" applyFont="1" applyFill="1" applyBorder="1"/>
    <xf numFmtId="3" fontId="21" fillId="2" borderId="1" xfId="12" applyNumberFormat="1" applyFont="1" applyFill="1" applyBorder="1"/>
    <xf numFmtId="0" fontId="70" fillId="2" borderId="0" xfId="12" applyFont="1" applyFill="1" applyBorder="1"/>
    <xf numFmtId="169" fontId="59" fillId="2" borderId="14" xfId="12" applyNumberFormat="1" applyFont="1" applyFill="1" applyBorder="1"/>
    <xf numFmtId="3" fontId="5" fillId="2" borderId="14" xfId="12" applyNumberFormat="1" applyFont="1" applyFill="1" applyBorder="1"/>
    <xf numFmtId="169" fontId="67" fillId="2" borderId="14" xfId="12" applyNumberFormat="1" applyFont="1" applyFill="1" applyBorder="1"/>
    <xf numFmtId="3" fontId="21" fillId="2" borderId="14" xfId="12" applyNumberFormat="1" applyFont="1" applyFill="1" applyBorder="1"/>
    <xf numFmtId="0" fontId="69" fillId="2" borderId="1" xfId="12" applyFont="1" applyFill="1" applyBorder="1" applyAlignment="1">
      <alignment horizontal="right"/>
    </xf>
    <xf numFmtId="0" fontId="23" fillId="2" borderId="1" xfId="12" applyFont="1" applyFill="1" applyBorder="1" applyAlignment="1">
      <alignment horizontal="right"/>
    </xf>
    <xf numFmtId="0" fontId="23" fillId="2" borderId="1" xfId="12" applyFont="1" applyFill="1" applyBorder="1"/>
    <xf numFmtId="1" fontId="21" fillId="2" borderId="0" xfId="12" applyNumberFormat="1" applyFont="1" applyFill="1" applyBorder="1"/>
    <xf numFmtId="3" fontId="71" fillId="2" borderId="0" xfId="12" applyNumberFormat="1" applyFont="1" applyFill="1" applyBorder="1"/>
    <xf numFmtId="3" fontId="72" fillId="2" borderId="0" xfId="12" applyNumberFormat="1" applyFont="1" applyFill="1" applyBorder="1"/>
    <xf numFmtId="166" fontId="26" fillId="2" borderId="0" xfId="12" applyNumberFormat="1" applyFont="1" applyFill="1" applyBorder="1"/>
    <xf numFmtId="0" fontId="36" fillId="2" borderId="0" xfId="12" applyFont="1" applyFill="1" applyBorder="1"/>
    <xf numFmtId="0" fontId="72" fillId="2" borderId="0" xfId="12" applyFont="1" applyFill="1" applyBorder="1"/>
    <xf numFmtId="166" fontId="67" fillId="2" borderId="1" xfId="12" applyNumberFormat="1" applyFont="1" applyFill="1" applyBorder="1"/>
    <xf numFmtId="2" fontId="67" fillId="2" borderId="0" xfId="12" applyNumberFormat="1" applyFont="1" applyFill="1" applyBorder="1"/>
    <xf numFmtId="0" fontId="23" fillId="2" borderId="0" xfId="12" applyFont="1" applyFill="1" applyBorder="1" applyAlignment="1"/>
    <xf numFmtId="0" fontId="23" fillId="2" borderId="1" xfId="12" applyFont="1" applyFill="1" applyBorder="1" applyAlignment="1"/>
    <xf numFmtId="0" fontId="23" fillId="2" borderId="0" xfId="12" applyFont="1" applyFill="1" applyBorder="1" applyAlignment="1">
      <alignment horizontal="center" vertical="center"/>
    </xf>
    <xf numFmtId="166" fontId="67" fillId="2" borderId="5" xfId="12" applyNumberFormat="1" applyFont="1" applyFill="1" applyBorder="1"/>
    <xf numFmtId="3" fontId="21" fillId="2" borderId="5" xfId="12" applyNumberFormat="1" applyFont="1" applyFill="1" applyBorder="1"/>
    <xf numFmtId="0" fontId="23" fillId="2" borderId="5" xfId="12" applyFont="1" applyFill="1" applyBorder="1" applyAlignment="1"/>
    <xf numFmtId="49" fontId="69" fillId="2" borderId="1" xfId="12" applyNumberFormat="1" applyFont="1" applyFill="1" applyBorder="1" applyAlignment="1">
      <alignment horizontal="right"/>
    </xf>
    <xf numFmtId="49" fontId="23" fillId="2" borderId="1" xfId="12" applyNumberFormat="1" applyFont="1" applyFill="1" applyBorder="1" applyAlignment="1">
      <alignment horizontal="right"/>
    </xf>
    <xf numFmtId="49" fontId="69" fillId="2" borderId="0" xfId="12" applyNumberFormat="1" applyFont="1" applyFill="1" applyBorder="1" applyAlignment="1">
      <alignment horizontal="right"/>
    </xf>
    <xf numFmtId="0" fontId="23" fillId="2" borderId="0" xfId="12" applyFont="1" applyFill="1" applyBorder="1" applyAlignment="1">
      <alignment horizontal="center" vertical="center" wrapText="1"/>
    </xf>
    <xf numFmtId="0" fontId="23" fillId="2" borderId="0" xfId="12" applyFont="1" applyFill="1" applyBorder="1" applyAlignment="1">
      <alignment horizontal="center"/>
    </xf>
    <xf numFmtId="0" fontId="33" fillId="2" borderId="0" xfId="12" applyFont="1" applyFill="1" applyAlignment="1">
      <alignment wrapText="1"/>
    </xf>
    <xf numFmtId="3" fontId="6" fillId="2" borderId="0" xfId="0" applyNumberFormat="1" applyFont="1" applyFill="1"/>
    <xf numFmtId="3" fontId="5" fillId="2" borderId="1" xfId="0" applyNumberFormat="1" applyFont="1" applyFill="1" applyBorder="1"/>
    <xf numFmtId="3" fontId="5" fillId="2" borderId="0" xfId="0" applyNumberFormat="1" applyFont="1" applyFill="1" applyBorder="1"/>
    <xf numFmtId="3" fontId="5" fillId="2" borderId="0" xfId="0" applyNumberFormat="1" applyFont="1" applyFill="1" applyAlignment="1"/>
    <xf numFmtId="0" fontId="8" fillId="2" borderId="0" xfId="0" applyFont="1" applyFill="1" applyAlignment="1">
      <alignment vertical="center" wrapText="1"/>
    </xf>
    <xf numFmtId="0" fontId="38" fillId="2" borderId="0" xfId="0" applyFont="1" applyFill="1" applyAlignment="1">
      <alignment vertical="center" wrapText="1"/>
    </xf>
    <xf numFmtId="0" fontId="55" fillId="2" borderId="0" xfId="0" applyFont="1" applyFill="1" applyAlignment="1">
      <alignment vertical="center" wrapText="1"/>
    </xf>
    <xf numFmtId="0" fontId="55" fillId="2" borderId="0" xfId="0" applyFont="1" applyFill="1" applyAlignment="1">
      <alignment vertical="center"/>
    </xf>
    <xf numFmtId="0" fontId="16" fillId="2" borderId="0" xfId="0" applyFont="1" applyFill="1" applyBorder="1" applyAlignment="1">
      <alignment horizontal="left"/>
    </xf>
    <xf numFmtId="0" fontId="18" fillId="2" borderId="0" xfId="0" applyFont="1" applyFill="1" applyAlignment="1">
      <alignment horizontal="left" vertical="center"/>
    </xf>
    <xf numFmtId="0" fontId="8" fillId="2" borderId="0" xfId="0" applyFont="1" applyFill="1" applyBorder="1" applyAlignment="1"/>
    <xf numFmtId="0" fontId="8" fillId="2" borderId="0" xfId="0" applyFont="1" applyFill="1" applyBorder="1" applyAlignment="1">
      <alignment vertical="top"/>
    </xf>
    <xf numFmtId="0" fontId="8" fillId="2" borderId="0" xfId="0" applyFont="1" applyFill="1" applyAlignment="1">
      <alignment horizontal="left"/>
    </xf>
    <xf numFmtId="0" fontId="55" fillId="2" borderId="0" xfId="0" applyFont="1" applyFill="1" applyAlignment="1">
      <alignment vertical="top"/>
    </xf>
    <xf numFmtId="0" fontId="8" fillId="2" borderId="0" xfId="0" applyFont="1" applyFill="1" applyAlignment="1">
      <alignment vertical="top"/>
    </xf>
    <xf numFmtId="0" fontId="8" fillId="2" borderId="0" xfId="0" applyFont="1" applyFill="1" applyAlignment="1"/>
    <xf numFmtId="0" fontId="43" fillId="2" borderId="0" xfId="0" applyFont="1" applyFill="1" applyAlignment="1">
      <alignment horizontal="left"/>
    </xf>
    <xf numFmtId="0" fontId="6" fillId="2" borderId="0" xfId="0" applyFont="1" applyFill="1" applyBorder="1" applyAlignment="1">
      <alignment horizontal="center" vertical="top"/>
    </xf>
    <xf numFmtId="3" fontId="5" fillId="2" borderId="1" xfId="0" applyNumberFormat="1" applyFont="1" applyFill="1" applyBorder="1" applyAlignment="1">
      <alignment horizontal="right" vertical="top" indent="1"/>
    </xf>
    <xf numFmtId="0" fontId="5" fillId="2" borderId="1" xfId="0" applyFont="1" applyFill="1" applyBorder="1" applyAlignment="1">
      <alignment horizontal="center" vertical="top"/>
    </xf>
    <xf numFmtId="3" fontId="5" fillId="2" borderId="0" xfId="0" applyNumberFormat="1" applyFont="1" applyFill="1" applyBorder="1" applyAlignment="1">
      <alignment horizontal="right" vertical="top" indent="1"/>
    </xf>
    <xf numFmtId="0" fontId="5" fillId="2" borderId="0" xfId="0" applyFont="1" applyFill="1" applyBorder="1" applyAlignment="1">
      <alignment horizontal="center" vertical="top"/>
    </xf>
    <xf numFmtId="0" fontId="6" fillId="2" borderId="0" xfId="0" applyFont="1" applyFill="1" applyBorder="1" applyAlignment="1">
      <alignment horizontal="center" wrapText="1"/>
    </xf>
    <xf numFmtId="0" fontId="13" fillId="2" borderId="0" xfId="0" applyFont="1" applyFill="1" applyBorder="1"/>
    <xf numFmtId="0" fontId="48" fillId="2" borderId="0" xfId="0" applyFont="1" applyFill="1" applyBorder="1"/>
    <xf numFmtId="0" fontId="7" fillId="0" borderId="0" xfId="0" applyFont="1"/>
    <xf numFmtId="0" fontId="5" fillId="0" borderId="1" xfId="0" applyFont="1" applyBorder="1"/>
    <xf numFmtId="169" fontId="5" fillId="0" borderId="1" xfId="0" applyNumberFormat="1" applyFont="1" applyBorder="1" applyAlignment="1">
      <alignment horizontal="right" indent="1"/>
    </xf>
    <xf numFmtId="0" fontId="5" fillId="0" borderId="20" xfId="0" applyFont="1" applyBorder="1" applyAlignment="1">
      <alignment horizontal="center"/>
    </xf>
    <xf numFmtId="0" fontId="5" fillId="0" borderId="0" xfId="0" applyFont="1" applyBorder="1"/>
    <xf numFmtId="169" fontId="5" fillId="0" borderId="0" xfId="0" applyNumberFormat="1" applyFont="1" applyAlignment="1">
      <alignment horizontal="right" indent="1"/>
    </xf>
    <xf numFmtId="0" fontId="5" fillId="0" borderId="21" xfId="0" applyFont="1" applyBorder="1" applyAlignment="1">
      <alignment horizontal="center"/>
    </xf>
    <xf numFmtId="166" fontId="5" fillId="0" borderId="0" xfId="0" applyNumberFormat="1" applyFont="1"/>
    <xf numFmtId="0" fontId="5" fillId="0" borderId="14" xfId="0" applyFont="1" applyBorder="1" applyAlignment="1">
      <alignment horizontal="center"/>
    </xf>
    <xf numFmtId="0" fontId="12" fillId="0" borderId="0" xfId="0" applyFont="1"/>
    <xf numFmtId="0" fontId="6" fillId="0" borderId="0" xfId="0" applyFont="1" applyFill="1" applyBorder="1"/>
    <xf numFmtId="9" fontId="5" fillId="2" borderId="0" xfId="38" applyFont="1" applyFill="1" applyBorder="1"/>
    <xf numFmtId="1" fontId="6" fillId="2" borderId="0" xfId="0" applyNumberFormat="1" applyFont="1" applyFill="1" applyBorder="1" applyAlignment="1">
      <alignment horizontal="right"/>
    </xf>
    <xf numFmtId="0" fontId="5" fillId="2" borderId="0" xfId="0" applyFont="1" applyFill="1" applyBorder="1" applyAlignment="1">
      <alignment vertical="center"/>
    </xf>
    <xf numFmtId="0" fontId="21" fillId="2" borderId="0" xfId="0" applyFont="1" applyFill="1" applyBorder="1" applyAlignment="1">
      <alignment vertical="center"/>
    </xf>
    <xf numFmtId="0" fontId="6" fillId="2" borderId="0" xfId="0" applyFont="1" applyFill="1" applyBorder="1" applyAlignment="1">
      <alignment vertical="center"/>
    </xf>
    <xf numFmtId="0" fontId="6" fillId="0" borderId="0" xfId="0" applyFont="1" applyFill="1" applyBorder="1" applyAlignment="1">
      <alignment vertical="center"/>
    </xf>
    <xf numFmtId="0" fontId="6" fillId="2" borderId="0" xfId="0" applyFont="1" applyFill="1" applyBorder="1" applyAlignment="1">
      <alignment horizontal="right" vertical="center" wrapText="1"/>
    </xf>
    <xf numFmtId="0" fontId="8" fillId="2" borderId="0" xfId="0" applyFont="1" applyFill="1" applyBorder="1" applyAlignment="1">
      <alignment vertical="center" wrapText="1"/>
    </xf>
    <xf numFmtId="0" fontId="26" fillId="2" borderId="0" xfId="0" applyFont="1" applyFill="1" applyBorder="1" applyAlignment="1">
      <alignment vertical="center" wrapText="1"/>
    </xf>
    <xf numFmtId="0" fontId="55" fillId="2" borderId="0" xfId="0" applyFont="1" applyFill="1" applyBorder="1" applyAlignment="1">
      <alignment vertical="center" wrapText="1"/>
    </xf>
    <xf numFmtId="0" fontId="55" fillId="0" borderId="0" xfId="0" applyFont="1" applyFill="1" applyBorder="1" applyAlignment="1">
      <alignment vertical="center" wrapText="1"/>
    </xf>
    <xf numFmtId="0" fontId="54" fillId="2" borderId="0" xfId="0" applyFont="1" applyFill="1"/>
    <xf numFmtId="0" fontId="49" fillId="0" borderId="0" xfId="4" applyFont="1" applyFill="1" applyBorder="1" applyAlignment="1" applyProtection="1">
      <alignment horizontal="left"/>
    </xf>
    <xf numFmtId="167" fontId="5" fillId="2" borderId="0" xfId="39" applyNumberFormat="1" applyFont="1" applyFill="1" applyBorder="1"/>
    <xf numFmtId="167" fontId="5" fillId="2" borderId="1" xfId="39" applyNumberFormat="1" applyFont="1" applyFill="1" applyBorder="1"/>
    <xf numFmtId="167" fontId="5" fillId="2" borderId="0" xfId="39" applyNumberFormat="1" applyFont="1" applyFill="1"/>
    <xf numFmtId="0" fontId="5" fillId="2" borderId="0" xfId="0" applyFont="1" applyFill="1" applyAlignment="1">
      <alignment horizontal="left"/>
    </xf>
    <xf numFmtId="49" fontId="6" fillId="2" borderId="0" xfId="0" applyNumberFormat="1" applyFont="1" applyFill="1"/>
    <xf numFmtId="0" fontId="12" fillId="2" borderId="14" xfId="0" applyFont="1" applyFill="1" applyBorder="1" applyAlignment="1">
      <alignment horizontal="center" vertical="center" wrapText="1"/>
    </xf>
    <xf numFmtId="0" fontId="12" fillId="2" borderId="0" xfId="0" applyFont="1" applyFill="1" applyBorder="1" applyAlignment="1">
      <alignment horizontal="left" vertical="center" wrapText="1"/>
    </xf>
    <xf numFmtId="0" fontId="38" fillId="2" borderId="0" xfId="0" applyFont="1" applyFill="1" applyAlignment="1">
      <alignment horizontal="left" vertical="center" wrapText="1"/>
    </xf>
    <xf numFmtId="0" fontId="73" fillId="2" borderId="0" xfId="0" applyFont="1" applyFill="1" applyBorder="1" applyAlignment="1">
      <alignment horizontal="left" vertical="center" wrapText="1"/>
    </xf>
    <xf numFmtId="0" fontId="14" fillId="2" borderId="0" xfId="4" applyFill="1" applyBorder="1" applyAlignment="1" applyProtection="1">
      <alignment horizontal="left"/>
    </xf>
    <xf numFmtId="0" fontId="74" fillId="2" borderId="0" xfId="0" applyFont="1" applyFill="1" applyBorder="1" applyAlignment="1">
      <alignment horizontal="left" vertical="center"/>
    </xf>
    <xf numFmtId="17" fontId="5" fillId="2" borderId="0" xfId="0" quotePrefix="1" applyNumberFormat="1" applyFont="1" applyFill="1" applyAlignment="1">
      <alignment horizontal="right"/>
    </xf>
    <xf numFmtId="16" fontId="5" fillId="2" borderId="0" xfId="0" quotePrefix="1" applyNumberFormat="1" applyFont="1" applyFill="1" applyAlignment="1">
      <alignment horizontal="right"/>
    </xf>
    <xf numFmtId="9" fontId="5" fillId="2" borderId="0" xfId="38" applyFont="1" applyFill="1"/>
    <xf numFmtId="16" fontId="5" fillId="2" borderId="0" xfId="0" quotePrefix="1" applyNumberFormat="1" applyFont="1" applyFill="1"/>
    <xf numFmtId="9" fontId="5" fillId="0" borderId="0" xfId="38" applyFont="1" applyFill="1"/>
    <xf numFmtId="0" fontId="5" fillId="2" borderId="0" xfId="0" quotePrefix="1" applyFont="1" applyFill="1"/>
    <xf numFmtId="0" fontId="73" fillId="2" borderId="0" xfId="0" applyFont="1" applyFill="1" applyBorder="1" applyAlignment="1">
      <alignment vertical="center"/>
    </xf>
    <xf numFmtId="0" fontId="0" fillId="2" borderId="0" xfId="0" applyFill="1"/>
    <xf numFmtId="0" fontId="0" fillId="2" borderId="0" xfId="0" applyFill="1" applyAlignment="1">
      <alignment horizontal="right"/>
    </xf>
    <xf numFmtId="0" fontId="0" fillId="2" borderId="0" xfId="0" applyFill="1" applyBorder="1"/>
    <xf numFmtId="9" fontId="12" fillId="2" borderId="14" xfId="41" applyFont="1" applyFill="1" applyBorder="1" applyAlignment="1">
      <alignment horizontal="right"/>
    </xf>
    <xf numFmtId="3" fontId="12" fillId="2" borderId="15" xfId="0" applyNumberFormat="1" applyFont="1" applyFill="1" applyBorder="1" applyAlignment="1">
      <alignment horizontal="right"/>
    </xf>
    <xf numFmtId="3" fontId="12" fillId="2" borderId="14" xfId="0" applyNumberFormat="1" applyFont="1" applyFill="1" applyBorder="1" applyAlignment="1">
      <alignment horizontal="right"/>
    </xf>
    <xf numFmtId="3" fontId="12" fillId="2" borderId="14" xfId="0" applyNumberFormat="1" applyFont="1" applyFill="1" applyBorder="1" applyAlignment="1">
      <alignment horizontal="right" vertical="top"/>
    </xf>
    <xf numFmtId="0" fontId="12" fillId="2" borderId="15" xfId="0" applyFont="1" applyFill="1" applyBorder="1"/>
    <xf numFmtId="0" fontId="12" fillId="2" borderId="14" xfId="0" applyFont="1" applyFill="1" applyBorder="1"/>
    <xf numFmtId="9" fontId="0" fillId="2" borderId="0" xfId="41" applyFont="1" applyFill="1" applyBorder="1" applyAlignment="1">
      <alignment horizontal="right"/>
    </xf>
    <xf numFmtId="3" fontId="0" fillId="2" borderId="4" xfId="0" applyNumberFormat="1" applyFill="1" applyBorder="1" applyAlignment="1">
      <alignment horizontal="right"/>
    </xf>
    <xf numFmtId="3" fontId="0" fillId="2" borderId="0" xfId="0" applyNumberFormat="1" applyFill="1" applyBorder="1" applyAlignment="1">
      <alignment horizontal="right"/>
    </xf>
    <xf numFmtId="0" fontId="0" fillId="2" borderId="4" xfId="0" applyFill="1" applyBorder="1"/>
    <xf numFmtId="9" fontId="0" fillId="2" borderId="0" xfId="41" applyFont="1" applyFill="1" applyAlignment="1">
      <alignment horizontal="right"/>
    </xf>
    <xf numFmtId="3" fontId="0" fillId="2" borderId="0" xfId="0" applyNumberFormat="1" applyFill="1" applyAlignment="1">
      <alignment horizontal="right"/>
    </xf>
    <xf numFmtId="0" fontId="0" fillId="2" borderId="0" xfId="0" applyFill="1" applyAlignment="1">
      <alignment wrapText="1"/>
    </xf>
    <xf numFmtId="0" fontId="14" fillId="0" borderId="0" xfId="4" applyFont="1" applyAlignment="1" applyProtection="1"/>
    <xf numFmtId="0" fontId="13" fillId="2" borderId="0" xfId="21" applyFont="1" applyFill="1"/>
    <xf numFmtId="0" fontId="18" fillId="2" borderId="0" xfId="21" applyFont="1" applyFill="1" applyBorder="1" applyAlignment="1">
      <alignment horizontal="left"/>
    </xf>
    <xf numFmtId="0" fontId="21" fillId="4" borderId="0" xfId="42" applyFill="1"/>
    <xf numFmtId="0" fontId="21" fillId="4" borderId="0" xfId="42" applyFill="1" applyAlignment="1">
      <alignment horizontal="left"/>
    </xf>
    <xf numFmtId="0" fontId="21" fillId="4" borderId="0" xfId="42" applyFill="1" applyAlignment="1">
      <alignment horizontal="center"/>
    </xf>
    <xf numFmtId="0" fontId="21" fillId="4" borderId="0" xfId="42" applyFont="1" applyFill="1" applyAlignment="1">
      <alignment horizontal="left"/>
    </xf>
    <xf numFmtId="0" fontId="21" fillId="4" borderId="0" xfId="42" applyFont="1" applyFill="1" applyAlignment="1">
      <alignment horizontal="center"/>
    </xf>
    <xf numFmtId="0" fontId="75" fillId="2" borderId="0" xfId="42" applyFont="1" applyFill="1"/>
    <xf numFmtId="0" fontId="21" fillId="2" borderId="0" xfId="42" applyFont="1" applyFill="1"/>
    <xf numFmtId="3" fontId="75" fillId="2" borderId="0" xfId="42" applyNumberFormat="1" applyFont="1" applyFill="1" applyBorder="1"/>
    <xf numFmtId="4" fontId="76" fillId="4" borderId="0" xfId="42" applyNumberFormat="1" applyFont="1" applyFill="1" applyBorder="1" applyAlignment="1">
      <alignment horizontal="right"/>
    </xf>
    <xf numFmtId="3" fontId="5" fillId="0" borderId="0" xfId="44" applyNumberFormat="1" applyFont="1" applyFill="1" applyBorder="1" applyAlignment="1">
      <alignment horizontal="right" vertical="center"/>
    </xf>
    <xf numFmtId="0" fontId="5" fillId="0" borderId="0" xfId="44" applyFont="1" applyFill="1" applyBorder="1" applyAlignment="1">
      <alignment horizontal="center" vertical="center"/>
    </xf>
    <xf numFmtId="4" fontId="76" fillId="4" borderId="1" xfId="42" applyNumberFormat="1" applyFont="1" applyFill="1" applyBorder="1" applyAlignment="1">
      <alignment horizontal="right"/>
    </xf>
    <xf numFmtId="3" fontId="5" fillId="0" borderId="1" xfId="44" applyNumberFormat="1" applyFont="1" applyFill="1" applyBorder="1" applyAlignment="1">
      <alignment horizontal="right" vertical="center"/>
    </xf>
    <xf numFmtId="0" fontId="5" fillId="0" borderId="1" xfId="44" applyFont="1" applyFill="1" applyBorder="1" applyAlignment="1">
      <alignment horizontal="center" vertical="center"/>
    </xf>
    <xf numFmtId="3" fontId="21" fillId="4" borderId="0" xfId="42" applyNumberFormat="1" applyFill="1"/>
    <xf numFmtId="2" fontId="6" fillId="4" borderId="0" xfId="42" applyNumberFormat="1" applyFont="1" applyFill="1"/>
    <xf numFmtId="2" fontId="21" fillId="4" borderId="0" xfId="42" applyNumberFormat="1" applyFill="1"/>
    <xf numFmtId="4" fontId="5" fillId="4" borderId="0" xfId="42" applyNumberFormat="1" applyFont="1" applyFill="1" applyBorder="1" applyAlignment="1">
      <alignment horizontal="right"/>
    </xf>
    <xf numFmtId="3" fontId="5" fillId="4" borderId="0" xfId="42" applyNumberFormat="1" applyFont="1" applyFill="1" applyBorder="1" applyAlignment="1">
      <alignment horizontal="right"/>
    </xf>
    <xf numFmtId="0" fontId="5" fillId="4" borderId="0" xfId="42" applyFont="1" applyFill="1" applyBorder="1" applyAlignment="1">
      <alignment horizontal="center"/>
    </xf>
    <xf numFmtId="164" fontId="5" fillId="2" borderId="0" xfId="0" applyNumberFormat="1" applyFont="1" applyFill="1"/>
    <xf numFmtId="164" fontId="5" fillId="2" borderId="0" xfId="0" applyNumberFormat="1" applyFont="1" applyFill="1" applyBorder="1" applyAlignment="1">
      <alignment horizontal="center"/>
    </xf>
    <xf numFmtId="3" fontId="5" fillId="2" borderId="0" xfId="0" applyNumberFormat="1" applyFont="1" applyFill="1" applyBorder="1" applyAlignment="1">
      <alignment horizontal="center"/>
    </xf>
    <xf numFmtId="0" fontId="43" fillId="2" borderId="0" xfId="0" applyFont="1" applyFill="1" applyBorder="1" applyAlignment="1">
      <alignment horizontal="left"/>
    </xf>
    <xf numFmtId="164" fontId="5" fillId="2" borderId="0" xfId="41" applyNumberFormat="1" applyFont="1" applyFill="1" applyBorder="1"/>
    <xf numFmtId="164" fontId="5" fillId="2" borderId="3" xfId="41" applyNumberFormat="1" applyFont="1" applyFill="1" applyBorder="1"/>
    <xf numFmtId="164" fontId="5" fillId="2" borderId="2" xfId="41" applyNumberFormat="1" applyFont="1" applyFill="1" applyBorder="1"/>
    <xf numFmtId="0" fontId="5" fillId="2" borderId="3" xfId="0" applyFont="1" applyFill="1" applyBorder="1"/>
    <xf numFmtId="0" fontId="5" fillId="2" borderId="3" xfId="39" applyNumberFormat="1" applyFont="1" applyFill="1" applyBorder="1"/>
    <xf numFmtId="164" fontId="5" fillId="2" borderId="4" xfId="41" applyNumberFormat="1" applyFont="1" applyFill="1" applyBorder="1"/>
    <xf numFmtId="164" fontId="5" fillId="2" borderId="6" xfId="41" applyNumberFormat="1" applyFont="1" applyFill="1" applyBorder="1"/>
    <xf numFmtId="0" fontId="5" fillId="2" borderId="4" xfId="0" applyFont="1" applyFill="1" applyBorder="1"/>
    <xf numFmtId="0" fontId="5" fillId="2" borderId="4" xfId="39" applyNumberFormat="1" applyFont="1" applyFill="1" applyBorder="1"/>
    <xf numFmtId="164" fontId="12" fillId="2" borderId="15" xfId="0" applyNumberFormat="1" applyFont="1" applyFill="1" applyBorder="1" applyAlignment="1">
      <alignment horizontal="right" vertical="center"/>
    </xf>
    <xf numFmtId="164" fontId="12" fillId="2" borderId="7" xfId="0" applyNumberFormat="1" applyFont="1" applyFill="1" applyBorder="1" applyAlignment="1">
      <alignment horizontal="right" vertical="center"/>
    </xf>
    <xf numFmtId="3" fontId="12" fillId="2" borderId="15" xfId="0" applyNumberFormat="1" applyFont="1" applyFill="1" applyBorder="1" applyAlignment="1">
      <alignment horizontal="right" vertical="center"/>
    </xf>
    <xf numFmtId="3" fontId="12" fillId="2" borderId="14" xfId="0" applyNumberFormat="1" applyFont="1" applyFill="1" applyBorder="1" applyAlignment="1">
      <alignment horizontal="right" vertical="center"/>
    </xf>
    <xf numFmtId="0" fontId="12" fillId="2" borderId="11" xfId="0" applyFont="1" applyFill="1" applyBorder="1" applyAlignment="1">
      <alignment horizontal="center"/>
    </xf>
    <xf numFmtId="0" fontId="12" fillId="2" borderId="13" xfId="0" applyFont="1" applyFill="1" applyBorder="1" applyAlignment="1">
      <alignment horizontal="center"/>
    </xf>
    <xf numFmtId="0" fontId="5" fillId="2" borderId="0" xfId="43" applyFont="1" applyFill="1"/>
    <xf numFmtId="0" fontId="5" fillId="2" borderId="0" xfId="43" applyFont="1" applyFill="1" applyBorder="1"/>
    <xf numFmtId="0" fontId="8" fillId="2" borderId="0" xfId="43" applyFont="1" applyFill="1"/>
    <xf numFmtId="0" fontId="5" fillId="2" borderId="0" xfId="46" applyNumberFormat="1" applyFont="1" applyFill="1" applyBorder="1" applyAlignment="1">
      <alignment vertical="center" wrapText="1"/>
    </xf>
    <xf numFmtId="3" fontId="5" fillId="2" borderId="0" xfId="43" applyNumberFormat="1" applyFont="1" applyFill="1" applyBorder="1"/>
    <xf numFmtId="9" fontId="5" fillId="2" borderId="0" xfId="1" applyFont="1" applyFill="1"/>
    <xf numFmtId="9" fontId="5" fillId="2" borderId="1" xfId="1" applyFont="1" applyFill="1" applyBorder="1" applyAlignment="1">
      <alignment horizontal="right" vertical="center"/>
    </xf>
    <xf numFmtId="9" fontId="5" fillId="2" borderId="1" xfId="43" applyNumberFormat="1" applyFont="1" applyFill="1" applyBorder="1" applyAlignment="1">
      <alignment horizontal="right" vertical="center"/>
    </xf>
    <xf numFmtId="0" fontId="5" fillId="2" borderId="1" xfId="43" applyFont="1" applyFill="1" applyBorder="1"/>
    <xf numFmtId="9" fontId="5" fillId="2" borderId="0" xfId="1" applyFont="1" applyFill="1" applyBorder="1" applyAlignment="1">
      <alignment horizontal="right" vertical="center"/>
    </xf>
    <xf numFmtId="9" fontId="5" fillId="2" borderId="0" xfId="43" applyNumberFormat="1" applyFont="1" applyFill="1" applyBorder="1" applyAlignment="1">
      <alignment horizontal="right" vertical="center"/>
    </xf>
    <xf numFmtId="0" fontId="12" fillId="2" borderId="14" xfId="43" applyFont="1" applyFill="1" applyBorder="1" applyAlignment="1">
      <alignment horizontal="right" vertical="center"/>
    </xf>
    <xf numFmtId="0" fontId="12" fillId="2" borderId="14" xfId="43" applyFont="1" applyFill="1" applyBorder="1"/>
    <xf numFmtId="0" fontId="0" fillId="2" borderId="0" xfId="0" applyFill="1" applyAlignment="1">
      <alignment horizontal="left"/>
    </xf>
    <xf numFmtId="0" fontId="77" fillId="0" borderId="0" xfId="0" applyFont="1"/>
    <xf numFmtId="9" fontId="5" fillId="2" borderId="0" xfId="29" applyFill="1"/>
    <xf numFmtId="0" fontId="5" fillId="2" borderId="0" xfId="21" applyFill="1"/>
    <xf numFmtId="9" fontId="46" fillId="2" borderId="0" xfId="29" applyFont="1" applyFill="1" applyBorder="1"/>
    <xf numFmtId="3" fontId="78" fillId="2" borderId="0" xfId="21" applyNumberFormat="1" applyFont="1" applyFill="1" applyBorder="1" applyAlignment="1">
      <alignment horizontal="left"/>
    </xf>
    <xf numFmtId="9" fontId="0" fillId="2" borderId="0" xfId="41" applyFont="1" applyFill="1"/>
    <xf numFmtId="3" fontId="0" fillId="2" borderId="11" xfId="0" applyNumberFormat="1" applyFill="1" applyBorder="1"/>
    <xf numFmtId="0" fontId="0" fillId="2" borderId="3" xfId="0" applyFill="1" applyBorder="1" applyAlignment="1">
      <alignment horizontal="left"/>
    </xf>
    <xf numFmtId="3" fontId="0" fillId="2" borderId="0" xfId="0" applyNumberFormat="1" applyFill="1"/>
    <xf numFmtId="3" fontId="0" fillId="2" borderId="12" xfId="0" applyNumberFormat="1" applyFill="1" applyBorder="1"/>
    <xf numFmtId="3" fontId="0" fillId="2" borderId="4" xfId="0" applyNumberFormat="1" applyFill="1" applyBorder="1"/>
    <xf numFmtId="0" fontId="0" fillId="2" borderId="4" xfId="0" applyFill="1" applyBorder="1" applyAlignment="1">
      <alignment horizontal="left"/>
    </xf>
    <xf numFmtId="0" fontId="0" fillId="2" borderId="12" xfId="0" applyFill="1" applyBorder="1" applyAlignment="1">
      <alignment horizontal="left"/>
    </xf>
    <xf numFmtId="3" fontId="0" fillId="2" borderId="13" xfId="0" applyNumberFormat="1" applyFill="1" applyBorder="1"/>
    <xf numFmtId="0" fontId="0" fillId="2" borderId="8" xfId="0" applyFill="1" applyBorder="1" applyAlignment="1">
      <alignment horizontal="left"/>
    </xf>
    <xf numFmtId="0" fontId="12" fillId="2" borderId="22" xfId="0" applyFont="1" applyFill="1" applyBorder="1"/>
    <xf numFmtId="0" fontId="12" fillId="2" borderId="11" xfId="0" applyFont="1" applyFill="1" applyBorder="1"/>
    <xf numFmtId="0" fontId="79" fillId="2" borderId="0" xfId="0" applyFont="1" applyFill="1"/>
    <xf numFmtId="0" fontId="80" fillId="2" borderId="0" xfId="21" applyFont="1" applyFill="1"/>
    <xf numFmtId="0" fontId="34" fillId="2" borderId="0" xfId="21" applyFont="1" applyFill="1" applyBorder="1" applyAlignment="1">
      <alignment horizontal="left"/>
    </xf>
    <xf numFmtId="0" fontId="18" fillId="2" borderId="0" xfId="21" applyFont="1" applyFill="1" applyBorder="1" applyAlignment="1">
      <alignment horizontal="left" vertical="center"/>
    </xf>
    <xf numFmtId="0" fontId="81" fillId="2" borderId="0" xfId="0" applyFont="1" applyFill="1" applyAlignment="1">
      <alignment horizontal="right"/>
    </xf>
    <xf numFmtId="3" fontId="81" fillId="2" borderId="0" xfId="0" applyNumberFormat="1" applyFont="1" applyFill="1" applyAlignment="1">
      <alignment horizontal="right"/>
    </xf>
    <xf numFmtId="0" fontId="26" fillId="2" borderId="0" xfId="45" applyFont="1" applyFill="1" applyAlignment="1">
      <alignment horizontal="left"/>
    </xf>
    <xf numFmtId="2" fontId="5" fillId="2" borderId="0" xfId="41" applyNumberFormat="1" applyFont="1" applyFill="1"/>
    <xf numFmtId="3" fontId="5" fillId="2" borderId="5" xfId="0" applyNumberFormat="1" applyFont="1" applyFill="1" applyBorder="1"/>
    <xf numFmtId="0" fontId="5" fillId="2" borderId="5" xfId="0" applyFont="1" applyFill="1" applyBorder="1"/>
    <xf numFmtId="0" fontId="12" fillId="2" borderId="14" xfId="0" applyFont="1" applyFill="1" applyBorder="1" applyAlignment="1">
      <alignment horizontal="center" vertical="center"/>
    </xf>
    <xf numFmtId="0" fontId="12" fillId="2" borderId="14" xfId="0" applyFont="1" applyFill="1" applyBorder="1" applyAlignment="1">
      <alignment vertical="center"/>
    </xf>
    <xf numFmtId="164" fontId="5" fillId="2" borderId="0" xfId="1" applyNumberFormat="1" applyFont="1" applyFill="1"/>
    <xf numFmtId="0" fontId="5" fillId="2" borderId="0" xfId="1" applyNumberFormat="1" applyFont="1" applyFill="1"/>
    <xf numFmtId="3" fontId="5" fillId="0" borderId="1" xfId="0" applyNumberFormat="1" applyFont="1" applyFill="1" applyBorder="1"/>
    <xf numFmtId="0" fontId="5" fillId="2" borderId="2" xfId="0" applyFont="1" applyFill="1" applyBorder="1" applyAlignment="1">
      <alignment horizontal="center"/>
    </xf>
    <xf numFmtId="3" fontId="5" fillId="0" borderId="0" xfId="0" applyNumberFormat="1" applyFont="1" applyFill="1" applyBorder="1"/>
    <xf numFmtId="0" fontId="5" fillId="2" borderId="6" xfId="0" applyFont="1" applyFill="1" applyBorder="1" applyAlignment="1">
      <alignment horizontal="center"/>
    </xf>
    <xf numFmtId="0" fontId="5" fillId="2" borderId="0" xfId="0" applyFont="1" applyFill="1" applyAlignment="1"/>
    <xf numFmtId="0" fontId="18" fillId="2" borderId="0" xfId="0" applyFont="1" applyFill="1" applyAlignment="1">
      <alignment horizontal="left"/>
    </xf>
    <xf numFmtId="9" fontId="5" fillId="2" borderId="1" xfId="0" applyNumberFormat="1" applyFont="1" applyFill="1" applyBorder="1"/>
    <xf numFmtId="0" fontId="5" fillId="2" borderId="1" xfId="0" quotePrefix="1" applyNumberFormat="1" applyFont="1" applyFill="1" applyBorder="1"/>
    <xf numFmtId="0" fontId="5" fillId="2" borderId="2" xfId="0" quotePrefix="1" applyNumberFormat="1" applyFont="1" applyFill="1" applyBorder="1"/>
    <xf numFmtId="9" fontId="5" fillId="2" borderId="0" xfId="0" applyNumberFormat="1" applyFont="1" applyFill="1" applyBorder="1"/>
    <xf numFmtId="0" fontId="5" fillId="2" borderId="0" xfId="0" quotePrefix="1" applyNumberFormat="1" applyFont="1" applyFill="1" applyBorder="1"/>
    <xf numFmtId="0" fontId="5" fillId="2" borderId="6" xfId="0" quotePrefix="1" applyNumberFormat="1" applyFont="1" applyFill="1" applyBorder="1"/>
    <xf numFmtId="9" fontId="12" fillId="2" borderId="0" xfId="0" applyNumberFormat="1" applyFont="1" applyFill="1" applyBorder="1"/>
    <xf numFmtId="0" fontId="12" fillId="2" borderId="0" xfId="0" quotePrefix="1" applyNumberFormat="1" applyFont="1" applyFill="1" applyBorder="1"/>
    <xf numFmtId="9" fontId="5" fillId="2" borderId="5" xfId="0" applyNumberFormat="1" applyFont="1" applyFill="1" applyBorder="1"/>
    <xf numFmtId="0" fontId="5" fillId="2" borderId="5" xfId="0" quotePrefix="1" applyNumberFormat="1" applyFont="1" applyFill="1" applyBorder="1"/>
    <xf numFmtId="3" fontId="12" fillId="2" borderId="5" xfId="0" applyNumberFormat="1" applyFont="1" applyFill="1" applyBorder="1"/>
    <xf numFmtId="0" fontId="12" fillId="2" borderId="9" xfId="0" quotePrefix="1" applyNumberFormat="1" applyFont="1" applyFill="1" applyBorder="1"/>
    <xf numFmtId="0" fontId="5" fillId="2" borderId="0" xfId="2" applyFont="1" applyFill="1"/>
    <xf numFmtId="0" fontId="12" fillId="2" borderId="0" xfId="2" applyFont="1" applyFill="1"/>
    <xf numFmtId="0" fontId="5" fillId="2" borderId="0" xfId="21" applyFont="1" applyFill="1"/>
    <xf numFmtId="0" fontId="5" fillId="2" borderId="0" xfId="21" applyFont="1" applyFill="1" applyAlignment="1">
      <alignment horizontal="left"/>
    </xf>
    <xf numFmtId="0" fontId="12" fillId="2" borderId="0" xfId="0" applyFont="1" applyFill="1"/>
    <xf numFmtId="0" fontId="12" fillId="2" borderId="0" xfId="21" applyFont="1" applyFill="1" applyAlignment="1"/>
    <xf numFmtId="0" fontId="12" fillId="2" borderId="0" xfId="21" applyFont="1" applyFill="1"/>
    <xf numFmtId="0" fontId="14" fillId="2" borderId="0" xfId="4" applyFill="1" applyBorder="1" applyAlignment="1" applyProtection="1">
      <alignment horizontal="left"/>
    </xf>
    <xf numFmtId="0" fontId="5" fillId="2" borderId="0" xfId="0" applyFont="1" applyFill="1"/>
    <xf numFmtId="0" fontId="5" fillId="0" borderId="0" xfId="49" applyFont="1" applyBorder="1"/>
    <xf numFmtId="178" fontId="5" fillId="0" borderId="0" xfId="49" applyNumberFormat="1" applyFont="1" applyBorder="1"/>
    <xf numFmtId="0" fontId="5" fillId="0" borderId="0" xfId="49" applyFont="1" applyBorder="1" applyAlignment="1">
      <alignment horizontal="right"/>
    </xf>
    <xf numFmtId="166" fontId="5" fillId="0" borderId="0" xfId="49" applyNumberFormat="1" applyFont="1" applyBorder="1" applyAlignment="1">
      <alignment horizontal="center"/>
    </xf>
    <xf numFmtId="0" fontId="5" fillId="0" borderId="0" xfId="49" applyFont="1" applyBorder="1" applyAlignment="1">
      <alignment horizontal="center" vertical="center"/>
    </xf>
    <xf numFmtId="0" fontId="8" fillId="0" borderId="0" xfId="49" applyFont="1" applyBorder="1"/>
    <xf numFmtId="178" fontId="8" fillId="0" borderId="0" xfId="49" applyNumberFormat="1" applyFont="1" applyBorder="1"/>
    <xf numFmtId="0" fontId="8" fillId="0" borderId="0" xfId="49" applyFont="1" applyBorder="1" applyAlignment="1">
      <alignment horizontal="right"/>
    </xf>
    <xf numFmtId="0" fontId="8" fillId="0" borderId="0" xfId="49" applyFont="1" applyBorder="1" applyAlignment="1">
      <alignment wrapText="1"/>
    </xf>
    <xf numFmtId="0" fontId="82" fillId="0" borderId="0" xfId="49" applyFont="1" applyBorder="1" applyAlignment="1">
      <alignment wrapText="1"/>
    </xf>
    <xf numFmtId="166" fontId="82" fillId="0" borderId="0" xfId="49" applyNumberFormat="1" applyFont="1" applyBorder="1" applyAlignment="1">
      <alignment horizontal="center" wrapText="1"/>
    </xf>
    <xf numFmtId="0" fontId="82" fillId="0" borderId="0" xfId="49" applyFont="1" applyBorder="1" applyAlignment="1">
      <alignment horizontal="center" vertical="center" wrapText="1"/>
    </xf>
    <xf numFmtId="0" fontId="8" fillId="0" borderId="0" xfId="50" applyFont="1" applyBorder="1" applyAlignment="1">
      <alignment vertical="top"/>
    </xf>
    <xf numFmtId="0" fontId="82" fillId="0" borderId="0" xfId="50" applyFont="1" applyBorder="1" applyAlignment="1">
      <alignment vertical="top"/>
    </xf>
    <xf numFmtId="0" fontId="8" fillId="0" borderId="0" xfId="50" applyFont="1" applyBorder="1" applyAlignment="1">
      <alignment horizontal="left" vertical="top"/>
    </xf>
    <xf numFmtId="178" fontId="8" fillId="0" borderId="0" xfId="50" applyNumberFormat="1" applyFont="1" applyBorder="1" applyAlignment="1">
      <alignment vertical="top"/>
    </xf>
    <xf numFmtId="0" fontId="8" fillId="0" borderId="0" xfId="50" applyFont="1" applyBorder="1" applyAlignment="1">
      <alignment vertical="top" wrapText="1"/>
    </xf>
    <xf numFmtId="1" fontId="8" fillId="0" borderId="0" xfId="50" applyNumberFormat="1" applyFont="1" applyBorder="1" applyAlignment="1">
      <alignment horizontal="right" vertical="top"/>
    </xf>
    <xf numFmtId="177" fontId="8" fillId="0" borderId="0" xfId="50" applyNumberFormat="1" applyFont="1" applyBorder="1" applyAlignment="1">
      <alignment horizontal="right" vertical="top"/>
    </xf>
    <xf numFmtId="178" fontId="8" fillId="0" borderId="0" xfId="50" applyNumberFormat="1" applyFont="1" applyBorder="1" applyAlignment="1">
      <alignment horizontal="right" vertical="top"/>
    </xf>
    <xf numFmtId="177" fontId="8" fillId="4" borderId="0" xfId="50" applyNumberFormat="1" applyFont="1" applyFill="1" applyBorder="1" applyAlignment="1">
      <alignment horizontal="right" vertical="top"/>
    </xf>
    <xf numFmtId="166" fontId="8" fillId="0" borderId="0" xfId="50" applyNumberFormat="1" applyFont="1" applyBorder="1" applyAlignment="1">
      <alignment horizontal="center" vertical="top"/>
    </xf>
    <xf numFmtId="166" fontId="8" fillId="0" borderId="0" xfId="50" applyNumberFormat="1" applyFont="1" applyBorder="1" applyAlignment="1">
      <alignment horizontal="center"/>
    </xf>
    <xf numFmtId="0" fontId="43" fillId="0" borderId="0" xfId="50" applyFont="1" applyBorder="1" applyAlignment="1">
      <alignment horizontal="left" vertical="center"/>
    </xf>
    <xf numFmtId="1" fontId="5" fillId="0" borderId="0" xfId="50" applyNumberFormat="1" applyFont="1" applyBorder="1" applyAlignment="1">
      <alignment horizontal="right"/>
    </xf>
    <xf numFmtId="177" fontId="5" fillId="0" borderId="0" xfId="50" applyNumberFormat="1" applyFont="1" applyBorder="1" applyAlignment="1">
      <alignment horizontal="right"/>
    </xf>
    <xf numFmtId="178" fontId="5" fillId="0" borderId="0" xfId="50" applyNumberFormat="1" applyFont="1" applyBorder="1" applyAlignment="1">
      <alignment horizontal="right"/>
    </xf>
    <xf numFmtId="178" fontId="5" fillId="0" borderId="0" xfId="50" applyNumberFormat="1" applyFont="1" applyBorder="1" applyAlignment="1"/>
    <xf numFmtId="177" fontId="5" fillId="4" borderId="0" xfId="50" applyNumberFormat="1" applyFont="1" applyFill="1" applyBorder="1" applyAlignment="1">
      <alignment horizontal="right"/>
    </xf>
    <xf numFmtId="166" fontId="5" fillId="0" borderId="0" xfId="50" applyNumberFormat="1" applyFont="1" applyBorder="1" applyAlignment="1">
      <alignment horizontal="center"/>
    </xf>
    <xf numFmtId="0" fontId="5" fillId="0" borderId="0" xfId="50" applyFont="1" applyBorder="1" applyAlignment="1">
      <alignment horizontal="center"/>
    </xf>
    <xf numFmtId="1" fontId="5" fillId="0" borderId="1" xfId="50" applyNumberFormat="1" applyFont="1" applyBorder="1" applyAlignment="1">
      <alignment horizontal="right"/>
    </xf>
    <xf numFmtId="177" fontId="5" fillId="0" borderId="1" xfId="50" applyNumberFormat="1" applyFont="1" applyBorder="1" applyAlignment="1">
      <alignment horizontal="right"/>
    </xf>
    <xf numFmtId="178" fontId="5" fillId="0" borderId="1" xfId="50" applyNumberFormat="1" applyFont="1" applyBorder="1" applyAlignment="1">
      <alignment horizontal="right"/>
    </xf>
    <xf numFmtId="178" fontId="5" fillId="0" borderId="1" xfId="50" applyNumberFormat="1" applyFont="1" applyBorder="1" applyAlignment="1"/>
    <xf numFmtId="177" fontId="5" fillId="4" borderId="1" xfId="50" applyNumberFormat="1" applyFont="1" applyFill="1" applyBorder="1" applyAlignment="1">
      <alignment horizontal="right"/>
    </xf>
    <xf numFmtId="166" fontId="5" fillId="0" borderId="1" xfId="50" applyNumberFormat="1" applyFont="1" applyBorder="1" applyAlignment="1">
      <alignment horizontal="center"/>
    </xf>
    <xf numFmtId="0" fontId="5" fillId="0" borderId="1" xfId="50" applyFont="1" applyBorder="1" applyAlignment="1">
      <alignment horizontal="center"/>
    </xf>
    <xf numFmtId="0" fontId="5" fillId="0" borderId="0" xfId="50" applyFont="1" applyFill="1" applyBorder="1" applyAlignment="1">
      <alignment horizontal="center"/>
    </xf>
    <xf numFmtId="177" fontId="5" fillId="0" borderId="0" xfId="50" applyNumberFormat="1" applyFont="1" applyFill="1" applyBorder="1" applyAlignment="1">
      <alignment horizontal="right"/>
    </xf>
    <xf numFmtId="178" fontId="5" fillId="0" borderId="0" xfId="50" applyNumberFormat="1" applyFont="1" applyFill="1" applyBorder="1" applyAlignment="1">
      <alignment horizontal="right"/>
    </xf>
    <xf numFmtId="178" fontId="5" fillId="0" borderId="0" xfId="50" applyNumberFormat="1" applyFont="1" applyFill="1" applyBorder="1" applyAlignment="1"/>
    <xf numFmtId="166" fontId="5" fillId="0" borderId="0" xfId="50" applyNumberFormat="1" applyFont="1" applyFill="1" applyBorder="1" applyAlignment="1">
      <alignment horizontal="center"/>
    </xf>
    <xf numFmtId="1" fontId="5" fillId="0" borderId="0" xfId="50" applyNumberFormat="1" applyFont="1" applyFill="1" applyBorder="1" applyAlignment="1">
      <alignment horizontal="right"/>
    </xf>
    <xf numFmtId="1" fontId="5" fillId="0" borderId="0" xfId="50" applyNumberFormat="1" applyFont="1" applyFill="1" applyBorder="1" applyAlignment="1"/>
    <xf numFmtId="178" fontId="5" fillId="0" borderId="0" xfId="50" applyNumberFormat="1" applyFont="1" applyAlignment="1">
      <alignment horizontal="right"/>
    </xf>
    <xf numFmtId="0" fontId="5" fillId="0" borderId="0" xfId="50" applyFont="1" applyFill="1" applyBorder="1" applyAlignment="1">
      <alignment horizontal="right" indent="1"/>
    </xf>
    <xf numFmtId="166" fontId="5" fillId="0" borderId="0" xfId="50" quotePrefix="1" applyNumberFormat="1" applyFont="1" applyFill="1" applyBorder="1" applyAlignment="1">
      <alignment horizontal="center"/>
    </xf>
    <xf numFmtId="178" fontId="5" fillId="0" borderId="0" xfId="50" quotePrefix="1" applyNumberFormat="1" applyFont="1" applyFill="1" applyBorder="1" applyAlignment="1">
      <alignment horizontal="right"/>
    </xf>
    <xf numFmtId="178" fontId="5" fillId="0" borderId="0" xfId="50" applyNumberFormat="1" applyFont="1" applyFill="1" applyBorder="1" applyAlignment="1">
      <alignment horizontal="center"/>
    </xf>
    <xf numFmtId="0" fontId="5" fillId="0" borderId="1" xfId="50" applyFont="1" applyBorder="1" applyAlignment="1">
      <alignment horizontal="center" vertical="center"/>
    </xf>
    <xf numFmtId="0" fontId="5" fillId="0" borderId="1" xfId="50" applyFont="1" applyFill="1" applyBorder="1" applyAlignment="1">
      <alignment horizontal="center" vertical="center"/>
    </xf>
    <xf numFmtId="178" fontId="5" fillId="0" borderId="1" xfId="50" applyNumberFormat="1" applyFont="1" applyFill="1" applyBorder="1" applyAlignment="1">
      <alignment horizontal="center" vertical="center"/>
    </xf>
    <xf numFmtId="0" fontId="5" fillId="0" borderId="0" xfId="50" applyFont="1" applyFill="1" applyBorder="1" applyAlignment="1">
      <alignment horizontal="center" vertical="center"/>
    </xf>
    <xf numFmtId="178" fontId="5" fillId="0" borderId="0" xfId="50" applyNumberFormat="1" applyFont="1" applyFill="1" applyBorder="1" applyAlignment="1">
      <alignment horizontal="center" vertical="center"/>
    </xf>
    <xf numFmtId="0" fontId="5" fillId="0" borderId="5" xfId="50" applyFont="1" applyFill="1" applyBorder="1" applyAlignment="1">
      <alignment horizontal="center" vertical="center"/>
    </xf>
    <xf numFmtId="178" fontId="5" fillId="0" borderId="5" xfId="50" applyNumberFormat="1" applyFont="1" applyFill="1" applyBorder="1" applyAlignment="1">
      <alignment horizontal="center" vertical="center"/>
    </xf>
    <xf numFmtId="0" fontId="5" fillId="0" borderId="0" xfId="49" applyFont="1" applyBorder="1" applyAlignment="1">
      <alignment wrapText="1"/>
    </xf>
    <xf numFmtId="178" fontId="5" fillId="0" borderId="0" xfId="49" applyNumberFormat="1" applyFont="1" applyBorder="1" applyAlignment="1">
      <alignment wrapText="1"/>
    </xf>
    <xf numFmtId="0" fontId="5" fillId="0" borderId="0" xfId="49" applyFont="1" applyBorder="1" applyAlignment="1">
      <alignment horizontal="right" wrapText="1"/>
    </xf>
    <xf numFmtId="166" fontId="5" fillId="0" borderId="0" xfId="49" applyNumberFormat="1" applyFont="1" applyBorder="1" applyAlignment="1">
      <alignment horizontal="center" wrapText="1"/>
    </xf>
    <xf numFmtId="0" fontId="5" fillId="0" borderId="0" xfId="49" applyFont="1" applyBorder="1" applyAlignment="1">
      <alignment horizontal="center" vertical="center" wrapText="1"/>
    </xf>
    <xf numFmtId="0" fontId="12" fillId="0" borderId="0" xfId="49" applyFont="1" applyBorder="1" applyAlignment="1">
      <alignment wrapText="1"/>
    </xf>
    <xf numFmtId="0" fontId="18" fillId="0" borderId="0" xfId="49" applyFont="1" applyBorder="1" applyAlignment="1">
      <alignment horizontal="left" wrapText="1"/>
    </xf>
    <xf numFmtId="166" fontId="5" fillId="0" borderId="0" xfId="49" applyNumberFormat="1" applyFont="1" applyBorder="1"/>
    <xf numFmtId="3" fontId="5" fillId="0" borderId="0" xfId="49" applyNumberFormat="1" applyFont="1" applyBorder="1"/>
    <xf numFmtId="166" fontId="8" fillId="0" borderId="0" xfId="49" applyNumberFormat="1" applyFont="1" applyBorder="1"/>
    <xf numFmtId="3" fontId="8" fillId="2" borderId="0" xfId="49" applyNumberFormat="1" applyFont="1" applyFill="1" applyBorder="1"/>
    <xf numFmtId="0" fontId="8" fillId="2" borderId="0" xfId="49" applyFont="1" applyFill="1" applyBorder="1"/>
    <xf numFmtId="0" fontId="1" fillId="0" borderId="0" xfId="50" applyAlignment="1">
      <alignment wrapText="1"/>
    </xf>
    <xf numFmtId="0" fontId="8" fillId="0" borderId="0" xfId="50" applyFont="1" applyBorder="1" applyAlignment="1">
      <alignment wrapText="1"/>
    </xf>
    <xf numFmtId="3" fontId="8" fillId="0" borderId="0" xfId="49" applyNumberFormat="1" applyFont="1" applyBorder="1"/>
    <xf numFmtId="0" fontId="43" fillId="2" borderId="0" xfId="49" applyFont="1" applyFill="1" applyBorder="1"/>
    <xf numFmtId="181" fontId="5" fillId="0" borderId="0" xfId="49" applyNumberFormat="1" applyFont="1" applyBorder="1"/>
    <xf numFmtId="0" fontId="12" fillId="0" borderId="0" xfId="49" applyFont="1" applyBorder="1"/>
    <xf numFmtId="0" fontId="5" fillId="0" borderId="0" xfId="49" applyFont="1" applyBorder="1" applyAlignment="1"/>
    <xf numFmtId="3" fontId="5" fillId="0" borderId="0" xfId="51" applyNumberFormat="1" applyFont="1" applyBorder="1" applyAlignment="1">
      <alignment horizontal="right"/>
    </xf>
    <xf numFmtId="166" fontId="5" fillId="0" borderId="0" xfId="51" applyNumberFormat="1" applyFont="1" applyBorder="1" applyAlignment="1">
      <alignment horizontal="right"/>
    </xf>
    <xf numFmtId="0" fontId="5" fillId="0" borderId="0" xfId="51" applyFont="1" applyBorder="1" applyAlignment="1">
      <alignment horizontal="right"/>
    </xf>
    <xf numFmtId="3" fontId="12" fillId="0" borderId="0" xfId="52" applyNumberFormat="1" applyFont="1" applyAlignment="1">
      <alignment horizontal="right"/>
    </xf>
    <xf numFmtId="3" fontId="5" fillId="0" borderId="1" xfId="53" applyNumberFormat="1" applyFont="1" applyBorder="1" applyAlignment="1">
      <alignment horizontal="right"/>
    </xf>
    <xf numFmtId="0" fontId="5" fillId="0" borderId="1" xfId="51" applyFont="1" applyBorder="1" applyAlignment="1">
      <alignment horizontal="right"/>
    </xf>
    <xf numFmtId="166" fontId="5" fillId="0" borderId="1" xfId="51" applyNumberFormat="1" applyFont="1" applyBorder="1" applyAlignment="1">
      <alignment horizontal="right"/>
    </xf>
    <xf numFmtId="3" fontId="5" fillId="0" borderId="1" xfId="51" applyNumberFormat="1" applyFont="1" applyBorder="1" applyAlignment="1">
      <alignment horizontal="right"/>
    </xf>
    <xf numFmtId="2" fontId="5" fillId="0" borderId="1" xfId="51" applyNumberFormat="1" applyFont="1" applyBorder="1" applyAlignment="1">
      <alignment horizontal="right"/>
    </xf>
    <xf numFmtId="3" fontId="5" fillId="0" borderId="1" xfId="49" applyNumberFormat="1" applyFont="1" applyBorder="1" applyAlignment="1"/>
    <xf numFmtId="3" fontId="5" fillId="0" borderId="0" xfId="53" applyNumberFormat="1" applyFont="1" applyBorder="1" applyAlignment="1">
      <alignment horizontal="right"/>
    </xf>
    <xf numFmtId="3" fontId="5" fillId="0" borderId="0" xfId="51" applyNumberFormat="1" applyFont="1" applyAlignment="1">
      <alignment horizontal="right"/>
    </xf>
    <xf numFmtId="166" fontId="5" fillId="0" borderId="0" xfId="51" applyNumberFormat="1" applyFont="1" applyAlignment="1">
      <alignment horizontal="right"/>
    </xf>
    <xf numFmtId="0" fontId="5" fillId="0" borderId="0" xfId="51" applyFont="1" applyAlignment="1">
      <alignment horizontal="right"/>
    </xf>
    <xf numFmtId="2" fontId="5" fillId="0" borderId="0" xfId="51" applyNumberFormat="1" applyFont="1" applyAlignment="1">
      <alignment horizontal="right"/>
    </xf>
    <xf numFmtId="3" fontId="5" fillId="0" borderId="0" xfId="49" applyNumberFormat="1" applyFont="1" applyBorder="1" applyAlignment="1"/>
    <xf numFmtId="0" fontId="21" fillId="0" borderId="0" xfId="53" applyFont="1" applyBorder="1" applyAlignment="1"/>
    <xf numFmtId="0" fontId="12" fillId="0" borderId="0" xfId="49" applyFont="1" applyBorder="1" applyAlignment="1"/>
    <xf numFmtId="0" fontId="12" fillId="0" borderId="0" xfId="52" applyFont="1" applyAlignment="1">
      <alignment horizontal="right"/>
    </xf>
    <xf numFmtId="3" fontId="5" fillId="0" borderId="0" xfId="53" applyNumberFormat="1" applyFont="1" applyBorder="1" applyAlignment="1"/>
    <xf numFmtId="3" fontId="12" fillId="0" borderId="0" xfId="51" applyNumberFormat="1" applyFont="1" applyAlignment="1">
      <alignment horizontal="right"/>
    </xf>
    <xf numFmtId="3" fontId="12" fillId="0" borderId="0" xfId="49" applyNumberFormat="1" applyFont="1" applyBorder="1" applyAlignment="1"/>
    <xf numFmtId="3" fontId="12" fillId="0" borderId="0" xfId="53" applyNumberFormat="1" applyFont="1" applyBorder="1" applyAlignment="1"/>
    <xf numFmtId="3" fontId="12" fillId="0" borderId="0" xfId="51" applyNumberFormat="1" applyFont="1" applyBorder="1" applyAlignment="1">
      <alignment horizontal="right"/>
    </xf>
    <xf numFmtId="0" fontId="12" fillId="0" borderId="0" xfId="51" applyNumberFormat="1" applyFont="1" applyBorder="1" applyAlignment="1">
      <alignment horizontal="right"/>
    </xf>
    <xf numFmtId="166" fontId="12" fillId="0" borderId="0" xfId="51" applyNumberFormat="1" applyFont="1" applyBorder="1" applyAlignment="1">
      <alignment horizontal="right"/>
    </xf>
    <xf numFmtId="0" fontId="12" fillId="0" borderId="0" xfId="51" applyFont="1" applyBorder="1" applyAlignment="1">
      <alignment horizontal="right"/>
    </xf>
    <xf numFmtId="166" fontId="12" fillId="0" borderId="0" xfId="51" applyNumberFormat="1" applyFont="1" applyAlignment="1">
      <alignment horizontal="right"/>
    </xf>
    <xf numFmtId="0" fontId="12" fillId="0" borderId="0" xfId="51" applyFont="1" applyAlignment="1">
      <alignment horizontal="right"/>
    </xf>
    <xf numFmtId="2" fontId="12" fillId="0" borderId="0" xfId="51" applyNumberFormat="1" applyFont="1" applyAlignment="1">
      <alignment horizontal="right"/>
    </xf>
    <xf numFmtId="166" fontId="5" fillId="0" borderId="0" xfId="49" applyNumberFormat="1" applyFont="1" applyBorder="1" applyAlignment="1">
      <alignment horizontal="center" vertical="center" wrapText="1"/>
    </xf>
    <xf numFmtId="166" fontId="5" fillId="0" borderId="1" xfId="49" applyNumberFormat="1" applyFont="1" applyBorder="1" applyAlignment="1">
      <alignment horizontal="center" vertical="center" wrapText="1"/>
    </xf>
    <xf numFmtId="0" fontId="5" fillId="0" borderId="5" xfId="49" applyFont="1" applyBorder="1" applyAlignment="1">
      <alignment horizontal="center" vertical="center" wrapText="1"/>
    </xf>
    <xf numFmtId="0" fontId="12" fillId="0" borderId="0" xfId="49" applyFont="1" applyBorder="1" applyAlignment="1">
      <alignment horizontal="left" wrapText="1"/>
    </xf>
    <xf numFmtId="0" fontId="13" fillId="0" borderId="0" xfId="49" applyFont="1" applyBorder="1" applyAlignment="1">
      <alignment wrapText="1"/>
    </xf>
    <xf numFmtId="0" fontId="5" fillId="0" borderId="0" xfId="49" applyFont="1" applyFill="1" applyBorder="1"/>
    <xf numFmtId="0" fontId="8" fillId="0" borderId="0" xfId="49" applyFont="1" applyFill="1" applyBorder="1"/>
    <xf numFmtId="0" fontId="8" fillId="2" borderId="0" xfId="49" applyFont="1" applyFill="1" applyBorder="1" applyAlignment="1">
      <alignment horizontal="left" vertical="top" wrapText="1"/>
    </xf>
    <xf numFmtId="0" fontId="5" fillId="2" borderId="5" xfId="50" applyFont="1" applyFill="1" applyBorder="1"/>
    <xf numFmtId="182" fontId="5" fillId="2" borderId="5" xfId="50" applyNumberFormat="1" applyFont="1" applyFill="1" applyBorder="1"/>
    <xf numFmtId="166" fontId="21" fillId="2" borderId="0" xfId="50" applyNumberFormat="1" applyFont="1" applyFill="1" applyBorder="1" applyAlignment="1">
      <alignment horizontal="right" indent="1"/>
    </xf>
    <xf numFmtId="0" fontId="21" fillId="2" borderId="0" xfId="50" applyFont="1" applyFill="1" applyBorder="1" applyAlignment="1">
      <alignment horizontal="center"/>
    </xf>
    <xf numFmtId="0" fontId="21" fillId="2" borderId="0" xfId="50" applyNumberFormat="1" applyFont="1" applyFill="1" applyBorder="1" applyAlignment="1">
      <alignment horizontal="center"/>
    </xf>
    <xf numFmtId="166" fontId="21" fillId="0" borderId="0" xfId="50" applyNumberFormat="1" applyFont="1" applyFill="1" applyBorder="1" applyAlignment="1">
      <alignment horizontal="right" indent="1"/>
    </xf>
    <xf numFmtId="3" fontId="21" fillId="2" borderId="0" xfId="50" applyNumberFormat="1" applyFont="1" applyFill="1" applyBorder="1" applyAlignment="1">
      <alignment horizontal="right" indent="1"/>
    </xf>
    <xf numFmtId="0" fontId="21" fillId="2" borderId="0" xfId="50" applyFont="1" applyFill="1" applyBorder="1"/>
    <xf numFmtId="166" fontId="7" fillId="2" borderId="0" xfId="50" applyNumberFormat="1" applyFont="1" applyFill="1" applyBorder="1" applyAlignment="1">
      <alignment horizontal="right" indent="1"/>
    </xf>
    <xf numFmtId="0" fontId="7" fillId="2" borderId="0" xfId="50" applyNumberFormat="1" applyFont="1" applyFill="1" applyBorder="1" applyAlignment="1">
      <alignment horizontal="center"/>
    </xf>
    <xf numFmtId="3" fontId="7" fillId="2" borderId="0" xfId="50" applyNumberFormat="1" applyFont="1" applyFill="1" applyBorder="1" applyAlignment="1">
      <alignment horizontal="right" indent="1"/>
    </xf>
    <xf numFmtId="0" fontId="12" fillId="2" borderId="0" xfId="50" applyFont="1" applyFill="1" applyBorder="1"/>
    <xf numFmtId="0" fontId="83" fillId="0" borderId="0" xfId="49" applyFont="1" applyFill="1" applyBorder="1"/>
    <xf numFmtId="0" fontId="7" fillId="0" borderId="0" xfId="49" applyFont="1" applyFill="1" applyBorder="1"/>
    <xf numFmtId="166" fontId="5" fillId="2" borderId="0" xfId="50" applyNumberFormat="1" applyFont="1" applyFill="1" applyBorder="1" applyAlignment="1">
      <alignment horizontal="right" indent="1"/>
    </xf>
    <xf numFmtId="0" fontId="5" fillId="2" borderId="0" xfId="50" applyFont="1" applyFill="1" applyBorder="1" applyAlignment="1">
      <alignment horizontal="center"/>
    </xf>
    <xf numFmtId="1" fontId="21" fillId="2" borderId="0" xfId="50" applyNumberFormat="1" applyFont="1" applyFill="1" applyBorder="1" applyAlignment="1">
      <alignment horizontal="center"/>
    </xf>
    <xf numFmtId="0" fontId="12" fillId="0" borderId="0" xfId="49" applyFont="1" applyFill="1" applyBorder="1" applyAlignment="1">
      <alignment horizontal="center" vertical="center"/>
    </xf>
    <xf numFmtId="0" fontId="7" fillId="2" borderId="0" xfId="50" applyFont="1" applyFill="1" applyBorder="1" applyAlignment="1">
      <alignment horizontal="center"/>
    </xf>
    <xf numFmtId="0" fontId="7" fillId="2" borderId="0" xfId="50" applyFont="1" applyFill="1" applyBorder="1"/>
    <xf numFmtId="0" fontId="7" fillId="2" borderId="0" xfId="50" applyFont="1" applyFill="1" applyBorder="1" applyAlignment="1">
      <alignment horizontal="right" indent="1"/>
    </xf>
    <xf numFmtId="0" fontId="12" fillId="0" borderId="0" xfId="49" applyFont="1" applyFill="1" applyBorder="1"/>
    <xf numFmtId="166" fontId="12" fillId="2" borderId="0" xfId="50" applyNumberFormat="1" applyFont="1" applyFill="1" applyBorder="1" applyAlignment="1">
      <alignment horizontal="right" indent="1"/>
    </xf>
    <xf numFmtId="0" fontId="23" fillId="2" borderId="0" xfId="50" applyFont="1" applyFill="1" applyBorder="1" applyAlignment="1">
      <alignment horizontal="center"/>
    </xf>
    <xf numFmtId="3" fontId="12" fillId="2" borderId="0" xfId="50" applyNumberFormat="1" applyFont="1" applyFill="1" applyBorder="1" applyAlignment="1">
      <alignment horizontal="right" indent="1"/>
    </xf>
    <xf numFmtId="0" fontId="5" fillId="0" borderId="0" xfId="49" applyFont="1" applyFill="1" applyBorder="1" applyAlignment="1">
      <alignment vertical="center"/>
    </xf>
    <xf numFmtId="0" fontId="21" fillId="2" borderId="1" xfId="50" applyFont="1" applyFill="1" applyBorder="1" applyAlignment="1">
      <alignment horizontal="center" vertical="center"/>
    </xf>
    <xf numFmtId="178" fontId="21" fillId="2" borderId="0" xfId="50" applyNumberFormat="1" applyFont="1" applyFill="1" applyBorder="1" applyAlignment="1">
      <alignment horizontal="centerContinuous" vertical="center"/>
    </xf>
    <xf numFmtId="178" fontId="21" fillId="2" borderId="0" xfId="50" applyNumberFormat="1" applyFont="1" applyFill="1" applyBorder="1" applyAlignment="1">
      <alignment horizontal="center" vertical="center" wrapText="1"/>
    </xf>
    <xf numFmtId="0" fontId="21" fillId="2" borderId="0" xfId="50" applyFont="1" applyFill="1" applyBorder="1" applyAlignment="1">
      <alignment horizontal="center" vertical="center"/>
    </xf>
    <xf numFmtId="0" fontId="21" fillId="2" borderId="0" xfId="50" applyFont="1" applyFill="1" applyBorder="1" applyAlignment="1">
      <alignment horizontal="center" vertical="center" wrapText="1"/>
    </xf>
    <xf numFmtId="178" fontId="21" fillId="2" borderId="5" xfId="50" applyNumberFormat="1" applyFont="1" applyFill="1" applyBorder="1" applyAlignment="1">
      <alignment horizontal="centerContinuous" vertical="center"/>
    </xf>
    <xf numFmtId="178" fontId="21" fillId="2" borderId="5" xfId="50" applyNumberFormat="1" applyFont="1" applyFill="1" applyBorder="1" applyAlignment="1">
      <alignment horizontal="center" vertical="center" wrapText="1"/>
    </xf>
    <xf numFmtId="0" fontId="21" fillId="2" borderId="5" xfId="50" applyFont="1" applyFill="1" applyBorder="1" applyAlignment="1">
      <alignment horizontal="center" vertical="center"/>
    </xf>
    <xf numFmtId="0" fontId="21" fillId="2" borderId="5" xfId="50" applyFont="1" applyFill="1" applyBorder="1" applyAlignment="1">
      <alignment horizontal="center" vertical="center" wrapText="1"/>
    </xf>
    <xf numFmtId="0" fontId="13" fillId="0" borderId="0" xfId="49" applyFont="1" applyFill="1" applyBorder="1" applyAlignment="1"/>
    <xf numFmtId="0" fontId="18" fillId="0" borderId="0" xfId="49" applyFont="1" applyBorder="1" applyAlignment="1">
      <alignment wrapText="1"/>
    </xf>
    <xf numFmtId="0" fontId="8" fillId="2" borderId="0" xfId="12" applyFont="1" applyFill="1" applyAlignment="1">
      <alignment horizontal="left"/>
    </xf>
    <xf numFmtId="0" fontId="14" fillId="2" borderId="0" xfId="4" applyFont="1" applyFill="1" applyBorder="1" applyAlignment="1" applyProtection="1">
      <alignment horizontal="left"/>
    </xf>
    <xf numFmtId="0" fontId="26" fillId="2" borderId="0" xfId="12" applyFont="1" applyFill="1"/>
    <xf numFmtId="0" fontId="84" fillId="2" borderId="0" xfId="2" applyFont="1" applyFill="1"/>
    <xf numFmtId="0" fontId="85" fillId="2" borderId="0" xfId="0" applyFont="1" applyFill="1"/>
    <xf numFmtId="0" fontId="85" fillId="0" borderId="0" xfId="0" applyFont="1"/>
    <xf numFmtId="0" fontId="85" fillId="2" borderId="0" xfId="2" applyFont="1" applyFill="1"/>
    <xf numFmtId="0" fontId="86" fillId="2" borderId="0" xfId="4" applyFont="1" applyFill="1" applyAlignment="1" applyProtection="1"/>
    <xf numFmtId="0" fontId="84" fillId="2" borderId="0" xfId="0" applyFont="1" applyFill="1" applyAlignment="1">
      <alignment horizontal="left"/>
    </xf>
    <xf numFmtId="0" fontId="84" fillId="2" borderId="0" xfId="0" applyFont="1" applyFill="1"/>
    <xf numFmtId="0" fontId="84" fillId="2" borderId="0" xfId="21" applyFont="1" applyFill="1"/>
    <xf numFmtId="0" fontId="86" fillId="0" borderId="0" xfId="27" applyFont="1" applyAlignment="1"/>
    <xf numFmtId="0" fontId="86" fillId="2" borderId="0" xfId="27" applyFont="1" applyFill="1" applyAlignment="1"/>
    <xf numFmtId="0" fontId="84" fillId="2" borderId="0" xfId="21" applyFont="1" applyFill="1" applyAlignment="1"/>
    <xf numFmtId="0" fontId="86" fillId="2" borderId="0" xfId="4" applyFont="1" applyFill="1" applyBorder="1" applyAlignment="1" applyProtection="1">
      <alignment horizontal="left" vertical="center"/>
    </xf>
    <xf numFmtId="0" fontId="85" fillId="0" borderId="0" xfId="48" applyFont="1"/>
    <xf numFmtId="0" fontId="86" fillId="0" borderId="0" xfId="27" applyFont="1"/>
    <xf numFmtId="0" fontId="5" fillId="0" borderId="0" xfId="48" applyFont="1"/>
    <xf numFmtId="0" fontId="8" fillId="0" borderId="0" xfId="48" applyFont="1"/>
    <xf numFmtId="0" fontId="86" fillId="0" borderId="0" xfId="27" applyFont="1"/>
    <xf numFmtId="0" fontId="86" fillId="2" borderId="0" xfId="4" applyFont="1" applyFill="1" applyAlignment="1" applyProtection="1"/>
    <xf numFmtId="0" fontId="86" fillId="2" borderId="0" xfId="27" applyFont="1" applyFill="1" applyAlignment="1" applyProtection="1"/>
    <xf numFmtId="0" fontId="12" fillId="2" borderId="0" xfId="47" applyFont="1" applyFill="1" applyAlignment="1"/>
    <xf numFmtId="0" fontId="86" fillId="0" borderId="0" xfId="4" applyFont="1" applyAlignment="1" applyProtection="1"/>
    <xf numFmtId="0" fontId="14" fillId="0" borderId="0" xfId="4" applyAlignment="1" applyProtection="1">
      <alignment wrapText="1"/>
    </xf>
    <xf numFmtId="0" fontId="14" fillId="0" borderId="0" xfId="4" applyAlignment="1" applyProtection="1"/>
    <xf numFmtId="0" fontId="18" fillId="2" borderId="0" xfId="2" applyFont="1" applyFill="1" applyAlignment="1"/>
    <xf numFmtId="0" fontId="13" fillId="0" borderId="0" xfId="0" applyFont="1" applyAlignment="1"/>
    <xf numFmtId="0" fontId="12" fillId="2" borderId="0" xfId="2" applyFont="1" applyFill="1" applyAlignment="1"/>
    <xf numFmtId="0" fontId="12" fillId="2" borderId="0" xfId="0" applyFont="1" applyFill="1" applyAlignment="1">
      <alignment horizontal="left"/>
    </xf>
    <xf numFmtId="0" fontId="5" fillId="0" borderId="0" xfId="0" applyFont="1" applyAlignment="1">
      <alignment horizontal="left"/>
    </xf>
    <xf numFmtId="0" fontId="12" fillId="2" borderId="0" xfId="21" applyFont="1" applyFill="1"/>
    <xf numFmtId="0" fontId="12" fillId="2" borderId="0" xfId="21" applyFont="1" applyFill="1" applyAlignment="1"/>
    <xf numFmtId="0" fontId="14" fillId="2" borderId="0" xfId="4" applyFill="1" applyAlignment="1" applyProtection="1">
      <alignment horizontal="left"/>
    </xf>
    <xf numFmtId="0" fontId="86" fillId="2" borderId="0" xfId="4" applyFont="1" applyFill="1" applyAlignment="1" applyProtection="1">
      <alignment horizontal="left"/>
    </xf>
    <xf numFmtId="0" fontId="12" fillId="2" borderId="0" xfId="0" applyFont="1" applyFill="1"/>
    <xf numFmtId="0" fontId="14" fillId="2" borderId="0" xfId="4" applyFill="1" applyAlignment="1" applyProtection="1"/>
    <xf numFmtId="0" fontId="86" fillId="2" borderId="0" xfId="4" applyFont="1" applyFill="1" applyBorder="1" applyAlignment="1" applyProtection="1">
      <alignment horizontal="left" vertical="center"/>
    </xf>
    <xf numFmtId="0" fontId="8" fillId="0" borderId="0" xfId="48" applyFont="1"/>
    <xf numFmtId="0" fontId="86" fillId="2" borderId="0" xfId="4" applyFont="1" applyFill="1" applyAlignment="1" applyProtection="1">
      <alignment horizontal="left" vertical="center"/>
    </xf>
    <xf numFmtId="0" fontId="12" fillId="0" borderId="0" xfId="21" applyFont="1" applyFill="1" applyAlignment="1"/>
    <xf numFmtId="0" fontId="8" fillId="2" borderId="0" xfId="2" applyFont="1" applyFill="1"/>
    <xf numFmtId="0" fontId="10" fillId="0" borderId="5" xfId="3" applyFont="1" applyFill="1" applyBorder="1" applyAlignment="1">
      <alignment horizontal="center" vertical="center"/>
    </xf>
    <xf numFmtId="0" fontId="10" fillId="0" borderId="0" xfId="3" applyFont="1" applyFill="1" applyBorder="1" applyAlignment="1">
      <alignment horizontal="center" vertical="center"/>
    </xf>
    <xf numFmtId="0" fontId="10" fillId="0" borderId="1" xfId="3" applyFont="1" applyFill="1" applyBorder="1" applyAlignment="1">
      <alignment horizontal="center" vertical="center"/>
    </xf>
    <xf numFmtId="0" fontId="19" fillId="0" borderId="0" xfId="4" applyFont="1" applyFill="1" applyBorder="1" applyAlignment="1" applyProtection="1">
      <alignment horizontal="left"/>
    </xf>
    <xf numFmtId="0" fontId="18" fillId="0" borderId="0" xfId="0" applyFont="1" applyFill="1"/>
    <xf numFmtId="0" fontId="11" fillId="0" borderId="0" xfId="3" applyFont="1" applyFill="1" applyBorder="1" applyAlignment="1">
      <alignment horizontal="right"/>
    </xf>
    <xf numFmtId="0" fontId="11" fillId="0" borderId="1" xfId="3" applyFont="1" applyFill="1" applyBorder="1" applyAlignment="1">
      <alignment horizontal="right"/>
    </xf>
    <xf numFmtId="0" fontId="11" fillId="0" borderId="0" xfId="3" applyFont="1" applyFill="1" applyBorder="1" applyAlignment="1">
      <alignment horizontal="right" wrapText="1"/>
    </xf>
    <xf numFmtId="0" fontId="11" fillId="0" borderId="1" xfId="3" applyFont="1" applyFill="1" applyBorder="1" applyAlignment="1">
      <alignment horizontal="right" wrapText="1"/>
    </xf>
    <xf numFmtId="17" fontId="12" fillId="2" borderId="0" xfId="0" quotePrefix="1" applyNumberFormat="1" applyFont="1" applyFill="1" applyAlignment="1">
      <alignment horizontal="center" vertical="center"/>
    </xf>
    <xf numFmtId="17" fontId="12" fillId="2" borderId="7" xfId="0" quotePrefix="1" applyNumberFormat="1" applyFont="1" applyFill="1" applyBorder="1" applyAlignment="1">
      <alignment horizontal="right" vertical="center" wrapText="1"/>
    </xf>
    <xf numFmtId="0" fontId="12" fillId="2" borderId="7" xfId="0" applyFont="1" applyFill="1" applyBorder="1" applyAlignment="1">
      <alignment horizontal="right" vertical="center"/>
    </xf>
    <xf numFmtId="0" fontId="5" fillId="2" borderId="6"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5" xfId="2" applyFont="1" applyBorder="1" applyAlignment="1"/>
    <xf numFmtId="0" fontId="12" fillId="0" borderId="0" xfId="2" applyFont="1" applyBorder="1" applyAlignment="1"/>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wrapText="1"/>
    </xf>
    <xf numFmtId="0" fontId="5" fillId="2" borderId="1" xfId="0" applyFont="1" applyFill="1" applyBorder="1" applyAlignment="1">
      <alignment horizontal="center" wrapText="1"/>
    </xf>
    <xf numFmtId="0" fontId="23" fillId="2" borderId="0" xfId="0" applyFont="1" applyFill="1" applyBorder="1" applyAlignment="1">
      <alignment horizontal="center"/>
    </xf>
    <xf numFmtId="0" fontId="12" fillId="2" borderId="0" xfId="0" applyFont="1" applyFill="1" applyBorder="1" applyAlignment="1">
      <alignment horizontal="center" vertical="center"/>
    </xf>
    <xf numFmtId="0" fontId="24" fillId="2" borderId="0" xfId="0" applyFont="1" applyFill="1" applyBorder="1"/>
    <xf numFmtId="0" fontId="29" fillId="2" borderId="0" xfId="4" applyNumberFormat="1" applyFont="1" applyFill="1" applyAlignment="1" applyProtection="1">
      <alignment horizontal="left" wrapText="1"/>
    </xf>
    <xf numFmtId="0" fontId="14" fillId="2" borderId="0" xfId="4" applyNumberFormat="1" applyFill="1" applyAlignment="1" applyProtection="1">
      <alignment horizontal="left" wrapText="1"/>
    </xf>
    <xf numFmtId="0" fontId="26" fillId="2" borderId="0" xfId="0" applyFont="1" applyFill="1"/>
    <xf numFmtId="0" fontId="21" fillId="2" borderId="8"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4" fillId="2" borderId="0" xfId="10" applyFont="1" applyFill="1"/>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0"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33" fillId="2" borderId="0" xfId="0" applyFont="1" applyFill="1"/>
    <xf numFmtId="0" fontId="23" fillId="2" borderId="0"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3" fillId="2" borderId="0" xfId="0" applyFont="1" applyFill="1" applyBorder="1" applyAlignment="1">
      <alignment vertical="center"/>
    </xf>
    <xf numFmtId="0" fontId="23" fillId="2" borderId="1" xfId="0" applyFont="1" applyFill="1" applyBorder="1" applyAlignment="1">
      <alignment vertical="center"/>
    </xf>
    <xf numFmtId="0" fontId="23" fillId="2" borderId="6" xfId="0" applyFont="1" applyFill="1" applyBorder="1" applyAlignment="1">
      <alignment horizontal="right" vertical="center" wrapText="1"/>
    </xf>
    <xf numFmtId="0" fontId="23" fillId="2" borderId="2" xfId="0" applyFont="1" applyFill="1" applyBorder="1" applyAlignment="1">
      <alignment horizontal="right" vertical="center" wrapText="1"/>
    </xf>
    <xf numFmtId="0" fontId="35" fillId="2" borderId="0" xfId="10" applyFont="1" applyFill="1" applyAlignment="1">
      <alignment wrapText="1"/>
    </xf>
    <xf numFmtId="0" fontId="28" fillId="2" borderId="0" xfId="10" applyNumberFormat="1" applyFont="1" applyFill="1" applyAlignment="1">
      <alignment horizontal="left" wrapText="1"/>
    </xf>
    <xf numFmtId="0" fontId="35" fillId="2" borderId="0" xfId="10" applyFont="1" applyFill="1"/>
    <xf numFmtId="0" fontId="37" fillId="2" borderId="0" xfId="10" applyFont="1" applyFill="1" applyAlignment="1">
      <alignment horizontal="left"/>
    </xf>
    <xf numFmtId="0" fontId="23" fillId="2" borderId="0" xfId="11" applyFont="1" applyFill="1" applyBorder="1" applyAlignment="1">
      <alignment wrapText="1"/>
    </xf>
    <xf numFmtId="0" fontId="23" fillId="2" borderId="1" xfId="11" applyFont="1" applyFill="1" applyBorder="1" applyAlignment="1">
      <alignment wrapText="1"/>
    </xf>
    <xf numFmtId="0" fontId="23" fillId="2" borderId="0" xfId="11" applyFont="1" applyFill="1" applyBorder="1" applyAlignment="1"/>
    <xf numFmtId="0" fontId="23" fillId="2" borderId="1" xfId="11" applyFont="1" applyFill="1" applyBorder="1" applyAlignment="1"/>
    <xf numFmtId="0" fontId="12" fillId="2" borderId="0" xfId="11" applyFont="1" applyFill="1" applyBorder="1" applyAlignment="1">
      <alignment wrapText="1"/>
    </xf>
    <xf numFmtId="0" fontId="12" fillId="2" borderId="1" xfId="11" applyFont="1" applyFill="1" applyBorder="1" applyAlignment="1">
      <alignment wrapText="1"/>
    </xf>
    <xf numFmtId="0" fontId="26" fillId="2" borderId="0" xfId="8" applyFont="1" applyFill="1"/>
    <xf numFmtId="0" fontId="28" fillId="2" borderId="0" xfId="10" applyFont="1" applyFill="1"/>
    <xf numFmtId="0" fontId="26" fillId="2" borderId="0" xfId="8" applyNumberFormat="1" applyFont="1" applyFill="1" applyAlignment="1">
      <alignment horizontal="left"/>
    </xf>
    <xf numFmtId="0" fontId="28" fillId="2" borderId="0" xfId="10" applyFont="1" applyFill="1" applyAlignment="1">
      <alignment horizontal="left"/>
    </xf>
    <xf numFmtId="0" fontId="28" fillId="0" borderId="0" xfId="10" applyFont="1"/>
    <xf numFmtId="0" fontId="26" fillId="2" borderId="0" xfId="8" applyNumberFormat="1" applyFont="1" applyFill="1" applyAlignment="1">
      <alignment horizontal="left" wrapText="1"/>
    </xf>
    <xf numFmtId="0" fontId="26" fillId="2" borderId="0" xfId="8" applyFont="1" applyFill="1" applyAlignment="1">
      <alignment horizontal="left" wrapText="1"/>
    </xf>
    <xf numFmtId="0" fontId="26" fillId="2" borderId="0" xfId="8" applyNumberFormat="1" applyFont="1" applyFill="1"/>
    <xf numFmtId="0" fontId="40" fillId="0" borderId="0" xfId="8" applyFont="1" applyAlignment="1">
      <alignment horizontal="left" vertical="center" readingOrder="1"/>
    </xf>
    <xf numFmtId="0" fontId="23" fillId="2" borderId="5" xfId="8" applyFont="1" applyFill="1" applyBorder="1" applyAlignment="1">
      <alignment horizontal="center" vertical="center"/>
    </xf>
    <xf numFmtId="0" fontId="23" fillId="2" borderId="0" xfId="8" applyFont="1" applyFill="1" applyBorder="1" applyAlignment="1">
      <alignment horizontal="center" vertical="center"/>
    </xf>
    <xf numFmtId="0" fontId="26" fillId="2" borderId="0" xfId="8" applyFont="1" applyFill="1" applyAlignment="1">
      <alignment horizontal="left" vertical="center" wrapText="1"/>
    </xf>
    <xf numFmtId="0" fontId="23" fillId="2" borderId="5" xfId="11" applyNumberFormat="1" applyFont="1" applyFill="1" applyBorder="1" applyAlignment="1">
      <alignment horizontal="center" vertical="center"/>
    </xf>
    <xf numFmtId="0" fontId="23" fillId="2" borderId="0" xfId="11" applyNumberFormat="1" applyFont="1" applyFill="1" applyBorder="1" applyAlignment="1">
      <alignment horizontal="center" vertical="center"/>
    </xf>
    <xf numFmtId="0" fontId="26" fillId="2" borderId="0" xfId="11" applyFont="1" applyFill="1" applyAlignment="1">
      <alignment wrapText="1"/>
    </xf>
    <xf numFmtId="0" fontId="8" fillId="2" borderId="0" xfId="10" applyFont="1" applyFill="1" applyAlignment="1">
      <alignment wrapText="1"/>
    </xf>
    <xf numFmtId="0" fontId="37" fillId="2" borderId="0" xfId="10" applyFont="1" applyFill="1"/>
    <xf numFmtId="0" fontId="26" fillId="2" borderId="0" xfId="11" applyFont="1" applyFill="1"/>
    <xf numFmtId="0" fontId="8" fillId="2" borderId="0" xfId="10" applyFont="1" applyFill="1"/>
    <xf numFmtId="3" fontId="11" fillId="2" borderId="8" xfId="3" applyNumberFormat="1" applyFont="1" applyFill="1" applyBorder="1" applyAlignment="1">
      <alignment vertical="center"/>
    </xf>
    <xf numFmtId="3" fontId="11" fillId="2" borderId="4" xfId="3" applyNumberFormat="1" applyFont="1" applyFill="1" applyBorder="1" applyAlignment="1">
      <alignment vertical="center"/>
    </xf>
    <xf numFmtId="3" fontId="11" fillId="2" borderId="4" xfId="3" applyNumberFormat="1" applyFont="1" applyFill="1" applyBorder="1" applyAlignment="1">
      <alignment horizontal="left" vertical="center"/>
    </xf>
    <xf numFmtId="0" fontId="14" fillId="2" borderId="0" xfId="4" applyFill="1" applyAlignment="1" applyProtection="1">
      <alignment readingOrder="1"/>
    </xf>
    <xf numFmtId="171" fontId="30" fillId="3" borderId="0" xfId="3" applyNumberFormat="1" applyFont="1" applyFill="1" applyBorder="1" applyAlignment="1">
      <alignment horizontal="left"/>
    </xf>
    <xf numFmtId="0" fontId="8" fillId="2" borderId="0" xfId="2" applyFont="1" applyFill="1" applyBorder="1" applyAlignment="1">
      <alignment horizontal="left"/>
    </xf>
    <xf numFmtId="170" fontId="29" fillId="2" borderId="0" xfId="4" applyNumberFormat="1" applyFont="1" applyFill="1" applyBorder="1" applyAlignment="1" applyProtection="1">
      <alignment horizontal="left" wrapText="1"/>
    </xf>
    <xf numFmtId="171" fontId="14" fillId="3" borderId="0" xfId="4" applyNumberFormat="1" applyFont="1" applyFill="1" applyBorder="1" applyAlignment="1" applyProtection="1">
      <alignment horizontal="left"/>
    </xf>
    <xf numFmtId="3" fontId="11" fillId="2" borderId="13" xfId="3" applyNumberFormat="1" applyFont="1" applyFill="1" applyBorder="1" applyAlignment="1">
      <alignment vertical="center"/>
    </xf>
    <xf numFmtId="3" fontId="11" fillId="2" borderId="12" xfId="3" applyNumberFormat="1" applyFont="1" applyFill="1" applyBorder="1" applyAlignment="1">
      <alignment vertical="center"/>
    </xf>
    <xf numFmtId="3" fontId="11" fillId="2" borderId="12" xfId="3" applyNumberFormat="1" applyFont="1" applyFill="1" applyBorder="1" applyAlignment="1">
      <alignment horizontal="left" vertical="center"/>
    </xf>
    <xf numFmtId="3" fontId="21" fillId="2" borderId="5"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3" fontId="21" fillId="2" borderId="1" xfId="0" applyNumberFormat="1" applyFont="1" applyFill="1" applyBorder="1" applyAlignment="1">
      <alignment horizontal="center" vertical="center"/>
    </xf>
    <xf numFmtId="0" fontId="23" fillId="0" borderId="0" xfId="12" applyFont="1" applyAlignment="1">
      <alignment horizontal="right" wrapText="1"/>
    </xf>
    <xf numFmtId="0" fontId="8" fillId="2" borderId="0" xfId="2" applyFont="1" applyFill="1" applyBorder="1" applyAlignment="1"/>
    <xf numFmtId="0" fontId="26" fillId="0" borderId="0" xfId="11" applyFont="1" applyFill="1"/>
    <xf numFmtId="0" fontId="23" fillId="0" borderId="7" xfId="11" applyFont="1" applyFill="1" applyBorder="1" applyAlignment="1">
      <alignment horizontal="center"/>
    </xf>
    <xf numFmtId="0" fontId="23" fillId="0" borderId="14" xfId="11" applyFont="1" applyFill="1" applyBorder="1" applyAlignment="1">
      <alignment horizontal="center"/>
    </xf>
    <xf numFmtId="0" fontId="23" fillId="0" borderId="15" xfId="11" applyFont="1" applyFill="1" applyBorder="1" applyAlignment="1">
      <alignment horizontal="center"/>
    </xf>
    <xf numFmtId="0" fontId="14" fillId="0" borderId="0" xfId="4" applyFill="1" applyAlignment="1" applyProtection="1"/>
    <xf numFmtId="0" fontId="14" fillId="2" borderId="0" xfId="4" applyFont="1" applyFill="1" applyAlignment="1" applyProtection="1"/>
    <xf numFmtId="0" fontId="18" fillId="2" borderId="0" xfId="12" applyFont="1" applyFill="1" applyAlignment="1">
      <alignment horizontal="left"/>
    </xf>
    <xf numFmtId="0" fontId="8" fillId="2" borderId="0" xfId="12" applyFont="1" applyFill="1" applyAlignment="1">
      <alignment horizontal="left"/>
    </xf>
    <xf numFmtId="0" fontId="12" fillId="2" borderId="5" xfId="12" applyFont="1" applyFill="1" applyBorder="1" applyAlignment="1">
      <alignment horizontal="right"/>
    </xf>
    <xf numFmtId="0" fontId="12" fillId="2" borderId="0" xfId="12" applyFont="1" applyFill="1" applyBorder="1" applyAlignment="1">
      <alignment horizontal="right"/>
    </xf>
    <xf numFmtId="0" fontId="12" fillId="2" borderId="1" xfId="12" applyFont="1" applyFill="1" applyBorder="1" applyAlignment="1">
      <alignment horizontal="right"/>
    </xf>
    <xf numFmtId="0" fontId="12" fillId="2" borderId="5" xfId="12" applyFont="1" applyFill="1" applyBorder="1" applyAlignment="1">
      <alignment horizontal="right" wrapText="1"/>
    </xf>
    <xf numFmtId="0" fontId="12" fillId="2" borderId="0" xfId="12" applyFont="1" applyFill="1" applyBorder="1" applyAlignment="1">
      <alignment horizontal="right" wrapText="1"/>
    </xf>
    <xf numFmtId="0" fontId="12" fillId="2" borderId="1" xfId="12" applyFont="1" applyFill="1" applyBorder="1" applyAlignment="1">
      <alignment horizontal="right" wrapText="1"/>
    </xf>
    <xf numFmtId="0" fontId="26" fillId="2" borderId="0" xfId="12" applyFont="1" applyFill="1" applyAlignment="1">
      <alignment horizontal="left" wrapText="1"/>
    </xf>
    <xf numFmtId="0" fontId="14" fillId="2" borderId="0" xfId="4" applyFill="1" applyBorder="1" applyAlignment="1" applyProtection="1">
      <alignment horizontal="left"/>
    </xf>
    <xf numFmtId="0" fontId="12" fillId="2" borderId="19" xfId="4" applyFont="1" applyFill="1" applyBorder="1" applyAlignment="1" applyProtection="1">
      <alignment horizontal="center" vertical="center"/>
    </xf>
    <xf numFmtId="0" fontId="12" fillId="2" borderId="18" xfId="4" applyFont="1" applyFill="1" applyBorder="1" applyAlignment="1" applyProtection="1">
      <alignment horizontal="center" vertical="center"/>
    </xf>
    <xf numFmtId="0" fontId="12" fillId="2" borderId="19" xfId="17" applyFont="1" applyFill="1" applyBorder="1" applyAlignment="1">
      <alignment horizontal="right" vertical="center" wrapText="1"/>
    </xf>
    <xf numFmtId="0" fontId="12" fillId="2" borderId="18" xfId="17" applyFont="1" applyFill="1" applyBorder="1" applyAlignment="1">
      <alignment horizontal="right" vertical="center" wrapText="1"/>
    </xf>
    <xf numFmtId="0" fontId="12" fillId="2" borderId="0" xfId="16" applyFont="1" applyFill="1" applyBorder="1" applyAlignment="1">
      <alignment horizontal="center" vertical="top"/>
    </xf>
    <xf numFmtId="0" fontId="12" fillId="2" borderId="1" xfId="16" applyFont="1" applyFill="1" applyBorder="1" applyAlignment="1">
      <alignment horizontal="center" vertical="top"/>
    </xf>
    <xf numFmtId="0" fontId="12" fillId="2" borderId="0" xfId="16" applyFont="1" applyFill="1" applyBorder="1" applyAlignment="1">
      <alignment horizontal="right" vertical="top" wrapText="1"/>
    </xf>
    <xf numFmtId="0" fontId="12" fillId="2" borderId="1" xfId="16" applyFont="1" applyFill="1" applyBorder="1" applyAlignment="1">
      <alignment horizontal="right" vertical="top" wrapText="1"/>
    </xf>
    <xf numFmtId="0" fontId="12" fillId="2" borderId="0" xfId="12" applyFont="1" applyFill="1" applyBorder="1" applyAlignment="1">
      <alignment horizontal="center" vertical="top" wrapText="1"/>
    </xf>
    <xf numFmtId="0" fontId="12" fillId="2" borderId="1" xfId="12" applyFont="1" applyFill="1" applyBorder="1" applyAlignment="1">
      <alignment horizontal="center" vertical="top" wrapText="1"/>
    </xf>
    <xf numFmtId="0" fontId="18" fillId="2" borderId="0" xfId="16" applyFont="1" applyFill="1" applyAlignment="1"/>
    <xf numFmtId="0" fontId="23" fillId="2" borderId="14" xfId="12" applyFont="1" applyFill="1" applyBorder="1" applyAlignment="1">
      <alignment horizontal="center"/>
    </xf>
    <xf numFmtId="0" fontId="14" fillId="2" borderId="0" xfId="4" applyFont="1" applyFill="1" applyBorder="1" applyAlignment="1" applyProtection="1">
      <alignment horizontal="left"/>
    </xf>
    <xf numFmtId="0" fontId="23" fillId="2" borderId="5" xfId="12" applyFont="1" applyFill="1" applyBorder="1" applyAlignment="1">
      <alignment horizontal="right" wrapText="1"/>
    </xf>
    <xf numFmtId="0" fontId="23" fillId="2" borderId="1" xfId="12" applyFont="1" applyFill="1" applyBorder="1" applyAlignment="1">
      <alignment horizontal="right" wrapText="1"/>
    </xf>
    <xf numFmtId="0" fontId="23" fillId="2" borderId="5" xfId="12" applyFont="1" applyFill="1" applyBorder="1" applyAlignment="1">
      <alignment horizontal="center" wrapText="1"/>
    </xf>
    <xf numFmtId="0" fontId="23" fillId="2" borderId="1" xfId="12" applyFont="1" applyFill="1" applyBorder="1" applyAlignment="1">
      <alignment horizontal="center" wrapText="1"/>
    </xf>
    <xf numFmtId="0" fontId="21" fillId="2" borderId="0" xfId="12" applyFont="1" applyFill="1" applyBorder="1" applyAlignment="1">
      <alignment horizontal="right"/>
    </xf>
    <xf numFmtId="0" fontId="21" fillId="2" borderId="0" xfId="12" applyFont="1" applyFill="1" applyBorder="1" applyAlignment="1">
      <alignment horizontal="right" wrapText="1"/>
    </xf>
    <xf numFmtId="0" fontId="23" fillId="2" borderId="5" xfId="12" applyFont="1" applyFill="1" applyBorder="1" applyAlignment="1">
      <alignment horizontal="right" vertical="top" wrapText="1"/>
    </xf>
    <xf numFmtId="0" fontId="23" fillId="2" borderId="1" xfId="12" applyFont="1" applyFill="1" applyBorder="1" applyAlignment="1">
      <alignment horizontal="right" vertical="top" wrapText="1"/>
    </xf>
    <xf numFmtId="0" fontId="23" fillId="2" borderId="5" xfId="12" applyFont="1" applyFill="1" applyBorder="1" applyAlignment="1">
      <alignment horizontal="center" vertical="top" wrapText="1"/>
    </xf>
    <xf numFmtId="0" fontId="23" fillId="2" borderId="1" xfId="12" applyFont="1" applyFill="1" applyBorder="1" applyAlignment="1">
      <alignment horizontal="center" vertical="top" wrapText="1"/>
    </xf>
    <xf numFmtId="0" fontId="33" fillId="2" borderId="0" xfId="12" applyFont="1" applyFill="1"/>
    <xf numFmtId="0" fontId="21" fillId="2" borderId="0" xfId="12" applyFont="1" applyFill="1" applyBorder="1" applyAlignment="1">
      <alignment horizontal="center"/>
    </xf>
    <xf numFmtId="0" fontId="8" fillId="2" borderId="0" xfId="12" applyFont="1" applyFill="1" applyAlignment="1">
      <alignment wrapText="1"/>
    </xf>
    <xf numFmtId="0" fontId="12" fillId="2" borderId="5" xfId="16" applyFont="1" applyFill="1" applyBorder="1" applyAlignment="1">
      <alignment horizontal="right"/>
    </xf>
    <xf numFmtId="0" fontId="12" fillId="2" borderId="1" xfId="16" applyFont="1" applyFill="1" applyBorder="1" applyAlignment="1">
      <alignment horizontal="right"/>
    </xf>
    <xf numFmtId="0" fontId="12" fillId="2" borderId="5" xfId="16" applyFont="1" applyFill="1" applyBorder="1" applyAlignment="1">
      <alignment horizontal="right" wrapText="1"/>
    </xf>
    <xf numFmtId="0" fontId="12" fillId="2" borderId="1" xfId="16" applyFont="1" applyFill="1" applyBorder="1" applyAlignment="1">
      <alignment horizontal="right" wrapText="1"/>
    </xf>
    <xf numFmtId="10" fontId="12" fillId="2" borderId="5" xfId="16" applyNumberFormat="1" applyFont="1" applyFill="1" applyBorder="1" applyAlignment="1">
      <alignment horizontal="right" wrapText="1"/>
    </xf>
    <xf numFmtId="10" fontId="12" fillId="2" borderId="1" xfId="16" applyNumberFormat="1" applyFont="1" applyFill="1" applyBorder="1" applyAlignment="1">
      <alignment horizontal="right" wrapText="1"/>
    </xf>
    <xf numFmtId="0" fontId="8" fillId="2" borderId="0" xfId="12" applyFont="1" applyFill="1" applyAlignment="1">
      <alignment horizontal="left" wrapText="1"/>
    </xf>
    <xf numFmtId="0" fontId="8" fillId="2" borderId="0" xfId="12" applyFont="1" applyFill="1" applyAlignment="1"/>
    <xf numFmtId="0" fontId="12" fillId="2" borderId="14" xfId="12" applyFont="1" applyFill="1" applyBorder="1" applyAlignment="1">
      <alignment horizontal="center"/>
    </xf>
    <xf numFmtId="0" fontId="26" fillId="2" borderId="0" xfId="12" applyFont="1" applyFill="1" applyBorder="1" applyAlignment="1">
      <alignment horizontal="left" wrapText="1"/>
    </xf>
    <xf numFmtId="0" fontId="14" fillId="2" borderId="0" xfId="4" applyFill="1" applyBorder="1" applyAlignment="1" applyProtection="1"/>
    <xf numFmtId="0" fontId="12" fillId="2" borderId="5" xfId="19" applyFont="1" applyFill="1" applyBorder="1" applyAlignment="1">
      <alignment horizontal="right"/>
    </xf>
    <xf numFmtId="0" fontId="12" fillId="2" borderId="1" xfId="19" applyFont="1" applyFill="1" applyBorder="1" applyAlignment="1">
      <alignment horizontal="right"/>
    </xf>
    <xf numFmtId="0" fontId="26" fillId="2" borderId="0" xfId="12" applyFont="1" applyFill="1"/>
    <xf numFmtId="0" fontId="12" fillId="2" borderId="0" xfId="12" applyFont="1" applyFill="1" applyBorder="1" applyAlignment="1">
      <alignment horizontal="left"/>
    </xf>
    <xf numFmtId="0" fontId="18" fillId="2" borderId="0" xfId="17" applyFont="1" applyFill="1" applyAlignment="1">
      <alignment horizontal="left" wrapText="1"/>
    </xf>
    <xf numFmtId="0" fontId="12" fillId="2" borderId="19" xfId="17" applyFont="1" applyFill="1" applyBorder="1" applyAlignment="1">
      <alignment horizontal="center" vertical="center"/>
    </xf>
    <xf numFmtId="0" fontId="12" fillId="2" borderId="1" xfId="17" applyFont="1" applyFill="1" applyBorder="1" applyAlignment="1">
      <alignment horizontal="center" vertical="center"/>
    </xf>
    <xf numFmtId="166" fontId="12" fillId="2" borderId="19" xfId="17" applyNumberFormat="1" applyFont="1" applyFill="1" applyBorder="1" applyAlignment="1">
      <alignment horizontal="right" vertical="center" wrapText="1"/>
    </xf>
    <xf numFmtId="166" fontId="12" fillId="2" borderId="1" xfId="17" applyNumberFormat="1" applyFont="1" applyFill="1" applyBorder="1" applyAlignment="1">
      <alignment horizontal="right" vertical="center" wrapText="1"/>
    </xf>
    <xf numFmtId="10" fontId="12" fillId="2" borderId="0" xfId="17" applyNumberFormat="1" applyFont="1" applyFill="1" applyBorder="1" applyAlignment="1">
      <alignment horizontal="center" wrapText="1"/>
    </xf>
    <xf numFmtId="10" fontId="12" fillId="2" borderId="1" xfId="17" applyNumberFormat="1" applyFont="1" applyFill="1" applyBorder="1" applyAlignment="1">
      <alignment horizontal="center" wrapText="1"/>
    </xf>
    <xf numFmtId="0" fontId="21" fillId="2" borderId="19" xfId="12" applyFont="1" applyFill="1" applyBorder="1"/>
    <xf numFmtId="0" fontId="21" fillId="2" borderId="0" xfId="12" applyFont="1" applyFill="1" applyBorder="1"/>
    <xf numFmtId="0" fontId="21" fillId="2" borderId="1" xfId="12" applyFont="1" applyFill="1" applyBorder="1"/>
    <xf numFmtId="0" fontId="23" fillId="2" borderId="19" xfId="12" applyFont="1" applyFill="1" applyBorder="1" applyAlignment="1">
      <alignment horizontal="right" wrapText="1"/>
    </xf>
    <xf numFmtId="0" fontId="23" fillId="2" borderId="0" xfId="12" applyFont="1" applyFill="1" applyBorder="1" applyAlignment="1">
      <alignment horizontal="right" wrapText="1"/>
    </xf>
    <xf numFmtId="0" fontId="12" fillId="2" borderId="9" xfId="12" applyFont="1" applyFill="1" applyBorder="1" applyAlignment="1">
      <alignment horizontal="right" wrapText="1"/>
    </xf>
    <xf numFmtId="0" fontId="12" fillId="2" borderId="6" xfId="12" applyFont="1" applyFill="1" applyBorder="1" applyAlignment="1">
      <alignment horizontal="right" wrapText="1"/>
    </xf>
    <xf numFmtId="0" fontId="12" fillId="2" borderId="2" xfId="12" applyFont="1" applyFill="1" applyBorder="1" applyAlignment="1">
      <alignment horizontal="right" wrapText="1"/>
    </xf>
    <xf numFmtId="0" fontId="12" fillId="2" borderId="8" xfId="12" applyFont="1" applyFill="1" applyBorder="1" applyAlignment="1">
      <alignment horizontal="right" wrapText="1"/>
    </xf>
    <xf numFmtId="0" fontId="12" fillId="2" borderId="4" xfId="12" applyFont="1" applyFill="1" applyBorder="1" applyAlignment="1">
      <alignment horizontal="right" wrapText="1"/>
    </xf>
    <xf numFmtId="0" fontId="12" fillId="2" borderId="3" xfId="12" applyFont="1" applyFill="1" applyBorder="1" applyAlignment="1">
      <alignment horizontal="right" wrapText="1"/>
    </xf>
    <xf numFmtId="0" fontId="21" fillId="2" borderId="9" xfId="12" applyFont="1" applyFill="1" applyBorder="1"/>
    <xf numFmtId="0" fontId="21" fillId="2" borderId="8" xfId="12" applyFont="1" applyFill="1" applyBorder="1"/>
    <xf numFmtId="0" fontId="21" fillId="2" borderId="6" xfId="12" applyFont="1" applyFill="1" applyBorder="1"/>
    <xf numFmtId="0" fontId="21" fillId="2" borderId="4" xfId="12" applyFont="1" applyFill="1" applyBorder="1"/>
    <xf numFmtId="0" fontId="12" fillId="2" borderId="9" xfId="12" applyFont="1" applyFill="1" applyBorder="1" applyAlignment="1">
      <alignment horizontal="center" wrapText="1"/>
    </xf>
    <xf numFmtId="0" fontId="12" fillId="2" borderId="5" xfId="12" applyFont="1" applyFill="1" applyBorder="1" applyAlignment="1">
      <alignment horizontal="center" wrapText="1"/>
    </xf>
    <xf numFmtId="0" fontId="12" fillId="2" borderId="8" xfId="12" applyFont="1" applyFill="1" applyBorder="1" applyAlignment="1">
      <alignment horizontal="center" wrapText="1"/>
    </xf>
    <xf numFmtId="0" fontId="12" fillId="2" borderId="2" xfId="12" applyFont="1" applyFill="1" applyBorder="1" applyAlignment="1">
      <alignment horizontal="center" wrapText="1"/>
    </xf>
    <xf numFmtId="0" fontId="12" fillId="2" borderId="1" xfId="12" applyFont="1" applyFill="1" applyBorder="1" applyAlignment="1">
      <alignment horizontal="center" wrapText="1"/>
    </xf>
    <xf numFmtId="0" fontId="12" fillId="2" borderId="3" xfId="12" applyFont="1" applyFill="1" applyBorder="1" applyAlignment="1">
      <alignment horizontal="center" wrapText="1"/>
    </xf>
    <xf numFmtId="0" fontId="12" fillId="2" borderId="5" xfId="12" applyFont="1" applyFill="1" applyBorder="1" applyAlignment="1">
      <alignment horizontal="center"/>
    </xf>
    <xf numFmtId="0" fontId="12" fillId="2" borderId="8" xfId="12" applyFont="1" applyFill="1" applyBorder="1" applyAlignment="1">
      <alignment horizontal="center"/>
    </xf>
    <xf numFmtId="0" fontId="12" fillId="2" borderId="2" xfId="12" applyFont="1" applyFill="1" applyBorder="1" applyAlignment="1">
      <alignment horizontal="center"/>
    </xf>
    <xf numFmtId="0" fontId="12" fillId="2" borderId="1" xfId="12" applyFont="1" applyFill="1" applyBorder="1" applyAlignment="1">
      <alignment horizontal="center"/>
    </xf>
    <xf numFmtId="0" fontId="12" fillId="2" borderId="3" xfId="12" applyFont="1" applyFill="1" applyBorder="1" applyAlignment="1">
      <alignment horizontal="center"/>
    </xf>
    <xf numFmtId="0" fontId="33" fillId="0" borderId="0" xfId="12" applyFont="1"/>
    <xf numFmtId="0" fontId="29" fillId="0" borderId="0" xfId="4" applyFont="1" applyAlignment="1" applyProtection="1"/>
    <xf numFmtId="0" fontId="8" fillId="2" borderId="0" xfId="21" applyFont="1" applyFill="1" applyAlignment="1">
      <alignment horizontal="left"/>
    </xf>
    <xf numFmtId="0" fontId="18" fillId="2" borderId="0" xfId="0" applyFont="1" applyFill="1" applyBorder="1" applyAlignment="1">
      <alignment horizontal="left"/>
    </xf>
    <xf numFmtId="0" fontId="34" fillId="2" borderId="0" xfId="0" applyFont="1" applyFill="1" applyBorder="1" applyAlignment="1">
      <alignment horizontal="left"/>
    </xf>
    <xf numFmtId="0" fontId="22" fillId="2" borderId="0" xfId="23" applyFont="1" applyFill="1" applyBorder="1" applyAlignment="1">
      <alignment horizontal="center" vertical="center"/>
    </xf>
    <xf numFmtId="0" fontId="12" fillId="2" borderId="5"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2" fillId="2" borderId="0" xfId="23" applyFont="1" applyFill="1" applyBorder="1" applyAlignment="1">
      <alignment horizontal="right" vertical="center" wrapText="1"/>
    </xf>
    <xf numFmtId="166" fontId="12" fillId="2" borderId="14" xfId="0" applyNumberFormat="1" applyFont="1" applyFill="1" applyBorder="1" applyAlignment="1">
      <alignment horizontal="center" vertical="center" wrapText="1"/>
    </xf>
    <xf numFmtId="0" fontId="18" fillId="2" borderId="0" xfId="0" applyFont="1" applyFill="1" applyAlignment="1">
      <alignment horizontal="left"/>
    </xf>
    <xf numFmtId="0" fontId="8" fillId="2" borderId="0" xfId="0" applyFont="1" applyFill="1"/>
    <xf numFmtId="0" fontId="8" fillId="2" borderId="0" xfId="0" applyFont="1" applyFill="1" applyBorder="1" applyAlignment="1">
      <alignment wrapText="1"/>
    </xf>
    <xf numFmtId="0" fontId="8" fillId="2" borderId="0" xfId="0" applyFont="1" applyFill="1" applyBorder="1" applyAlignment="1"/>
    <xf numFmtId="0" fontId="0" fillId="2" borderId="0" xfId="0" applyFill="1" applyAlignment="1"/>
    <xf numFmtId="0" fontId="18" fillId="2" borderId="0" xfId="0" applyFont="1" applyFill="1" applyAlignment="1"/>
    <xf numFmtId="0" fontId="37" fillId="2" borderId="0" xfId="27" applyFill="1" applyBorder="1" applyAlignment="1" applyProtection="1">
      <alignment horizontal="left"/>
    </xf>
    <xf numFmtId="0" fontId="8" fillId="2" borderId="0" xfId="26" applyFont="1" applyFill="1" applyAlignment="1">
      <alignment horizontal="left"/>
    </xf>
    <xf numFmtId="0" fontId="40" fillId="2" borderId="0" xfId="16" applyFont="1" applyFill="1" applyAlignment="1">
      <alignment readingOrder="1"/>
    </xf>
    <xf numFmtId="0" fontId="21" fillId="0" borderId="5" xfId="28" applyFont="1" applyBorder="1" applyAlignment="1">
      <alignment horizontal="center" vertical="center"/>
    </xf>
    <xf numFmtId="0" fontId="21" fillId="0" borderId="0" xfId="28" applyFont="1" applyBorder="1" applyAlignment="1">
      <alignment horizontal="center" vertical="center"/>
    </xf>
    <xf numFmtId="0" fontId="21" fillId="0" borderId="1" xfId="28" applyFont="1" applyBorder="1" applyAlignment="1">
      <alignment horizontal="center" vertical="center"/>
    </xf>
    <xf numFmtId="0" fontId="40" fillId="0" borderId="0" xfId="16" applyFont="1" applyAlignment="1">
      <alignment horizontal="left" vertical="center" readingOrder="1"/>
    </xf>
    <xf numFmtId="0" fontId="37" fillId="0" borderId="0" xfId="27"/>
    <xf numFmtId="0" fontId="23" fillId="0" borderId="0" xfId="28" applyFont="1" applyBorder="1"/>
    <xf numFmtId="0" fontId="23" fillId="0" borderId="1" xfId="28" applyFont="1" applyBorder="1"/>
    <xf numFmtId="0" fontId="6" fillId="0" borderId="0" xfId="28" applyFont="1"/>
    <xf numFmtId="0" fontId="6" fillId="0" borderId="1" xfId="28" applyFont="1" applyBorder="1"/>
    <xf numFmtId="0" fontId="23" fillId="0" borderId="0" xfId="28" applyFont="1" applyBorder="1" applyAlignment="1">
      <alignment wrapText="1"/>
    </xf>
    <xf numFmtId="0" fontId="23" fillId="0" borderId="1" xfId="28" applyFont="1" applyBorder="1" applyAlignment="1">
      <alignment wrapText="1"/>
    </xf>
    <xf numFmtId="0" fontId="18" fillId="2" borderId="0" xfId="26" applyFont="1" applyFill="1" applyAlignment="1"/>
    <xf numFmtId="0" fontId="37" fillId="2" borderId="0" xfId="27" applyFill="1" applyBorder="1" applyAlignment="1">
      <alignment horizontal="left"/>
    </xf>
    <xf numFmtId="0" fontId="12" fillId="2" borderId="1" xfId="26" applyFont="1" applyFill="1" applyBorder="1" applyAlignment="1">
      <alignment horizontal="left" vertical="center"/>
    </xf>
    <xf numFmtId="0" fontId="12" fillId="2" borderId="0" xfId="26" applyFont="1" applyFill="1" applyBorder="1" applyAlignment="1">
      <alignment horizontal="left" vertical="center"/>
    </xf>
    <xf numFmtId="0" fontId="12" fillId="2" borderId="14" xfId="26" applyFont="1" applyFill="1" applyBorder="1" applyAlignment="1">
      <alignment horizontal="center" vertical="center"/>
    </xf>
    <xf numFmtId="3" fontId="14" fillId="0" borderId="0" xfId="4" applyNumberFormat="1" applyFill="1" applyBorder="1" applyAlignment="1" applyProtection="1"/>
    <xf numFmtId="0" fontId="8" fillId="0" borderId="0" xfId="21" applyFont="1" applyFill="1" applyAlignment="1"/>
    <xf numFmtId="0" fontId="12" fillId="0" borderId="5" xfId="21" applyFont="1" applyFill="1" applyBorder="1" applyAlignment="1">
      <alignment horizontal="right" vertical="center"/>
    </xf>
    <xf numFmtId="0" fontId="12" fillId="0" borderId="1" xfId="21" applyFont="1" applyFill="1" applyBorder="1" applyAlignment="1">
      <alignment horizontal="right" vertical="center"/>
    </xf>
    <xf numFmtId="0" fontId="12" fillId="0" borderId="8" xfId="21" applyFont="1" applyFill="1" applyBorder="1" applyAlignment="1">
      <alignment horizontal="right" vertical="center" wrapText="1"/>
    </xf>
    <xf numFmtId="0" fontId="12" fillId="0" borderId="3" xfId="21" applyFont="1" applyFill="1" applyBorder="1" applyAlignment="1">
      <alignment horizontal="right" vertical="center" wrapText="1"/>
    </xf>
    <xf numFmtId="0" fontId="33" fillId="0" borderId="0" xfId="16" applyFont="1" applyAlignment="1"/>
    <xf numFmtId="0" fontId="33" fillId="2" borderId="0" xfId="12" applyFont="1" applyFill="1" applyAlignment="1">
      <alignment horizontal="left"/>
    </xf>
    <xf numFmtId="0" fontId="26" fillId="2" borderId="0" xfId="12" applyFont="1" applyFill="1" applyAlignment="1">
      <alignment horizontal="left"/>
    </xf>
    <xf numFmtId="0" fontId="56" fillId="2" borderId="0" xfId="10" applyFont="1" applyFill="1"/>
    <xf numFmtId="0" fontId="8" fillId="2" borderId="0" xfId="12" applyFont="1" applyFill="1"/>
    <xf numFmtId="0" fontId="18" fillId="2" borderId="0" xfId="12" applyFont="1" applyFill="1"/>
    <xf numFmtId="0" fontId="5" fillId="2" borderId="5" xfId="12" applyFont="1" applyFill="1" applyBorder="1" applyAlignment="1">
      <alignment horizontal="center" vertical="center"/>
    </xf>
    <xf numFmtId="0" fontId="5" fillId="2" borderId="0" xfId="12" applyFont="1" applyFill="1" applyBorder="1" applyAlignment="1">
      <alignment horizontal="center" vertical="center"/>
    </xf>
    <xf numFmtId="0" fontId="5" fillId="2" borderId="1" xfId="12" applyFont="1" applyFill="1" applyBorder="1" applyAlignment="1">
      <alignment horizontal="center" vertical="center"/>
    </xf>
    <xf numFmtId="0" fontId="5" fillId="2" borderId="5" xfId="12" applyFont="1" applyFill="1" applyBorder="1" applyAlignment="1">
      <alignment horizontal="center" vertical="center" wrapText="1"/>
    </xf>
    <xf numFmtId="0" fontId="5" fillId="2" borderId="0" xfId="12" applyFont="1" applyFill="1" applyBorder="1" applyAlignment="1">
      <alignment horizontal="center" vertical="center" wrapText="1"/>
    </xf>
    <xf numFmtId="0" fontId="5" fillId="2" borderId="1" xfId="12" applyFont="1" applyFill="1" applyBorder="1" applyAlignment="1">
      <alignment horizontal="center" vertical="center" wrapText="1"/>
    </xf>
    <xf numFmtId="0" fontId="21" fillId="2" borderId="5" xfId="12" applyFont="1" applyFill="1" applyBorder="1" applyAlignment="1">
      <alignment horizontal="center" vertical="center"/>
    </xf>
    <xf numFmtId="0" fontId="21" fillId="2" borderId="0" xfId="12" applyFont="1" applyFill="1" applyBorder="1" applyAlignment="1">
      <alignment horizontal="center" vertical="center"/>
    </xf>
    <xf numFmtId="0" fontId="21" fillId="2" borderId="1" xfId="12" applyFont="1" applyFill="1" applyBorder="1" applyAlignment="1">
      <alignment horizontal="center" vertical="center"/>
    </xf>
    <xf numFmtId="0" fontId="21" fillId="2" borderId="5" xfId="12" applyFont="1" applyFill="1" applyBorder="1" applyAlignment="1">
      <alignment horizontal="right" vertical="center" wrapText="1"/>
    </xf>
    <xf numFmtId="0" fontId="21" fillId="2" borderId="0" xfId="12" applyFont="1" applyFill="1" applyBorder="1" applyAlignment="1">
      <alignment horizontal="right" vertical="center" wrapText="1"/>
    </xf>
    <xf numFmtId="0" fontId="21" fillId="2" borderId="1" xfId="12" applyFont="1" applyFill="1" applyBorder="1" applyAlignment="1">
      <alignment horizontal="right" vertical="center" wrapText="1"/>
    </xf>
    <xf numFmtId="0" fontId="18" fillId="2" borderId="0" xfId="12" applyFont="1" applyFill="1" applyBorder="1" applyAlignment="1">
      <alignment horizontal="left" vertical="center" readingOrder="1"/>
    </xf>
    <xf numFmtId="0" fontId="23" fillId="2" borderId="5" xfId="12" applyFont="1" applyFill="1" applyBorder="1" applyAlignment="1">
      <alignment horizontal="center" vertical="center" wrapText="1"/>
    </xf>
    <xf numFmtId="0" fontId="23" fillId="2" borderId="0" xfId="12" applyFont="1" applyFill="1" applyBorder="1" applyAlignment="1">
      <alignment horizontal="center" vertical="center" wrapText="1"/>
    </xf>
    <xf numFmtId="0" fontId="23" fillId="2" borderId="1" xfId="12" applyFont="1" applyFill="1" applyBorder="1" applyAlignment="1">
      <alignment horizontal="center" vertical="center" wrapText="1"/>
    </xf>
    <xf numFmtId="0" fontId="23" fillId="2" borderId="8" xfId="12" applyFont="1" applyFill="1" applyBorder="1" applyAlignment="1">
      <alignment horizontal="center" vertical="center" wrapText="1"/>
    </xf>
    <xf numFmtId="0" fontId="23" fillId="2" borderId="4" xfId="12" applyFont="1" applyFill="1" applyBorder="1" applyAlignment="1">
      <alignment horizontal="center" vertical="center" wrapText="1"/>
    </xf>
    <xf numFmtId="0" fontId="23" fillId="2" borderId="3" xfId="12" applyFont="1" applyFill="1" applyBorder="1" applyAlignment="1">
      <alignment horizontal="center" vertical="center" wrapText="1"/>
    </xf>
    <xf numFmtId="0" fontId="23" fillId="2" borderId="9" xfId="12" applyFont="1" applyFill="1" applyBorder="1" applyAlignment="1">
      <alignment horizontal="center" vertical="center"/>
    </xf>
    <xf numFmtId="0" fontId="23" fillId="2" borderId="5" xfId="12" applyFont="1" applyFill="1" applyBorder="1" applyAlignment="1">
      <alignment horizontal="center" vertical="center"/>
    </xf>
    <xf numFmtId="0" fontId="23" fillId="2" borderId="8" xfId="12" applyFont="1" applyFill="1" applyBorder="1" applyAlignment="1">
      <alignment horizontal="center" vertical="center"/>
    </xf>
    <xf numFmtId="0" fontId="21" fillId="2" borderId="6" xfId="12" applyFont="1" applyFill="1" applyBorder="1" applyAlignment="1">
      <alignment horizontal="center" vertical="center" wrapText="1"/>
    </xf>
    <xf numFmtId="0" fontId="21" fillId="2" borderId="2" xfId="12" applyFont="1" applyFill="1" applyBorder="1" applyAlignment="1">
      <alignment horizontal="center" vertical="center" wrapText="1"/>
    </xf>
    <xf numFmtId="0" fontId="21" fillId="2" borderId="0" xfId="12" applyFont="1" applyFill="1" applyBorder="1" applyAlignment="1">
      <alignment horizontal="center" vertical="center" wrapText="1"/>
    </xf>
    <xf numFmtId="0" fontId="21" fillId="2" borderId="1" xfId="12" applyFont="1" applyFill="1" applyBorder="1" applyAlignment="1">
      <alignment horizontal="center" vertical="center" wrapText="1"/>
    </xf>
    <xf numFmtId="0" fontId="21" fillId="2" borderId="4" xfId="12" quotePrefix="1" applyFont="1" applyFill="1" applyBorder="1" applyAlignment="1">
      <alignment horizontal="center" vertical="center" wrapText="1"/>
    </xf>
    <xf numFmtId="0" fontId="21" fillId="2" borderId="3" xfId="12" quotePrefix="1" applyFont="1" applyFill="1" applyBorder="1" applyAlignment="1">
      <alignment horizontal="center" vertical="center" wrapText="1"/>
    </xf>
    <xf numFmtId="0" fontId="21" fillId="2" borderId="0" xfId="12" quotePrefix="1" applyFont="1" applyFill="1" applyBorder="1" applyAlignment="1">
      <alignment horizontal="center" vertical="center" wrapText="1"/>
    </xf>
    <xf numFmtId="0" fontId="21" fillId="2" borderId="1" xfId="12" quotePrefix="1" applyFont="1" applyFill="1" applyBorder="1" applyAlignment="1">
      <alignment horizontal="center" vertical="center" wrapText="1"/>
    </xf>
    <xf numFmtId="0" fontId="18" fillId="2" borderId="0" xfId="12" applyFont="1" applyFill="1" applyBorder="1" applyAlignment="1">
      <alignment horizontal="left"/>
    </xf>
    <xf numFmtId="0" fontId="18" fillId="2" borderId="0" xfId="12" applyFont="1" applyFill="1" applyBorder="1" applyAlignment="1">
      <alignment horizontal="left" wrapText="1"/>
    </xf>
    <xf numFmtId="166" fontId="5" fillId="2" borderId="13" xfId="12" applyNumberFormat="1" applyFont="1" applyFill="1" applyBorder="1" applyAlignment="1">
      <alignment horizontal="center" vertical="center" wrapText="1"/>
    </xf>
    <xf numFmtId="166" fontId="5" fillId="2" borderId="12" xfId="12" applyNumberFormat="1" applyFont="1" applyFill="1" applyBorder="1" applyAlignment="1">
      <alignment horizontal="center" vertical="center" wrapText="1"/>
    </xf>
    <xf numFmtId="166" fontId="5" fillId="2" borderId="11" xfId="12" applyNumberFormat="1" applyFont="1" applyFill="1" applyBorder="1" applyAlignment="1">
      <alignment horizontal="center" vertical="center" wrapText="1"/>
    </xf>
    <xf numFmtId="166" fontId="5" fillId="2" borderId="7" xfId="12" applyNumberFormat="1" applyFont="1" applyFill="1" applyBorder="1" applyAlignment="1">
      <alignment horizontal="center"/>
    </xf>
    <xf numFmtId="166" fontId="5" fillId="2" borderId="14" xfId="12" applyNumberFormat="1" applyFont="1" applyFill="1" applyBorder="1" applyAlignment="1">
      <alignment horizontal="center"/>
    </xf>
    <xf numFmtId="166" fontId="5" fillId="2" borderId="15" xfId="12" applyNumberFormat="1" applyFont="1" applyFill="1" applyBorder="1" applyAlignment="1">
      <alignment horizontal="center"/>
    </xf>
    <xf numFmtId="166" fontId="5" fillId="2" borderId="9" xfId="12" applyNumberFormat="1" applyFont="1" applyFill="1" applyBorder="1" applyAlignment="1">
      <alignment horizontal="center" wrapText="1"/>
    </xf>
    <xf numFmtId="166" fontId="5" fillId="2" borderId="6" xfId="12" applyNumberFormat="1" applyFont="1" applyFill="1" applyBorder="1" applyAlignment="1">
      <alignment horizontal="center" wrapText="1"/>
    </xf>
    <xf numFmtId="166" fontId="5" fillId="2" borderId="2" xfId="12" applyNumberFormat="1" applyFont="1" applyFill="1" applyBorder="1" applyAlignment="1">
      <alignment horizontal="center" wrapText="1"/>
    </xf>
    <xf numFmtId="166" fontId="5" fillId="2" borderId="5" xfId="12" applyNumberFormat="1" applyFont="1" applyFill="1" applyBorder="1" applyAlignment="1">
      <alignment horizontal="center" wrapText="1"/>
    </xf>
    <xf numFmtId="166" fontId="5" fillId="2" borderId="0" xfId="12" applyNumberFormat="1" applyFont="1" applyFill="1" applyBorder="1" applyAlignment="1">
      <alignment horizontal="center" wrapText="1"/>
    </xf>
    <xf numFmtId="166" fontId="5" fillId="2" borderId="1" xfId="12" applyNumberFormat="1" applyFont="1" applyFill="1" applyBorder="1" applyAlignment="1">
      <alignment horizontal="center" wrapText="1"/>
    </xf>
    <xf numFmtId="166" fontId="5" fillId="2" borderId="8" xfId="12" applyNumberFormat="1" applyFont="1" applyFill="1" applyBorder="1" applyAlignment="1">
      <alignment horizontal="center" wrapText="1"/>
    </xf>
    <xf numFmtId="166" fontId="5" fillId="2" borderId="4" xfId="12" applyNumberFormat="1" applyFont="1" applyFill="1" applyBorder="1" applyAlignment="1">
      <alignment horizontal="center" wrapText="1"/>
    </xf>
    <xf numFmtId="166" fontId="5" fillId="2" borderId="3" xfId="12" applyNumberFormat="1" applyFont="1" applyFill="1" applyBorder="1" applyAlignment="1">
      <alignment horizontal="center" wrapText="1"/>
    </xf>
    <xf numFmtId="166" fontId="5" fillId="2" borderId="8" xfId="12" applyNumberFormat="1" applyFont="1" applyFill="1" applyBorder="1" applyAlignment="1">
      <alignment horizontal="center" vertical="center"/>
    </xf>
    <xf numFmtId="166" fontId="5" fillId="2" borderId="4" xfId="12" applyNumberFormat="1" applyFont="1" applyFill="1" applyBorder="1" applyAlignment="1">
      <alignment horizontal="center" vertical="center"/>
    </xf>
    <xf numFmtId="166" fontId="5" fillId="2" borderId="3" xfId="12" applyNumberFormat="1" applyFont="1" applyFill="1" applyBorder="1" applyAlignment="1">
      <alignment horizontal="center" vertical="center"/>
    </xf>
    <xf numFmtId="0" fontId="21" fillId="2" borderId="15" xfId="12" applyFont="1" applyFill="1" applyBorder="1" applyAlignment="1">
      <alignment horizontal="center" vertical="center"/>
    </xf>
    <xf numFmtId="0" fontId="5" fillId="2" borderId="15" xfId="12" applyFont="1" applyFill="1" applyBorder="1" applyAlignment="1">
      <alignment horizontal="center" vertical="center"/>
    </xf>
    <xf numFmtId="0" fontId="5" fillId="2" borderId="13" xfId="12" applyFont="1" applyFill="1" applyBorder="1" applyAlignment="1">
      <alignment horizontal="center" vertical="center"/>
    </xf>
    <xf numFmtId="0" fontId="5" fillId="2" borderId="12" xfId="12" applyFont="1" applyFill="1" applyBorder="1" applyAlignment="1">
      <alignment horizontal="center" vertical="center"/>
    </xf>
    <xf numFmtId="0" fontId="5" fillId="2" borderId="11" xfId="12" applyFont="1" applyFill="1" applyBorder="1" applyAlignment="1">
      <alignment horizontal="center" vertical="center"/>
    </xf>
    <xf numFmtId="0" fontId="5" fillId="2" borderId="9" xfId="12" applyFont="1" applyFill="1" applyBorder="1" applyAlignment="1">
      <alignment horizontal="center" wrapText="1"/>
    </xf>
    <xf numFmtId="0" fontId="5" fillId="2" borderId="6" xfId="12" applyFont="1" applyFill="1" applyBorder="1" applyAlignment="1">
      <alignment horizontal="center" wrapText="1"/>
    </xf>
    <xf numFmtId="0" fontId="5" fillId="2" borderId="2" xfId="12" applyFont="1" applyFill="1" applyBorder="1" applyAlignment="1">
      <alignment horizontal="center" wrapText="1"/>
    </xf>
    <xf numFmtId="0" fontId="5" fillId="2" borderId="5" xfId="12" applyFont="1" applyFill="1" applyBorder="1" applyAlignment="1">
      <alignment horizontal="center" wrapText="1"/>
    </xf>
    <xf numFmtId="0" fontId="5" fillId="2" borderId="0" xfId="12" applyFont="1" applyFill="1" applyBorder="1" applyAlignment="1">
      <alignment horizontal="center" wrapText="1"/>
    </xf>
    <xf numFmtId="0" fontId="5" fillId="2" borderId="1" xfId="12" applyFont="1" applyFill="1" applyBorder="1" applyAlignment="1">
      <alignment horizontal="center" wrapText="1"/>
    </xf>
    <xf numFmtId="0" fontId="8" fillId="2" borderId="0" xfId="33" applyFont="1" applyFill="1" applyAlignment="1">
      <alignment vertical="top"/>
    </xf>
    <xf numFmtId="0" fontId="8" fillId="0" borderId="0" xfId="33" applyFont="1" applyAlignment="1">
      <alignment horizontal="left"/>
    </xf>
    <xf numFmtId="0" fontId="8" fillId="2" borderId="0" xfId="33" applyFont="1" applyFill="1" applyAlignment="1">
      <alignment wrapText="1"/>
    </xf>
    <xf numFmtId="0" fontId="14" fillId="2" borderId="0" xfId="4" applyFont="1" applyFill="1" applyBorder="1" applyAlignment="1" applyProtection="1"/>
    <xf numFmtId="0" fontId="8" fillId="2" borderId="0" xfId="33" applyFont="1" applyFill="1" applyAlignment="1">
      <alignment vertical="top" wrapText="1"/>
    </xf>
    <xf numFmtId="0" fontId="12" fillId="4" borderId="5" xfId="33" applyFont="1" applyFill="1" applyBorder="1" applyAlignment="1">
      <alignment horizontal="center" vertical="center" wrapText="1"/>
    </xf>
    <xf numFmtId="0" fontId="12" fillId="4" borderId="0" xfId="33" applyFont="1" applyFill="1" applyBorder="1" applyAlignment="1">
      <alignment horizontal="center" vertical="center" wrapText="1"/>
    </xf>
    <xf numFmtId="0" fontId="12" fillId="4" borderId="1" xfId="33" applyFont="1" applyFill="1" applyBorder="1" applyAlignment="1">
      <alignment horizontal="center" vertical="center" wrapText="1"/>
    </xf>
    <xf numFmtId="0" fontId="18" fillId="4" borderId="0" xfId="33" applyFont="1" applyFill="1" applyAlignment="1">
      <alignment horizontal="left"/>
    </xf>
    <xf numFmtId="0" fontId="8" fillId="0" borderId="0" xfId="34" applyFont="1" applyAlignment="1">
      <alignment wrapText="1"/>
    </xf>
    <xf numFmtId="0" fontId="5" fillId="0" borderId="0" xfId="34" applyFont="1" applyAlignment="1">
      <alignment wrapText="1"/>
    </xf>
    <xf numFmtId="0" fontId="8" fillId="2" borderId="0" xfId="34" applyFont="1" applyFill="1" applyAlignment="1">
      <alignment horizontal="left"/>
    </xf>
    <xf numFmtId="0" fontId="18" fillId="0" borderId="0" xfId="34" applyFont="1" applyFill="1" applyAlignment="1">
      <alignment horizontal="left"/>
    </xf>
    <xf numFmtId="0" fontId="23" fillId="0" borderId="14" xfId="33" applyFont="1" applyFill="1" applyBorder="1" applyAlignment="1">
      <alignment horizontal="center" vertical="center"/>
    </xf>
    <xf numFmtId="0" fontId="12" fillId="0" borderId="1" xfId="33" applyFont="1" applyFill="1" applyBorder="1" applyAlignment="1">
      <alignment horizontal="center" vertical="center" wrapText="1"/>
    </xf>
    <xf numFmtId="0" fontId="12" fillId="0" borderId="14" xfId="33" applyFont="1" applyFill="1" applyBorder="1" applyAlignment="1">
      <alignment horizontal="center" vertical="center" wrapText="1"/>
    </xf>
    <xf numFmtId="0" fontId="26" fillId="0" borderId="0" xfId="33" applyFont="1" applyFill="1" applyAlignment="1">
      <alignment horizontal="left"/>
    </xf>
    <xf numFmtId="0" fontId="23" fillId="0" borderId="1" xfId="33" applyFont="1" applyFill="1" applyBorder="1" applyAlignment="1">
      <alignment horizontal="center" vertical="center"/>
    </xf>
    <xf numFmtId="0" fontId="18" fillId="0" borderId="0" xfId="33" applyFont="1" applyFill="1" applyAlignment="1">
      <alignment horizontal="left"/>
    </xf>
    <xf numFmtId="0" fontId="8" fillId="0" borderId="0" xfId="33" applyFont="1" applyFill="1" applyAlignment="1">
      <alignment horizontal="left" vertical="top" wrapText="1"/>
    </xf>
    <xf numFmtId="0" fontId="26" fillId="0" borderId="0" xfId="33" applyFont="1" applyFill="1" applyAlignment="1">
      <alignment wrapText="1"/>
    </xf>
    <xf numFmtId="0" fontId="26" fillId="0" borderId="0" xfId="33" applyFont="1" applyFill="1" applyAlignment="1">
      <alignment horizontal="left" wrapText="1"/>
    </xf>
    <xf numFmtId="0" fontId="29" fillId="0" borderId="0" xfId="4" applyFont="1" applyFill="1" applyAlignment="1" applyProtection="1">
      <alignment horizontal="left" wrapText="1"/>
    </xf>
    <xf numFmtId="0" fontId="8" fillId="0" borderId="0" xfId="33" applyFont="1" applyAlignment="1">
      <alignment vertical="top"/>
    </xf>
    <xf numFmtId="0" fontId="6" fillId="0" borderId="0" xfId="33" applyNumberFormat="1" applyFont="1" applyFill="1" applyBorder="1" applyAlignment="1">
      <alignment horizontal="center" textRotation="90" wrapText="1"/>
    </xf>
    <xf numFmtId="0" fontId="12" fillId="0" borderId="0" xfId="33" applyFont="1" applyFill="1" applyAlignment="1">
      <alignment horizontal="center"/>
    </xf>
    <xf numFmtId="0" fontId="18" fillId="0" borderId="0" xfId="33" applyFont="1" applyFill="1" applyAlignment="1" applyProtection="1">
      <alignment horizontal="left"/>
    </xf>
    <xf numFmtId="0" fontId="22" fillId="0" borderId="0" xfId="33" applyFont="1" applyFill="1" applyBorder="1" applyAlignment="1">
      <alignment horizontal="center"/>
    </xf>
    <xf numFmtId="0" fontId="6" fillId="0" borderId="0" xfId="33" applyFont="1" applyAlignment="1">
      <alignment horizontal="center" textRotation="90" wrapText="1"/>
    </xf>
    <xf numFmtId="0" fontId="8" fillId="0" borderId="0" xfId="33" applyFont="1" applyAlignment="1">
      <alignment horizontal="left" wrapText="1"/>
    </xf>
    <xf numFmtId="0" fontId="8" fillId="0" borderId="0" xfId="21" applyFont="1" applyFill="1" applyAlignment="1">
      <alignment horizontal="left" wrapText="1"/>
    </xf>
    <xf numFmtId="0" fontId="29" fillId="0" borderId="0" xfId="4" applyFont="1" applyAlignment="1" applyProtection="1">
      <alignment horizontal="left" wrapText="1"/>
    </xf>
    <xf numFmtId="0" fontId="30" fillId="5" borderId="0" xfId="35" applyFont="1" applyFill="1" applyAlignment="1">
      <alignment horizontal="left"/>
    </xf>
    <xf numFmtId="0" fontId="8" fillId="2" borderId="0" xfId="33" applyFont="1" applyFill="1" applyAlignment="1">
      <alignment horizontal="left"/>
    </xf>
    <xf numFmtId="3" fontId="6" fillId="2" borderId="0" xfId="36" applyNumberFormat="1" applyFont="1" applyFill="1" applyBorder="1" applyAlignment="1">
      <alignment horizontal="center" vertical="center" wrapText="1"/>
    </xf>
    <xf numFmtId="3" fontId="7" fillId="2" borderId="0" xfId="36" applyNumberFormat="1" applyFont="1" applyFill="1" applyBorder="1" applyAlignment="1">
      <alignment horizontal="center" vertical="center" wrapText="1"/>
    </xf>
    <xf numFmtId="3" fontId="7" fillId="2" borderId="5" xfId="36" applyNumberFormat="1" applyFont="1" applyFill="1" applyBorder="1" applyAlignment="1">
      <alignment horizontal="center" vertical="center" wrapText="1"/>
    </xf>
    <xf numFmtId="0" fontId="40" fillId="2" borderId="0" xfId="36" applyFont="1" applyFill="1" applyAlignment="1">
      <alignment horizontal="left" vertical="center"/>
    </xf>
    <xf numFmtId="0" fontId="30" fillId="2" borderId="0" xfId="35" applyFont="1" applyFill="1" applyBorder="1" applyAlignment="1"/>
    <xf numFmtId="0" fontId="8" fillId="5" borderId="0" xfId="35" applyFont="1" applyFill="1" applyAlignment="1">
      <alignment horizontal="left"/>
    </xf>
    <xf numFmtId="0" fontId="8" fillId="2" borderId="0" xfId="21" applyFont="1" applyFill="1"/>
    <xf numFmtId="0" fontId="23" fillId="2" borderId="0" xfId="12" applyFont="1" applyFill="1" applyBorder="1" applyAlignment="1">
      <alignment horizontal="center"/>
    </xf>
    <xf numFmtId="0" fontId="8" fillId="2" borderId="0" xfId="37" applyFont="1" applyFill="1"/>
    <xf numFmtId="0" fontId="8" fillId="2" borderId="0" xfId="37" applyFont="1" applyFill="1" applyAlignment="1"/>
    <xf numFmtId="0" fontId="23" fillId="2" borderId="1" xfId="12" applyFont="1" applyFill="1" applyBorder="1" applyAlignment="1">
      <alignment horizontal="center" vertical="center"/>
    </xf>
    <xf numFmtId="0" fontId="33" fillId="2" borderId="0" xfId="12" applyFont="1" applyFill="1" applyAlignment="1">
      <alignment wrapText="1"/>
    </xf>
    <xf numFmtId="0" fontId="18" fillId="2" borderId="0" xfId="0" applyFont="1" applyFill="1" applyAlignment="1">
      <alignment horizontal="left" vertical="center"/>
    </xf>
    <xf numFmtId="0" fontId="56" fillId="2" borderId="0" xfId="4" applyFont="1" applyFill="1" applyBorder="1" applyAlignment="1" applyProtection="1"/>
    <xf numFmtId="0" fontId="5" fillId="2" borderId="5" xfId="0" applyFont="1" applyFill="1" applyBorder="1" applyAlignment="1">
      <alignment horizontal="center" wrapText="1"/>
    </xf>
    <xf numFmtId="0" fontId="5" fillId="2" borderId="5" xfId="0" applyFont="1" applyFill="1" applyBorder="1" applyAlignment="1">
      <alignment horizontal="center" vertical="center" wrapText="1"/>
    </xf>
    <xf numFmtId="0" fontId="8" fillId="2" borderId="0" xfId="0" applyFont="1" applyFill="1" applyAlignment="1">
      <alignment horizontal="left"/>
    </xf>
    <xf numFmtId="0" fontId="18" fillId="2" borderId="0" xfId="0" applyFont="1" applyFill="1" applyBorder="1" applyAlignment="1">
      <alignment horizontal="left" vertical="center"/>
    </xf>
    <xf numFmtId="0" fontId="18" fillId="0" borderId="0" xfId="0" applyFont="1"/>
    <xf numFmtId="0" fontId="14" fillId="0" borderId="0" xfId="4" applyFont="1" applyAlignment="1" applyProtection="1"/>
    <xf numFmtId="0" fontId="8" fillId="0" borderId="0" xfId="0" applyFont="1"/>
    <xf numFmtId="170" fontId="12" fillId="2" borderId="0" xfId="0" applyNumberFormat="1" applyFont="1" applyFill="1" applyBorder="1" applyAlignment="1" applyProtection="1">
      <alignment horizontal="right" vertical="center" wrapText="1"/>
      <protection locked="0"/>
    </xf>
    <xf numFmtId="170" fontId="12" fillId="2" borderId="0" xfId="0" applyNumberFormat="1" applyFont="1" applyFill="1" applyBorder="1" applyAlignment="1" applyProtection="1">
      <alignment horizontal="right" vertical="center"/>
      <protection locked="0"/>
    </xf>
    <xf numFmtId="0" fontId="12" fillId="2" borderId="5" xfId="0" applyFont="1" applyFill="1" applyBorder="1" applyAlignment="1">
      <alignment horizontal="center" vertical="center" wrapText="1"/>
    </xf>
    <xf numFmtId="0" fontId="49" fillId="2" borderId="0" xfId="4" applyFont="1" applyFill="1" applyBorder="1" applyAlignment="1" applyProtection="1">
      <alignment horizontal="left"/>
    </xf>
    <xf numFmtId="0" fontId="14" fillId="2" borderId="0" xfId="4" applyFont="1" applyFill="1" applyBorder="1" applyAlignment="1" applyProtection="1">
      <alignment vertical="center" wrapText="1"/>
    </xf>
    <xf numFmtId="0" fontId="18" fillId="2" borderId="0" xfId="0" applyFont="1" applyFill="1" applyBorder="1" applyAlignment="1">
      <alignment vertical="center"/>
    </xf>
    <xf numFmtId="0" fontId="12" fillId="2" borderId="1" xfId="0" applyFont="1" applyFill="1" applyBorder="1" applyAlignment="1">
      <alignment horizontal="center" vertical="center" wrapText="1"/>
    </xf>
    <xf numFmtId="0" fontId="12" fillId="2" borderId="5" xfId="0" applyFont="1" applyFill="1" applyBorder="1" applyAlignment="1">
      <alignment horizontal="right" vertical="center" wrapText="1"/>
    </xf>
    <xf numFmtId="0" fontId="12" fillId="2" borderId="1" xfId="0" applyFont="1" applyFill="1" applyBorder="1" applyAlignment="1">
      <alignment horizontal="right" vertical="center" wrapText="1"/>
    </xf>
    <xf numFmtId="0" fontId="19" fillId="2" borderId="0" xfId="4" applyFont="1" applyFill="1" applyBorder="1" applyAlignment="1" applyProtection="1">
      <alignment horizontal="left"/>
    </xf>
    <xf numFmtId="0" fontId="74" fillId="2" borderId="0" xfId="0" applyFont="1" applyFill="1" applyBorder="1" applyAlignment="1">
      <alignment horizontal="left" vertical="center"/>
    </xf>
    <xf numFmtId="0" fontId="73" fillId="2" borderId="5"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73" fillId="2" borderId="5" xfId="0" applyFont="1" applyFill="1" applyBorder="1" applyAlignment="1">
      <alignment horizontal="right" vertical="center" wrapText="1"/>
    </xf>
    <xf numFmtId="0" fontId="73" fillId="2" borderId="1" xfId="0" applyFont="1" applyFill="1" applyBorder="1" applyAlignment="1">
      <alignment horizontal="right" vertical="center" wrapText="1"/>
    </xf>
    <xf numFmtId="0" fontId="8" fillId="2" borderId="0" xfId="2" applyFont="1" applyFill="1" applyAlignment="1">
      <alignment horizontal="left"/>
    </xf>
    <xf numFmtId="0" fontId="74" fillId="2" borderId="0" xfId="0" applyFont="1" applyFill="1" applyBorder="1" applyAlignment="1">
      <alignment vertical="center"/>
    </xf>
    <xf numFmtId="0" fontId="8" fillId="2" borderId="0" xfId="2" applyFont="1" applyFill="1" applyAlignment="1"/>
    <xf numFmtId="0" fontId="29" fillId="2" borderId="0" xfId="4" applyFont="1" applyFill="1" applyAlignment="1" applyProtection="1"/>
    <xf numFmtId="0" fontId="8" fillId="2" borderId="0" xfId="40" applyFont="1" applyFill="1" applyBorder="1" applyAlignment="1"/>
    <xf numFmtId="0" fontId="12" fillId="2" borderId="5" xfId="0" applyFont="1" applyFill="1" applyBorder="1" applyAlignment="1">
      <alignment horizontal="right" wrapText="1"/>
    </xf>
    <xf numFmtId="0" fontId="12" fillId="2" borderId="1" xfId="0" applyFont="1" applyFill="1" applyBorder="1" applyAlignment="1">
      <alignment horizontal="right" wrapText="1"/>
    </xf>
    <xf numFmtId="0" fontId="12" fillId="2" borderId="9" xfId="0" applyFont="1" applyFill="1" applyBorder="1" applyAlignment="1">
      <alignment horizontal="right" wrapText="1"/>
    </xf>
    <xf numFmtId="0" fontId="12" fillId="2" borderId="2" xfId="0" applyFont="1" applyFill="1" applyBorder="1" applyAlignment="1">
      <alignment horizontal="right" wrapText="1"/>
    </xf>
    <xf numFmtId="3" fontId="12" fillId="2" borderId="5" xfId="14" applyNumberFormat="1" applyFont="1" applyFill="1" applyBorder="1" applyAlignment="1">
      <alignment horizontal="left" wrapText="1"/>
    </xf>
    <xf numFmtId="3" fontId="12" fillId="2" borderId="1" xfId="14" applyNumberFormat="1" applyFont="1" applyFill="1" applyBorder="1" applyAlignment="1">
      <alignment horizontal="left" wrapText="1"/>
    </xf>
    <xf numFmtId="0" fontId="12" fillId="2" borderId="5" xfId="0" applyFont="1" applyFill="1" applyBorder="1" applyAlignment="1">
      <alignment wrapText="1"/>
    </xf>
    <xf numFmtId="0" fontId="12" fillId="2" borderId="1" xfId="0" applyFont="1" applyFill="1" applyBorder="1" applyAlignment="1">
      <alignment wrapText="1"/>
    </xf>
    <xf numFmtId="0" fontId="12" fillId="2" borderId="1" xfId="0" applyFont="1" applyFill="1" applyBorder="1"/>
    <xf numFmtId="0" fontId="18" fillId="2" borderId="0" xfId="21" applyFont="1" applyFill="1" applyBorder="1" applyAlignment="1">
      <alignment horizontal="left"/>
    </xf>
    <xf numFmtId="0" fontId="8" fillId="0" borderId="0" xfId="43" applyFont="1" applyAlignment="1">
      <alignment vertical="top"/>
    </xf>
    <xf numFmtId="0" fontId="12" fillId="4" borderId="5" xfId="42" applyFont="1" applyFill="1" applyBorder="1" applyAlignment="1">
      <alignment horizontal="center" wrapText="1"/>
    </xf>
    <xf numFmtId="0" fontId="12" fillId="4" borderId="1" xfId="42" applyFont="1" applyFill="1" applyBorder="1" applyAlignment="1">
      <alignment horizontal="center" wrapText="1"/>
    </xf>
    <xf numFmtId="0" fontId="12" fillId="4" borderId="5" xfId="42" applyFont="1" applyFill="1" applyBorder="1" applyAlignment="1">
      <alignment horizontal="right" wrapText="1"/>
    </xf>
    <xf numFmtId="0" fontId="12" fillId="4" borderId="1" xfId="42" applyFont="1" applyFill="1" applyBorder="1" applyAlignment="1">
      <alignment horizontal="right" wrapText="1"/>
    </xf>
    <xf numFmtId="0" fontId="29" fillId="2" borderId="0" xfId="4" applyFont="1" applyFill="1" applyBorder="1" applyAlignment="1" applyProtection="1">
      <alignment horizontal="left" vertical="top" wrapText="1"/>
    </xf>
    <xf numFmtId="0" fontId="29" fillId="2" borderId="0" xfId="4" applyFont="1" applyFill="1" applyAlignment="1" applyProtection="1">
      <alignment vertical="top" wrapText="1"/>
    </xf>
    <xf numFmtId="3" fontId="12" fillId="2" borderId="7" xfId="0" applyNumberFormat="1" applyFont="1" applyFill="1" applyBorder="1" applyAlignment="1">
      <alignment horizontal="center" vertical="center"/>
    </xf>
    <xf numFmtId="3" fontId="12" fillId="2" borderId="15"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164" fontId="12" fillId="2" borderId="15" xfId="0" applyNumberFormat="1" applyFont="1" applyFill="1" applyBorder="1" applyAlignment="1">
      <alignment horizontal="center" vertical="center"/>
    </xf>
    <xf numFmtId="0" fontId="26" fillId="2" borderId="0" xfId="45" applyFont="1" applyFill="1" applyAlignment="1"/>
    <xf numFmtId="0" fontId="8" fillId="2" borderId="0" xfId="43" applyFont="1" applyFill="1" applyAlignment="1"/>
    <xf numFmtId="0" fontId="43" fillId="2" borderId="0" xfId="0" applyFont="1" applyFill="1" applyBorder="1" applyAlignment="1">
      <alignment horizontal="left"/>
    </xf>
    <xf numFmtId="0" fontId="18" fillId="2" borderId="0" xfId="21" applyFont="1" applyFill="1" applyBorder="1" applyAlignment="1">
      <alignment horizontal="left" vertical="center"/>
    </xf>
    <xf numFmtId="0" fontId="8" fillId="2" borderId="0" xfId="46" applyNumberFormat="1" applyFont="1" applyFill="1" applyBorder="1" applyAlignment="1">
      <alignment vertical="center"/>
    </xf>
    <xf numFmtId="0" fontId="12" fillId="2" borderId="22" xfId="0" applyFont="1" applyFill="1" applyBorder="1" applyAlignment="1">
      <alignment horizontal="center"/>
    </xf>
    <xf numFmtId="0" fontId="8" fillId="2" borderId="0" xfId="21" applyFont="1" applyFill="1" applyBorder="1" applyAlignment="1"/>
    <xf numFmtId="0" fontId="5" fillId="2" borderId="0" xfId="0" applyFont="1" applyFill="1"/>
    <xf numFmtId="0" fontId="8" fillId="2" borderId="0" xfId="0" applyFont="1" applyFill="1" applyAlignment="1"/>
    <xf numFmtId="0" fontId="18" fillId="2" borderId="0" xfId="21" applyFont="1" applyFill="1" applyBorder="1" applyAlignment="1"/>
    <xf numFmtId="0" fontId="14" fillId="2" borderId="0" xfId="4" applyFont="1" applyFill="1" applyAlignment="1" applyProtection="1">
      <alignment horizontal="left"/>
    </xf>
    <xf numFmtId="0" fontId="12" fillId="2" borderId="0" xfId="0" applyFont="1" applyFill="1" applyBorder="1" applyAlignment="1">
      <alignment horizontal="right" vertical="center" wrapText="1"/>
    </xf>
    <xf numFmtId="0" fontId="12" fillId="0" borderId="5" xfId="0" applyFont="1" applyFill="1" applyBorder="1" applyAlignment="1">
      <alignment horizontal="right" vertical="center" wrapText="1"/>
    </xf>
    <xf numFmtId="0" fontId="12" fillId="0" borderId="0" xfId="0" applyFont="1" applyFill="1" applyBorder="1" applyAlignment="1">
      <alignment horizontal="right" vertical="center" wrapText="1"/>
    </xf>
    <xf numFmtId="0" fontId="12" fillId="0" borderId="1" xfId="0" applyFont="1" applyFill="1" applyBorder="1" applyAlignment="1">
      <alignment horizontal="right" vertical="center" wrapText="1"/>
    </xf>
    <xf numFmtId="0" fontId="5" fillId="2" borderId="0" xfId="0" applyFont="1" applyFill="1" applyBorder="1"/>
    <xf numFmtId="0" fontId="12" fillId="2" borderId="5" xfId="0" applyFont="1" applyFill="1" applyBorder="1" applyAlignment="1">
      <alignment horizontal="right" vertical="top" wrapText="1"/>
    </xf>
    <xf numFmtId="0" fontId="12" fillId="2" borderId="1" xfId="0" applyFont="1" applyFill="1" applyBorder="1" applyAlignment="1">
      <alignment horizontal="right" vertical="top" wrapText="1"/>
    </xf>
    <xf numFmtId="0" fontId="5" fillId="2" borderId="1" xfId="0" applyFont="1" applyFill="1" applyBorder="1"/>
    <xf numFmtId="0" fontId="18" fillId="2" borderId="0" xfId="21" applyFont="1" applyFill="1" applyBorder="1" applyAlignment="1">
      <alignment horizontal="left" wrapText="1"/>
    </xf>
    <xf numFmtId="0" fontId="12" fillId="2" borderId="5" xfId="0" applyFont="1" applyFill="1" applyBorder="1" applyAlignment="1">
      <alignment vertical="top"/>
    </xf>
    <xf numFmtId="0" fontId="12" fillId="2" borderId="1" xfId="0" applyFont="1" applyFill="1" applyBorder="1" applyAlignment="1">
      <alignment vertical="top"/>
    </xf>
    <xf numFmtId="0" fontId="12" fillId="2" borderId="5" xfId="0" applyFont="1" applyFill="1" applyBorder="1" applyAlignment="1">
      <alignment horizontal="right" vertical="top"/>
    </xf>
    <xf numFmtId="0" fontId="12" fillId="2" borderId="1" xfId="0" applyFont="1" applyFill="1" applyBorder="1" applyAlignment="1">
      <alignment horizontal="right" vertical="top"/>
    </xf>
    <xf numFmtId="0" fontId="5" fillId="0" borderId="5" xfId="50" applyFont="1" applyFill="1" applyBorder="1" applyAlignment="1">
      <alignment horizontal="center" vertical="center" wrapText="1"/>
    </xf>
    <xf numFmtId="0" fontId="5" fillId="0" borderId="1" xfId="50" applyFont="1" applyFill="1" applyBorder="1" applyAlignment="1">
      <alignment horizontal="center" vertical="center" wrapText="1"/>
    </xf>
    <xf numFmtId="0" fontId="18" fillId="0" borderId="0" xfId="49" applyFont="1" applyBorder="1" applyAlignment="1">
      <alignment horizontal="left" wrapText="1"/>
    </xf>
    <xf numFmtId="0" fontId="14" fillId="0" borderId="0" xfId="27" applyFont="1" applyBorder="1" applyAlignment="1">
      <alignment horizontal="left" wrapText="1"/>
    </xf>
    <xf numFmtId="0" fontId="8" fillId="0" borderId="0" xfId="49" applyFont="1" applyBorder="1"/>
    <xf numFmtId="166" fontId="5" fillId="0" borderId="5" xfId="50" applyNumberFormat="1" applyFont="1" applyFill="1" applyBorder="1" applyAlignment="1">
      <alignment horizontal="center" vertical="center" wrapText="1"/>
    </xf>
    <xf numFmtId="166" fontId="5" fillId="0" borderId="0" xfId="50" applyNumberFormat="1" applyFont="1" applyFill="1" applyBorder="1" applyAlignment="1">
      <alignment horizontal="center" vertical="center" wrapText="1"/>
    </xf>
    <xf numFmtId="166" fontId="5" fillId="0" borderId="1" xfId="50" applyNumberFormat="1" applyFont="1" applyFill="1" applyBorder="1" applyAlignment="1">
      <alignment horizontal="center" vertical="center" wrapText="1"/>
    </xf>
    <xf numFmtId="0" fontId="8" fillId="0" borderId="0" xfId="50" applyFont="1" applyBorder="1" applyAlignment="1">
      <alignment horizontal="left" vertical="top" wrapText="1"/>
    </xf>
    <xf numFmtId="0" fontId="5" fillId="0" borderId="5" xfId="50" applyFont="1" applyFill="1" applyBorder="1" applyAlignment="1">
      <alignment horizontal="center" vertical="center"/>
    </xf>
    <xf numFmtId="0" fontId="5" fillId="0" borderId="0" xfId="50" applyFont="1" applyFill="1" applyBorder="1" applyAlignment="1">
      <alignment horizontal="center" vertical="center"/>
    </xf>
    <xf numFmtId="0" fontId="5" fillId="0" borderId="1" xfId="50" applyFont="1" applyFill="1" applyBorder="1" applyAlignment="1">
      <alignment horizontal="center" vertical="center"/>
    </xf>
    <xf numFmtId="0" fontId="8" fillId="0" borderId="0" xfId="50" applyFont="1" applyBorder="1" applyAlignment="1">
      <alignment horizontal="left" vertical="top"/>
    </xf>
    <xf numFmtId="3" fontId="8" fillId="0" borderId="0" xfId="50" applyNumberFormat="1" applyFont="1" applyBorder="1" applyAlignment="1">
      <alignment horizontal="left" vertical="top"/>
    </xf>
    <xf numFmtId="0" fontId="82" fillId="0" borderId="0" xfId="50" applyFont="1" applyBorder="1" applyAlignment="1">
      <alignment horizontal="left" vertical="top"/>
    </xf>
    <xf numFmtId="0" fontId="8" fillId="0" borderId="0" xfId="50" applyFont="1" applyAlignment="1">
      <alignment horizontal="left" vertical="center"/>
    </xf>
    <xf numFmtId="0" fontId="8" fillId="0" borderId="0" xfId="50" applyFont="1" applyBorder="1" applyAlignment="1">
      <alignment vertical="top"/>
    </xf>
    <xf numFmtId="0" fontId="14" fillId="0" borderId="0" xfId="27" applyFont="1" applyBorder="1" applyAlignment="1">
      <alignment wrapText="1"/>
    </xf>
    <xf numFmtId="0" fontId="8" fillId="2" borderId="0" xfId="49" applyFont="1" applyFill="1" applyBorder="1"/>
    <xf numFmtId="0" fontId="8" fillId="0" borderId="0" xfId="49" applyFont="1" applyBorder="1" applyAlignment="1">
      <alignment wrapText="1"/>
    </xf>
    <xf numFmtId="0" fontId="5" fillId="0" borderId="5" xfId="49" applyFont="1" applyBorder="1" applyAlignment="1">
      <alignment horizontal="center" vertical="center" wrapText="1"/>
    </xf>
    <xf numFmtId="0" fontId="5" fillId="0" borderId="0" xfId="49" applyFont="1" applyBorder="1" applyAlignment="1">
      <alignment horizontal="center" vertical="center" wrapText="1"/>
    </xf>
    <xf numFmtId="0" fontId="5" fillId="0" borderId="1" xfId="49" applyFont="1" applyBorder="1" applyAlignment="1">
      <alignment horizontal="center" vertical="center" wrapText="1"/>
    </xf>
    <xf numFmtId="166" fontId="5" fillId="0" borderId="5" xfId="49" applyNumberFormat="1" applyFont="1" applyBorder="1" applyAlignment="1">
      <alignment horizontal="center" vertical="center" wrapText="1"/>
    </xf>
    <xf numFmtId="166" fontId="5" fillId="0" borderId="1" xfId="49" applyNumberFormat="1" applyFont="1" applyBorder="1" applyAlignment="1">
      <alignment horizontal="center" vertical="center" wrapText="1"/>
    </xf>
    <xf numFmtId="3" fontId="5" fillId="0" borderId="5" xfId="49" applyNumberFormat="1" applyFont="1" applyBorder="1" applyAlignment="1">
      <alignment horizontal="center" vertical="center" wrapText="1"/>
    </xf>
    <xf numFmtId="3" fontId="5" fillId="0" borderId="0" xfId="49" applyNumberFormat="1" applyFont="1" applyBorder="1" applyAlignment="1">
      <alignment horizontal="center" vertical="center" wrapText="1"/>
    </xf>
    <xf numFmtId="3" fontId="5" fillId="0" borderId="1" xfId="49" applyNumberFormat="1" applyFont="1" applyBorder="1" applyAlignment="1">
      <alignment horizontal="center" vertical="center" wrapText="1"/>
    </xf>
    <xf numFmtId="0" fontId="18" fillId="0" borderId="0" xfId="49" applyFont="1" applyBorder="1" applyAlignment="1">
      <alignment horizontal="left"/>
    </xf>
    <xf numFmtId="0" fontId="21" fillId="2" borderId="5" xfId="50" applyFont="1" applyFill="1" applyBorder="1" applyAlignment="1">
      <alignment horizontal="center" vertical="center" wrapText="1"/>
    </xf>
    <xf numFmtId="0" fontId="21" fillId="2" borderId="1" xfId="50" applyFont="1" applyFill="1" applyBorder="1" applyAlignment="1">
      <alignment horizontal="center" vertical="center" wrapText="1"/>
    </xf>
    <xf numFmtId="0" fontId="21" fillId="2" borderId="5" xfId="50" applyFont="1" applyFill="1" applyBorder="1" applyAlignment="1">
      <alignment horizontal="center" vertical="center"/>
    </xf>
    <xf numFmtId="0" fontId="21" fillId="2" borderId="1" xfId="50" applyFont="1" applyFill="1" applyBorder="1" applyAlignment="1">
      <alignment horizontal="center" vertical="center"/>
    </xf>
    <xf numFmtId="178" fontId="21" fillId="2" borderId="5" xfId="50" applyNumberFormat="1" applyFont="1" applyFill="1" applyBorder="1" applyAlignment="1">
      <alignment horizontal="center" vertical="center" wrapText="1"/>
    </xf>
    <xf numFmtId="178" fontId="21" fillId="2" borderId="1" xfId="50" applyNumberFormat="1" applyFont="1" applyFill="1" applyBorder="1" applyAlignment="1">
      <alignment horizontal="center" vertical="center" wrapText="1"/>
    </xf>
    <xf numFmtId="0" fontId="5" fillId="0" borderId="0" xfId="49" applyFont="1" applyFill="1" applyBorder="1"/>
    <xf numFmtId="3" fontId="8" fillId="2" borderId="0" xfId="49" applyNumberFormat="1" applyFont="1" applyFill="1" applyBorder="1" applyAlignment="1">
      <alignment horizontal="left" vertical="top" wrapText="1"/>
    </xf>
    <xf numFmtId="0" fontId="21" fillId="2" borderId="5" xfId="50" applyFont="1" applyFill="1" applyBorder="1" applyAlignment="1">
      <alignment horizontal="left" vertical="center" indent="1"/>
    </xf>
    <xf numFmtId="0" fontId="21" fillId="2" borderId="0" xfId="50" applyFont="1" applyFill="1" applyBorder="1" applyAlignment="1">
      <alignment horizontal="left" vertical="center" indent="1"/>
    </xf>
    <xf numFmtId="0" fontId="21" fillId="2" borderId="1" xfId="50" applyFont="1" applyFill="1" applyBorder="1" applyAlignment="1">
      <alignment horizontal="left" vertical="center" indent="1"/>
    </xf>
    <xf numFmtId="0" fontId="21" fillId="2" borderId="0" xfId="50" applyFont="1" applyFill="1" applyBorder="1" applyAlignment="1">
      <alignment horizontal="center" vertical="center" wrapText="1"/>
    </xf>
    <xf numFmtId="0" fontId="82" fillId="2" borderId="0" xfId="49" applyFont="1" applyFill="1" applyBorder="1"/>
    <xf numFmtId="0" fontId="8" fillId="2" borderId="0" xfId="49" applyFont="1" applyFill="1" applyBorder="1" applyAlignment="1"/>
  </cellXfs>
  <cellStyles count="54">
    <cellStyle name="%" xfId="37"/>
    <cellStyle name="Comma 10" xfId="9"/>
    <cellStyle name="Comma 3" xfId="6"/>
    <cellStyle name="Comma 6" xfId="39"/>
    <cellStyle name="Hyperlink" xfId="4" builtinId="8"/>
    <cellStyle name="Hyperlink 2" xfId="27"/>
    <cellStyle name="Hyperlink 2 2" xfId="31"/>
    <cellStyle name="Hyperlink 4" xfId="10"/>
    <cellStyle name="Normal" xfId="0" builtinId="0"/>
    <cellStyle name="Normal 10 2" xfId="19"/>
    <cellStyle name="Normal 11" xfId="12"/>
    <cellStyle name="Normal 11 2" xfId="26"/>
    <cellStyle name="Normal 12" xfId="11"/>
    <cellStyle name="Normal 12 2" xfId="28"/>
    <cellStyle name="Normal 12 3" xfId="43"/>
    <cellStyle name="Normal 13" xfId="44"/>
    <cellStyle name="Normal 16" xfId="47"/>
    <cellStyle name="Normal 2" xfId="33"/>
    <cellStyle name="Normal 2 2" xfId="36"/>
    <cellStyle name="Normal 2 2 2 2 2 2" xfId="21"/>
    <cellStyle name="Normal 2 2 2 2 3" xfId="2"/>
    <cellStyle name="Normal 2 2 3" xfId="8"/>
    <cellStyle name="Normal 2 2 3 2" xfId="42"/>
    <cellStyle name="Normal 2 4" xfId="17"/>
    <cellStyle name="Normal 22" xfId="20"/>
    <cellStyle name="Normal 3" xfId="16"/>
    <cellStyle name="Normal 3 2" xfId="34"/>
    <cellStyle name="Normal 3 3" xfId="49"/>
    <cellStyle name="Normal 3 3 2" xfId="40"/>
    <cellStyle name="Normal 4" xfId="35"/>
    <cellStyle name="Normal 4 2" xfId="45"/>
    <cellStyle name="Normal 4 3 2 2" xfId="32"/>
    <cellStyle name="Normal 5" xfId="7"/>
    <cellStyle name="Normal 6" xfId="3"/>
    <cellStyle name="Normal 7" xfId="50"/>
    <cellStyle name="Normal 9" xfId="48"/>
    <cellStyle name="Normal_1.3" xfId="51"/>
    <cellStyle name="Normal_3.1 2" xfId="22"/>
    <cellStyle name="Normal_A1.3" xfId="52"/>
    <cellStyle name="Normal_annual report vals" xfId="46"/>
    <cellStyle name="Normal_ASBR" xfId="23"/>
    <cellStyle name="Normal_Components of projected change 2006-2031" xfId="15"/>
    <cellStyle name="Normal_P2 2" xfId="53"/>
    <cellStyle name="Normal_Tab_S6a 2" xfId="30"/>
    <cellStyle name="Normal_TABLE1-7 2" xfId="24"/>
    <cellStyle name="Normal_TABLE2" xfId="13"/>
    <cellStyle name="Normal_TABLE4" xfId="14"/>
    <cellStyle name="Normal_WebframesCC" xfId="18"/>
    <cellStyle name="Percent" xfId="1" builtinId="5"/>
    <cellStyle name="Percent 2" xfId="25"/>
    <cellStyle name="Percent 2 2" xfId="41"/>
    <cellStyle name="Percent 3" xfId="38"/>
    <cellStyle name="Percent 4" xfId="5"/>
    <cellStyle name="Percent 5" xfId="2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4.xml"/><Relationship Id="rId117" Type="http://schemas.openxmlformats.org/officeDocument/2006/relationships/chartsheet" Target="chartsheets/sheet59.xml"/><Relationship Id="rId21" Type="http://schemas.openxmlformats.org/officeDocument/2006/relationships/chartsheet" Target="chartsheets/sheet10.xml"/><Relationship Id="rId42" Type="http://schemas.openxmlformats.org/officeDocument/2006/relationships/worksheet" Target="worksheets/sheet22.xml"/><Relationship Id="rId47" Type="http://schemas.openxmlformats.org/officeDocument/2006/relationships/chartsheet" Target="chartsheets/sheet23.xml"/><Relationship Id="rId63" Type="http://schemas.openxmlformats.org/officeDocument/2006/relationships/worksheet" Target="worksheets/sheet32.xml"/><Relationship Id="rId68" Type="http://schemas.openxmlformats.org/officeDocument/2006/relationships/chartsheet" Target="chartsheets/sheet34.xml"/><Relationship Id="rId84" Type="http://schemas.openxmlformats.org/officeDocument/2006/relationships/worksheet" Target="worksheets/sheet42.xml"/><Relationship Id="rId89" Type="http://schemas.openxmlformats.org/officeDocument/2006/relationships/chartsheet" Target="chartsheets/sheet45.xml"/><Relationship Id="rId112" Type="http://schemas.openxmlformats.org/officeDocument/2006/relationships/worksheet" Target="worksheets/sheet56.xml"/><Relationship Id="rId133" Type="http://schemas.openxmlformats.org/officeDocument/2006/relationships/externalLink" Target="externalLinks/externalLink3.xml"/><Relationship Id="rId138" Type="http://schemas.openxmlformats.org/officeDocument/2006/relationships/sharedStrings" Target="sharedStrings.xml"/><Relationship Id="rId16" Type="http://schemas.openxmlformats.org/officeDocument/2006/relationships/worksheet" Target="worksheets/sheet9.xml"/><Relationship Id="rId107" Type="http://schemas.openxmlformats.org/officeDocument/2006/relationships/chartsheet" Target="chartsheets/sheet54.xml"/><Relationship Id="rId11" Type="http://schemas.openxmlformats.org/officeDocument/2006/relationships/chartsheet" Target="chartsheets/sheet5.xml"/><Relationship Id="rId32" Type="http://schemas.openxmlformats.org/officeDocument/2006/relationships/worksheet" Target="worksheets/sheet17.xml"/><Relationship Id="rId37" Type="http://schemas.openxmlformats.org/officeDocument/2006/relationships/chartsheet" Target="chartsheets/sheet18.xml"/><Relationship Id="rId53" Type="http://schemas.openxmlformats.org/officeDocument/2006/relationships/chartsheet" Target="chartsheets/sheet26.xml"/><Relationship Id="rId58" Type="http://schemas.openxmlformats.org/officeDocument/2006/relationships/worksheet" Target="worksheets/sheet30.xml"/><Relationship Id="rId74" Type="http://schemas.openxmlformats.org/officeDocument/2006/relationships/chartsheet" Target="chartsheets/sheet37.xml"/><Relationship Id="rId79" Type="http://schemas.openxmlformats.org/officeDocument/2006/relationships/chartsheet" Target="chartsheets/sheet40.xml"/><Relationship Id="rId102" Type="http://schemas.openxmlformats.org/officeDocument/2006/relationships/worksheet" Target="worksheets/sheet51.xml"/><Relationship Id="rId123" Type="http://schemas.openxmlformats.org/officeDocument/2006/relationships/chartsheet" Target="chartsheets/sheet62.xml"/><Relationship Id="rId128" Type="http://schemas.openxmlformats.org/officeDocument/2006/relationships/worksheet" Target="worksheets/sheet64.xml"/><Relationship Id="rId5" Type="http://schemas.openxmlformats.org/officeDocument/2006/relationships/chartsheet" Target="chartsheets/sheet2.xml"/><Relationship Id="rId90" Type="http://schemas.openxmlformats.org/officeDocument/2006/relationships/worksheet" Target="worksheets/sheet45.xml"/><Relationship Id="rId95" Type="http://schemas.openxmlformats.org/officeDocument/2006/relationships/chartsheet" Target="chartsheets/sheet48.xml"/><Relationship Id="rId22" Type="http://schemas.openxmlformats.org/officeDocument/2006/relationships/worksheet" Target="worksheets/sheet12.xml"/><Relationship Id="rId27" Type="http://schemas.openxmlformats.org/officeDocument/2006/relationships/chartsheet" Target="chartsheets/sheet13.xml"/><Relationship Id="rId43" Type="http://schemas.openxmlformats.org/officeDocument/2006/relationships/chartsheet" Target="chartsheets/sheet21.xml"/><Relationship Id="rId48" Type="http://schemas.openxmlformats.org/officeDocument/2006/relationships/worksheet" Target="worksheets/sheet25.xml"/><Relationship Id="rId64" Type="http://schemas.openxmlformats.org/officeDocument/2006/relationships/chartsheet" Target="chartsheets/sheet32.xml"/><Relationship Id="rId69" Type="http://schemas.openxmlformats.org/officeDocument/2006/relationships/worksheet" Target="worksheets/sheet35.xml"/><Relationship Id="rId113" Type="http://schemas.openxmlformats.org/officeDocument/2006/relationships/chartsheet" Target="chartsheets/sheet57.xml"/><Relationship Id="rId118" Type="http://schemas.openxmlformats.org/officeDocument/2006/relationships/worksheet" Target="worksheets/sheet59.xml"/><Relationship Id="rId134" Type="http://schemas.openxmlformats.org/officeDocument/2006/relationships/externalLink" Target="externalLinks/externalLink4.xml"/><Relationship Id="rId139" Type="http://schemas.openxmlformats.org/officeDocument/2006/relationships/calcChain" Target="calcChain.xml"/><Relationship Id="rId8" Type="http://schemas.openxmlformats.org/officeDocument/2006/relationships/worksheet" Target="worksheets/sheet5.xml"/><Relationship Id="rId51" Type="http://schemas.openxmlformats.org/officeDocument/2006/relationships/chartsheet" Target="chartsheets/sheet25.xml"/><Relationship Id="rId72" Type="http://schemas.openxmlformats.org/officeDocument/2006/relationships/chartsheet" Target="chartsheets/sheet36.xml"/><Relationship Id="rId80" Type="http://schemas.openxmlformats.org/officeDocument/2006/relationships/worksheet" Target="worksheets/sheet40.xml"/><Relationship Id="rId85" Type="http://schemas.openxmlformats.org/officeDocument/2006/relationships/chartsheet" Target="chartsheets/sheet43.xml"/><Relationship Id="rId93" Type="http://schemas.openxmlformats.org/officeDocument/2006/relationships/chartsheet" Target="chartsheets/sheet47.xml"/><Relationship Id="rId98" Type="http://schemas.openxmlformats.org/officeDocument/2006/relationships/worksheet" Target="worksheets/sheet49.xml"/><Relationship Id="rId121" Type="http://schemas.openxmlformats.org/officeDocument/2006/relationships/chartsheet" Target="chartsheets/sheet61.xml"/><Relationship Id="rId3" Type="http://schemas.openxmlformats.org/officeDocument/2006/relationships/chartsheet" Target="chartsheets/sheet1.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chartsheet" Target="chartsheets/sheet12.xml"/><Relationship Id="rId33" Type="http://schemas.openxmlformats.org/officeDocument/2006/relationships/chartsheet" Target="chartsheets/sheet16.xml"/><Relationship Id="rId38" Type="http://schemas.openxmlformats.org/officeDocument/2006/relationships/worksheet" Target="worksheets/sheet20.xml"/><Relationship Id="rId46" Type="http://schemas.openxmlformats.org/officeDocument/2006/relationships/worksheet" Target="worksheets/sheet24.xml"/><Relationship Id="rId59" Type="http://schemas.openxmlformats.org/officeDocument/2006/relationships/chartsheet" Target="chartsheets/sheet29.xml"/><Relationship Id="rId67" Type="http://schemas.openxmlformats.org/officeDocument/2006/relationships/worksheet" Target="worksheets/sheet34.xml"/><Relationship Id="rId103" Type="http://schemas.openxmlformats.org/officeDocument/2006/relationships/chartsheet" Target="chartsheets/sheet52.xml"/><Relationship Id="rId108" Type="http://schemas.openxmlformats.org/officeDocument/2006/relationships/worksheet" Target="worksheets/sheet54.xml"/><Relationship Id="rId116" Type="http://schemas.openxmlformats.org/officeDocument/2006/relationships/worksheet" Target="worksheets/sheet58.xml"/><Relationship Id="rId124" Type="http://schemas.openxmlformats.org/officeDocument/2006/relationships/worksheet" Target="worksheets/sheet62.xml"/><Relationship Id="rId129" Type="http://schemas.openxmlformats.org/officeDocument/2006/relationships/worksheet" Target="worksheets/sheet65.xml"/><Relationship Id="rId137" Type="http://schemas.openxmlformats.org/officeDocument/2006/relationships/styles" Target="styles.xml"/><Relationship Id="rId20" Type="http://schemas.openxmlformats.org/officeDocument/2006/relationships/worksheet" Target="worksheets/sheet11.xml"/><Relationship Id="rId41" Type="http://schemas.openxmlformats.org/officeDocument/2006/relationships/chartsheet" Target="chartsheets/sheet20.xml"/><Relationship Id="rId54" Type="http://schemas.openxmlformats.org/officeDocument/2006/relationships/worksheet" Target="worksheets/sheet28.xml"/><Relationship Id="rId62" Type="http://schemas.openxmlformats.org/officeDocument/2006/relationships/chartsheet" Target="chartsheets/sheet31.xml"/><Relationship Id="rId70" Type="http://schemas.openxmlformats.org/officeDocument/2006/relationships/chartsheet" Target="chartsheets/sheet35.xml"/><Relationship Id="rId75" Type="http://schemas.openxmlformats.org/officeDocument/2006/relationships/worksheet" Target="worksheets/sheet38.xml"/><Relationship Id="rId83" Type="http://schemas.openxmlformats.org/officeDocument/2006/relationships/chartsheet" Target="chartsheets/sheet42.xml"/><Relationship Id="rId88" Type="http://schemas.openxmlformats.org/officeDocument/2006/relationships/worksheet" Target="worksheets/sheet44.xml"/><Relationship Id="rId91" Type="http://schemas.openxmlformats.org/officeDocument/2006/relationships/chartsheet" Target="chartsheets/sheet46.xml"/><Relationship Id="rId96" Type="http://schemas.openxmlformats.org/officeDocument/2006/relationships/worksheet" Target="worksheets/sheet48.xml"/><Relationship Id="rId111" Type="http://schemas.openxmlformats.org/officeDocument/2006/relationships/chartsheet" Target="chartsheets/sheet56.xml"/><Relationship Id="rId13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worksheet" Target="worksheets/sheet19.xml"/><Relationship Id="rId49" Type="http://schemas.openxmlformats.org/officeDocument/2006/relationships/chartsheet" Target="chartsheets/sheet24.xml"/><Relationship Id="rId57" Type="http://schemas.openxmlformats.org/officeDocument/2006/relationships/chartsheet" Target="chartsheets/sheet28.xml"/><Relationship Id="rId106" Type="http://schemas.openxmlformats.org/officeDocument/2006/relationships/worksheet" Target="worksheets/sheet53.xml"/><Relationship Id="rId114" Type="http://schemas.openxmlformats.org/officeDocument/2006/relationships/worksheet" Target="worksheets/sheet57.xml"/><Relationship Id="rId119" Type="http://schemas.openxmlformats.org/officeDocument/2006/relationships/chartsheet" Target="chartsheets/sheet60.xml"/><Relationship Id="rId127" Type="http://schemas.openxmlformats.org/officeDocument/2006/relationships/chartsheet" Target="chartsheets/sheet64.xml"/><Relationship Id="rId10" Type="http://schemas.openxmlformats.org/officeDocument/2006/relationships/worksheet" Target="worksheets/sheet6.xml"/><Relationship Id="rId31" Type="http://schemas.openxmlformats.org/officeDocument/2006/relationships/chartsheet" Target="chartsheets/sheet15.xml"/><Relationship Id="rId44" Type="http://schemas.openxmlformats.org/officeDocument/2006/relationships/chartsheet" Target="chartsheets/sheet22.xml"/><Relationship Id="rId52" Type="http://schemas.openxmlformats.org/officeDocument/2006/relationships/worksheet" Target="worksheets/sheet27.xml"/><Relationship Id="rId60" Type="http://schemas.openxmlformats.org/officeDocument/2006/relationships/worksheet" Target="worksheets/sheet31.xml"/><Relationship Id="rId65" Type="http://schemas.openxmlformats.org/officeDocument/2006/relationships/worksheet" Target="worksheets/sheet33.xml"/><Relationship Id="rId73" Type="http://schemas.openxmlformats.org/officeDocument/2006/relationships/worksheet" Target="worksheets/sheet37.xml"/><Relationship Id="rId78" Type="http://schemas.openxmlformats.org/officeDocument/2006/relationships/chartsheet" Target="chartsheets/sheet39.xml"/><Relationship Id="rId81" Type="http://schemas.openxmlformats.org/officeDocument/2006/relationships/chartsheet" Target="chartsheets/sheet41.xml"/><Relationship Id="rId86" Type="http://schemas.openxmlformats.org/officeDocument/2006/relationships/worksheet" Target="worksheets/sheet43.xml"/><Relationship Id="rId94" Type="http://schemas.openxmlformats.org/officeDocument/2006/relationships/worksheet" Target="worksheets/sheet47.xml"/><Relationship Id="rId99" Type="http://schemas.openxmlformats.org/officeDocument/2006/relationships/chartsheet" Target="chartsheets/sheet50.xml"/><Relationship Id="rId101" Type="http://schemas.openxmlformats.org/officeDocument/2006/relationships/chartsheet" Target="chartsheets/sheet51.xml"/><Relationship Id="rId122" Type="http://schemas.openxmlformats.org/officeDocument/2006/relationships/worksheet" Target="worksheets/sheet61.xml"/><Relationship Id="rId130" Type="http://schemas.openxmlformats.org/officeDocument/2006/relationships/worksheet" Target="worksheets/sheet66.xml"/><Relationship Id="rId135" Type="http://schemas.openxmlformats.org/officeDocument/2006/relationships/externalLink" Target="externalLinks/externalLink5.xml"/><Relationship Id="rId4" Type="http://schemas.openxmlformats.org/officeDocument/2006/relationships/worksheet" Target="worksheets/sheet3.xml"/><Relationship Id="rId9" Type="http://schemas.openxmlformats.org/officeDocument/2006/relationships/chartsheet" Target="chartsheets/sheet4.xml"/><Relationship Id="rId13" Type="http://schemas.openxmlformats.org/officeDocument/2006/relationships/chartsheet" Target="chartsheets/sheet6.xml"/><Relationship Id="rId18" Type="http://schemas.openxmlformats.org/officeDocument/2006/relationships/worksheet" Target="worksheets/sheet10.xml"/><Relationship Id="rId39" Type="http://schemas.openxmlformats.org/officeDocument/2006/relationships/chartsheet" Target="chartsheets/sheet19.xml"/><Relationship Id="rId109" Type="http://schemas.openxmlformats.org/officeDocument/2006/relationships/chartsheet" Target="chartsheets/sheet55.xml"/><Relationship Id="rId34" Type="http://schemas.openxmlformats.org/officeDocument/2006/relationships/worksheet" Target="worksheets/sheet18.xml"/><Relationship Id="rId50" Type="http://schemas.openxmlformats.org/officeDocument/2006/relationships/worksheet" Target="worksheets/sheet26.xml"/><Relationship Id="rId55" Type="http://schemas.openxmlformats.org/officeDocument/2006/relationships/chartsheet" Target="chartsheets/sheet27.xml"/><Relationship Id="rId76" Type="http://schemas.openxmlformats.org/officeDocument/2006/relationships/chartsheet" Target="chartsheets/sheet38.xml"/><Relationship Id="rId97" Type="http://schemas.openxmlformats.org/officeDocument/2006/relationships/chartsheet" Target="chartsheets/sheet49.xml"/><Relationship Id="rId104" Type="http://schemas.openxmlformats.org/officeDocument/2006/relationships/worksheet" Target="worksheets/sheet52.xml"/><Relationship Id="rId120" Type="http://schemas.openxmlformats.org/officeDocument/2006/relationships/worksheet" Target="worksheets/sheet60.xml"/><Relationship Id="rId125" Type="http://schemas.openxmlformats.org/officeDocument/2006/relationships/chartsheet" Target="chartsheets/sheet63.xml"/><Relationship Id="rId7" Type="http://schemas.openxmlformats.org/officeDocument/2006/relationships/chartsheet" Target="chartsheets/sheet3.xml"/><Relationship Id="rId71" Type="http://schemas.openxmlformats.org/officeDocument/2006/relationships/worksheet" Target="worksheets/sheet36.xml"/><Relationship Id="rId92" Type="http://schemas.openxmlformats.org/officeDocument/2006/relationships/worksheet" Target="worksheets/sheet46.xml"/><Relationship Id="rId2" Type="http://schemas.openxmlformats.org/officeDocument/2006/relationships/worksheet" Target="worksheets/sheet2.xml"/><Relationship Id="rId29" Type="http://schemas.openxmlformats.org/officeDocument/2006/relationships/chartsheet" Target="chartsheets/sheet14.xml"/><Relationship Id="rId24" Type="http://schemas.openxmlformats.org/officeDocument/2006/relationships/worksheet" Target="worksheets/sheet13.xml"/><Relationship Id="rId40" Type="http://schemas.openxmlformats.org/officeDocument/2006/relationships/worksheet" Target="worksheets/sheet21.xml"/><Relationship Id="rId45" Type="http://schemas.openxmlformats.org/officeDocument/2006/relationships/worksheet" Target="worksheets/sheet23.xml"/><Relationship Id="rId66" Type="http://schemas.openxmlformats.org/officeDocument/2006/relationships/chartsheet" Target="chartsheets/sheet33.xml"/><Relationship Id="rId87" Type="http://schemas.openxmlformats.org/officeDocument/2006/relationships/chartsheet" Target="chartsheets/sheet44.xml"/><Relationship Id="rId110" Type="http://schemas.openxmlformats.org/officeDocument/2006/relationships/worksheet" Target="worksheets/sheet55.xml"/><Relationship Id="rId115" Type="http://schemas.openxmlformats.org/officeDocument/2006/relationships/chartsheet" Target="chartsheets/sheet58.xml"/><Relationship Id="rId131" Type="http://schemas.openxmlformats.org/officeDocument/2006/relationships/externalLink" Target="externalLinks/externalLink1.xml"/><Relationship Id="rId136" Type="http://schemas.openxmlformats.org/officeDocument/2006/relationships/theme" Target="theme/theme1.xml"/><Relationship Id="rId61" Type="http://schemas.openxmlformats.org/officeDocument/2006/relationships/chartsheet" Target="chartsheets/sheet30.xml"/><Relationship Id="rId82" Type="http://schemas.openxmlformats.org/officeDocument/2006/relationships/worksheet" Target="worksheets/sheet41.xml"/><Relationship Id="rId19" Type="http://schemas.openxmlformats.org/officeDocument/2006/relationships/chartsheet" Target="chartsheets/sheet9.xml"/><Relationship Id="rId14" Type="http://schemas.openxmlformats.org/officeDocument/2006/relationships/worksheet" Target="worksheets/sheet8.xml"/><Relationship Id="rId30" Type="http://schemas.openxmlformats.org/officeDocument/2006/relationships/worksheet" Target="worksheets/sheet16.xml"/><Relationship Id="rId35" Type="http://schemas.openxmlformats.org/officeDocument/2006/relationships/chartsheet" Target="chartsheets/sheet17.xml"/><Relationship Id="rId56" Type="http://schemas.openxmlformats.org/officeDocument/2006/relationships/worksheet" Target="worksheets/sheet29.xml"/><Relationship Id="rId77" Type="http://schemas.openxmlformats.org/officeDocument/2006/relationships/worksheet" Target="worksheets/sheet39.xml"/><Relationship Id="rId100" Type="http://schemas.openxmlformats.org/officeDocument/2006/relationships/worksheet" Target="worksheets/sheet50.xml"/><Relationship Id="rId105" Type="http://schemas.openxmlformats.org/officeDocument/2006/relationships/chartsheet" Target="chartsheets/sheet53.xml"/><Relationship Id="rId126" Type="http://schemas.openxmlformats.org/officeDocument/2006/relationships/worksheet" Target="worksheets/sheet6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6.xml"/><Relationship Id="rId1" Type="http://schemas.microsoft.com/office/2011/relationships/chartStyle" Target="style3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8.xml"/><Relationship Id="rId1" Type="http://schemas.microsoft.com/office/2011/relationships/chartStyle" Target="style3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9.xml"/><Relationship Id="rId1" Type="http://schemas.microsoft.com/office/2011/relationships/chartStyle" Target="style3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83.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6.xml"/><Relationship Id="rId1" Type="http://schemas.microsoft.com/office/2011/relationships/chartStyle" Target="style4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6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8.xml"/><Relationship Id="rId1" Type="http://schemas.microsoft.com/office/2011/relationships/chartStyle" Target="style4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0.xml"/><Relationship Id="rId1" Type="http://schemas.microsoft.com/office/2011/relationships/chartStyle" Target="style5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Figure 1.1: Comparison of cumulative COVID-19 deaths using different measures</a:t>
            </a:r>
          </a:p>
        </c:rich>
      </c:tx>
      <c:layout>
        <c:manualLayout>
          <c:xMode val="edge"/>
          <c:yMode val="edge"/>
          <c:x val="0.13370512275277138"/>
          <c:y val="2.1010099405893946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8.8201993895607303E-2"/>
          <c:y val="0.14402208078730633"/>
          <c:w val="0.72575343534112979"/>
          <c:h val="0.6701738643627686"/>
        </c:manualLayout>
      </c:layout>
      <c:barChart>
        <c:barDir val="col"/>
        <c:grouping val="clustered"/>
        <c:varyColors val="0"/>
        <c:ser>
          <c:idx val="2"/>
          <c:order val="2"/>
          <c:tx>
            <c:strRef>
              <c:f>'Data 1.1'!$E$5</c:f>
              <c:strCache>
                <c:ptCount val="1"/>
              </c:strCache>
            </c:strRef>
          </c:tx>
          <c:spPr>
            <a:solidFill>
              <a:schemeClr val="bg1">
                <a:lumMod val="75000"/>
              </a:schemeClr>
            </a:solidFill>
            <a:ln>
              <a:noFill/>
            </a:ln>
            <a:effectLst/>
          </c:spPr>
          <c:invertIfNegative val="0"/>
          <c:dLbls>
            <c:dLbl>
              <c:idx val="271"/>
              <c:layout>
                <c:manualLayout>
                  <c:x val="-8.7555901987372481E-2"/>
                  <c:y val="-7.7905448597054741E-2"/>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fld id="{5078C39F-81A9-4FB9-902B-39CC68786FBE}" type="VALUE">
                      <a:rPr lang="en-US" b="1">
                        <a:solidFill>
                          <a:schemeClr val="bg1">
                            <a:lumMod val="50000"/>
                          </a:schemeClr>
                        </a:solidFill>
                      </a:rPr>
                      <a:pPr>
                        <a:defRPr sz="1200" b="1">
                          <a:solidFill>
                            <a:schemeClr val="bg1">
                              <a:lumMod val="50000"/>
                            </a:schemeClr>
                          </a:solidFill>
                        </a:defRPr>
                      </a:pPr>
                      <a:t>[VALUE]</a:t>
                    </a:fld>
                    <a:r>
                      <a:rPr lang="en-US" b="1">
                        <a:solidFill>
                          <a:schemeClr val="bg1">
                            <a:lumMod val="50000"/>
                          </a:schemeClr>
                        </a:solidFill>
                      </a:rPr>
                      <a:t> </a:t>
                    </a:r>
                    <a:r>
                      <a:rPr lang="en-US" b="0">
                        <a:solidFill>
                          <a:schemeClr val="bg1">
                            <a:lumMod val="50000"/>
                          </a:schemeClr>
                        </a:solidFill>
                      </a:rPr>
                      <a:t>excess deaths in 2020 compared</a:t>
                    </a:r>
                    <a:r>
                      <a:rPr lang="en-US" b="0" baseline="0">
                        <a:solidFill>
                          <a:schemeClr val="bg1">
                            <a:lumMod val="50000"/>
                          </a:schemeClr>
                        </a:solidFill>
                      </a:rPr>
                      <a:t> to the average for 2015-2019</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2A1C-4DCA-AC4F-D955B6FB921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1.1'!$B$10:$B$261</c:f>
              <c:numCache>
                <c:formatCode>m/d/yyyy</c:formatCode>
                <c:ptCount val="252"/>
                <c:pt idx="0">
                  <c:v>43829</c:v>
                </c:pt>
                <c:pt idx="1">
                  <c:v>43830</c:v>
                </c:pt>
                <c:pt idx="2">
                  <c:v>43831</c:v>
                </c:pt>
                <c:pt idx="3">
                  <c:v>43832</c:v>
                </c:pt>
                <c:pt idx="4">
                  <c:v>43833</c:v>
                </c:pt>
                <c:pt idx="5">
                  <c:v>43834</c:v>
                </c:pt>
                <c:pt idx="6">
                  <c:v>43835</c:v>
                </c:pt>
                <c:pt idx="7">
                  <c:v>43836</c:v>
                </c:pt>
                <c:pt idx="8">
                  <c:v>43837</c:v>
                </c:pt>
                <c:pt idx="9">
                  <c:v>43838</c:v>
                </c:pt>
                <c:pt idx="10">
                  <c:v>43839</c:v>
                </c:pt>
                <c:pt idx="11">
                  <c:v>43840</c:v>
                </c:pt>
                <c:pt idx="12">
                  <c:v>43841</c:v>
                </c:pt>
                <c:pt idx="13">
                  <c:v>43842</c:v>
                </c:pt>
                <c:pt idx="14">
                  <c:v>43843</c:v>
                </c:pt>
                <c:pt idx="15">
                  <c:v>43844</c:v>
                </c:pt>
                <c:pt idx="16">
                  <c:v>43845</c:v>
                </c:pt>
                <c:pt idx="17">
                  <c:v>43846</c:v>
                </c:pt>
                <c:pt idx="18">
                  <c:v>43847</c:v>
                </c:pt>
                <c:pt idx="19">
                  <c:v>43848</c:v>
                </c:pt>
                <c:pt idx="20">
                  <c:v>43849</c:v>
                </c:pt>
                <c:pt idx="21">
                  <c:v>43850</c:v>
                </c:pt>
                <c:pt idx="22">
                  <c:v>43851</c:v>
                </c:pt>
                <c:pt idx="23">
                  <c:v>43852</c:v>
                </c:pt>
                <c:pt idx="24">
                  <c:v>43853</c:v>
                </c:pt>
                <c:pt idx="25">
                  <c:v>43854</c:v>
                </c:pt>
                <c:pt idx="26">
                  <c:v>43855</c:v>
                </c:pt>
                <c:pt idx="27">
                  <c:v>43856</c:v>
                </c:pt>
                <c:pt idx="28">
                  <c:v>43857</c:v>
                </c:pt>
                <c:pt idx="29">
                  <c:v>43858</c:v>
                </c:pt>
                <c:pt idx="30">
                  <c:v>43859</c:v>
                </c:pt>
                <c:pt idx="31">
                  <c:v>43860</c:v>
                </c:pt>
                <c:pt idx="32">
                  <c:v>43861</c:v>
                </c:pt>
                <c:pt idx="33">
                  <c:v>43862</c:v>
                </c:pt>
                <c:pt idx="34">
                  <c:v>43863</c:v>
                </c:pt>
                <c:pt idx="35">
                  <c:v>43864</c:v>
                </c:pt>
                <c:pt idx="36">
                  <c:v>43865</c:v>
                </c:pt>
                <c:pt idx="37">
                  <c:v>43866</c:v>
                </c:pt>
                <c:pt idx="38">
                  <c:v>43867</c:v>
                </c:pt>
                <c:pt idx="39">
                  <c:v>43868</c:v>
                </c:pt>
                <c:pt idx="40">
                  <c:v>43869</c:v>
                </c:pt>
                <c:pt idx="41">
                  <c:v>43870</c:v>
                </c:pt>
                <c:pt idx="42">
                  <c:v>43871</c:v>
                </c:pt>
                <c:pt idx="43">
                  <c:v>43872</c:v>
                </c:pt>
                <c:pt idx="44">
                  <c:v>43873</c:v>
                </c:pt>
                <c:pt idx="45">
                  <c:v>43874</c:v>
                </c:pt>
                <c:pt idx="46">
                  <c:v>43875</c:v>
                </c:pt>
                <c:pt idx="47">
                  <c:v>43876</c:v>
                </c:pt>
                <c:pt idx="48">
                  <c:v>43877</c:v>
                </c:pt>
                <c:pt idx="49">
                  <c:v>43878</c:v>
                </c:pt>
                <c:pt idx="50">
                  <c:v>43879</c:v>
                </c:pt>
                <c:pt idx="51">
                  <c:v>43880</c:v>
                </c:pt>
                <c:pt idx="52">
                  <c:v>43881</c:v>
                </c:pt>
                <c:pt idx="53">
                  <c:v>43882</c:v>
                </c:pt>
                <c:pt idx="54">
                  <c:v>43883</c:v>
                </c:pt>
                <c:pt idx="55">
                  <c:v>43884</c:v>
                </c:pt>
                <c:pt idx="56">
                  <c:v>43885</c:v>
                </c:pt>
                <c:pt idx="57">
                  <c:v>43886</c:v>
                </c:pt>
                <c:pt idx="58">
                  <c:v>43887</c:v>
                </c:pt>
                <c:pt idx="59">
                  <c:v>43888</c:v>
                </c:pt>
                <c:pt idx="60">
                  <c:v>43889</c:v>
                </c:pt>
                <c:pt idx="61">
                  <c:v>43890</c:v>
                </c:pt>
                <c:pt idx="62">
                  <c:v>43891</c:v>
                </c:pt>
                <c:pt idx="63">
                  <c:v>43892</c:v>
                </c:pt>
                <c:pt idx="64">
                  <c:v>43893</c:v>
                </c:pt>
                <c:pt idx="65">
                  <c:v>43894</c:v>
                </c:pt>
                <c:pt idx="66">
                  <c:v>43895</c:v>
                </c:pt>
                <c:pt idx="67">
                  <c:v>43896</c:v>
                </c:pt>
                <c:pt idx="68">
                  <c:v>43897</c:v>
                </c:pt>
                <c:pt idx="69">
                  <c:v>43898</c:v>
                </c:pt>
                <c:pt idx="70">
                  <c:v>43899</c:v>
                </c:pt>
                <c:pt idx="71">
                  <c:v>43900</c:v>
                </c:pt>
                <c:pt idx="72">
                  <c:v>43901</c:v>
                </c:pt>
                <c:pt idx="73">
                  <c:v>43902</c:v>
                </c:pt>
                <c:pt idx="74">
                  <c:v>43903</c:v>
                </c:pt>
                <c:pt idx="75">
                  <c:v>43904</c:v>
                </c:pt>
                <c:pt idx="76">
                  <c:v>43905</c:v>
                </c:pt>
                <c:pt idx="77">
                  <c:v>43906</c:v>
                </c:pt>
                <c:pt idx="78">
                  <c:v>43907</c:v>
                </c:pt>
                <c:pt idx="79">
                  <c:v>43908</c:v>
                </c:pt>
                <c:pt idx="80">
                  <c:v>43909</c:v>
                </c:pt>
                <c:pt idx="81">
                  <c:v>43910</c:v>
                </c:pt>
                <c:pt idx="82">
                  <c:v>43911</c:v>
                </c:pt>
                <c:pt idx="83">
                  <c:v>43912</c:v>
                </c:pt>
                <c:pt idx="84">
                  <c:v>43913</c:v>
                </c:pt>
                <c:pt idx="85">
                  <c:v>43914</c:v>
                </c:pt>
                <c:pt idx="86">
                  <c:v>43915</c:v>
                </c:pt>
                <c:pt idx="87">
                  <c:v>43916</c:v>
                </c:pt>
                <c:pt idx="88">
                  <c:v>43917</c:v>
                </c:pt>
                <c:pt idx="89">
                  <c:v>43918</c:v>
                </c:pt>
                <c:pt idx="90">
                  <c:v>43919</c:v>
                </c:pt>
                <c:pt idx="91">
                  <c:v>43920</c:v>
                </c:pt>
                <c:pt idx="92">
                  <c:v>43921</c:v>
                </c:pt>
                <c:pt idx="93">
                  <c:v>43922</c:v>
                </c:pt>
                <c:pt idx="94">
                  <c:v>43923</c:v>
                </c:pt>
                <c:pt idx="95">
                  <c:v>43924</c:v>
                </c:pt>
                <c:pt idx="96">
                  <c:v>43925</c:v>
                </c:pt>
                <c:pt idx="97">
                  <c:v>43926</c:v>
                </c:pt>
                <c:pt idx="98">
                  <c:v>43927</c:v>
                </c:pt>
                <c:pt idx="99">
                  <c:v>43928</c:v>
                </c:pt>
                <c:pt idx="100">
                  <c:v>43929</c:v>
                </c:pt>
                <c:pt idx="101">
                  <c:v>43930</c:v>
                </c:pt>
                <c:pt idx="102">
                  <c:v>43931</c:v>
                </c:pt>
                <c:pt idx="103">
                  <c:v>43932</c:v>
                </c:pt>
                <c:pt idx="104">
                  <c:v>43933</c:v>
                </c:pt>
                <c:pt idx="105">
                  <c:v>43934</c:v>
                </c:pt>
                <c:pt idx="106">
                  <c:v>43935</c:v>
                </c:pt>
                <c:pt idx="107">
                  <c:v>43936</c:v>
                </c:pt>
                <c:pt idx="108">
                  <c:v>43937</c:v>
                </c:pt>
                <c:pt idx="109">
                  <c:v>43938</c:v>
                </c:pt>
                <c:pt idx="110">
                  <c:v>43939</c:v>
                </c:pt>
                <c:pt idx="111">
                  <c:v>43940</c:v>
                </c:pt>
                <c:pt idx="112">
                  <c:v>43941</c:v>
                </c:pt>
                <c:pt idx="113">
                  <c:v>43942</c:v>
                </c:pt>
                <c:pt idx="114">
                  <c:v>43943</c:v>
                </c:pt>
                <c:pt idx="115">
                  <c:v>43944</c:v>
                </c:pt>
                <c:pt idx="116">
                  <c:v>43945</c:v>
                </c:pt>
                <c:pt idx="117">
                  <c:v>43946</c:v>
                </c:pt>
                <c:pt idx="118">
                  <c:v>43947</c:v>
                </c:pt>
                <c:pt idx="119">
                  <c:v>43948</c:v>
                </c:pt>
                <c:pt idx="120">
                  <c:v>43949</c:v>
                </c:pt>
                <c:pt idx="121">
                  <c:v>43950</c:v>
                </c:pt>
                <c:pt idx="122">
                  <c:v>43951</c:v>
                </c:pt>
                <c:pt idx="123">
                  <c:v>43952</c:v>
                </c:pt>
                <c:pt idx="124">
                  <c:v>43953</c:v>
                </c:pt>
                <c:pt idx="125">
                  <c:v>43954</c:v>
                </c:pt>
                <c:pt idx="126">
                  <c:v>43955</c:v>
                </c:pt>
                <c:pt idx="127">
                  <c:v>43956</c:v>
                </c:pt>
                <c:pt idx="128">
                  <c:v>43957</c:v>
                </c:pt>
                <c:pt idx="129">
                  <c:v>43958</c:v>
                </c:pt>
                <c:pt idx="130">
                  <c:v>43959</c:v>
                </c:pt>
                <c:pt idx="131">
                  <c:v>43960</c:v>
                </c:pt>
                <c:pt idx="132">
                  <c:v>43961</c:v>
                </c:pt>
                <c:pt idx="133">
                  <c:v>43962</c:v>
                </c:pt>
                <c:pt idx="134">
                  <c:v>43963</c:v>
                </c:pt>
                <c:pt idx="135">
                  <c:v>43964</c:v>
                </c:pt>
                <c:pt idx="136">
                  <c:v>43965</c:v>
                </c:pt>
                <c:pt idx="137">
                  <c:v>43966</c:v>
                </c:pt>
                <c:pt idx="138">
                  <c:v>43967</c:v>
                </c:pt>
                <c:pt idx="139">
                  <c:v>43968</c:v>
                </c:pt>
                <c:pt idx="140">
                  <c:v>43969</c:v>
                </c:pt>
                <c:pt idx="141">
                  <c:v>43970</c:v>
                </c:pt>
                <c:pt idx="142">
                  <c:v>43971</c:v>
                </c:pt>
                <c:pt idx="143">
                  <c:v>43972</c:v>
                </c:pt>
                <c:pt idx="144">
                  <c:v>43973</c:v>
                </c:pt>
                <c:pt idx="145">
                  <c:v>43974</c:v>
                </c:pt>
                <c:pt idx="146">
                  <c:v>43975</c:v>
                </c:pt>
                <c:pt idx="147">
                  <c:v>43976</c:v>
                </c:pt>
                <c:pt idx="148">
                  <c:v>43977</c:v>
                </c:pt>
                <c:pt idx="149">
                  <c:v>43978</c:v>
                </c:pt>
                <c:pt idx="150">
                  <c:v>43979</c:v>
                </c:pt>
                <c:pt idx="151">
                  <c:v>43980</c:v>
                </c:pt>
                <c:pt idx="152">
                  <c:v>43981</c:v>
                </c:pt>
                <c:pt idx="153">
                  <c:v>43982</c:v>
                </c:pt>
                <c:pt idx="154">
                  <c:v>43983</c:v>
                </c:pt>
                <c:pt idx="155">
                  <c:v>43984</c:v>
                </c:pt>
                <c:pt idx="156">
                  <c:v>43985</c:v>
                </c:pt>
                <c:pt idx="157">
                  <c:v>43986</c:v>
                </c:pt>
                <c:pt idx="158">
                  <c:v>43987</c:v>
                </c:pt>
                <c:pt idx="159">
                  <c:v>43988</c:v>
                </c:pt>
                <c:pt idx="160">
                  <c:v>43989</c:v>
                </c:pt>
                <c:pt idx="161">
                  <c:v>43990</c:v>
                </c:pt>
                <c:pt idx="162">
                  <c:v>43991</c:v>
                </c:pt>
                <c:pt idx="163">
                  <c:v>43992</c:v>
                </c:pt>
                <c:pt idx="164">
                  <c:v>43993</c:v>
                </c:pt>
                <c:pt idx="165">
                  <c:v>43994</c:v>
                </c:pt>
                <c:pt idx="166">
                  <c:v>43995</c:v>
                </c:pt>
                <c:pt idx="167">
                  <c:v>43996</c:v>
                </c:pt>
                <c:pt idx="168">
                  <c:v>43997</c:v>
                </c:pt>
                <c:pt idx="169">
                  <c:v>43998</c:v>
                </c:pt>
                <c:pt idx="170">
                  <c:v>43999</c:v>
                </c:pt>
                <c:pt idx="171">
                  <c:v>44000</c:v>
                </c:pt>
                <c:pt idx="172">
                  <c:v>44001</c:v>
                </c:pt>
                <c:pt idx="173">
                  <c:v>44002</c:v>
                </c:pt>
                <c:pt idx="174">
                  <c:v>44003</c:v>
                </c:pt>
                <c:pt idx="175">
                  <c:v>44004</c:v>
                </c:pt>
                <c:pt idx="176">
                  <c:v>44005</c:v>
                </c:pt>
                <c:pt idx="177">
                  <c:v>44006</c:v>
                </c:pt>
                <c:pt idx="178">
                  <c:v>44007</c:v>
                </c:pt>
                <c:pt idx="179">
                  <c:v>44008</c:v>
                </c:pt>
                <c:pt idx="180">
                  <c:v>44009</c:v>
                </c:pt>
                <c:pt idx="181">
                  <c:v>44010</c:v>
                </c:pt>
                <c:pt idx="182">
                  <c:v>44011</c:v>
                </c:pt>
                <c:pt idx="183">
                  <c:v>44012</c:v>
                </c:pt>
                <c:pt idx="184">
                  <c:v>44013</c:v>
                </c:pt>
                <c:pt idx="185">
                  <c:v>44014</c:v>
                </c:pt>
                <c:pt idx="186">
                  <c:v>44015</c:v>
                </c:pt>
                <c:pt idx="187">
                  <c:v>44016</c:v>
                </c:pt>
                <c:pt idx="188">
                  <c:v>44017</c:v>
                </c:pt>
                <c:pt idx="189">
                  <c:v>44018</c:v>
                </c:pt>
                <c:pt idx="190">
                  <c:v>44019</c:v>
                </c:pt>
                <c:pt idx="191">
                  <c:v>44020</c:v>
                </c:pt>
                <c:pt idx="192">
                  <c:v>44021</c:v>
                </c:pt>
                <c:pt idx="193">
                  <c:v>44022</c:v>
                </c:pt>
                <c:pt idx="194">
                  <c:v>44023</c:v>
                </c:pt>
                <c:pt idx="195">
                  <c:v>44024</c:v>
                </c:pt>
                <c:pt idx="196">
                  <c:v>44025</c:v>
                </c:pt>
                <c:pt idx="197">
                  <c:v>44026</c:v>
                </c:pt>
                <c:pt idx="198">
                  <c:v>44027</c:v>
                </c:pt>
                <c:pt idx="199">
                  <c:v>44028</c:v>
                </c:pt>
                <c:pt idx="200">
                  <c:v>44029</c:v>
                </c:pt>
                <c:pt idx="201">
                  <c:v>44030</c:v>
                </c:pt>
                <c:pt idx="202">
                  <c:v>44031</c:v>
                </c:pt>
                <c:pt idx="203">
                  <c:v>44032</c:v>
                </c:pt>
                <c:pt idx="204">
                  <c:v>44033</c:v>
                </c:pt>
                <c:pt idx="205">
                  <c:v>44034</c:v>
                </c:pt>
                <c:pt idx="206">
                  <c:v>44035</c:v>
                </c:pt>
                <c:pt idx="207">
                  <c:v>44036</c:v>
                </c:pt>
                <c:pt idx="208">
                  <c:v>44037</c:v>
                </c:pt>
                <c:pt idx="209">
                  <c:v>44038</c:v>
                </c:pt>
                <c:pt idx="210">
                  <c:v>44039</c:v>
                </c:pt>
                <c:pt idx="211">
                  <c:v>44040</c:v>
                </c:pt>
                <c:pt idx="212">
                  <c:v>44041</c:v>
                </c:pt>
                <c:pt idx="213">
                  <c:v>44042</c:v>
                </c:pt>
                <c:pt idx="214">
                  <c:v>44043</c:v>
                </c:pt>
                <c:pt idx="215">
                  <c:v>44044</c:v>
                </c:pt>
                <c:pt idx="216">
                  <c:v>44045</c:v>
                </c:pt>
                <c:pt idx="217">
                  <c:v>44046</c:v>
                </c:pt>
                <c:pt idx="218">
                  <c:v>44047</c:v>
                </c:pt>
                <c:pt idx="219">
                  <c:v>44048</c:v>
                </c:pt>
                <c:pt idx="220">
                  <c:v>44049</c:v>
                </c:pt>
                <c:pt idx="221">
                  <c:v>44050</c:v>
                </c:pt>
                <c:pt idx="222">
                  <c:v>44051</c:v>
                </c:pt>
                <c:pt idx="223">
                  <c:v>44052</c:v>
                </c:pt>
                <c:pt idx="224">
                  <c:v>44053</c:v>
                </c:pt>
                <c:pt idx="225">
                  <c:v>44054</c:v>
                </c:pt>
                <c:pt idx="226">
                  <c:v>44055</c:v>
                </c:pt>
                <c:pt idx="227">
                  <c:v>44056</c:v>
                </c:pt>
                <c:pt idx="228">
                  <c:v>44057</c:v>
                </c:pt>
                <c:pt idx="229">
                  <c:v>44058</c:v>
                </c:pt>
                <c:pt idx="230">
                  <c:v>44059</c:v>
                </c:pt>
                <c:pt idx="231">
                  <c:v>44060</c:v>
                </c:pt>
                <c:pt idx="232">
                  <c:v>44061</c:v>
                </c:pt>
                <c:pt idx="233">
                  <c:v>44062</c:v>
                </c:pt>
                <c:pt idx="234">
                  <c:v>44063</c:v>
                </c:pt>
                <c:pt idx="235">
                  <c:v>44064</c:v>
                </c:pt>
                <c:pt idx="236">
                  <c:v>44065</c:v>
                </c:pt>
                <c:pt idx="237">
                  <c:v>44066</c:v>
                </c:pt>
                <c:pt idx="238">
                  <c:v>44067</c:v>
                </c:pt>
                <c:pt idx="239">
                  <c:v>44068</c:v>
                </c:pt>
                <c:pt idx="240">
                  <c:v>44069</c:v>
                </c:pt>
                <c:pt idx="241">
                  <c:v>44070</c:v>
                </c:pt>
                <c:pt idx="242">
                  <c:v>44071</c:v>
                </c:pt>
                <c:pt idx="243">
                  <c:v>44072</c:v>
                </c:pt>
                <c:pt idx="244">
                  <c:v>44073</c:v>
                </c:pt>
                <c:pt idx="245">
                  <c:v>44074</c:v>
                </c:pt>
                <c:pt idx="246">
                  <c:v>44075</c:v>
                </c:pt>
                <c:pt idx="247">
                  <c:v>44076</c:v>
                </c:pt>
                <c:pt idx="248">
                  <c:v>44077</c:v>
                </c:pt>
                <c:pt idx="249">
                  <c:v>44078</c:v>
                </c:pt>
                <c:pt idx="250">
                  <c:v>44079</c:v>
                </c:pt>
                <c:pt idx="251">
                  <c:v>44080</c:v>
                </c:pt>
              </c:numCache>
            </c:numRef>
          </c:cat>
          <c:val>
            <c:numRef>
              <c:f>'Data 1.1'!$G$10:$G$282</c:f>
              <c:numCache>
                <c:formatCode>General</c:formatCode>
                <c:ptCount val="273"/>
                <c:pt idx="0">
                  <c:v>-115</c:v>
                </c:pt>
                <c:pt idx="1">
                  <c:v>-115</c:v>
                </c:pt>
                <c:pt idx="2">
                  <c:v>-115</c:v>
                </c:pt>
                <c:pt idx="3">
                  <c:v>-115</c:v>
                </c:pt>
                <c:pt idx="4">
                  <c:v>-115</c:v>
                </c:pt>
                <c:pt idx="5">
                  <c:v>-115</c:v>
                </c:pt>
                <c:pt idx="7">
                  <c:v>-107.59999999999991</c:v>
                </c:pt>
                <c:pt idx="8">
                  <c:v>-107.59999999999991</c:v>
                </c:pt>
                <c:pt idx="9">
                  <c:v>-107.59999999999991</c:v>
                </c:pt>
                <c:pt idx="10">
                  <c:v>-107.59999999999991</c:v>
                </c:pt>
                <c:pt idx="11">
                  <c:v>-107.59999999999991</c:v>
                </c:pt>
                <c:pt idx="12">
                  <c:v>-107.59999999999991</c:v>
                </c:pt>
                <c:pt idx="14">
                  <c:v>-167.59999999999991</c:v>
                </c:pt>
                <c:pt idx="15">
                  <c:v>-167.59999999999991</c:v>
                </c:pt>
                <c:pt idx="16">
                  <c:v>-167.59999999999991</c:v>
                </c:pt>
                <c:pt idx="17">
                  <c:v>-167.59999999999991</c:v>
                </c:pt>
                <c:pt idx="18">
                  <c:v>-167.59999999999991</c:v>
                </c:pt>
                <c:pt idx="19">
                  <c:v>-167.59999999999991</c:v>
                </c:pt>
                <c:pt idx="21">
                  <c:v>-258.19999999999982</c:v>
                </c:pt>
                <c:pt idx="22">
                  <c:v>-258.19999999999982</c:v>
                </c:pt>
                <c:pt idx="23">
                  <c:v>-258.19999999999982</c:v>
                </c:pt>
                <c:pt idx="24">
                  <c:v>-258.19999999999982</c:v>
                </c:pt>
                <c:pt idx="25">
                  <c:v>-258.19999999999982</c:v>
                </c:pt>
                <c:pt idx="26">
                  <c:v>-258.19999999999982</c:v>
                </c:pt>
                <c:pt idx="28">
                  <c:v>-349.79999999999973</c:v>
                </c:pt>
                <c:pt idx="29">
                  <c:v>-349.79999999999973</c:v>
                </c:pt>
                <c:pt idx="30">
                  <c:v>-349.79999999999973</c:v>
                </c:pt>
                <c:pt idx="31">
                  <c:v>-349.79999999999973</c:v>
                </c:pt>
                <c:pt idx="32">
                  <c:v>-349.79999999999973</c:v>
                </c:pt>
                <c:pt idx="33">
                  <c:v>-349.79999999999973</c:v>
                </c:pt>
                <c:pt idx="35">
                  <c:v>-387.59999999999968</c:v>
                </c:pt>
                <c:pt idx="36">
                  <c:v>-387.59999999999968</c:v>
                </c:pt>
                <c:pt idx="37">
                  <c:v>-387.59999999999968</c:v>
                </c:pt>
                <c:pt idx="38">
                  <c:v>-387.59999999999968</c:v>
                </c:pt>
                <c:pt idx="39">
                  <c:v>-387.59999999999968</c:v>
                </c:pt>
                <c:pt idx="40">
                  <c:v>-387.59999999999968</c:v>
                </c:pt>
                <c:pt idx="42">
                  <c:v>-484.79999999999973</c:v>
                </c:pt>
                <c:pt idx="43">
                  <c:v>-484.79999999999973</c:v>
                </c:pt>
                <c:pt idx="44">
                  <c:v>-484.79999999999973</c:v>
                </c:pt>
                <c:pt idx="45">
                  <c:v>-484.79999999999973</c:v>
                </c:pt>
                <c:pt idx="46">
                  <c:v>-484.79999999999973</c:v>
                </c:pt>
                <c:pt idx="47">
                  <c:v>-484.79999999999973</c:v>
                </c:pt>
                <c:pt idx="49">
                  <c:v>-569.59999999999968</c:v>
                </c:pt>
                <c:pt idx="50">
                  <c:v>-569.59999999999968</c:v>
                </c:pt>
                <c:pt idx="51">
                  <c:v>-569.59999999999968</c:v>
                </c:pt>
                <c:pt idx="52">
                  <c:v>-569.59999999999968</c:v>
                </c:pt>
                <c:pt idx="53">
                  <c:v>-569.59999999999968</c:v>
                </c:pt>
                <c:pt idx="54">
                  <c:v>-569.59999999999968</c:v>
                </c:pt>
                <c:pt idx="56">
                  <c:v>-563.39999999999964</c:v>
                </c:pt>
                <c:pt idx="57">
                  <c:v>-563.39999999999964</c:v>
                </c:pt>
                <c:pt idx="58">
                  <c:v>-563.39999999999964</c:v>
                </c:pt>
                <c:pt idx="59">
                  <c:v>-563.39999999999964</c:v>
                </c:pt>
                <c:pt idx="60">
                  <c:v>-563.39999999999964</c:v>
                </c:pt>
                <c:pt idx="61">
                  <c:v>-563.39999999999964</c:v>
                </c:pt>
                <c:pt idx="63">
                  <c:v>-583.99999999999955</c:v>
                </c:pt>
                <c:pt idx="64">
                  <c:v>-583.99999999999955</c:v>
                </c:pt>
                <c:pt idx="65">
                  <c:v>-583.99999999999955</c:v>
                </c:pt>
                <c:pt idx="66">
                  <c:v>-583.99999999999955</c:v>
                </c:pt>
                <c:pt idx="67">
                  <c:v>-583.99999999999955</c:v>
                </c:pt>
                <c:pt idx="68">
                  <c:v>-583.99999999999955</c:v>
                </c:pt>
                <c:pt idx="70">
                  <c:v>-555</c:v>
                </c:pt>
                <c:pt idx="71">
                  <c:v>-555</c:v>
                </c:pt>
                <c:pt idx="72">
                  <c:v>-555</c:v>
                </c:pt>
                <c:pt idx="73">
                  <c:v>-555</c:v>
                </c:pt>
                <c:pt idx="74">
                  <c:v>-555</c:v>
                </c:pt>
                <c:pt idx="75">
                  <c:v>-555</c:v>
                </c:pt>
                <c:pt idx="77">
                  <c:v>-479</c:v>
                </c:pt>
                <c:pt idx="78">
                  <c:v>-479</c:v>
                </c:pt>
                <c:pt idx="79">
                  <c:v>-479</c:v>
                </c:pt>
                <c:pt idx="80">
                  <c:v>-479</c:v>
                </c:pt>
                <c:pt idx="81">
                  <c:v>-479</c:v>
                </c:pt>
                <c:pt idx="82">
                  <c:v>-479</c:v>
                </c:pt>
                <c:pt idx="84">
                  <c:v>-519</c:v>
                </c:pt>
                <c:pt idx="85">
                  <c:v>-519</c:v>
                </c:pt>
                <c:pt idx="86">
                  <c:v>-519</c:v>
                </c:pt>
                <c:pt idx="87">
                  <c:v>-519</c:v>
                </c:pt>
                <c:pt idx="88">
                  <c:v>-519</c:v>
                </c:pt>
                <c:pt idx="89">
                  <c:v>-519</c:v>
                </c:pt>
                <c:pt idx="91">
                  <c:v>127</c:v>
                </c:pt>
                <c:pt idx="92">
                  <c:v>127</c:v>
                </c:pt>
                <c:pt idx="93">
                  <c:v>127</c:v>
                </c:pt>
                <c:pt idx="94">
                  <c:v>127</c:v>
                </c:pt>
                <c:pt idx="95">
                  <c:v>127</c:v>
                </c:pt>
                <c:pt idx="96">
                  <c:v>127</c:v>
                </c:pt>
                <c:pt idx="98">
                  <c:v>1005</c:v>
                </c:pt>
                <c:pt idx="99">
                  <c:v>1005</c:v>
                </c:pt>
                <c:pt idx="100">
                  <c:v>1005</c:v>
                </c:pt>
                <c:pt idx="101">
                  <c:v>1005</c:v>
                </c:pt>
                <c:pt idx="102">
                  <c:v>1005</c:v>
                </c:pt>
                <c:pt idx="103">
                  <c:v>1005</c:v>
                </c:pt>
                <c:pt idx="105">
                  <c:v>1854</c:v>
                </c:pt>
                <c:pt idx="106">
                  <c:v>1854</c:v>
                </c:pt>
                <c:pt idx="107">
                  <c:v>1854</c:v>
                </c:pt>
                <c:pt idx="108">
                  <c:v>1854</c:v>
                </c:pt>
                <c:pt idx="109">
                  <c:v>1854</c:v>
                </c:pt>
                <c:pt idx="110">
                  <c:v>1854</c:v>
                </c:pt>
                <c:pt idx="112">
                  <c:v>2603</c:v>
                </c:pt>
                <c:pt idx="113">
                  <c:v>2603</c:v>
                </c:pt>
                <c:pt idx="114">
                  <c:v>2603</c:v>
                </c:pt>
                <c:pt idx="115">
                  <c:v>2603</c:v>
                </c:pt>
                <c:pt idx="116">
                  <c:v>2603</c:v>
                </c:pt>
                <c:pt idx="117">
                  <c:v>2603</c:v>
                </c:pt>
                <c:pt idx="119">
                  <c:v>3203</c:v>
                </c:pt>
                <c:pt idx="120">
                  <c:v>3203</c:v>
                </c:pt>
                <c:pt idx="121">
                  <c:v>3203</c:v>
                </c:pt>
                <c:pt idx="122">
                  <c:v>3203</c:v>
                </c:pt>
                <c:pt idx="123">
                  <c:v>3203</c:v>
                </c:pt>
                <c:pt idx="124">
                  <c:v>3203</c:v>
                </c:pt>
                <c:pt idx="126">
                  <c:v>3604</c:v>
                </c:pt>
                <c:pt idx="127">
                  <c:v>3604</c:v>
                </c:pt>
                <c:pt idx="128">
                  <c:v>3604</c:v>
                </c:pt>
                <c:pt idx="129">
                  <c:v>3604</c:v>
                </c:pt>
                <c:pt idx="130">
                  <c:v>3604</c:v>
                </c:pt>
                <c:pt idx="131">
                  <c:v>3604</c:v>
                </c:pt>
                <c:pt idx="133">
                  <c:v>3961</c:v>
                </c:pt>
                <c:pt idx="134">
                  <c:v>3961</c:v>
                </c:pt>
                <c:pt idx="135">
                  <c:v>3961</c:v>
                </c:pt>
                <c:pt idx="136">
                  <c:v>3961</c:v>
                </c:pt>
                <c:pt idx="137">
                  <c:v>3961</c:v>
                </c:pt>
                <c:pt idx="138">
                  <c:v>3961</c:v>
                </c:pt>
                <c:pt idx="140">
                  <c:v>4141</c:v>
                </c:pt>
                <c:pt idx="141">
                  <c:v>4141</c:v>
                </c:pt>
                <c:pt idx="142">
                  <c:v>4141</c:v>
                </c:pt>
                <c:pt idx="143">
                  <c:v>4141</c:v>
                </c:pt>
                <c:pt idx="144">
                  <c:v>4141</c:v>
                </c:pt>
                <c:pt idx="145">
                  <c:v>4141</c:v>
                </c:pt>
                <c:pt idx="147">
                  <c:v>4252</c:v>
                </c:pt>
                <c:pt idx="148">
                  <c:v>4252</c:v>
                </c:pt>
                <c:pt idx="149">
                  <c:v>4252</c:v>
                </c:pt>
                <c:pt idx="150">
                  <c:v>4252</c:v>
                </c:pt>
                <c:pt idx="151">
                  <c:v>4252</c:v>
                </c:pt>
                <c:pt idx="152">
                  <c:v>4252</c:v>
                </c:pt>
                <c:pt idx="154">
                  <c:v>4289</c:v>
                </c:pt>
                <c:pt idx="155">
                  <c:v>4289</c:v>
                </c:pt>
                <c:pt idx="156">
                  <c:v>4289</c:v>
                </c:pt>
                <c:pt idx="157">
                  <c:v>4289</c:v>
                </c:pt>
                <c:pt idx="158">
                  <c:v>4289</c:v>
                </c:pt>
                <c:pt idx="159">
                  <c:v>4289</c:v>
                </c:pt>
                <c:pt idx="161">
                  <c:v>4323</c:v>
                </c:pt>
                <c:pt idx="162">
                  <c:v>4323</c:v>
                </c:pt>
                <c:pt idx="163">
                  <c:v>4323</c:v>
                </c:pt>
                <c:pt idx="164">
                  <c:v>4323</c:v>
                </c:pt>
                <c:pt idx="165">
                  <c:v>4323</c:v>
                </c:pt>
                <c:pt idx="166">
                  <c:v>4323</c:v>
                </c:pt>
                <c:pt idx="168">
                  <c:v>4369</c:v>
                </c:pt>
                <c:pt idx="169">
                  <c:v>4369</c:v>
                </c:pt>
                <c:pt idx="170">
                  <c:v>4369</c:v>
                </c:pt>
                <c:pt idx="171">
                  <c:v>4369</c:v>
                </c:pt>
                <c:pt idx="172">
                  <c:v>4369</c:v>
                </c:pt>
                <c:pt idx="173">
                  <c:v>4369</c:v>
                </c:pt>
                <c:pt idx="175">
                  <c:v>4351</c:v>
                </c:pt>
                <c:pt idx="176">
                  <c:v>4351</c:v>
                </c:pt>
                <c:pt idx="177">
                  <c:v>4351</c:v>
                </c:pt>
                <c:pt idx="178">
                  <c:v>4351</c:v>
                </c:pt>
                <c:pt idx="179">
                  <c:v>4351</c:v>
                </c:pt>
                <c:pt idx="180">
                  <c:v>4351</c:v>
                </c:pt>
                <c:pt idx="182">
                  <c:v>4316</c:v>
                </c:pt>
                <c:pt idx="183">
                  <c:v>4316</c:v>
                </c:pt>
                <c:pt idx="184">
                  <c:v>4316</c:v>
                </c:pt>
                <c:pt idx="185">
                  <c:v>4316</c:v>
                </c:pt>
                <c:pt idx="186">
                  <c:v>4316</c:v>
                </c:pt>
                <c:pt idx="187">
                  <c:v>4316</c:v>
                </c:pt>
                <c:pt idx="189">
                  <c:v>4267</c:v>
                </c:pt>
                <c:pt idx="190">
                  <c:v>4267</c:v>
                </c:pt>
                <c:pt idx="191">
                  <c:v>4267</c:v>
                </c:pt>
                <c:pt idx="192">
                  <c:v>4267</c:v>
                </c:pt>
                <c:pt idx="193">
                  <c:v>4267</c:v>
                </c:pt>
                <c:pt idx="194">
                  <c:v>4267</c:v>
                </c:pt>
                <c:pt idx="196">
                  <c:v>4304</c:v>
                </c:pt>
                <c:pt idx="197">
                  <c:v>4304</c:v>
                </c:pt>
                <c:pt idx="198">
                  <c:v>4304</c:v>
                </c:pt>
                <c:pt idx="199">
                  <c:v>4304</c:v>
                </c:pt>
                <c:pt idx="200">
                  <c:v>4304</c:v>
                </c:pt>
                <c:pt idx="201">
                  <c:v>4304</c:v>
                </c:pt>
                <c:pt idx="203">
                  <c:v>4287</c:v>
                </c:pt>
                <c:pt idx="204">
                  <c:v>4287</c:v>
                </c:pt>
                <c:pt idx="205">
                  <c:v>4287</c:v>
                </c:pt>
                <c:pt idx="206">
                  <c:v>4287</c:v>
                </c:pt>
                <c:pt idx="207">
                  <c:v>4287</c:v>
                </c:pt>
                <c:pt idx="208">
                  <c:v>4287</c:v>
                </c:pt>
                <c:pt idx="210">
                  <c:v>4336</c:v>
                </c:pt>
                <c:pt idx="211">
                  <c:v>4336</c:v>
                </c:pt>
                <c:pt idx="212">
                  <c:v>4336</c:v>
                </c:pt>
                <c:pt idx="213">
                  <c:v>4336</c:v>
                </c:pt>
                <c:pt idx="214">
                  <c:v>4336</c:v>
                </c:pt>
                <c:pt idx="215">
                  <c:v>4336</c:v>
                </c:pt>
                <c:pt idx="217">
                  <c:v>4344</c:v>
                </c:pt>
                <c:pt idx="218">
                  <c:v>4344</c:v>
                </c:pt>
                <c:pt idx="219">
                  <c:v>4344</c:v>
                </c:pt>
                <c:pt idx="220">
                  <c:v>4344</c:v>
                </c:pt>
                <c:pt idx="221">
                  <c:v>4344</c:v>
                </c:pt>
                <c:pt idx="222">
                  <c:v>4344</c:v>
                </c:pt>
                <c:pt idx="224">
                  <c:v>4274</c:v>
                </c:pt>
                <c:pt idx="225">
                  <c:v>4274</c:v>
                </c:pt>
                <c:pt idx="226">
                  <c:v>4274</c:v>
                </c:pt>
                <c:pt idx="227">
                  <c:v>4274</c:v>
                </c:pt>
                <c:pt idx="228">
                  <c:v>4274</c:v>
                </c:pt>
                <c:pt idx="229">
                  <c:v>4274</c:v>
                </c:pt>
                <c:pt idx="231">
                  <c:v>4321</c:v>
                </c:pt>
                <c:pt idx="232">
                  <c:v>4321</c:v>
                </c:pt>
                <c:pt idx="233">
                  <c:v>4321</c:v>
                </c:pt>
                <c:pt idx="234">
                  <c:v>4321</c:v>
                </c:pt>
                <c:pt idx="235">
                  <c:v>4321</c:v>
                </c:pt>
                <c:pt idx="236">
                  <c:v>4321</c:v>
                </c:pt>
                <c:pt idx="238">
                  <c:v>4367</c:v>
                </c:pt>
                <c:pt idx="239">
                  <c:v>4367</c:v>
                </c:pt>
                <c:pt idx="240">
                  <c:v>4367</c:v>
                </c:pt>
                <c:pt idx="241">
                  <c:v>4367</c:v>
                </c:pt>
                <c:pt idx="242">
                  <c:v>4367</c:v>
                </c:pt>
                <c:pt idx="243">
                  <c:v>4367</c:v>
                </c:pt>
                <c:pt idx="245" formatCode="#,##0">
                  <c:v>4430</c:v>
                </c:pt>
                <c:pt idx="246" formatCode="#,##0">
                  <c:v>4430</c:v>
                </c:pt>
                <c:pt idx="247" formatCode="#,##0">
                  <c:v>4430</c:v>
                </c:pt>
                <c:pt idx="248" formatCode="#,##0">
                  <c:v>4430</c:v>
                </c:pt>
                <c:pt idx="249" formatCode="#,##0">
                  <c:v>4430</c:v>
                </c:pt>
                <c:pt idx="250" formatCode="#,##0">
                  <c:v>4430</c:v>
                </c:pt>
                <c:pt idx="252" formatCode="#,##0">
                  <c:v>4491</c:v>
                </c:pt>
                <c:pt idx="253" formatCode="#,##0">
                  <c:v>4491</c:v>
                </c:pt>
                <c:pt idx="254" formatCode="#,##0">
                  <c:v>4491</c:v>
                </c:pt>
                <c:pt idx="255" formatCode="#,##0">
                  <c:v>4491</c:v>
                </c:pt>
                <c:pt idx="256" formatCode="#,##0">
                  <c:v>4491</c:v>
                </c:pt>
                <c:pt idx="257" formatCode="#,##0">
                  <c:v>4491</c:v>
                </c:pt>
                <c:pt idx="259" formatCode="#,##0">
                  <c:v>4436</c:v>
                </c:pt>
                <c:pt idx="260" formatCode="#,##0">
                  <c:v>4436</c:v>
                </c:pt>
                <c:pt idx="261" formatCode="#,##0">
                  <c:v>4436</c:v>
                </c:pt>
                <c:pt idx="262" formatCode="#,##0">
                  <c:v>4436</c:v>
                </c:pt>
                <c:pt idx="263" formatCode="#,##0">
                  <c:v>4436</c:v>
                </c:pt>
                <c:pt idx="264" formatCode="#,##0">
                  <c:v>4436</c:v>
                </c:pt>
                <c:pt idx="266" formatCode="#,##0">
                  <c:v>4306</c:v>
                </c:pt>
                <c:pt idx="267" formatCode="#,##0">
                  <c:v>4306</c:v>
                </c:pt>
                <c:pt idx="268" formatCode="#,##0">
                  <c:v>4306</c:v>
                </c:pt>
                <c:pt idx="269" formatCode="#,##0">
                  <c:v>4306</c:v>
                </c:pt>
                <c:pt idx="270" formatCode="#,##0">
                  <c:v>4306</c:v>
                </c:pt>
                <c:pt idx="271" formatCode="#,##0">
                  <c:v>4306</c:v>
                </c:pt>
              </c:numCache>
            </c:numRef>
          </c:val>
          <c:extLst>
            <c:ext xmlns:c16="http://schemas.microsoft.com/office/drawing/2014/chart" uri="{C3380CC4-5D6E-409C-BE32-E72D297353CC}">
              <c16:uniqueId val="{00000001-2A1C-4DCA-AC4F-D955B6FB9212}"/>
            </c:ext>
          </c:extLst>
        </c:ser>
        <c:dLbls>
          <c:showLegendKey val="0"/>
          <c:showVal val="0"/>
          <c:showCatName val="0"/>
          <c:showSerName val="0"/>
          <c:showPercent val="0"/>
          <c:showBubbleSize val="0"/>
        </c:dLbls>
        <c:gapWidth val="0"/>
        <c:axId val="606316232"/>
        <c:axId val="606317216"/>
      </c:barChart>
      <c:lineChart>
        <c:grouping val="standard"/>
        <c:varyColors val="0"/>
        <c:ser>
          <c:idx val="1"/>
          <c:order val="1"/>
          <c:tx>
            <c:strRef>
              <c:f>'Data 1.1'!$D$5</c:f>
              <c:strCache>
                <c:ptCount val="1"/>
              </c:strCache>
            </c:strRef>
          </c:tx>
          <c:spPr>
            <a:ln w="34925" cap="rnd">
              <a:solidFill>
                <a:srgbClr val="284F99"/>
              </a:solidFill>
              <a:round/>
            </a:ln>
            <a:effectLst/>
          </c:spPr>
          <c:marker>
            <c:symbol val="none"/>
          </c:marker>
          <c:dPt>
            <c:idx val="150"/>
            <c:marker>
              <c:symbol val="none"/>
            </c:marker>
            <c:bubble3D val="0"/>
            <c:extLst>
              <c:ext xmlns:c16="http://schemas.microsoft.com/office/drawing/2014/chart" uri="{C3380CC4-5D6E-409C-BE32-E72D297353CC}">
                <c16:uniqueId val="{00000002-2A1C-4DCA-AC4F-D955B6FB9212}"/>
              </c:ext>
            </c:extLst>
          </c:dPt>
          <c:dPt>
            <c:idx val="223"/>
            <c:marker>
              <c:symbol val="none"/>
            </c:marker>
            <c:bubble3D val="0"/>
            <c:extLst>
              <c:ext xmlns:c16="http://schemas.microsoft.com/office/drawing/2014/chart" uri="{C3380CC4-5D6E-409C-BE32-E72D297353CC}">
                <c16:uniqueId val="{00000003-2A1C-4DCA-AC4F-D955B6FB9212}"/>
              </c:ext>
            </c:extLst>
          </c:dPt>
          <c:dPt>
            <c:idx val="251"/>
            <c:marker>
              <c:symbol val="none"/>
            </c:marker>
            <c:bubble3D val="0"/>
            <c:extLst>
              <c:ext xmlns:c16="http://schemas.microsoft.com/office/drawing/2014/chart" uri="{C3380CC4-5D6E-409C-BE32-E72D297353CC}">
                <c16:uniqueId val="{00000004-2A1C-4DCA-AC4F-D955B6FB9212}"/>
              </c:ext>
            </c:extLst>
          </c:dPt>
          <c:dPt>
            <c:idx val="272"/>
            <c:marker>
              <c:symbol val="circle"/>
              <c:size val="9"/>
              <c:spPr>
                <a:solidFill>
                  <a:srgbClr val="284F99"/>
                </a:solidFill>
                <a:ln w="9525">
                  <a:noFill/>
                </a:ln>
                <a:effectLst/>
              </c:spPr>
            </c:marker>
            <c:bubble3D val="0"/>
            <c:extLst>
              <c:ext xmlns:c16="http://schemas.microsoft.com/office/drawing/2014/chart" uri="{C3380CC4-5D6E-409C-BE32-E72D297353CC}">
                <c16:uniqueId val="{00000005-2A1C-4DCA-AC4F-D955B6FB9212}"/>
              </c:ext>
            </c:extLst>
          </c:dPt>
          <c:dLbls>
            <c:dLbl>
              <c:idx val="272"/>
              <c:layout>
                <c:manualLayout>
                  <c:x val="2.4617556940420048E-3"/>
                  <c:y val="3.5633128592396132E-2"/>
                </c:manualLayout>
              </c:layout>
              <c:tx>
                <c:rich>
                  <a:bodyPr rot="0" spcFirstLastPara="1" vertOverflow="ellipsis" vert="horz" wrap="square" lIns="38100" tIns="19050" rIns="38100" bIns="19050" anchor="ctr" anchorCtr="0">
                    <a:spAutoFit/>
                  </a:bodyPr>
                  <a:lstStyle/>
                  <a:p>
                    <a:pPr algn="l">
                      <a:defRPr sz="1200" b="0" i="0" u="none" strike="noStrike" kern="1200" baseline="0">
                        <a:solidFill>
                          <a:srgbClr val="203F7A"/>
                        </a:solidFill>
                        <a:latin typeface="Segoe UI" panose="020B0502040204020203" pitchFamily="34" charset="0"/>
                        <a:ea typeface="+mn-ea"/>
                        <a:cs typeface="Segoe UI" panose="020B0502040204020203" pitchFamily="34" charset="0"/>
                      </a:defRPr>
                    </a:pPr>
                    <a:fld id="{297FA54E-5325-4F97-A6DD-AEB878959721}" type="VALUE">
                      <a:rPr lang="en-US" b="1"/>
                      <a:pPr algn="l">
                        <a:defRPr sz="1200">
                          <a:solidFill>
                            <a:srgbClr val="203F7A"/>
                          </a:solidFill>
                        </a:defRPr>
                      </a:pPr>
                      <a:t>[VALUE]</a:t>
                    </a:fld>
                    <a:r>
                      <a:rPr lang="en-US"/>
                      <a:t> deaths involving COVID-19 using NRS measure</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A1C-4DCA-AC4F-D955B6FB9212}"/>
                </c:ext>
              </c:extLst>
            </c:dLbl>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1.1'!$B$10:$B$282</c:f>
              <c:numCache>
                <c:formatCode>m/d/yyyy</c:formatCode>
                <c:ptCount val="273"/>
                <c:pt idx="0">
                  <c:v>43829</c:v>
                </c:pt>
                <c:pt idx="1">
                  <c:v>43830</c:v>
                </c:pt>
                <c:pt idx="2">
                  <c:v>43831</c:v>
                </c:pt>
                <c:pt idx="3">
                  <c:v>43832</c:v>
                </c:pt>
                <c:pt idx="4">
                  <c:v>43833</c:v>
                </c:pt>
                <c:pt idx="5">
                  <c:v>43834</c:v>
                </c:pt>
                <c:pt idx="6">
                  <c:v>43835</c:v>
                </c:pt>
                <c:pt idx="7">
                  <c:v>43836</c:v>
                </c:pt>
                <c:pt idx="8">
                  <c:v>43837</c:v>
                </c:pt>
                <c:pt idx="9">
                  <c:v>43838</c:v>
                </c:pt>
                <c:pt idx="10">
                  <c:v>43839</c:v>
                </c:pt>
                <c:pt idx="11">
                  <c:v>43840</c:v>
                </c:pt>
                <c:pt idx="12">
                  <c:v>43841</c:v>
                </c:pt>
                <c:pt idx="13">
                  <c:v>43842</c:v>
                </c:pt>
                <c:pt idx="14">
                  <c:v>43843</c:v>
                </c:pt>
                <c:pt idx="15">
                  <c:v>43844</c:v>
                </c:pt>
                <c:pt idx="16">
                  <c:v>43845</c:v>
                </c:pt>
                <c:pt idx="17">
                  <c:v>43846</c:v>
                </c:pt>
                <c:pt idx="18">
                  <c:v>43847</c:v>
                </c:pt>
                <c:pt idx="19">
                  <c:v>43848</c:v>
                </c:pt>
                <c:pt idx="20">
                  <c:v>43849</c:v>
                </c:pt>
                <c:pt idx="21">
                  <c:v>43850</c:v>
                </c:pt>
                <c:pt idx="22">
                  <c:v>43851</c:v>
                </c:pt>
                <c:pt idx="23">
                  <c:v>43852</c:v>
                </c:pt>
                <c:pt idx="24">
                  <c:v>43853</c:v>
                </c:pt>
                <c:pt idx="25">
                  <c:v>43854</c:v>
                </c:pt>
                <c:pt idx="26">
                  <c:v>43855</c:v>
                </c:pt>
                <c:pt idx="27">
                  <c:v>43856</c:v>
                </c:pt>
                <c:pt idx="28">
                  <c:v>43857</c:v>
                </c:pt>
                <c:pt idx="29">
                  <c:v>43858</c:v>
                </c:pt>
                <c:pt idx="30">
                  <c:v>43859</c:v>
                </c:pt>
                <c:pt idx="31">
                  <c:v>43860</c:v>
                </c:pt>
                <c:pt idx="32">
                  <c:v>43861</c:v>
                </c:pt>
                <c:pt idx="33">
                  <c:v>43862</c:v>
                </c:pt>
                <c:pt idx="34">
                  <c:v>43863</c:v>
                </c:pt>
                <c:pt idx="35">
                  <c:v>43864</c:v>
                </c:pt>
                <c:pt idx="36">
                  <c:v>43865</c:v>
                </c:pt>
                <c:pt idx="37">
                  <c:v>43866</c:v>
                </c:pt>
                <c:pt idx="38">
                  <c:v>43867</c:v>
                </c:pt>
                <c:pt idx="39">
                  <c:v>43868</c:v>
                </c:pt>
                <c:pt idx="40">
                  <c:v>43869</c:v>
                </c:pt>
                <c:pt idx="41">
                  <c:v>43870</c:v>
                </c:pt>
                <c:pt idx="42">
                  <c:v>43871</c:v>
                </c:pt>
                <c:pt idx="43">
                  <c:v>43872</c:v>
                </c:pt>
                <c:pt idx="44">
                  <c:v>43873</c:v>
                </c:pt>
                <c:pt idx="45">
                  <c:v>43874</c:v>
                </c:pt>
                <c:pt idx="46">
                  <c:v>43875</c:v>
                </c:pt>
                <c:pt idx="47">
                  <c:v>43876</c:v>
                </c:pt>
                <c:pt idx="48">
                  <c:v>43877</c:v>
                </c:pt>
                <c:pt idx="49">
                  <c:v>43878</c:v>
                </c:pt>
                <c:pt idx="50">
                  <c:v>43879</c:v>
                </c:pt>
                <c:pt idx="51">
                  <c:v>43880</c:v>
                </c:pt>
                <c:pt idx="52">
                  <c:v>43881</c:v>
                </c:pt>
                <c:pt idx="53">
                  <c:v>43882</c:v>
                </c:pt>
                <c:pt idx="54">
                  <c:v>43883</c:v>
                </c:pt>
                <c:pt idx="55">
                  <c:v>43884</c:v>
                </c:pt>
                <c:pt idx="56">
                  <c:v>43885</c:v>
                </c:pt>
                <c:pt idx="57">
                  <c:v>43886</c:v>
                </c:pt>
                <c:pt idx="58">
                  <c:v>43887</c:v>
                </c:pt>
                <c:pt idx="59">
                  <c:v>43888</c:v>
                </c:pt>
                <c:pt idx="60">
                  <c:v>43889</c:v>
                </c:pt>
                <c:pt idx="61">
                  <c:v>43890</c:v>
                </c:pt>
                <c:pt idx="62">
                  <c:v>43891</c:v>
                </c:pt>
                <c:pt idx="63">
                  <c:v>43892</c:v>
                </c:pt>
                <c:pt idx="64">
                  <c:v>43893</c:v>
                </c:pt>
                <c:pt idx="65">
                  <c:v>43894</c:v>
                </c:pt>
                <c:pt idx="66">
                  <c:v>43895</c:v>
                </c:pt>
                <c:pt idx="67">
                  <c:v>43896</c:v>
                </c:pt>
                <c:pt idx="68">
                  <c:v>43897</c:v>
                </c:pt>
                <c:pt idx="69">
                  <c:v>43898</c:v>
                </c:pt>
                <c:pt idx="70">
                  <c:v>43899</c:v>
                </c:pt>
                <c:pt idx="71">
                  <c:v>43900</c:v>
                </c:pt>
                <c:pt idx="72">
                  <c:v>43901</c:v>
                </c:pt>
                <c:pt idx="73">
                  <c:v>43902</c:v>
                </c:pt>
                <c:pt idx="74">
                  <c:v>43903</c:v>
                </c:pt>
                <c:pt idx="75">
                  <c:v>43904</c:v>
                </c:pt>
                <c:pt idx="76">
                  <c:v>43905</c:v>
                </c:pt>
                <c:pt idx="77">
                  <c:v>43906</c:v>
                </c:pt>
                <c:pt idx="78">
                  <c:v>43907</c:v>
                </c:pt>
                <c:pt idx="79">
                  <c:v>43908</c:v>
                </c:pt>
                <c:pt idx="80">
                  <c:v>43909</c:v>
                </c:pt>
                <c:pt idx="81">
                  <c:v>43910</c:v>
                </c:pt>
                <c:pt idx="82">
                  <c:v>43911</c:v>
                </c:pt>
                <c:pt idx="83">
                  <c:v>43912</c:v>
                </c:pt>
                <c:pt idx="84">
                  <c:v>43913</c:v>
                </c:pt>
                <c:pt idx="85">
                  <c:v>43914</c:v>
                </c:pt>
                <c:pt idx="86">
                  <c:v>43915</c:v>
                </c:pt>
                <c:pt idx="87">
                  <c:v>43916</c:v>
                </c:pt>
                <c:pt idx="88">
                  <c:v>43917</c:v>
                </c:pt>
                <c:pt idx="89">
                  <c:v>43918</c:v>
                </c:pt>
                <c:pt idx="90">
                  <c:v>43919</c:v>
                </c:pt>
                <c:pt idx="91">
                  <c:v>43920</c:v>
                </c:pt>
                <c:pt idx="92">
                  <c:v>43921</c:v>
                </c:pt>
                <c:pt idx="93">
                  <c:v>43922</c:v>
                </c:pt>
                <c:pt idx="94">
                  <c:v>43923</c:v>
                </c:pt>
                <c:pt idx="95">
                  <c:v>43924</c:v>
                </c:pt>
                <c:pt idx="96">
                  <c:v>43925</c:v>
                </c:pt>
                <c:pt idx="97">
                  <c:v>43926</c:v>
                </c:pt>
                <c:pt idx="98">
                  <c:v>43927</c:v>
                </c:pt>
                <c:pt idx="99">
                  <c:v>43928</c:v>
                </c:pt>
                <c:pt idx="100">
                  <c:v>43929</c:v>
                </c:pt>
                <c:pt idx="101">
                  <c:v>43930</c:v>
                </c:pt>
                <c:pt idx="102">
                  <c:v>43931</c:v>
                </c:pt>
                <c:pt idx="103">
                  <c:v>43932</c:v>
                </c:pt>
                <c:pt idx="104">
                  <c:v>43933</c:v>
                </c:pt>
                <c:pt idx="105">
                  <c:v>43934</c:v>
                </c:pt>
                <c:pt idx="106">
                  <c:v>43935</c:v>
                </c:pt>
                <c:pt idx="107">
                  <c:v>43936</c:v>
                </c:pt>
                <c:pt idx="108">
                  <c:v>43937</c:v>
                </c:pt>
                <c:pt idx="109">
                  <c:v>43938</c:v>
                </c:pt>
                <c:pt idx="110">
                  <c:v>43939</c:v>
                </c:pt>
                <c:pt idx="111">
                  <c:v>43940</c:v>
                </c:pt>
                <c:pt idx="112">
                  <c:v>43941</c:v>
                </c:pt>
                <c:pt idx="113">
                  <c:v>43942</c:v>
                </c:pt>
                <c:pt idx="114">
                  <c:v>43943</c:v>
                </c:pt>
                <c:pt idx="115">
                  <c:v>43944</c:v>
                </c:pt>
                <c:pt idx="116">
                  <c:v>43945</c:v>
                </c:pt>
                <c:pt idx="117">
                  <c:v>43946</c:v>
                </c:pt>
                <c:pt idx="118">
                  <c:v>43947</c:v>
                </c:pt>
                <c:pt idx="119">
                  <c:v>43948</c:v>
                </c:pt>
                <c:pt idx="120">
                  <c:v>43949</c:v>
                </c:pt>
                <c:pt idx="121">
                  <c:v>43950</c:v>
                </c:pt>
                <c:pt idx="122">
                  <c:v>43951</c:v>
                </c:pt>
                <c:pt idx="123">
                  <c:v>43952</c:v>
                </c:pt>
                <c:pt idx="124">
                  <c:v>43953</c:v>
                </c:pt>
                <c:pt idx="125">
                  <c:v>43954</c:v>
                </c:pt>
                <c:pt idx="126">
                  <c:v>43955</c:v>
                </c:pt>
                <c:pt idx="127">
                  <c:v>43956</c:v>
                </c:pt>
                <c:pt idx="128">
                  <c:v>43957</c:v>
                </c:pt>
                <c:pt idx="129">
                  <c:v>43958</c:v>
                </c:pt>
                <c:pt idx="130">
                  <c:v>43959</c:v>
                </c:pt>
                <c:pt idx="131">
                  <c:v>43960</c:v>
                </c:pt>
                <c:pt idx="132">
                  <c:v>43961</c:v>
                </c:pt>
                <c:pt idx="133">
                  <c:v>43962</c:v>
                </c:pt>
                <c:pt idx="134">
                  <c:v>43963</c:v>
                </c:pt>
                <c:pt idx="135">
                  <c:v>43964</c:v>
                </c:pt>
                <c:pt idx="136">
                  <c:v>43965</c:v>
                </c:pt>
                <c:pt idx="137">
                  <c:v>43966</c:v>
                </c:pt>
                <c:pt idx="138">
                  <c:v>43967</c:v>
                </c:pt>
                <c:pt idx="139">
                  <c:v>43968</c:v>
                </c:pt>
                <c:pt idx="140">
                  <c:v>43969</c:v>
                </c:pt>
                <c:pt idx="141">
                  <c:v>43970</c:v>
                </c:pt>
                <c:pt idx="142">
                  <c:v>43971</c:v>
                </c:pt>
                <c:pt idx="143">
                  <c:v>43972</c:v>
                </c:pt>
                <c:pt idx="144">
                  <c:v>43973</c:v>
                </c:pt>
                <c:pt idx="145">
                  <c:v>43974</c:v>
                </c:pt>
                <c:pt idx="146">
                  <c:v>43975</c:v>
                </c:pt>
                <c:pt idx="147">
                  <c:v>43976</c:v>
                </c:pt>
                <c:pt idx="148">
                  <c:v>43977</c:v>
                </c:pt>
                <c:pt idx="149">
                  <c:v>43978</c:v>
                </c:pt>
                <c:pt idx="150">
                  <c:v>43979</c:v>
                </c:pt>
                <c:pt idx="151">
                  <c:v>43980</c:v>
                </c:pt>
                <c:pt idx="152">
                  <c:v>43981</c:v>
                </c:pt>
                <c:pt idx="153">
                  <c:v>43982</c:v>
                </c:pt>
                <c:pt idx="154">
                  <c:v>43983</c:v>
                </c:pt>
                <c:pt idx="155">
                  <c:v>43984</c:v>
                </c:pt>
                <c:pt idx="156">
                  <c:v>43985</c:v>
                </c:pt>
                <c:pt idx="157">
                  <c:v>43986</c:v>
                </c:pt>
                <c:pt idx="158">
                  <c:v>43987</c:v>
                </c:pt>
                <c:pt idx="159">
                  <c:v>43988</c:v>
                </c:pt>
                <c:pt idx="160">
                  <c:v>43989</c:v>
                </c:pt>
                <c:pt idx="161">
                  <c:v>43990</c:v>
                </c:pt>
                <c:pt idx="162">
                  <c:v>43991</c:v>
                </c:pt>
                <c:pt idx="163">
                  <c:v>43992</c:v>
                </c:pt>
                <c:pt idx="164">
                  <c:v>43993</c:v>
                </c:pt>
                <c:pt idx="165">
                  <c:v>43994</c:v>
                </c:pt>
                <c:pt idx="166">
                  <c:v>43995</c:v>
                </c:pt>
                <c:pt idx="167">
                  <c:v>43996</c:v>
                </c:pt>
                <c:pt idx="168">
                  <c:v>43997</c:v>
                </c:pt>
                <c:pt idx="169">
                  <c:v>43998</c:v>
                </c:pt>
                <c:pt idx="170">
                  <c:v>43999</c:v>
                </c:pt>
                <c:pt idx="171">
                  <c:v>44000</c:v>
                </c:pt>
                <c:pt idx="172">
                  <c:v>44001</c:v>
                </c:pt>
                <c:pt idx="173">
                  <c:v>44002</c:v>
                </c:pt>
                <c:pt idx="174">
                  <c:v>44003</c:v>
                </c:pt>
                <c:pt idx="175">
                  <c:v>44004</c:v>
                </c:pt>
                <c:pt idx="176">
                  <c:v>44005</c:v>
                </c:pt>
                <c:pt idx="177">
                  <c:v>44006</c:v>
                </c:pt>
                <c:pt idx="178">
                  <c:v>44007</c:v>
                </c:pt>
                <c:pt idx="179">
                  <c:v>44008</c:v>
                </c:pt>
                <c:pt idx="180">
                  <c:v>44009</c:v>
                </c:pt>
                <c:pt idx="181">
                  <c:v>44010</c:v>
                </c:pt>
                <c:pt idx="182">
                  <c:v>44011</c:v>
                </c:pt>
                <c:pt idx="183">
                  <c:v>44012</c:v>
                </c:pt>
                <c:pt idx="184">
                  <c:v>44013</c:v>
                </c:pt>
                <c:pt idx="185">
                  <c:v>44014</c:v>
                </c:pt>
                <c:pt idx="186">
                  <c:v>44015</c:v>
                </c:pt>
                <c:pt idx="187">
                  <c:v>44016</c:v>
                </c:pt>
                <c:pt idx="188">
                  <c:v>44017</c:v>
                </c:pt>
                <c:pt idx="189">
                  <c:v>44018</c:v>
                </c:pt>
                <c:pt idx="190">
                  <c:v>44019</c:v>
                </c:pt>
                <c:pt idx="191">
                  <c:v>44020</c:v>
                </c:pt>
                <c:pt idx="192">
                  <c:v>44021</c:v>
                </c:pt>
                <c:pt idx="193">
                  <c:v>44022</c:v>
                </c:pt>
                <c:pt idx="194">
                  <c:v>44023</c:v>
                </c:pt>
                <c:pt idx="195">
                  <c:v>44024</c:v>
                </c:pt>
                <c:pt idx="196">
                  <c:v>44025</c:v>
                </c:pt>
                <c:pt idx="197">
                  <c:v>44026</c:v>
                </c:pt>
                <c:pt idx="198">
                  <c:v>44027</c:v>
                </c:pt>
                <c:pt idx="199">
                  <c:v>44028</c:v>
                </c:pt>
                <c:pt idx="200">
                  <c:v>44029</c:v>
                </c:pt>
                <c:pt idx="201">
                  <c:v>44030</c:v>
                </c:pt>
                <c:pt idx="202">
                  <c:v>44031</c:v>
                </c:pt>
                <c:pt idx="203">
                  <c:v>44032</c:v>
                </c:pt>
                <c:pt idx="204">
                  <c:v>44033</c:v>
                </c:pt>
                <c:pt idx="205">
                  <c:v>44034</c:v>
                </c:pt>
                <c:pt idx="206">
                  <c:v>44035</c:v>
                </c:pt>
                <c:pt idx="207">
                  <c:v>44036</c:v>
                </c:pt>
                <c:pt idx="208">
                  <c:v>44037</c:v>
                </c:pt>
                <c:pt idx="209">
                  <c:v>44038</c:v>
                </c:pt>
                <c:pt idx="210">
                  <c:v>44039</c:v>
                </c:pt>
                <c:pt idx="211">
                  <c:v>44040</c:v>
                </c:pt>
                <c:pt idx="212">
                  <c:v>44041</c:v>
                </c:pt>
                <c:pt idx="213">
                  <c:v>44042</c:v>
                </c:pt>
                <c:pt idx="214">
                  <c:v>44043</c:v>
                </c:pt>
                <c:pt idx="215">
                  <c:v>44044</c:v>
                </c:pt>
                <c:pt idx="216">
                  <c:v>44045</c:v>
                </c:pt>
                <c:pt idx="217">
                  <c:v>44046</c:v>
                </c:pt>
                <c:pt idx="218">
                  <c:v>44047</c:v>
                </c:pt>
                <c:pt idx="219">
                  <c:v>44048</c:v>
                </c:pt>
                <c:pt idx="220">
                  <c:v>44049</c:v>
                </c:pt>
                <c:pt idx="221">
                  <c:v>44050</c:v>
                </c:pt>
                <c:pt idx="222">
                  <c:v>44051</c:v>
                </c:pt>
                <c:pt idx="223">
                  <c:v>44052</c:v>
                </c:pt>
                <c:pt idx="224">
                  <c:v>44053</c:v>
                </c:pt>
                <c:pt idx="225">
                  <c:v>44054</c:v>
                </c:pt>
                <c:pt idx="226">
                  <c:v>44055</c:v>
                </c:pt>
                <c:pt idx="227">
                  <c:v>44056</c:v>
                </c:pt>
                <c:pt idx="228">
                  <c:v>44057</c:v>
                </c:pt>
                <c:pt idx="229">
                  <c:v>44058</c:v>
                </c:pt>
                <c:pt idx="230">
                  <c:v>44059</c:v>
                </c:pt>
                <c:pt idx="231">
                  <c:v>44060</c:v>
                </c:pt>
                <c:pt idx="232">
                  <c:v>44061</c:v>
                </c:pt>
                <c:pt idx="233">
                  <c:v>44062</c:v>
                </c:pt>
                <c:pt idx="234">
                  <c:v>44063</c:v>
                </c:pt>
                <c:pt idx="235">
                  <c:v>44064</c:v>
                </c:pt>
                <c:pt idx="236">
                  <c:v>44065</c:v>
                </c:pt>
                <c:pt idx="237">
                  <c:v>44066</c:v>
                </c:pt>
                <c:pt idx="238">
                  <c:v>44067</c:v>
                </c:pt>
                <c:pt idx="239">
                  <c:v>44068</c:v>
                </c:pt>
                <c:pt idx="240">
                  <c:v>44069</c:v>
                </c:pt>
                <c:pt idx="241">
                  <c:v>44070</c:v>
                </c:pt>
                <c:pt idx="242">
                  <c:v>44071</c:v>
                </c:pt>
                <c:pt idx="243">
                  <c:v>44072</c:v>
                </c:pt>
                <c:pt idx="244">
                  <c:v>44073</c:v>
                </c:pt>
                <c:pt idx="245">
                  <c:v>44074</c:v>
                </c:pt>
                <c:pt idx="246">
                  <c:v>44075</c:v>
                </c:pt>
                <c:pt idx="247">
                  <c:v>44076</c:v>
                </c:pt>
                <c:pt idx="248">
                  <c:v>44077</c:v>
                </c:pt>
                <c:pt idx="249">
                  <c:v>44078</c:v>
                </c:pt>
                <c:pt idx="250">
                  <c:v>44079</c:v>
                </c:pt>
                <c:pt idx="251">
                  <c:v>44080</c:v>
                </c:pt>
                <c:pt idx="252">
                  <c:v>44081</c:v>
                </c:pt>
                <c:pt idx="253">
                  <c:v>44082</c:v>
                </c:pt>
                <c:pt idx="254">
                  <c:v>44083</c:v>
                </c:pt>
                <c:pt idx="255">
                  <c:v>44084</c:v>
                </c:pt>
                <c:pt idx="256">
                  <c:v>44085</c:v>
                </c:pt>
                <c:pt idx="257">
                  <c:v>44086</c:v>
                </c:pt>
                <c:pt idx="258">
                  <c:v>44087</c:v>
                </c:pt>
                <c:pt idx="259">
                  <c:v>44088</c:v>
                </c:pt>
                <c:pt idx="260">
                  <c:v>44089</c:v>
                </c:pt>
                <c:pt idx="261">
                  <c:v>44090</c:v>
                </c:pt>
                <c:pt idx="262">
                  <c:v>44091</c:v>
                </c:pt>
                <c:pt idx="263">
                  <c:v>44092</c:v>
                </c:pt>
                <c:pt idx="264">
                  <c:v>44093</c:v>
                </c:pt>
                <c:pt idx="265">
                  <c:v>44094</c:v>
                </c:pt>
                <c:pt idx="266">
                  <c:v>44095</c:v>
                </c:pt>
                <c:pt idx="267">
                  <c:v>44096</c:v>
                </c:pt>
                <c:pt idx="268">
                  <c:v>44097</c:v>
                </c:pt>
                <c:pt idx="269">
                  <c:v>44098</c:v>
                </c:pt>
                <c:pt idx="270">
                  <c:v>44099</c:v>
                </c:pt>
                <c:pt idx="271">
                  <c:v>44100</c:v>
                </c:pt>
                <c:pt idx="272">
                  <c:v>44101</c:v>
                </c:pt>
              </c:numCache>
            </c:numRef>
          </c:cat>
          <c:val>
            <c:numRef>
              <c:f>'Data 1.1'!$D$10:$D$282</c:f>
              <c:numCache>
                <c:formatCode>#,##0</c:formatCode>
                <c:ptCount val="2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c:v>
                </c:pt>
                <c:pt idx="79">
                  <c:v>5</c:v>
                </c:pt>
                <c:pt idx="80">
                  <c:v>6</c:v>
                </c:pt>
                <c:pt idx="81">
                  <c:v>11</c:v>
                </c:pt>
                <c:pt idx="82">
                  <c:v>11</c:v>
                </c:pt>
                <c:pt idx="83">
                  <c:v>11</c:v>
                </c:pt>
                <c:pt idx="84">
                  <c:v>13</c:v>
                </c:pt>
                <c:pt idx="85">
                  <c:v>15</c:v>
                </c:pt>
                <c:pt idx="86">
                  <c:v>16</c:v>
                </c:pt>
                <c:pt idx="87">
                  <c:v>31</c:v>
                </c:pt>
                <c:pt idx="88">
                  <c:v>66</c:v>
                </c:pt>
                <c:pt idx="89">
                  <c:v>73</c:v>
                </c:pt>
                <c:pt idx="90">
                  <c:v>73</c:v>
                </c:pt>
                <c:pt idx="91">
                  <c:v>116</c:v>
                </c:pt>
                <c:pt idx="92">
                  <c:v>166</c:v>
                </c:pt>
                <c:pt idx="93">
                  <c:v>215</c:v>
                </c:pt>
                <c:pt idx="94">
                  <c:v>278</c:v>
                </c:pt>
                <c:pt idx="95">
                  <c:v>349</c:v>
                </c:pt>
                <c:pt idx="96">
                  <c:v>351</c:v>
                </c:pt>
                <c:pt idx="97">
                  <c:v>355</c:v>
                </c:pt>
                <c:pt idx="98">
                  <c:v>477</c:v>
                </c:pt>
                <c:pt idx="99">
                  <c:v>594</c:v>
                </c:pt>
                <c:pt idx="100">
                  <c:v>718</c:v>
                </c:pt>
                <c:pt idx="101">
                  <c:v>819</c:v>
                </c:pt>
                <c:pt idx="102">
                  <c:v>904</c:v>
                </c:pt>
                <c:pt idx="103">
                  <c:v>954</c:v>
                </c:pt>
                <c:pt idx="104">
                  <c:v>964</c:v>
                </c:pt>
                <c:pt idx="105">
                  <c:v>1041</c:v>
                </c:pt>
                <c:pt idx="106">
                  <c:v>1185</c:v>
                </c:pt>
                <c:pt idx="107">
                  <c:v>1334</c:v>
                </c:pt>
                <c:pt idx="108">
                  <c:v>1462</c:v>
                </c:pt>
                <c:pt idx="109">
                  <c:v>1572</c:v>
                </c:pt>
                <c:pt idx="110">
                  <c:v>1597</c:v>
                </c:pt>
                <c:pt idx="111">
                  <c:v>1614</c:v>
                </c:pt>
                <c:pt idx="112">
                  <c:v>1738</c:v>
                </c:pt>
                <c:pt idx="113">
                  <c:v>1898</c:v>
                </c:pt>
                <c:pt idx="114">
                  <c:v>2021</c:v>
                </c:pt>
                <c:pt idx="115">
                  <c:v>2137</c:v>
                </c:pt>
                <c:pt idx="116">
                  <c:v>2221</c:v>
                </c:pt>
                <c:pt idx="117">
                  <c:v>2261</c:v>
                </c:pt>
                <c:pt idx="118">
                  <c:v>2275</c:v>
                </c:pt>
                <c:pt idx="119">
                  <c:v>2383</c:v>
                </c:pt>
                <c:pt idx="120">
                  <c:v>2517</c:v>
                </c:pt>
                <c:pt idx="121">
                  <c:v>2630</c:v>
                </c:pt>
                <c:pt idx="122">
                  <c:v>2705</c:v>
                </c:pt>
                <c:pt idx="123">
                  <c:v>2781</c:v>
                </c:pt>
                <c:pt idx="124">
                  <c:v>2795</c:v>
                </c:pt>
                <c:pt idx="125">
                  <c:v>2802</c:v>
                </c:pt>
                <c:pt idx="126">
                  <c:v>2867</c:v>
                </c:pt>
                <c:pt idx="127">
                  <c:v>2989</c:v>
                </c:pt>
                <c:pt idx="128">
                  <c:v>3074</c:v>
                </c:pt>
                <c:pt idx="129">
                  <c:v>3146</c:v>
                </c:pt>
                <c:pt idx="130">
                  <c:v>3195</c:v>
                </c:pt>
                <c:pt idx="131">
                  <c:v>3212</c:v>
                </c:pt>
                <c:pt idx="132">
                  <c:v>3217</c:v>
                </c:pt>
                <c:pt idx="133">
                  <c:v>3290</c:v>
                </c:pt>
                <c:pt idx="134">
                  <c:v>3380</c:v>
                </c:pt>
                <c:pt idx="135">
                  <c:v>3424</c:v>
                </c:pt>
                <c:pt idx="136">
                  <c:v>3480</c:v>
                </c:pt>
                <c:pt idx="137">
                  <c:v>3540</c:v>
                </c:pt>
                <c:pt idx="138">
                  <c:v>3550</c:v>
                </c:pt>
                <c:pt idx="139">
                  <c:v>3553</c:v>
                </c:pt>
                <c:pt idx="140">
                  <c:v>3599</c:v>
                </c:pt>
                <c:pt idx="141">
                  <c:v>3665</c:v>
                </c:pt>
                <c:pt idx="142">
                  <c:v>3713</c:v>
                </c:pt>
                <c:pt idx="143">
                  <c:v>3741</c:v>
                </c:pt>
                <c:pt idx="144">
                  <c:v>3769</c:v>
                </c:pt>
                <c:pt idx="145">
                  <c:v>3780</c:v>
                </c:pt>
                <c:pt idx="146">
                  <c:v>3783</c:v>
                </c:pt>
                <c:pt idx="147">
                  <c:v>3805</c:v>
                </c:pt>
                <c:pt idx="148">
                  <c:v>3825</c:v>
                </c:pt>
                <c:pt idx="149">
                  <c:v>3846</c:v>
                </c:pt>
                <c:pt idx="150">
                  <c:v>3871</c:v>
                </c:pt>
                <c:pt idx="151">
                  <c:v>3902</c:v>
                </c:pt>
                <c:pt idx="152">
                  <c:v>3912</c:v>
                </c:pt>
                <c:pt idx="153">
                  <c:v>3914</c:v>
                </c:pt>
                <c:pt idx="154">
                  <c:v>3935</c:v>
                </c:pt>
                <c:pt idx="155">
                  <c:v>3951</c:v>
                </c:pt>
                <c:pt idx="156">
                  <c:v>3970</c:v>
                </c:pt>
                <c:pt idx="157">
                  <c:v>3989</c:v>
                </c:pt>
                <c:pt idx="158">
                  <c:v>4000</c:v>
                </c:pt>
                <c:pt idx="159">
                  <c:v>4002</c:v>
                </c:pt>
                <c:pt idx="160">
                  <c:v>4003</c:v>
                </c:pt>
                <c:pt idx="161">
                  <c:v>4019</c:v>
                </c:pt>
                <c:pt idx="162">
                  <c:v>4038</c:v>
                </c:pt>
                <c:pt idx="163">
                  <c:v>4051</c:v>
                </c:pt>
                <c:pt idx="164">
                  <c:v>4057</c:v>
                </c:pt>
                <c:pt idx="165">
                  <c:v>4069</c:v>
                </c:pt>
                <c:pt idx="166">
                  <c:v>4072</c:v>
                </c:pt>
                <c:pt idx="167">
                  <c:v>4072</c:v>
                </c:pt>
                <c:pt idx="168">
                  <c:v>4080</c:v>
                </c:pt>
                <c:pt idx="169">
                  <c:v>4097</c:v>
                </c:pt>
                <c:pt idx="170">
                  <c:v>4104</c:v>
                </c:pt>
                <c:pt idx="171">
                  <c:v>4112</c:v>
                </c:pt>
                <c:pt idx="172">
                  <c:v>4121</c:v>
                </c:pt>
                <c:pt idx="173">
                  <c:v>4121</c:v>
                </c:pt>
                <c:pt idx="174">
                  <c:v>4121</c:v>
                </c:pt>
                <c:pt idx="175">
                  <c:v>4129</c:v>
                </c:pt>
                <c:pt idx="176">
                  <c:v>4142</c:v>
                </c:pt>
                <c:pt idx="177">
                  <c:v>4150</c:v>
                </c:pt>
                <c:pt idx="178">
                  <c:v>4154</c:v>
                </c:pt>
                <c:pt idx="179">
                  <c:v>4156</c:v>
                </c:pt>
                <c:pt idx="180">
                  <c:v>4156</c:v>
                </c:pt>
                <c:pt idx="181">
                  <c:v>4156</c:v>
                </c:pt>
                <c:pt idx="182">
                  <c:v>4159</c:v>
                </c:pt>
                <c:pt idx="183">
                  <c:v>4165</c:v>
                </c:pt>
                <c:pt idx="184">
                  <c:v>4169</c:v>
                </c:pt>
                <c:pt idx="185">
                  <c:v>4173</c:v>
                </c:pt>
                <c:pt idx="186">
                  <c:v>4174</c:v>
                </c:pt>
                <c:pt idx="187">
                  <c:v>4174</c:v>
                </c:pt>
                <c:pt idx="188">
                  <c:v>4174</c:v>
                </c:pt>
                <c:pt idx="189">
                  <c:v>4178</c:v>
                </c:pt>
                <c:pt idx="190">
                  <c:v>4184</c:v>
                </c:pt>
                <c:pt idx="191">
                  <c:v>4184</c:v>
                </c:pt>
                <c:pt idx="192">
                  <c:v>4185</c:v>
                </c:pt>
                <c:pt idx="193">
                  <c:v>4187</c:v>
                </c:pt>
                <c:pt idx="194">
                  <c:v>4187</c:v>
                </c:pt>
                <c:pt idx="195">
                  <c:v>4187</c:v>
                </c:pt>
                <c:pt idx="196">
                  <c:v>4188</c:v>
                </c:pt>
                <c:pt idx="197">
                  <c:v>4189</c:v>
                </c:pt>
                <c:pt idx="198">
                  <c:v>4192</c:v>
                </c:pt>
                <c:pt idx="199">
                  <c:v>4193</c:v>
                </c:pt>
                <c:pt idx="200">
                  <c:v>4193</c:v>
                </c:pt>
                <c:pt idx="201">
                  <c:v>4193</c:v>
                </c:pt>
                <c:pt idx="202">
                  <c:v>4193</c:v>
                </c:pt>
                <c:pt idx="203">
                  <c:v>4194</c:v>
                </c:pt>
                <c:pt idx="204">
                  <c:v>4198</c:v>
                </c:pt>
                <c:pt idx="205">
                  <c:v>4199</c:v>
                </c:pt>
                <c:pt idx="206">
                  <c:v>4200</c:v>
                </c:pt>
                <c:pt idx="207">
                  <c:v>4201</c:v>
                </c:pt>
                <c:pt idx="208">
                  <c:v>4201</c:v>
                </c:pt>
                <c:pt idx="209">
                  <c:v>4201</c:v>
                </c:pt>
                <c:pt idx="210">
                  <c:v>4201</c:v>
                </c:pt>
                <c:pt idx="211">
                  <c:v>4202</c:v>
                </c:pt>
                <c:pt idx="212">
                  <c:v>4203</c:v>
                </c:pt>
                <c:pt idx="213">
                  <c:v>4206</c:v>
                </c:pt>
                <c:pt idx="214">
                  <c:v>4208</c:v>
                </c:pt>
                <c:pt idx="215">
                  <c:v>4208</c:v>
                </c:pt>
                <c:pt idx="216">
                  <c:v>4208</c:v>
                </c:pt>
                <c:pt idx="217">
                  <c:v>4209</c:v>
                </c:pt>
                <c:pt idx="218">
                  <c:v>4209</c:v>
                </c:pt>
                <c:pt idx="219">
                  <c:v>4210</c:v>
                </c:pt>
                <c:pt idx="220">
                  <c:v>4212</c:v>
                </c:pt>
                <c:pt idx="221">
                  <c:v>4213</c:v>
                </c:pt>
                <c:pt idx="222">
                  <c:v>4213</c:v>
                </c:pt>
                <c:pt idx="223">
                  <c:v>4213</c:v>
                </c:pt>
                <c:pt idx="224">
                  <c:v>4214</c:v>
                </c:pt>
                <c:pt idx="225">
                  <c:v>4215</c:v>
                </c:pt>
                <c:pt idx="226">
                  <c:v>4215</c:v>
                </c:pt>
                <c:pt idx="227">
                  <c:v>4216</c:v>
                </c:pt>
                <c:pt idx="228">
                  <c:v>4216</c:v>
                </c:pt>
                <c:pt idx="229">
                  <c:v>4216</c:v>
                </c:pt>
                <c:pt idx="230">
                  <c:v>4216</c:v>
                </c:pt>
                <c:pt idx="231">
                  <c:v>4218</c:v>
                </c:pt>
                <c:pt idx="232">
                  <c:v>4220</c:v>
                </c:pt>
                <c:pt idx="233">
                  <c:v>4221</c:v>
                </c:pt>
                <c:pt idx="234">
                  <c:v>4221</c:v>
                </c:pt>
                <c:pt idx="235">
                  <c:v>4222</c:v>
                </c:pt>
                <c:pt idx="236">
                  <c:v>4222</c:v>
                </c:pt>
                <c:pt idx="237">
                  <c:v>4222</c:v>
                </c:pt>
                <c:pt idx="238">
                  <c:v>4223</c:v>
                </c:pt>
                <c:pt idx="239">
                  <c:v>4225</c:v>
                </c:pt>
                <c:pt idx="240">
                  <c:v>4226</c:v>
                </c:pt>
                <c:pt idx="241">
                  <c:v>4227</c:v>
                </c:pt>
                <c:pt idx="242">
                  <c:v>4229</c:v>
                </c:pt>
                <c:pt idx="243">
                  <c:v>4229</c:v>
                </c:pt>
                <c:pt idx="244">
                  <c:v>4229</c:v>
                </c:pt>
                <c:pt idx="245">
                  <c:v>4230</c:v>
                </c:pt>
                <c:pt idx="246">
                  <c:v>4231</c:v>
                </c:pt>
                <c:pt idx="247">
                  <c:v>4231</c:v>
                </c:pt>
                <c:pt idx="248">
                  <c:v>4231</c:v>
                </c:pt>
                <c:pt idx="249">
                  <c:v>4231</c:v>
                </c:pt>
                <c:pt idx="250">
                  <c:v>4231</c:v>
                </c:pt>
                <c:pt idx="251">
                  <c:v>4231</c:v>
                </c:pt>
                <c:pt idx="252">
                  <c:v>4233</c:v>
                </c:pt>
                <c:pt idx="253">
                  <c:v>4234</c:v>
                </c:pt>
                <c:pt idx="254">
                  <c:v>4235</c:v>
                </c:pt>
                <c:pt idx="255">
                  <c:v>4236</c:v>
                </c:pt>
                <c:pt idx="256">
                  <c:v>4236</c:v>
                </c:pt>
                <c:pt idx="257">
                  <c:v>4236</c:v>
                </c:pt>
                <c:pt idx="258">
                  <c:v>4236</c:v>
                </c:pt>
                <c:pt idx="259">
                  <c:v>4239</c:v>
                </c:pt>
                <c:pt idx="260">
                  <c:v>4241</c:v>
                </c:pt>
                <c:pt idx="261">
                  <c:v>4241</c:v>
                </c:pt>
                <c:pt idx="262">
                  <c:v>4244</c:v>
                </c:pt>
                <c:pt idx="263">
                  <c:v>4247</c:v>
                </c:pt>
                <c:pt idx="264">
                  <c:v>4247</c:v>
                </c:pt>
                <c:pt idx="265">
                  <c:v>4247</c:v>
                </c:pt>
                <c:pt idx="266">
                  <c:v>4248</c:v>
                </c:pt>
                <c:pt idx="267">
                  <c:v>4251</c:v>
                </c:pt>
                <c:pt idx="268">
                  <c:v>4254</c:v>
                </c:pt>
                <c:pt idx="269">
                  <c:v>4256</c:v>
                </c:pt>
                <c:pt idx="270">
                  <c:v>4256</c:v>
                </c:pt>
                <c:pt idx="271">
                  <c:v>4257</c:v>
                </c:pt>
                <c:pt idx="272">
                  <c:v>4257</c:v>
                </c:pt>
              </c:numCache>
            </c:numRef>
          </c:val>
          <c:smooth val="0"/>
          <c:extLst>
            <c:ext xmlns:c16="http://schemas.microsoft.com/office/drawing/2014/chart" uri="{C3380CC4-5D6E-409C-BE32-E72D297353CC}">
              <c16:uniqueId val="{00000006-2A1C-4DCA-AC4F-D955B6FB9212}"/>
            </c:ext>
          </c:extLst>
        </c:ser>
        <c:ser>
          <c:idx val="0"/>
          <c:order val="0"/>
          <c:tx>
            <c:strRef>
              <c:f>'Data 1.1'!$C$5</c:f>
              <c:strCache>
                <c:ptCount val="1"/>
              </c:strCache>
            </c:strRef>
          </c:tx>
          <c:spPr>
            <a:ln w="34925" cap="rnd">
              <a:solidFill>
                <a:schemeClr val="tx1"/>
              </a:solidFill>
              <a:round/>
            </a:ln>
            <a:effectLst/>
          </c:spPr>
          <c:marker>
            <c:symbol val="none"/>
          </c:marker>
          <c:dPt>
            <c:idx val="150"/>
            <c:marker>
              <c:symbol val="none"/>
            </c:marker>
            <c:bubble3D val="0"/>
            <c:extLst>
              <c:ext xmlns:c16="http://schemas.microsoft.com/office/drawing/2014/chart" uri="{C3380CC4-5D6E-409C-BE32-E72D297353CC}">
                <c16:uniqueId val="{00000007-2A1C-4DCA-AC4F-D955B6FB9212}"/>
              </c:ext>
            </c:extLst>
          </c:dPt>
          <c:dPt>
            <c:idx val="223"/>
            <c:marker>
              <c:symbol val="none"/>
            </c:marker>
            <c:bubble3D val="0"/>
            <c:extLst>
              <c:ext xmlns:c16="http://schemas.microsoft.com/office/drawing/2014/chart" uri="{C3380CC4-5D6E-409C-BE32-E72D297353CC}">
                <c16:uniqueId val="{00000008-2A1C-4DCA-AC4F-D955B6FB9212}"/>
              </c:ext>
            </c:extLst>
          </c:dPt>
          <c:dPt>
            <c:idx val="251"/>
            <c:marker>
              <c:symbol val="none"/>
            </c:marker>
            <c:bubble3D val="0"/>
            <c:extLst>
              <c:ext xmlns:c16="http://schemas.microsoft.com/office/drawing/2014/chart" uri="{C3380CC4-5D6E-409C-BE32-E72D297353CC}">
                <c16:uniqueId val="{00000009-2A1C-4DCA-AC4F-D955B6FB9212}"/>
              </c:ext>
            </c:extLst>
          </c:dPt>
          <c:dPt>
            <c:idx val="272"/>
            <c:marker>
              <c:symbol val="circle"/>
              <c:size val="9"/>
              <c:spPr>
                <a:solidFill>
                  <a:schemeClr val="tx1"/>
                </a:solidFill>
                <a:ln w="9525">
                  <a:noFill/>
                </a:ln>
                <a:effectLst/>
              </c:spPr>
            </c:marker>
            <c:bubble3D val="0"/>
            <c:extLst>
              <c:ext xmlns:c16="http://schemas.microsoft.com/office/drawing/2014/chart" uri="{C3380CC4-5D6E-409C-BE32-E72D297353CC}">
                <c16:uniqueId val="{0000000A-2A1C-4DCA-AC4F-D955B6FB9212}"/>
              </c:ext>
            </c:extLst>
          </c:dPt>
          <c:dLbls>
            <c:dLbl>
              <c:idx val="272"/>
              <c:layout>
                <c:manualLayout>
                  <c:x val="2.5852582058882145E-3"/>
                  <c:y val="4.9373733603850771E-2"/>
                </c:manualLayout>
              </c:layout>
              <c:tx>
                <c:rich>
                  <a:bodyPr rot="0" spcFirstLastPara="1" vertOverflow="ellipsis" vert="horz" wrap="square" lIns="38100" tIns="19050" rIns="38100" bIns="19050" anchor="ctr" anchorCtr="0">
                    <a:noAutofit/>
                  </a:bodyPr>
                  <a:lstStyle/>
                  <a:p>
                    <a:pPr algn="l">
                      <a:defRPr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fld id="{940E82BB-66F7-4897-9457-55B75874D090}" type="VALUE">
                      <a:rPr lang="en-US" b="1">
                        <a:solidFill>
                          <a:sysClr val="windowText" lastClr="000000"/>
                        </a:solidFill>
                      </a:rPr>
                      <a:pPr algn="l">
                        <a:defRPr sz="1200" b="1">
                          <a:solidFill>
                            <a:sysClr val="windowText" lastClr="000000"/>
                          </a:solidFill>
                        </a:defRPr>
                      </a:pPr>
                      <a:t>[VALUE]</a:t>
                    </a:fld>
                    <a:r>
                      <a:rPr lang="en-US" b="1">
                        <a:solidFill>
                          <a:sysClr val="windowText" lastClr="000000"/>
                        </a:solidFill>
                      </a:rPr>
                      <a:t> </a:t>
                    </a:r>
                    <a:r>
                      <a:rPr lang="en-US" b="0">
                        <a:solidFill>
                          <a:sysClr val="windowText" lastClr="000000"/>
                        </a:solidFill>
                      </a:rPr>
                      <a:t>deaths from COVID-19 using HPS measure</a:t>
                    </a: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7505632748665009"/>
                      <c:h val="0.11748847587775894"/>
                    </c:manualLayout>
                  </c15:layout>
                  <c15:dlblFieldTable/>
                  <c15:showDataLabelsRange val="0"/>
                </c:ext>
                <c:ext xmlns:c16="http://schemas.microsoft.com/office/drawing/2014/chart" uri="{C3380CC4-5D6E-409C-BE32-E72D297353CC}">
                  <c16:uniqueId val="{0000000A-2A1C-4DCA-AC4F-D955B6FB9212}"/>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baseline="0">
                    <a:solidFill>
                      <a:srgbClr val="284F99"/>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1.1'!$B$10:$B$282</c:f>
              <c:numCache>
                <c:formatCode>m/d/yyyy</c:formatCode>
                <c:ptCount val="273"/>
                <c:pt idx="0">
                  <c:v>43829</c:v>
                </c:pt>
                <c:pt idx="1">
                  <c:v>43830</c:v>
                </c:pt>
                <c:pt idx="2">
                  <c:v>43831</c:v>
                </c:pt>
                <c:pt idx="3">
                  <c:v>43832</c:v>
                </c:pt>
                <c:pt idx="4">
                  <c:v>43833</c:v>
                </c:pt>
                <c:pt idx="5">
                  <c:v>43834</c:v>
                </c:pt>
                <c:pt idx="6">
                  <c:v>43835</c:v>
                </c:pt>
                <c:pt idx="7">
                  <c:v>43836</c:v>
                </c:pt>
                <c:pt idx="8">
                  <c:v>43837</c:v>
                </c:pt>
                <c:pt idx="9">
                  <c:v>43838</c:v>
                </c:pt>
                <c:pt idx="10">
                  <c:v>43839</c:v>
                </c:pt>
                <c:pt idx="11">
                  <c:v>43840</c:v>
                </c:pt>
                <c:pt idx="12">
                  <c:v>43841</c:v>
                </c:pt>
                <c:pt idx="13">
                  <c:v>43842</c:v>
                </c:pt>
                <c:pt idx="14">
                  <c:v>43843</c:v>
                </c:pt>
                <c:pt idx="15">
                  <c:v>43844</c:v>
                </c:pt>
                <c:pt idx="16">
                  <c:v>43845</c:v>
                </c:pt>
                <c:pt idx="17">
                  <c:v>43846</c:v>
                </c:pt>
                <c:pt idx="18">
                  <c:v>43847</c:v>
                </c:pt>
                <c:pt idx="19">
                  <c:v>43848</c:v>
                </c:pt>
                <c:pt idx="20">
                  <c:v>43849</c:v>
                </c:pt>
                <c:pt idx="21">
                  <c:v>43850</c:v>
                </c:pt>
                <c:pt idx="22">
                  <c:v>43851</c:v>
                </c:pt>
                <c:pt idx="23">
                  <c:v>43852</c:v>
                </c:pt>
                <c:pt idx="24">
                  <c:v>43853</c:v>
                </c:pt>
                <c:pt idx="25">
                  <c:v>43854</c:v>
                </c:pt>
                <c:pt idx="26">
                  <c:v>43855</c:v>
                </c:pt>
                <c:pt idx="27">
                  <c:v>43856</c:v>
                </c:pt>
                <c:pt idx="28">
                  <c:v>43857</c:v>
                </c:pt>
                <c:pt idx="29">
                  <c:v>43858</c:v>
                </c:pt>
                <c:pt idx="30">
                  <c:v>43859</c:v>
                </c:pt>
                <c:pt idx="31">
                  <c:v>43860</c:v>
                </c:pt>
                <c:pt idx="32">
                  <c:v>43861</c:v>
                </c:pt>
                <c:pt idx="33">
                  <c:v>43862</c:v>
                </c:pt>
                <c:pt idx="34">
                  <c:v>43863</c:v>
                </c:pt>
                <c:pt idx="35">
                  <c:v>43864</c:v>
                </c:pt>
                <c:pt idx="36">
                  <c:v>43865</c:v>
                </c:pt>
                <c:pt idx="37">
                  <c:v>43866</c:v>
                </c:pt>
                <c:pt idx="38">
                  <c:v>43867</c:v>
                </c:pt>
                <c:pt idx="39">
                  <c:v>43868</c:v>
                </c:pt>
                <c:pt idx="40">
                  <c:v>43869</c:v>
                </c:pt>
                <c:pt idx="41">
                  <c:v>43870</c:v>
                </c:pt>
                <c:pt idx="42">
                  <c:v>43871</c:v>
                </c:pt>
                <c:pt idx="43">
                  <c:v>43872</c:v>
                </c:pt>
                <c:pt idx="44">
                  <c:v>43873</c:v>
                </c:pt>
                <c:pt idx="45">
                  <c:v>43874</c:v>
                </c:pt>
                <c:pt idx="46">
                  <c:v>43875</c:v>
                </c:pt>
                <c:pt idx="47">
                  <c:v>43876</c:v>
                </c:pt>
                <c:pt idx="48">
                  <c:v>43877</c:v>
                </c:pt>
                <c:pt idx="49">
                  <c:v>43878</c:v>
                </c:pt>
                <c:pt idx="50">
                  <c:v>43879</c:v>
                </c:pt>
                <c:pt idx="51">
                  <c:v>43880</c:v>
                </c:pt>
                <c:pt idx="52">
                  <c:v>43881</c:v>
                </c:pt>
                <c:pt idx="53">
                  <c:v>43882</c:v>
                </c:pt>
                <c:pt idx="54">
                  <c:v>43883</c:v>
                </c:pt>
                <c:pt idx="55">
                  <c:v>43884</c:v>
                </c:pt>
                <c:pt idx="56">
                  <c:v>43885</c:v>
                </c:pt>
                <c:pt idx="57">
                  <c:v>43886</c:v>
                </c:pt>
                <c:pt idx="58">
                  <c:v>43887</c:v>
                </c:pt>
                <c:pt idx="59">
                  <c:v>43888</c:v>
                </c:pt>
                <c:pt idx="60">
                  <c:v>43889</c:v>
                </c:pt>
                <c:pt idx="61">
                  <c:v>43890</c:v>
                </c:pt>
                <c:pt idx="62">
                  <c:v>43891</c:v>
                </c:pt>
                <c:pt idx="63">
                  <c:v>43892</c:v>
                </c:pt>
                <c:pt idx="64">
                  <c:v>43893</c:v>
                </c:pt>
                <c:pt idx="65">
                  <c:v>43894</c:v>
                </c:pt>
                <c:pt idx="66">
                  <c:v>43895</c:v>
                </c:pt>
                <c:pt idx="67">
                  <c:v>43896</c:v>
                </c:pt>
                <c:pt idx="68">
                  <c:v>43897</c:v>
                </c:pt>
                <c:pt idx="69">
                  <c:v>43898</c:v>
                </c:pt>
                <c:pt idx="70">
                  <c:v>43899</c:v>
                </c:pt>
                <c:pt idx="71">
                  <c:v>43900</c:v>
                </c:pt>
                <c:pt idx="72">
                  <c:v>43901</c:v>
                </c:pt>
                <c:pt idx="73">
                  <c:v>43902</c:v>
                </c:pt>
                <c:pt idx="74">
                  <c:v>43903</c:v>
                </c:pt>
                <c:pt idx="75">
                  <c:v>43904</c:v>
                </c:pt>
                <c:pt idx="76">
                  <c:v>43905</c:v>
                </c:pt>
                <c:pt idx="77">
                  <c:v>43906</c:v>
                </c:pt>
                <c:pt idx="78">
                  <c:v>43907</c:v>
                </c:pt>
                <c:pt idx="79">
                  <c:v>43908</c:v>
                </c:pt>
                <c:pt idx="80">
                  <c:v>43909</c:v>
                </c:pt>
                <c:pt idx="81">
                  <c:v>43910</c:v>
                </c:pt>
                <c:pt idx="82">
                  <c:v>43911</c:v>
                </c:pt>
                <c:pt idx="83">
                  <c:v>43912</c:v>
                </c:pt>
                <c:pt idx="84">
                  <c:v>43913</c:v>
                </c:pt>
                <c:pt idx="85">
                  <c:v>43914</c:v>
                </c:pt>
                <c:pt idx="86">
                  <c:v>43915</c:v>
                </c:pt>
                <c:pt idx="87">
                  <c:v>43916</c:v>
                </c:pt>
                <c:pt idx="88">
                  <c:v>43917</c:v>
                </c:pt>
                <c:pt idx="89">
                  <c:v>43918</c:v>
                </c:pt>
                <c:pt idx="90">
                  <c:v>43919</c:v>
                </c:pt>
                <c:pt idx="91">
                  <c:v>43920</c:v>
                </c:pt>
                <c:pt idx="92">
                  <c:v>43921</c:v>
                </c:pt>
                <c:pt idx="93">
                  <c:v>43922</c:v>
                </c:pt>
                <c:pt idx="94">
                  <c:v>43923</c:v>
                </c:pt>
                <c:pt idx="95">
                  <c:v>43924</c:v>
                </c:pt>
                <c:pt idx="96">
                  <c:v>43925</c:v>
                </c:pt>
                <c:pt idx="97">
                  <c:v>43926</c:v>
                </c:pt>
                <c:pt idx="98">
                  <c:v>43927</c:v>
                </c:pt>
                <c:pt idx="99">
                  <c:v>43928</c:v>
                </c:pt>
                <c:pt idx="100">
                  <c:v>43929</c:v>
                </c:pt>
                <c:pt idx="101">
                  <c:v>43930</c:v>
                </c:pt>
                <c:pt idx="102">
                  <c:v>43931</c:v>
                </c:pt>
                <c:pt idx="103">
                  <c:v>43932</c:v>
                </c:pt>
                <c:pt idx="104">
                  <c:v>43933</c:v>
                </c:pt>
                <c:pt idx="105">
                  <c:v>43934</c:v>
                </c:pt>
                <c:pt idx="106">
                  <c:v>43935</c:v>
                </c:pt>
                <c:pt idx="107">
                  <c:v>43936</c:v>
                </c:pt>
                <c:pt idx="108">
                  <c:v>43937</c:v>
                </c:pt>
                <c:pt idx="109">
                  <c:v>43938</c:v>
                </c:pt>
                <c:pt idx="110">
                  <c:v>43939</c:v>
                </c:pt>
                <c:pt idx="111">
                  <c:v>43940</c:v>
                </c:pt>
                <c:pt idx="112">
                  <c:v>43941</c:v>
                </c:pt>
                <c:pt idx="113">
                  <c:v>43942</c:v>
                </c:pt>
                <c:pt idx="114">
                  <c:v>43943</c:v>
                </c:pt>
                <c:pt idx="115">
                  <c:v>43944</c:v>
                </c:pt>
                <c:pt idx="116">
                  <c:v>43945</c:v>
                </c:pt>
                <c:pt idx="117">
                  <c:v>43946</c:v>
                </c:pt>
                <c:pt idx="118">
                  <c:v>43947</c:v>
                </c:pt>
                <c:pt idx="119">
                  <c:v>43948</c:v>
                </c:pt>
                <c:pt idx="120">
                  <c:v>43949</c:v>
                </c:pt>
                <c:pt idx="121">
                  <c:v>43950</c:v>
                </c:pt>
                <c:pt idx="122">
                  <c:v>43951</c:v>
                </c:pt>
                <c:pt idx="123">
                  <c:v>43952</c:v>
                </c:pt>
                <c:pt idx="124">
                  <c:v>43953</c:v>
                </c:pt>
                <c:pt idx="125">
                  <c:v>43954</c:v>
                </c:pt>
                <c:pt idx="126">
                  <c:v>43955</c:v>
                </c:pt>
                <c:pt idx="127">
                  <c:v>43956</c:v>
                </c:pt>
                <c:pt idx="128">
                  <c:v>43957</c:v>
                </c:pt>
                <c:pt idx="129">
                  <c:v>43958</c:v>
                </c:pt>
                <c:pt idx="130">
                  <c:v>43959</c:v>
                </c:pt>
                <c:pt idx="131">
                  <c:v>43960</c:v>
                </c:pt>
                <c:pt idx="132">
                  <c:v>43961</c:v>
                </c:pt>
                <c:pt idx="133">
                  <c:v>43962</c:v>
                </c:pt>
                <c:pt idx="134">
                  <c:v>43963</c:v>
                </c:pt>
                <c:pt idx="135">
                  <c:v>43964</c:v>
                </c:pt>
                <c:pt idx="136">
                  <c:v>43965</c:v>
                </c:pt>
                <c:pt idx="137">
                  <c:v>43966</c:v>
                </c:pt>
                <c:pt idx="138">
                  <c:v>43967</c:v>
                </c:pt>
                <c:pt idx="139">
                  <c:v>43968</c:v>
                </c:pt>
                <c:pt idx="140">
                  <c:v>43969</c:v>
                </c:pt>
                <c:pt idx="141">
                  <c:v>43970</c:v>
                </c:pt>
                <c:pt idx="142">
                  <c:v>43971</c:v>
                </c:pt>
                <c:pt idx="143">
                  <c:v>43972</c:v>
                </c:pt>
                <c:pt idx="144">
                  <c:v>43973</c:v>
                </c:pt>
                <c:pt idx="145">
                  <c:v>43974</c:v>
                </c:pt>
                <c:pt idx="146">
                  <c:v>43975</c:v>
                </c:pt>
                <c:pt idx="147">
                  <c:v>43976</c:v>
                </c:pt>
                <c:pt idx="148">
                  <c:v>43977</c:v>
                </c:pt>
                <c:pt idx="149">
                  <c:v>43978</c:v>
                </c:pt>
                <c:pt idx="150">
                  <c:v>43979</c:v>
                </c:pt>
                <c:pt idx="151">
                  <c:v>43980</c:v>
                </c:pt>
                <c:pt idx="152">
                  <c:v>43981</c:v>
                </c:pt>
                <c:pt idx="153">
                  <c:v>43982</c:v>
                </c:pt>
                <c:pt idx="154">
                  <c:v>43983</c:v>
                </c:pt>
                <c:pt idx="155">
                  <c:v>43984</c:v>
                </c:pt>
                <c:pt idx="156">
                  <c:v>43985</c:v>
                </c:pt>
                <c:pt idx="157">
                  <c:v>43986</c:v>
                </c:pt>
                <c:pt idx="158">
                  <c:v>43987</c:v>
                </c:pt>
                <c:pt idx="159">
                  <c:v>43988</c:v>
                </c:pt>
                <c:pt idx="160">
                  <c:v>43989</c:v>
                </c:pt>
                <c:pt idx="161">
                  <c:v>43990</c:v>
                </c:pt>
                <c:pt idx="162">
                  <c:v>43991</c:v>
                </c:pt>
                <c:pt idx="163">
                  <c:v>43992</c:v>
                </c:pt>
                <c:pt idx="164">
                  <c:v>43993</c:v>
                </c:pt>
                <c:pt idx="165">
                  <c:v>43994</c:v>
                </c:pt>
                <c:pt idx="166">
                  <c:v>43995</c:v>
                </c:pt>
                <c:pt idx="167">
                  <c:v>43996</c:v>
                </c:pt>
                <c:pt idx="168">
                  <c:v>43997</c:v>
                </c:pt>
                <c:pt idx="169">
                  <c:v>43998</c:v>
                </c:pt>
                <c:pt idx="170">
                  <c:v>43999</c:v>
                </c:pt>
                <c:pt idx="171">
                  <c:v>44000</c:v>
                </c:pt>
                <c:pt idx="172">
                  <c:v>44001</c:v>
                </c:pt>
                <c:pt idx="173">
                  <c:v>44002</c:v>
                </c:pt>
                <c:pt idx="174">
                  <c:v>44003</c:v>
                </c:pt>
                <c:pt idx="175">
                  <c:v>44004</c:v>
                </c:pt>
                <c:pt idx="176">
                  <c:v>44005</c:v>
                </c:pt>
                <c:pt idx="177">
                  <c:v>44006</c:v>
                </c:pt>
                <c:pt idx="178">
                  <c:v>44007</c:v>
                </c:pt>
                <c:pt idx="179">
                  <c:v>44008</c:v>
                </c:pt>
                <c:pt idx="180">
                  <c:v>44009</c:v>
                </c:pt>
                <c:pt idx="181">
                  <c:v>44010</c:v>
                </c:pt>
                <c:pt idx="182">
                  <c:v>44011</c:v>
                </c:pt>
                <c:pt idx="183">
                  <c:v>44012</c:v>
                </c:pt>
                <c:pt idx="184">
                  <c:v>44013</c:v>
                </c:pt>
                <c:pt idx="185">
                  <c:v>44014</c:v>
                </c:pt>
                <c:pt idx="186">
                  <c:v>44015</c:v>
                </c:pt>
                <c:pt idx="187">
                  <c:v>44016</c:v>
                </c:pt>
                <c:pt idx="188">
                  <c:v>44017</c:v>
                </c:pt>
                <c:pt idx="189">
                  <c:v>44018</c:v>
                </c:pt>
                <c:pt idx="190">
                  <c:v>44019</c:v>
                </c:pt>
                <c:pt idx="191">
                  <c:v>44020</c:v>
                </c:pt>
                <c:pt idx="192">
                  <c:v>44021</c:v>
                </c:pt>
                <c:pt idx="193">
                  <c:v>44022</c:v>
                </c:pt>
                <c:pt idx="194">
                  <c:v>44023</c:v>
                </c:pt>
                <c:pt idx="195">
                  <c:v>44024</c:v>
                </c:pt>
                <c:pt idx="196">
                  <c:v>44025</c:v>
                </c:pt>
                <c:pt idx="197">
                  <c:v>44026</c:v>
                </c:pt>
                <c:pt idx="198">
                  <c:v>44027</c:v>
                </c:pt>
                <c:pt idx="199">
                  <c:v>44028</c:v>
                </c:pt>
                <c:pt idx="200">
                  <c:v>44029</c:v>
                </c:pt>
                <c:pt idx="201">
                  <c:v>44030</c:v>
                </c:pt>
                <c:pt idx="202">
                  <c:v>44031</c:v>
                </c:pt>
                <c:pt idx="203">
                  <c:v>44032</c:v>
                </c:pt>
                <c:pt idx="204">
                  <c:v>44033</c:v>
                </c:pt>
                <c:pt idx="205">
                  <c:v>44034</c:v>
                </c:pt>
                <c:pt idx="206">
                  <c:v>44035</c:v>
                </c:pt>
                <c:pt idx="207">
                  <c:v>44036</c:v>
                </c:pt>
                <c:pt idx="208">
                  <c:v>44037</c:v>
                </c:pt>
                <c:pt idx="209">
                  <c:v>44038</c:v>
                </c:pt>
                <c:pt idx="210">
                  <c:v>44039</c:v>
                </c:pt>
                <c:pt idx="211">
                  <c:v>44040</c:v>
                </c:pt>
                <c:pt idx="212">
                  <c:v>44041</c:v>
                </c:pt>
                <c:pt idx="213">
                  <c:v>44042</c:v>
                </c:pt>
                <c:pt idx="214">
                  <c:v>44043</c:v>
                </c:pt>
                <c:pt idx="215">
                  <c:v>44044</c:v>
                </c:pt>
                <c:pt idx="216">
                  <c:v>44045</c:v>
                </c:pt>
                <c:pt idx="217">
                  <c:v>44046</c:v>
                </c:pt>
                <c:pt idx="218">
                  <c:v>44047</c:v>
                </c:pt>
                <c:pt idx="219">
                  <c:v>44048</c:v>
                </c:pt>
                <c:pt idx="220">
                  <c:v>44049</c:v>
                </c:pt>
                <c:pt idx="221">
                  <c:v>44050</c:v>
                </c:pt>
                <c:pt idx="222">
                  <c:v>44051</c:v>
                </c:pt>
                <c:pt idx="223">
                  <c:v>44052</c:v>
                </c:pt>
                <c:pt idx="224">
                  <c:v>44053</c:v>
                </c:pt>
                <c:pt idx="225">
                  <c:v>44054</c:v>
                </c:pt>
                <c:pt idx="226">
                  <c:v>44055</c:v>
                </c:pt>
                <c:pt idx="227">
                  <c:v>44056</c:v>
                </c:pt>
                <c:pt idx="228">
                  <c:v>44057</c:v>
                </c:pt>
                <c:pt idx="229">
                  <c:v>44058</c:v>
                </c:pt>
                <c:pt idx="230">
                  <c:v>44059</c:v>
                </c:pt>
                <c:pt idx="231">
                  <c:v>44060</c:v>
                </c:pt>
                <c:pt idx="232">
                  <c:v>44061</c:v>
                </c:pt>
                <c:pt idx="233">
                  <c:v>44062</c:v>
                </c:pt>
                <c:pt idx="234">
                  <c:v>44063</c:v>
                </c:pt>
                <c:pt idx="235">
                  <c:v>44064</c:v>
                </c:pt>
                <c:pt idx="236">
                  <c:v>44065</c:v>
                </c:pt>
                <c:pt idx="237">
                  <c:v>44066</c:v>
                </c:pt>
                <c:pt idx="238">
                  <c:v>44067</c:v>
                </c:pt>
                <c:pt idx="239">
                  <c:v>44068</c:v>
                </c:pt>
                <c:pt idx="240">
                  <c:v>44069</c:v>
                </c:pt>
                <c:pt idx="241">
                  <c:v>44070</c:v>
                </c:pt>
                <c:pt idx="242">
                  <c:v>44071</c:v>
                </c:pt>
                <c:pt idx="243">
                  <c:v>44072</c:v>
                </c:pt>
                <c:pt idx="244">
                  <c:v>44073</c:v>
                </c:pt>
                <c:pt idx="245">
                  <c:v>44074</c:v>
                </c:pt>
                <c:pt idx="246">
                  <c:v>44075</c:v>
                </c:pt>
                <c:pt idx="247">
                  <c:v>44076</c:v>
                </c:pt>
                <c:pt idx="248">
                  <c:v>44077</c:v>
                </c:pt>
                <c:pt idx="249">
                  <c:v>44078</c:v>
                </c:pt>
                <c:pt idx="250">
                  <c:v>44079</c:v>
                </c:pt>
                <c:pt idx="251">
                  <c:v>44080</c:v>
                </c:pt>
                <c:pt idx="252">
                  <c:v>44081</c:v>
                </c:pt>
                <c:pt idx="253">
                  <c:v>44082</c:v>
                </c:pt>
                <c:pt idx="254">
                  <c:v>44083</c:v>
                </c:pt>
                <c:pt idx="255">
                  <c:v>44084</c:v>
                </c:pt>
                <c:pt idx="256">
                  <c:v>44085</c:v>
                </c:pt>
                <c:pt idx="257">
                  <c:v>44086</c:v>
                </c:pt>
                <c:pt idx="258">
                  <c:v>44087</c:v>
                </c:pt>
                <c:pt idx="259">
                  <c:v>44088</c:v>
                </c:pt>
                <c:pt idx="260">
                  <c:v>44089</c:v>
                </c:pt>
                <c:pt idx="261">
                  <c:v>44090</c:v>
                </c:pt>
                <c:pt idx="262">
                  <c:v>44091</c:v>
                </c:pt>
                <c:pt idx="263">
                  <c:v>44092</c:v>
                </c:pt>
                <c:pt idx="264">
                  <c:v>44093</c:v>
                </c:pt>
                <c:pt idx="265">
                  <c:v>44094</c:v>
                </c:pt>
                <c:pt idx="266">
                  <c:v>44095</c:v>
                </c:pt>
                <c:pt idx="267">
                  <c:v>44096</c:v>
                </c:pt>
                <c:pt idx="268">
                  <c:v>44097</c:v>
                </c:pt>
                <c:pt idx="269">
                  <c:v>44098</c:v>
                </c:pt>
                <c:pt idx="270">
                  <c:v>44099</c:v>
                </c:pt>
                <c:pt idx="271">
                  <c:v>44100</c:v>
                </c:pt>
                <c:pt idx="272">
                  <c:v>44101</c:v>
                </c:pt>
              </c:numCache>
            </c:numRef>
          </c:cat>
          <c:val>
            <c:numRef>
              <c:f>'Data 1.1'!$C$10:$C$282</c:f>
              <c:numCache>
                <c:formatCode>#,##0</c:formatCode>
                <c:ptCount val="2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1</c:v>
                </c:pt>
                <c:pt idx="75">
                  <c:v>1</c:v>
                </c:pt>
                <c:pt idx="76">
                  <c:v>1</c:v>
                </c:pt>
                <c:pt idx="77">
                  <c:v>2</c:v>
                </c:pt>
                <c:pt idx="78">
                  <c:v>3</c:v>
                </c:pt>
                <c:pt idx="79">
                  <c:v>6</c:v>
                </c:pt>
                <c:pt idx="80">
                  <c:v>6</c:v>
                </c:pt>
                <c:pt idx="81">
                  <c:v>7</c:v>
                </c:pt>
                <c:pt idx="82">
                  <c:v>10</c:v>
                </c:pt>
                <c:pt idx="83">
                  <c:v>14</c:v>
                </c:pt>
                <c:pt idx="84">
                  <c:v>16</c:v>
                </c:pt>
                <c:pt idx="85">
                  <c:v>22</c:v>
                </c:pt>
                <c:pt idx="86">
                  <c:v>25</c:v>
                </c:pt>
                <c:pt idx="87">
                  <c:v>33</c:v>
                </c:pt>
                <c:pt idx="88">
                  <c:v>40</c:v>
                </c:pt>
                <c:pt idx="89">
                  <c:v>41</c:v>
                </c:pt>
                <c:pt idx="90">
                  <c:v>47</c:v>
                </c:pt>
                <c:pt idx="91">
                  <c:v>69</c:v>
                </c:pt>
                <c:pt idx="92">
                  <c:v>97</c:v>
                </c:pt>
                <c:pt idx="93">
                  <c:v>126</c:v>
                </c:pt>
                <c:pt idx="94">
                  <c:v>172</c:v>
                </c:pt>
                <c:pt idx="95">
                  <c:v>218</c:v>
                </c:pt>
                <c:pt idx="96">
                  <c:v>220</c:v>
                </c:pt>
                <c:pt idx="97">
                  <c:v>222</c:v>
                </c:pt>
                <c:pt idx="98">
                  <c:v>296</c:v>
                </c:pt>
                <c:pt idx="99">
                  <c:v>366</c:v>
                </c:pt>
                <c:pt idx="100">
                  <c:v>447</c:v>
                </c:pt>
                <c:pt idx="101">
                  <c:v>495</c:v>
                </c:pt>
                <c:pt idx="102">
                  <c:v>542</c:v>
                </c:pt>
                <c:pt idx="103">
                  <c:v>566</c:v>
                </c:pt>
                <c:pt idx="104">
                  <c:v>575</c:v>
                </c:pt>
                <c:pt idx="105">
                  <c:v>615</c:v>
                </c:pt>
                <c:pt idx="106">
                  <c:v>699</c:v>
                </c:pt>
                <c:pt idx="107">
                  <c:v>779</c:v>
                </c:pt>
                <c:pt idx="108">
                  <c:v>837</c:v>
                </c:pt>
                <c:pt idx="109">
                  <c:v>893</c:v>
                </c:pt>
                <c:pt idx="110">
                  <c:v>903</c:v>
                </c:pt>
                <c:pt idx="111">
                  <c:v>915</c:v>
                </c:pt>
                <c:pt idx="112">
                  <c:v>985</c:v>
                </c:pt>
                <c:pt idx="113">
                  <c:v>1062</c:v>
                </c:pt>
                <c:pt idx="114">
                  <c:v>1120</c:v>
                </c:pt>
                <c:pt idx="115">
                  <c:v>1184</c:v>
                </c:pt>
                <c:pt idx="116">
                  <c:v>1231</c:v>
                </c:pt>
                <c:pt idx="117">
                  <c:v>1249</c:v>
                </c:pt>
                <c:pt idx="118">
                  <c:v>1262</c:v>
                </c:pt>
                <c:pt idx="119">
                  <c:v>1332</c:v>
                </c:pt>
                <c:pt idx="120">
                  <c:v>1415</c:v>
                </c:pt>
                <c:pt idx="121">
                  <c:v>1475</c:v>
                </c:pt>
                <c:pt idx="122">
                  <c:v>1515</c:v>
                </c:pt>
                <c:pt idx="123">
                  <c:v>1559</c:v>
                </c:pt>
                <c:pt idx="124">
                  <c:v>1571</c:v>
                </c:pt>
                <c:pt idx="125">
                  <c:v>1576</c:v>
                </c:pt>
                <c:pt idx="126">
                  <c:v>1620</c:v>
                </c:pt>
                <c:pt idx="127">
                  <c:v>1703</c:v>
                </c:pt>
                <c:pt idx="128">
                  <c:v>1762</c:v>
                </c:pt>
                <c:pt idx="129">
                  <c:v>1811</c:v>
                </c:pt>
                <c:pt idx="130">
                  <c:v>1847</c:v>
                </c:pt>
                <c:pt idx="131">
                  <c:v>1857</c:v>
                </c:pt>
                <c:pt idx="132">
                  <c:v>1862</c:v>
                </c:pt>
                <c:pt idx="133">
                  <c:v>1912</c:v>
                </c:pt>
                <c:pt idx="134">
                  <c:v>1973</c:v>
                </c:pt>
                <c:pt idx="135">
                  <c:v>2007</c:v>
                </c:pt>
                <c:pt idx="136">
                  <c:v>2053</c:v>
                </c:pt>
                <c:pt idx="137">
                  <c:v>2094</c:v>
                </c:pt>
                <c:pt idx="138">
                  <c:v>2103</c:v>
                </c:pt>
                <c:pt idx="139">
                  <c:v>2105</c:v>
                </c:pt>
                <c:pt idx="140">
                  <c:v>2134</c:v>
                </c:pt>
                <c:pt idx="141">
                  <c:v>2184</c:v>
                </c:pt>
                <c:pt idx="142">
                  <c:v>2221</c:v>
                </c:pt>
                <c:pt idx="143">
                  <c:v>2245</c:v>
                </c:pt>
                <c:pt idx="144">
                  <c:v>2261</c:v>
                </c:pt>
                <c:pt idx="145">
                  <c:v>2270</c:v>
                </c:pt>
                <c:pt idx="146">
                  <c:v>2273</c:v>
                </c:pt>
                <c:pt idx="147">
                  <c:v>2291</c:v>
                </c:pt>
                <c:pt idx="148">
                  <c:v>2304</c:v>
                </c:pt>
                <c:pt idx="149">
                  <c:v>2316</c:v>
                </c:pt>
                <c:pt idx="150">
                  <c:v>2331</c:v>
                </c:pt>
                <c:pt idx="151">
                  <c:v>2353</c:v>
                </c:pt>
                <c:pt idx="152">
                  <c:v>2362</c:v>
                </c:pt>
                <c:pt idx="153">
                  <c:v>2363</c:v>
                </c:pt>
                <c:pt idx="154">
                  <c:v>2375</c:v>
                </c:pt>
                <c:pt idx="155">
                  <c:v>2386</c:v>
                </c:pt>
                <c:pt idx="156">
                  <c:v>2395</c:v>
                </c:pt>
                <c:pt idx="157">
                  <c:v>2409</c:v>
                </c:pt>
                <c:pt idx="158">
                  <c:v>2415</c:v>
                </c:pt>
                <c:pt idx="159">
                  <c:v>2415</c:v>
                </c:pt>
                <c:pt idx="160">
                  <c:v>2415</c:v>
                </c:pt>
                <c:pt idx="161">
                  <c:v>2422</c:v>
                </c:pt>
                <c:pt idx="162">
                  <c:v>2434</c:v>
                </c:pt>
                <c:pt idx="163">
                  <c:v>2439</c:v>
                </c:pt>
                <c:pt idx="164">
                  <c:v>2442</c:v>
                </c:pt>
                <c:pt idx="165">
                  <c:v>2447</c:v>
                </c:pt>
                <c:pt idx="166">
                  <c:v>2448</c:v>
                </c:pt>
                <c:pt idx="167">
                  <c:v>2448</c:v>
                </c:pt>
                <c:pt idx="168">
                  <c:v>2453</c:v>
                </c:pt>
                <c:pt idx="169">
                  <c:v>2462</c:v>
                </c:pt>
                <c:pt idx="170">
                  <c:v>2464</c:v>
                </c:pt>
                <c:pt idx="171">
                  <c:v>2470</c:v>
                </c:pt>
                <c:pt idx="172">
                  <c:v>2472</c:v>
                </c:pt>
                <c:pt idx="173">
                  <c:v>2472</c:v>
                </c:pt>
                <c:pt idx="174">
                  <c:v>2472</c:v>
                </c:pt>
                <c:pt idx="175">
                  <c:v>2476</c:v>
                </c:pt>
                <c:pt idx="176">
                  <c:v>2480</c:v>
                </c:pt>
                <c:pt idx="177">
                  <c:v>2482</c:v>
                </c:pt>
                <c:pt idx="178">
                  <c:v>2482</c:v>
                </c:pt>
                <c:pt idx="179">
                  <c:v>2482</c:v>
                </c:pt>
                <c:pt idx="180">
                  <c:v>2482</c:v>
                </c:pt>
                <c:pt idx="181">
                  <c:v>2482</c:v>
                </c:pt>
                <c:pt idx="182">
                  <c:v>2485</c:v>
                </c:pt>
                <c:pt idx="183">
                  <c:v>2486</c:v>
                </c:pt>
                <c:pt idx="184">
                  <c:v>2487</c:v>
                </c:pt>
                <c:pt idx="185">
                  <c:v>2488</c:v>
                </c:pt>
                <c:pt idx="186">
                  <c:v>2488</c:v>
                </c:pt>
                <c:pt idx="187">
                  <c:v>2488</c:v>
                </c:pt>
                <c:pt idx="188">
                  <c:v>2488</c:v>
                </c:pt>
                <c:pt idx="189">
                  <c:v>2489</c:v>
                </c:pt>
                <c:pt idx="190">
                  <c:v>2490</c:v>
                </c:pt>
                <c:pt idx="191">
                  <c:v>2490</c:v>
                </c:pt>
                <c:pt idx="192">
                  <c:v>2490</c:v>
                </c:pt>
                <c:pt idx="193">
                  <c:v>2490</c:v>
                </c:pt>
                <c:pt idx="194">
                  <c:v>2490</c:v>
                </c:pt>
                <c:pt idx="195">
                  <c:v>2490</c:v>
                </c:pt>
                <c:pt idx="196">
                  <c:v>2490</c:v>
                </c:pt>
                <c:pt idx="197">
                  <c:v>2490</c:v>
                </c:pt>
                <c:pt idx="198">
                  <c:v>2491</c:v>
                </c:pt>
                <c:pt idx="199">
                  <c:v>2491</c:v>
                </c:pt>
                <c:pt idx="200">
                  <c:v>2491</c:v>
                </c:pt>
                <c:pt idx="201">
                  <c:v>2491</c:v>
                </c:pt>
                <c:pt idx="202">
                  <c:v>2491</c:v>
                </c:pt>
                <c:pt idx="203">
                  <c:v>2491</c:v>
                </c:pt>
                <c:pt idx="204">
                  <c:v>2491</c:v>
                </c:pt>
                <c:pt idx="205">
                  <c:v>2491</c:v>
                </c:pt>
                <c:pt idx="206">
                  <c:v>2491</c:v>
                </c:pt>
                <c:pt idx="207">
                  <c:v>2491</c:v>
                </c:pt>
                <c:pt idx="208">
                  <c:v>2491</c:v>
                </c:pt>
                <c:pt idx="209">
                  <c:v>2491</c:v>
                </c:pt>
                <c:pt idx="210">
                  <c:v>2491</c:v>
                </c:pt>
                <c:pt idx="211">
                  <c:v>2491</c:v>
                </c:pt>
                <c:pt idx="212">
                  <c:v>2491</c:v>
                </c:pt>
                <c:pt idx="213">
                  <c:v>2491</c:v>
                </c:pt>
                <c:pt idx="214">
                  <c:v>2491</c:v>
                </c:pt>
                <c:pt idx="215">
                  <c:v>2491</c:v>
                </c:pt>
                <c:pt idx="216">
                  <c:v>2491</c:v>
                </c:pt>
                <c:pt idx="217">
                  <c:v>2491</c:v>
                </c:pt>
                <c:pt idx="218">
                  <c:v>2491</c:v>
                </c:pt>
                <c:pt idx="219">
                  <c:v>2491</c:v>
                </c:pt>
                <c:pt idx="220">
                  <c:v>2491</c:v>
                </c:pt>
                <c:pt idx="221">
                  <c:v>2491</c:v>
                </c:pt>
                <c:pt idx="222">
                  <c:v>2491</c:v>
                </c:pt>
                <c:pt idx="223">
                  <c:v>2491</c:v>
                </c:pt>
                <c:pt idx="224">
                  <c:v>2491</c:v>
                </c:pt>
                <c:pt idx="225">
                  <c:v>2491</c:v>
                </c:pt>
                <c:pt idx="226">
                  <c:v>2491</c:v>
                </c:pt>
                <c:pt idx="227">
                  <c:v>2491</c:v>
                </c:pt>
                <c:pt idx="228">
                  <c:v>2491</c:v>
                </c:pt>
                <c:pt idx="229">
                  <c:v>2491</c:v>
                </c:pt>
                <c:pt idx="230">
                  <c:v>2491</c:v>
                </c:pt>
                <c:pt idx="231">
                  <c:v>2491</c:v>
                </c:pt>
                <c:pt idx="232">
                  <c:v>2492</c:v>
                </c:pt>
                <c:pt idx="233">
                  <c:v>2492</c:v>
                </c:pt>
                <c:pt idx="234">
                  <c:v>2492</c:v>
                </c:pt>
                <c:pt idx="235">
                  <c:v>2492</c:v>
                </c:pt>
                <c:pt idx="236">
                  <c:v>2492</c:v>
                </c:pt>
                <c:pt idx="237">
                  <c:v>2492</c:v>
                </c:pt>
                <c:pt idx="238">
                  <c:v>2492</c:v>
                </c:pt>
                <c:pt idx="239">
                  <c:v>2494</c:v>
                </c:pt>
                <c:pt idx="240">
                  <c:v>2494</c:v>
                </c:pt>
                <c:pt idx="241">
                  <c:v>2494</c:v>
                </c:pt>
                <c:pt idx="242">
                  <c:v>2494</c:v>
                </c:pt>
                <c:pt idx="243">
                  <c:v>2494</c:v>
                </c:pt>
                <c:pt idx="244">
                  <c:v>2494</c:v>
                </c:pt>
                <c:pt idx="245">
                  <c:v>2494</c:v>
                </c:pt>
                <c:pt idx="246">
                  <c:v>2495</c:v>
                </c:pt>
                <c:pt idx="247">
                  <c:v>2496</c:v>
                </c:pt>
                <c:pt idx="248">
                  <c:v>2496</c:v>
                </c:pt>
                <c:pt idx="249">
                  <c:v>2496</c:v>
                </c:pt>
                <c:pt idx="250">
                  <c:v>2496</c:v>
                </c:pt>
                <c:pt idx="251">
                  <c:v>2496</c:v>
                </c:pt>
                <c:pt idx="252">
                  <c:v>2499</c:v>
                </c:pt>
                <c:pt idx="253">
                  <c:v>2499</c:v>
                </c:pt>
                <c:pt idx="254">
                  <c:v>2499</c:v>
                </c:pt>
                <c:pt idx="255">
                  <c:v>2499</c:v>
                </c:pt>
                <c:pt idx="256">
                  <c:v>2499</c:v>
                </c:pt>
                <c:pt idx="257">
                  <c:v>2499</c:v>
                </c:pt>
                <c:pt idx="258">
                  <c:v>2499</c:v>
                </c:pt>
                <c:pt idx="259">
                  <c:v>2500</c:v>
                </c:pt>
                <c:pt idx="260">
                  <c:v>2501</c:v>
                </c:pt>
                <c:pt idx="261">
                  <c:v>2501</c:v>
                </c:pt>
                <c:pt idx="262">
                  <c:v>2502</c:v>
                </c:pt>
                <c:pt idx="263">
                  <c:v>2505</c:v>
                </c:pt>
                <c:pt idx="264">
                  <c:v>2505</c:v>
                </c:pt>
                <c:pt idx="265">
                  <c:v>2505</c:v>
                </c:pt>
                <c:pt idx="266">
                  <c:v>2506</c:v>
                </c:pt>
                <c:pt idx="267">
                  <c:v>2508</c:v>
                </c:pt>
                <c:pt idx="268">
                  <c:v>2510</c:v>
                </c:pt>
                <c:pt idx="269">
                  <c:v>2511</c:v>
                </c:pt>
                <c:pt idx="270">
                  <c:v>2511</c:v>
                </c:pt>
                <c:pt idx="271">
                  <c:v>2512</c:v>
                </c:pt>
                <c:pt idx="272">
                  <c:v>2512</c:v>
                </c:pt>
              </c:numCache>
            </c:numRef>
          </c:val>
          <c:smooth val="0"/>
          <c:extLst>
            <c:ext xmlns:c16="http://schemas.microsoft.com/office/drawing/2014/chart" uri="{C3380CC4-5D6E-409C-BE32-E72D297353CC}">
              <c16:uniqueId val="{0000000B-2A1C-4DCA-AC4F-D955B6FB9212}"/>
            </c:ext>
          </c:extLst>
        </c:ser>
        <c:dLbls>
          <c:showLegendKey val="0"/>
          <c:showVal val="0"/>
          <c:showCatName val="0"/>
          <c:showSerName val="0"/>
          <c:showPercent val="0"/>
          <c:showBubbleSize val="0"/>
        </c:dLbls>
        <c:marker val="1"/>
        <c:smooth val="0"/>
        <c:axId val="606316232"/>
        <c:axId val="606317216"/>
      </c:lineChart>
      <c:dateAx>
        <c:axId val="606316232"/>
        <c:scaling>
          <c:orientation val="minMax"/>
          <c:min val="43828"/>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Week ending</a:t>
                </a:r>
              </a:p>
            </c:rich>
          </c:tx>
          <c:layout>
            <c:manualLayout>
              <c:xMode val="edge"/>
              <c:yMode val="edge"/>
              <c:x val="0.4460022026858807"/>
              <c:y val="0.9517533672406559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809]dd\ mmmm;@"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06317216"/>
        <c:crosses val="autoZero"/>
        <c:auto val="1"/>
        <c:lblOffset val="100"/>
        <c:baseTimeUnit val="days"/>
        <c:majorUnit val="14"/>
        <c:majorTimeUnit val="days"/>
      </c:dateAx>
      <c:valAx>
        <c:axId val="60631721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Deaths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06316232"/>
        <c:crosses val="autoZero"/>
        <c:crossBetween val="between"/>
      </c:valAx>
      <c:spPr>
        <a:noFill/>
        <a:ln>
          <a:noFill/>
        </a:ln>
        <a:effectLst/>
      </c:spPr>
    </c:plotArea>
    <c:legend>
      <c:legendPos val="b"/>
      <c:layout>
        <c:manualLayout>
          <c:xMode val="edge"/>
          <c:yMode val="edge"/>
          <c:x val="0.81673239822595878"/>
          <c:y val="0.81909543415798802"/>
          <c:w val="0.18092003069627194"/>
          <c:h val="0.1809045658420119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23263615116739E-2"/>
          <c:y val="0.12134370860992627"/>
          <c:w val="0.89592784365550637"/>
          <c:h val="0.76918365551199186"/>
        </c:manualLayout>
      </c:layout>
      <c:barChart>
        <c:barDir val="col"/>
        <c:grouping val="stacked"/>
        <c:varyColors val="0"/>
        <c:ser>
          <c:idx val="6"/>
          <c:order val="0"/>
          <c:tx>
            <c:strRef>
              <c:f>'Data 1.10'!$A$30</c:f>
              <c:strCache>
                <c:ptCount val="1"/>
                <c:pt idx="0">
                  <c:v>Non COVID-19</c:v>
                </c:pt>
              </c:strCache>
            </c:strRef>
          </c:tx>
          <c:spPr>
            <a:solidFill>
              <a:srgbClr val="203F7A"/>
            </a:solidFill>
            <a:ln>
              <a:noFill/>
            </a:ln>
            <a:effectLst/>
          </c:spPr>
          <c:invertIfNegative val="0"/>
          <c:cat>
            <c:numRef>
              <c:f>'Data 1.10'!$B$3:$AN$3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1.10'!$B$30:$AN$30</c:f>
              <c:numCache>
                <c:formatCode>#,##0</c:formatCode>
                <c:ptCount val="39"/>
                <c:pt idx="0">
                  <c:v>-115</c:v>
                </c:pt>
                <c:pt idx="1">
                  <c:v>7</c:v>
                </c:pt>
                <c:pt idx="2">
                  <c:v>-60</c:v>
                </c:pt>
                <c:pt idx="3">
                  <c:v>-91</c:v>
                </c:pt>
                <c:pt idx="4">
                  <c:v>-92</c:v>
                </c:pt>
                <c:pt idx="5">
                  <c:v>-38</c:v>
                </c:pt>
                <c:pt idx="6">
                  <c:v>-97</c:v>
                </c:pt>
                <c:pt idx="7">
                  <c:v>-85</c:v>
                </c:pt>
                <c:pt idx="8">
                  <c:v>6</c:v>
                </c:pt>
                <c:pt idx="9">
                  <c:v>-21</c:v>
                </c:pt>
                <c:pt idx="10">
                  <c:v>29</c:v>
                </c:pt>
                <c:pt idx="11">
                  <c:v>66</c:v>
                </c:pt>
                <c:pt idx="12">
                  <c:v>-92</c:v>
                </c:pt>
                <c:pt idx="13">
                  <c:v>390</c:v>
                </c:pt>
                <c:pt idx="14">
                  <c:v>291</c:v>
                </c:pt>
                <c:pt idx="15">
                  <c:v>212</c:v>
                </c:pt>
                <c:pt idx="16">
                  <c:v>114</c:v>
                </c:pt>
                <c:pt idx="17">
                  <c:v>101</c:v>
                </c:pt>
                <c:pt idx="18">
                  <c:v>14</c:v>
                </c:pt>
                <c:pt idx="19">
                  <c:v>55</c:v>
                </c:pt>
                <c:pt idx="20">
                  <c:v>-31</c:v>
                </c:pt>
                <c:pt idx="21">
                  <c:v>1</c:v>
                </c:pt>
                <c:pt idx="22">
                  <c:v>-36</c:v>
                </c:pt>
                <c:pt idx="23">
                  <c:v>-16</c:v>
                </c:pt>
                <c:pt idx="24">
                  <c:v>5</c:v>
                </c:pt>
                <c:pt idx="25">
                  <c:v>-45</c:v>
                </c:pt>
                <c:pt idx="26">
                  <c:v>-44</c:v>
                </c:pt>
                <c:pt idx="27">
                  <c:v>-56</c:v>
                </c:pt>
                <c:pt idx="28">
                  <c:v>34</c:v>
                </c:pt>
                <c:pt idx="29">
                  <c:v>-20</c:v>
                </c:pt>
                <c:pt idx="30">
                  <c:v>46</c:v>
                </c:pt>
                <c:pt idx="31">
                  <c:v>7</c:v>
                </c:pt>
                <c:pt idx="32">
                  <c:v>-70</c:v>
                </c:pt>
                <c:pt idx="33">
                  <c:v>43</c:v>
                </c:pt>
                <c:pt idx="34">
                  <c:v>43</c:v>
                </c:pt>
                <c:pt idx="35">
                  <c:v>60</c:v>
                </c:pt>
                <c:pt idx="36">
                  <c:v>59</c:v>
                </c:pt>
                <c:pt idx="37">
                  <c:v>-62</c:v>
                </c:pt>
                <c:pt idx="38">
                  <c:v>-139</c:v>
                </c:pt>
              </c:numCache>
            </c:numRef>
          </c:val>
          <c:extLst>
            <c:ext xmlns:c16="http://schemas.microsoft.com/office/drawing/2014/chart" uri="{C3380CC4-5D6E-409C-BE32-E72D297353CC}">
              <c16:uniqueId val="{00000000-741E-48D5-A364-BBB9749702A0}"/>
            </c:ext>
          </c:extLst>
        </c:ser>
        <c:ser>
          <c:idx val="4"/>
          <c:order val="1"/>
          <c:tx>
            <c:strRef>
              <c:f>'Data 1.10'!$A$27</c:f>
              <c:strCache>
                <c:ptCount val="1"/>
                <c:pt idx="0">
                  <c:v>COVID-19</c:v>
                </c:pt>
              </c:strCache>
            </c:strRef>
          </c:tx>
          <c:spPr>
            <a:solidFill>
              <a:srgbClr val="93A7CC"/>
            </a:solidFill>
            <a:ln>
              <a:noFill/>
            </a:ln>
            <a:effectLst/>
          </c:spPr>
          <c:invertIfNegative val="0"/>
          <c:cat>
            <c:numRef>
              <c:f>'Data 1.10'!$B$3:$AN$3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1.10'!$B$27:$AN$27</c:f>
              <c:numCache>
                <c:formatCode>#,##0</c:formatCode>
                <c:ptCount val="39"/>
                <c:pt idx="0">
                  <c:v>0</c:v>
                </c:pt>
                <c:pt idx="1">
                  <c:v>0</c:v>
                </c:pt>
                <c:pt idx="2">
                  <c:v>0</c:v>
                </c:pt>
                <c:pt idx="3">
                  <c:v>0</c:v>
                </c:pt>
                <c:pt idx="4">
                  <c:v>0</c:v>
                </c:pt>
                <c:pt idx="5">
                  <c:v>0</c:v>
                </c:pt>
                <c:pt idx="6">
                  <c:v>0</c:v>
                </c:pt>
                <c:pt idx="7">
                  <c:v>0</c:v>
                </c:pt>
                <c:pt idx="8">
                  <c:v>0</c:v>
                </c:pt>
                <c:pt idx="9">
                  <c:v>0</c:v>
                </c:pt>
                <c:pt idx="10">
                  <c:v>0</c:v>
                </c:pt>
                <c:pt idx="11">
                  <c:v>10</c:v>
                </c:pt>
                <c:pt idx="12">
                  <c:v>53</c:v>
                </c:pt>
                <c:pt idx="13">
                  <c:v>256</c:v>
                </c:pt>
                <c:pt idx="14">
                  <c:v>587</c:v>
                </c:pt>
                <c:pt idx="15">
                  <c:v>637</c:v>
                </c:pt>
                <c:pt idx="16">
                  <c:v>635</c:v>
                </c:pt>
                <c:pt idx="17">
                  <c:v>499</c:v>
                </c:pt>
                <c:pt idx="18">
                  <c:v>387</c:v>
                </c:pt>
                <c:pt idx="19">
                  <c:v>302</c:v>
                </c:pt>
                <c:pt idx="20">
                  <c:v>212</c:v>
                </c:pt>
                <c:pt idx="21">
                  <c:v>110</c:v>
                </c:pt>
                <c:pt idx="22">
                  <c:v>73</c:v>
                </c:pt>
                <c:pt idx="23">
                  <c:v>50</c:v>
                </c:pt>
                <c:pt idx="24">
                  <c:v>41</c:v>
                </c:pt>
                <c:pt idx="25">
                  <c:v>27</c:v>
                </c:pt>
                <c:pt idx="26">
                  <c:v>9</c:v>
                </c:pt>
                <c:pt idx="27">
                  <c:v>7</c:v>
                </c:pt>
                <c:pt idx="28">
                  <c:v>3</c:v>
                </c:pt>
                <c:pt idx="29">
                  <c:v>4</c:v>
                </c:pt>
                <c:pt idx="30">
                  <c:v>3</c:v>
                </c:pt>
                <c:pt idx="31">
                  <c:v>1</c:v>
                </c:pt>
                <c:pt idx="32">
                  <c:v>0</c:v>
                </c:pt>
                <c:pt idx="33">
                  <c:v>4</c:v>
                </c:pt>
                <c:pt idx="34">
                  <c:v>3</c:v>
                </c:pt>
                <c:pt idx="35">
                  <c:v>2</c:v>
                </c:pt>
                <c:pt idx="36">
                  <c:v>2</c:v>
                </c:pt>
                <c:pt idx="37">
                  <c:v>7</c:v>
                </c:pt>
                <c:pt idx="38">
                  <c:v>9</c:v>
                </c:pt>
              </c:numCache>
            </c:numRef>
          </c:val>
          <c:extLst>
            <c:ext xmlns:c16="http://schemas.microsoft.com/office/drawing/2014/chart" uri="{C3380CC4-5D6E-409C-BE32-E72D297353CC}">
              <c16:uniqueId val="{00000001-741E-48D5-A364-BBB9749702A0}"/>
            </c:ext>
          </c:extLst>
        </c:ser>
        <c:dLbls>
          <c:showLegendKey val="0"/>
          <c:showVal val="0"/>
          <c:showCatName val="0"/>
          <c:showSerName val="0"/>
          <c:showPercent val="0"/>
          <c:showBubbleSize val="0"/>
        </c:dLbls>
        <c:gapWidth val="95"/>
        <c:overlap val="100"/>
        <c:axId val="661113296"/>
        <c:axId val="661114936"/>
      </c:barChart>
      <c:catAx>
        <c:axId val="66111329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Week</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4936"/>
        <c:crosses val="autoZero"/>
        <c:auto val="1"/>
        <c:lblAlgn val="ctr"/>
        <c:lblOffset val="100"/>
        <c:noMultiLvlLbl val="0"/>
      </c:catAx>
      <c:valAx>
        <c:axId val="66111493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Excess deaths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3296"/>
        <c:crosses val="autoZero"/>
        <c:crossBetween val="between"/>
      </c:valAx>
      <c:spPr>
        <a:noFill/>
        <a:ln>
          <a:noFill/>
        </a:ln>
        <a:effectLst/>
      </c:spPr>
    </c:plotArea>
    <c:legend>
      <c:legendPos val="b"/>
      <c:layout>
        <c:manualLayout>
          <c:xMode val="edge"/>
          <c:yMode val="edge"/>
          <c:x val="0.7442089176782557"/>
          <c:y val="4.9968716561613148E-2"/>
          <c:w val="0.18236011598026686"/>
          <c:h val="0.1644969850642286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t>Hospitals</a:t>
            </a:r>
          </a:p>
        </c:rich>
      </c:tx>
      <c:layout>
        <c:manualLayout>
          <c:xMode val="edge"/>
          <c:yMode val="edge"/>
          <c:x val="0.2025710690208751"/>
          <c:y val="5.635605987810980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1710990467278143"/>
          <c:y val="4.3508762623704365E-2"/>
          <c:w val="0.81244792568468216"/>
          <c:h val="0.24699981173413729"/>
        </c:manualLayout>
      </c:layout>
      <c:barChart>
        <c:barDir val="col"/>
        <c:grouping val="stacked"/>
        <c:varyColors val="0"/>
        <c:ser>
          <c:idx val="6"/>
          <c:order val="0"/>
          <c:tx>
            <c:strRef>
              <c:f>'Data 1.11'!$B$57</c:f>
              <c:strCache>
                <c:ptCount val="1"/>
                <c:pt idx="0">
                  <c:v>Non COVID-19</c:v>
                </c:pt>
              </c:strCache>
            </c:strRef>
          </c:tx>
          <c:spPr>
            <a:solidFill>
              <a:srgbClr val="203F7A"/>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1.11'!$C$57:$AO$57</c:f>
              <c:numCache>
                <c:formatCode>#,##0</c:formatCode>
                <c:ptCount val="39"/>
                <c:pt idx="0">
                  <c:v>-93</c:v>
                </c:pt>
                <c:pt idx="1">
                  <c:v>9</c:v>
                </c:pt>
                <c:pt idx="2">
                  <c:v>-63</c:v>
                </c:pt>
                <c:pt idx="3">
                  <c:v>-55</c:v>
                </c:pt>
                <c:pt idx="4">
                  <c:v>-58</c:v>
                </c:pt>
                <c:pt idx="5">
                  <c:v>-30</c:v>
                </c:pt>
                <c:pt idx="6">
                  <c:v>-87</c:v>
                </c:pt>
                <c:pt idx="7">
                  <c:v>-65</c:v>
                </c:pt>
                <c:pt idx="8">
                  <c:v>-35</c:v>
                </c:pt>
                <c:pt idx="9">
                  <c:v>-34</c:v>
                </c:pt>
                <c:pt idx="10">
                  <c:v>-13</c:v>
                </c:pt>
                <c:pt idx="11">
                  <c:v>-12</c:v>
                </c:pt>
                <c:pt idx="12">
                  <c:v>-123</c:v>
                </c:pt>
                <c:pt idx="13">
                  <c:v>-8</c:v>
                </c:pt>
                <c:pt idx="14">
                  <c:v>-128</c:v>
                </c:pt>
                <c:pt idx="15">
                  <c:v>-135</c:v>
                </c:pt>
                <c:pt idx="16">
                  <c:v>-167</c:v>
                </c:pt>
                <c:pt idx="17">
                  <c:v>-176</c:v>
                </c:pt>
                <c:pt idx="18">
                  <c:v>-139</c:v>
                </c:pt>
                <c:pt idx="19">
                  <c:v>-130</c:v>
                </c:pt>
                <c:pt idx="20">
                  <c:v>-171</c:v>
                </c:pt>
                <c:pt idx="21">
                  <c:v>-109</c:v>
                </c:pt>
                <c:pt idx="22">
                  <c:v>-96</c:v>
                </c:pt>
                <c:pt idx="23">
                  <c:v>-111</c:v>
                </c:pt>
                <c:pt idx="24">
                  <c:v>-99</c:v>
                </c:pt>
                <c:pt idx="25">
                  <c:v>-117</c:v>
                </c:pt>
                <c:pt idx="26">
                  <c:v>-112</c:v>
                </c:pt>
                <c:pt idx="27">
                  <c:v>-116</c:v>
                </c:pt>
                <c:pt idx="28">
                  <c:v>-44</c:v>
                </c:pt>
                <c:pt idx="29">
                  <c:v>-112</c:v>
                </c:pt>
                <c:pt idx="30">
                  <c:v>-55</c:v>
                </c:pt>
                <c:pt idx="31">
                  <c:v>-69</c:v>
                </c:pt>
                <c:pt idx="32">
                  <c:v>-124</c:v>
                </c:pt>
                <c:pt idx="33">
                  <c:v>-48</c:v>
                </c:pt>
                <c:pt idx="34">
                  <c:v>-49</c:v>
                </c:pt>
                <c:pt idx="35">
                  <c:v>-23</c:v>
                </c:pt>
                <c:pt idx="36">
                  <c:v>-3</c:v>
                </c:pt>
                <c:pt idx="37">
                  <c:v>-103</c:v>
                </c:pt>
                <c:pt idx="38">
                  <c:v>-109</c:v>
                </c:pt>
              </c:numCache>
            </c:numRef>
          </c:val>
          <c:extLst>
            <c:ext xmlns:c16="http://schemas.microsoft.com/office/drawing/2014/chart" uri="{C3380CC4-5D6E-409C-BE32-E72D297353CC}">
              <c16:uniqueId val="{00000000-A2BE-45DE-A342-C922CEDA83FD}"/>
            </c:ext>
          </c:extLst>
        </c:ser>
        <c:ser>
          <c:idx val="4"/>
          <c:order val="1"/>
          <c:tx>
            <c:strRef>
              <c:f>'Data 1.11'!$B$54</c:f>
              <c:strCache>
                <c:ptCount val="1"/>
                <c:pt idx="0">
                  <c:v>COVID-19</c:v>
                </c:pt>
              </c:strCache>
            </c:strRef>
          </c:tx>
          <c:spPr>
            <a:solidFill>
              <a:srgbClr val="93A7CC"/>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1.11'!$C$54:$AO$54</c:f>
              <c:numCache>
                <c:formatCode>#,##0</c:formatCode>
                <c:ptCount val="39"/>
                <c:pt idx="0">
                  <c:v>0</c:v>
                </c:pt>
                <c:pt idx="1">
                  <c:v>0</c:v>
                </c:pt>
                <c:pt idx="2">
                  <c:v>0</c:v>
                </c:pt>
                <c:pt idx="3">
                  <c:v>0</c:v>
                </c:pt>
                <c:pt idx="4">
                  <c:v>0</c:v>
                </c:pt>
                <c:pt idx="5">
                  <c:v>0</c:v>
                </c:pt>
                <c:pt idx="6">
                  <c:v>0</c:v>
                </c:pt>
                <c:pt idx="7">
                  <c:v>0</c:v>
                </c:pt>
                <c:pt idx="8">
                  <c:v>0</c:v>
                </c:pt>
                <c:pt idx="9">
                  <c:v>0</c:v>
                </c:pt>
                <c:pt idx="10">
                  <c:v>0</c:v>
                </c:pt>
                <c:pt idx="11">
                  <c:v>8</c:v>
                </c:pt>
                <c:pt idx="12">
                  <c:v>40</c:v>
                </c:pt>
                <c:pt idx="13">
                  <c:v>179</c:v>
                </c:pt>
                <c:pt idx="14">
                  <c:v>346</c:v>
                </c:pt>
                <c:pt idx="15">
                  <c:v>301</c:v>
                </c:pt>
                <c:pt idx="16">
                  <c:v>263</c:v>
                </c:pt>
                <c:pt idx="17">
                  <c:v>178</c:v>
                </c:pt>
                <c:pt idx="18">
                  <c:v>137</c:v>
                </c:pt>
                <c:pt idx="19">
                  <c:v>108</c:v>
                </c:pt>
                <c:pt idx="20">
                  <c:v>83</c:v>
                </c:pt>
                <c:pt idx="21">
                  <c:v>42</c:v>
                </c:pt>
                <c:pt idx="22">
                  <c:v>31</c:v>
                </c:pt>
                <c:pt idx="23">
                  <c:v>19</c:v>
                </c:pt>
                <c:pt idx="24">
                  <c:v>21</c:v>
                </c:pt>
                <c:pt idx="25">
                  <c:v>11</c:v>
                </c:pt>
                <c:pt idx="26">
                  <c:v>7</c:v>
                </c:pt>
                <c:pt idx="27">
                  <c:v>2</c:v>
                </c:pt>
                <c:pt idx="28">
                  <c:v>2</c:v>
                </c:pt>
                <c:pt idx="29">
                  <c:v>2</c:v>
                </c:pt>
                <c:pt idx="30">
                  <c:v>2</c:v>
                </c:pt>
                <c:pt idx="31">
                  <c:v>1</c:v>
                </c:pt>
                <c:pt idx="32">
                  <c:v>0</c:v>
                </c:pt>
                <c:pt idx="33">
                  <c:v>1</c:v>
                </c:pt>
                <c:pt idx="34">
                  <c:v>1</c:v>
                </c:pt>
                <c:pt idx="35">
                  <c:v>2</c:v>
                </c:pt>
                <c:pt idx="36">
                  <c:v>2</c:v>
                </c:pt>
                <c:pt idx="37">
                  <c:v>5</c:v>
                </c:pt>
                <c:pt idx="38">
                  <c:v>4</c:v>
                </c:pt>
              </c:numCache>
            </c:numRef>
          </c:val>
          <c:extLst>
            <c:ext xmlns:c16="http://schemas.microsoft.com/office/drawing/2014/chart" uri="{C3380CC4-5D6E-409C-BE32-E72D297353CC}">
              <c16:uniqueId val="{00000001-A2BE-45DE-A342-C922CEDA83FD}"/>
            </c:ext>
          </c:extLst>
        </c:ser>
        <c:dLbls>
          <c:showLegendKey val="0"/>
          <c:showVal val="0"/>
          <c:showCatName val="0"/>
          <c:showSerName val="0"/>
          <c:showPercent val="0"/>
          <c:showBubbleSize val="0"/>
        </c:dLbls>
        <c:gapWidth val="95"/>
        <c:overlap val="100"/>
        <c:axId val="661113296"/>
        <c:axId val="661114936"/>
      </c:barChart>
      <c:catAx>
        <c:axId val="66111329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4936"/>
        <c:crosses val="autoZero"/>
        <c:auto val="1"/>
        <c:lblAlgn val="ctr"/>
        <c:lblOffset val="100"/>
        <c:tickLblSkip val="2"/>
        <c:noMultiLvlLbl val="0"/>
      </c:catAx>
      <c:valAx>
        <c:axId val="661114936"/>
        <c:scaling>
          <c:orientation val="minMax"/>
          <c:max val="400"/>
          <c:min val="-2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3296"/>
        <c:crosses val="autoZero"/>
        <c:crossBetween val="between"/>
      </c:valAx>
      <c:spPr>
        <a:noFill/>
        <a:ln>
          <a:noFill/>
        </a:ln>
        <a:effectLst/>
      </c:spPr>
    </c:plotArea>
    <c:legend>
      <c:legendPos val="t"/>
      <c:layout>
        <c:manualLayout>
          <c:xMode val="edge"/>
          <c:yMode val="edge"/>
          <c:x val="0.78083478355607916"/>
          <c:y val="2.5704377376965216E-2"/>
          <c:w val="0.16310117772029847"/>
          <c:h val="0.100567667229435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t>Care Homes</a:t>
            </a:r>
          </a:p>
        </c:rich>
      </c:tx>
      <c:layout>
        <c:manualLayout>
          <c:xMode val="edge"/>
          <c:yMode val="edge"/>
          <c:x val="0.24149653908273289"/>
          <c:y val="0.1598524305555555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2946395422322049"/>
          <c:y val="0.10010807291666665"/>
          <c:w val="0.81244792568468216"/>
          <c:h val="0.78538369808406494"/>
        </c:manualLayout>
      </c:layout>
      <c:barChart>
        <c:barDir val="col"/>
        <c:grouping val="stacked"/>
        <c:varyColors val="0"/>
        <c:ser>
          <c:idx val="6"/>
          <c:order val="0"/>
          <c:tx>
            <c:strRef>
              <c:f>'Data 1.11'!$B$30</c:f>
              <c:strCache>
                <c:ptCount val="1"/>
                <c:pt idx="0">
                  <c:v>Non COVID-19</c:v>
                </c:pt>
              </c:strCache>
            </c:strRef>
          </c:tx>
          <c:spPr>
            <a:solidFill>
              <a:srgbClr val="203F7A"/>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1.11'!$C$30:$AO$30</c:f>
              <c:numCache>
                <c:formatCode>#,##0</c:formatCode>
                <c:ptCount val="39"/>
                <c:pt idx="0">
                  <c:v>-8</c:v>
                </c:pt>
                <c:pt idx="1">
                  <c:v>-11</c:v>
                </c:pt>
                <c:pt idx="2">
                  <c:v>-31</c:v>
                </c:pt>
                <c:pt idx="3">
                  <c:v>-30</c:v>
                </c:pt>
                <c:pt idx="4">
                  <c:v>-40</c:v>
                </c:pt>
                <c:pt idx="5">
                  <c:v>-9</c:v>
                </c:pt>
                <c:pt idx="6">
                  <c:v>-33</c:v>
                </c:pt>
                <c:pt idx="7">
                  <c:v>-35</c:v>
                </c:pt>
                <c:pt idx="8">
                  <c:v>-7</c:v>
                </c:pt>
                <c:pt idx="9">
                  <c:v>-7</c:v>
                </c:pt>
                <c:pt idx="10">
                  <c:v>-23</c:v>
                </c:pt>
                <c:pt idx="11">
                  <c:v>9</c:v>
                </c:pt>
                <c:pt idx="12">
                  <c:v>-1</c:v>
                </c:pt>
                <c:pt idx="13">
                  <c:v>148</c:v>
                </c:pt>
                <c:pt idx="14">
                  <c:v>163</c:v>
                </c:pt>
                <c:pt idx="15">
                  <c:v>133</c:v>
                </c:pt>
                <c:pt idx="16">
                  <c:v>107</c:v>
                </c:pt>
                <c:pt idx="17">
                  <c:v>73</c:v>
                </c:pt>
                <c:pt idx="18">
                  <c:v>16</c:v>
                </c:pt>
                <c:pt idx="19">
                  <c:v>19</c:v>
                </c:pt>
                <c:pt idx="20">
                  <c:v>-14</c:v>
                </c:pt>
                <c:pt idx="21">
                  <c:v>-3</c:v>
                </c:pt>
                <c:pt idx="22">
                  <c:v>-15</c:v>
                </c:pt>
                <c:pt idx="23">
                  <c:v>-20</c:v>
                </c:pt>
                <c:pt idx="24">
                  <c:v>-8</c:v>
                </c:pt>
                <c:pt idx="25">
                  <c:v>-15</c:v>
                </c:pt>
                <c:pt idx="26">
                  <c:v>-51</c:v>
                </c:pt>
                <c:pt idx="27">
                  <c:v>-37</c:v>
                </c:pt>
                <c:pt idx="28">
                  <c:v>-16</c:v>
                </c:pt>
                <c:pt idx="29">
                  <c:v>-14</c:v>
                </c:pt>
                <c:pt idx="30">
                  <c:v>-4</c:v>
                </c:pt>
                <c:pt idx="31">
                  <c:v>-15</c:v>
                </c:pt>
                <c:pt idx="32">
                  <c:v>-23</c:v>
                </c:pt>
                <c:pt idx="33">
                  <c:v>4</c:v>
                </c:pt>
                <c:pt idx="34">
                  <c:v>-20</c:v>
                </c:pt>
                <c:pt idx="35">
                  <c:v>-21</c:v>
                </c:pt>
                <c:pt idx="36">
                  <c:v>-18</c:v>
                </c:pt>
                <c:pt idx="37">
                  <c:v>-36</c:v>
                </c:pt>
                <c:pt idx="38">
                  <c:v>-58</c:v>
                </c:pt>
              </c:numCache>
            </c:numRef>
          </c:val>
          <c:extLst>
            <c:ext xmlns:c16="http://schemas.microsoft.com/office/drawing/2014/chart" uri="{C3380CC4-5D6E-409C-BE32-E72D297353CC}">
              <c16:uniqueId val="{00000000-D8D7-4E98-95A3-56E229E29106}"/>
            </c:ext>
          </c:extLst>
        </c:ser>
        <c:ser>
          <c:idx val="4"/>
          <c:order val="1"/>
          <c:tx>
            <c:strRef>
              <c:f>'Data 1.11'!$B$27</c:f>
              <c:strCache>
                <c:ptCount val="1"/>
                <c:pt idx="0">
                  <c:v>COVID-19</c:v>
                </c:pt>
              </c:strCache>
            </c:strRef>
          </c:tx>
          <c:spPr>
            <a:solidFill>
              <a:srgbClr val="93A7CC"/>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1.11'!$C$27:$AO$27</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4</c:v>
                </c:pt>
                <c:pt idx="13">
                  <c:v>43</c:v>
                </c:pt>
                <c:pt idx="14">
                  <c:v>186</c:v>
                </c:pt>
                <c:pt idx="15">
                  <c:v>300</c:v>
                </c:pt>
                <c:pt idx="16">
                  <c:v>334</c:v>
                </c:pt>
                <c:pt idx="17">
                  <c:v>306</c:v>
                </c:pt>
                <c:pt idx="18">
                  <c:v>234</c:v>
                </c:pt>
                <c:pt idx="19">
                  <c:v>178</c:v>
                </c:pt>
                <c:pt idx="20">
                  <c:v>120</c:v>
                </c:pt>
                <c:pt idx="21">
                  <c:v>62</c:v>
                </c:pt>
                <c:pt idx="22">
                  <c:v>38</c:v>
                </c:pt>
                <c:pt idx="23">
                  <c:v>28</c:v>
                </c:pt>
                <c:pt idx="24">
                  <c:v>19</c:v>
                </c:pt>
                <c:pt idx="25">
                  <c:v>14</c:v>
                </c:pt>
                <c:pt idx="26">
                  <c:v>2</c:v>
                </c:pt>
                <c:pt idx="27">
                  <c:v>4</c:v>
                </c:pt>
                <c:pt idx="28">
                  <c:v>1</c:v>
                </c:pt>
                <c:pt idx="29">
                  <c:v>1</c:v>
                </c:pt>
                <c:pt idx="30">
                  <c:v>1</c:v>
                </c:pt>
                <c:pt idx="31">
                  <c:v>0</c:v>
                </c:pt>
                <c:pt idx="32">
                  <c:v>0</c:v>
                </c:pt>
                <c:pt idx="33">
                  <c:v>3</c:v>
                </c:pt>
                <c:pt idx="34">
                  <c:v>2</c:v>
                </c:pt>
                <c:pt idx="35">
                  <c:v>0</c:v>
                </c:pt>
                <c:pt idx="36">
                  <c:v>0</c:v>
                </c:pt>
                <c:pt idx="37">
                  <c:v>2</c:v>
                </c:pt>
                <c:pt idx="38">
                  <c:v>4</c:v>
                </c:pt>
              </c:numCache>
            </c:numRef>
          </c:val>
          <c:extLst>
            <c:ext xmlns:c16="http://schemas.microsoft.com/office/drawing/2014/chart" uri="{C3380CC4-5D6E-409C-BE32-E72D297353CC}">
              <c16:uniqueId val="{00000001-D8D7-4E98-95A3-56E229E29106}"/>
            </c:ext>
          </c:extLst>
        </c:ser>
        <c:dLbls>
          <c:showLegendKey val="0"/>
          <c:showVal val="0"/>
          <c:showCatName val="0"/>
          <c:showSerName val="0"/>
          <c:showPercent val="0"/>
          <c:showBubbleSize val="0"/>
        </c:dLbls>
        <c:gapWidth val="95"/>
        <c:overlap val="100"/>
        <c:axId val="661113296"/>
        <c:axId val="661114936"/>
      </c:barChart>
      <c:catAx>
        <c:axId val="66111329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4936"/>
        <c:crosses val="autoZero"/>
        <c:auto val="1"/>
        <c:lblAlgn val="ctr"/>
        <c:lblOffset val="100"/>
        <c:tickLblSkip val="2"/>
        <c:noMultiLvlLbl val="0"/>
      </c:catAx>
      <c:valAx>
        <c:axId val="661114936"/>
        <c:scaling>
          <c:orientation val="minMax"/>
          <c:max val="400"/>
          <c:min val="-20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Excess Deaths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3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t>Home</a:t>
            </a:r>
          </a:p>
        </c:rich>
      </c:tx>
      <c:layout>
        <c:manualLayout>
          <c:xMode val="edge"/>
          <c:yMode val="edge"/>
          <c:x val="0.2554669911793383"/>
          <c:y val="0.1157552083333333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335819707400335"/>
          <c:y val="0.10010807291666665"/>
          <c:w val="0.81244792568468216"/>
          <c:h val="0.78538369808406494"/>
        </c:manualLayout>
      </c:layout>
      <c:barChart>
        <c:barDir val="col"/>
        <c:grouping val="stacked"/>
        <c:varyColors val="0"/>
        <c:ser>
          <c:idx val="6"/>
          <c:order val="0"/>
          <c:tx>
            <c:strRef>
              <c:f>'Data 1.11'!$B$84</c:f>
              <c:strCache>
                <c:ptCount val="1"/>
                <c:pt idx="0">
                  <c:v>Non COVID-19</c:v>
                </c:pt>
              </c:strCache>
            </c:strRef>
          </c:tx>
          <c:spPr>
            <a:solidFill>
              <a:srgbClr val="203F7A"/>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1.11'!$D$84:$AO$84</c:f>
              <c:numCache>
                <c:formatCode>#,##0</c:formatCode>
                <c:ptCount val="38"/>
                <c:pt idx="0">
                  <c:v>7</c:v>
                </c:pt>
                <c:pt idx="1">
                  <c:v>33</c:v>
                </c:pt>
                <c:pt idx="2">
                  <c:v>-6</c:v>
                </c:pt>
                <c:pt idx="3">
                  <c:v>5</c:v>
                </c:pt>
                <c:pt idx="4">
                  <c:v>0</c:v>
                </c:pt>
                <c:pt idx="5">
                  <c:v>27</c:v>
                </c:pt>
                <c:pt idx="6">
                  <c:v>13</c:v>
                </c:pt>
                <c:pt idx="7">
                  <c:v>49</c:v>
                </c:pt>
                <c:pt idx="8">
                  <c:v>18</c:v>
                </c:pt>
                <c:pt idx="9">
                  <c:v>64</c:v>
                </c:pt>
                <c:pt idx="10">
                  <c:v>64</c:v>
                </c:pt>
                <c:pt idx="11">
                  <c:v>35</c:v>
                </c:pt>
                <c:pt idx="12">
                  <c:v>248</c:v>
                </c:pt>
                <c:pt idx="13">
                  <c:v>251</c:v>
                </c:pt>
                <c:pt idx="14">
                  <c:v>213</c:v>
                </c:pt>
                <c:pt idx="15">
                  <c:v>175</c:v>
                </c:pt>
                <c:pt idx="16">
                  <c:v>202</c:v>
                </c:pt>
                <c:pt idx="17">
                  <c:v>141</c:v>
                </c:pt>
                <c:pt idx="18">
                  <c:v>167</c:v>
                </c:pt>
                <c:pt idx="19">
                  <c:v>156</c:v>
                </c:pt>
                <c:pt idx="20">
                  <c:v>118</c:v>
                </c:pt>
                <c:pt idx="21">
                  <c:v>80</c:v>
                </c:pt>
                <c:pt idx="22">
                  <c:v>117</c:v>
                </c:pt>
                <c:pt idx="23">
                  <c:v>113</c:v>
                </c:pt>
                <c:pt idx="24">
                  <c:v>88</c:v>
                </c:pt>
                <c:pt idx="25">
                  <c:v>110</c:v>
                </c:pt>
                <c:pt idx="26">
                  <c:v>93</c:v>
                </c:pt>
                <c:pt idx="27">
                  <c:v>95</c:v>
                </c:pt>
                <c:pt idx="28">
                  <c:v>102</c:v>
                </c:pt>
                <c:pt idx="29">
                  <c:v>105</c:v>
                </c:pt>
                <c:pt idx="30">
                  <c:v>88</c:v>
                </c:pt>
                <c:pt idx="31">
                  <c:v>81</c:v>
                </c:pt>
                <c:pt idx="32">
                  <c:v>85</c:v>
                </c:pt>
                <c:pt idx="33">
                  <c:v>111</c:v>
                </c:pt>
                <c:pt idx="34">
                  <c:v>100</c:v>
                </c:pt>
                <c:pt idx="35">
                  <c:v>82</c:v>
                </c:pt>
                <c:pt idx="36">
                  <c:v>74</c:v>
                </c:pt>
                <c:pt idx="37">
                  <c:v>26</c:v>
                </c:pt>
              </c:numCache>
            </c:numRef>
          </c:val>
          <c:extLst>
            <c:ext xmlns:c16="http://schemas.microsoft.com/office/drawing/2014/chart" uri="{C3380CC4-5D6E-409C-BE32-E72D297353CC}">
              <c16:uniqueId val="{00000000-B0E1-4AD6-97FC-8B13F4020A0F}"/>
            </c:ext>
          </c:extLst>
        </c:ser>
        <c:ser>
          <c:idx val="4"/>
          <c:order val="1"/>
          <c:tx>
            <c:strRef>
              <c:f>'Data 1.11'!$B$81</c:f>
              <c:strCache>
                <c:ptCount val="1"/>
                <c:pt idx="0">
                  <c:v>COVID-19</c:v>
                </c:pt>
              </c:strCache>
            </c:strRef>
          </c:tx>
          <c:spPr>
            <a:solidFill>
              <a:srgbClr val="93A7CC"/>
            </a:solidFill>
            <a:ln>
              <a:noFill/>
            </a:ln>
            <a:effectLst/>
          </c:spPr>
          <c:invertIfNegative val="0"/>
          <c:cat>
            <c:numRef>
              <c:f>'Data 1.11'!$C$3:$AO$3</c:f>
              <c:numCache>
                <c:formatCode>#,##0</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1.11'!$C$81:$AO$81</c:f>
              <c:numCache>
                <c:formatCode>#,##0</c:formatCode>
                <c:ptCount val="39"/>
                <c:pt idx="0">
                  <c:v>0</c:v>
                </c:pt>
                <c:pt idx="1">
                  <c:v>0</c:v>
                </c:pt>
                <c:pt idx="2">
                  <c:v>0</c:v>
                </c:pt>
                <c:pt idx="3">
                  <c:v>0</c:v>
                </c:pt>
                <c:pt idx="4">
                  <c:v>0</c:v>
                </c:pt>
                <c:pt idx="5">
                  <c:v>0</c:v>
                </c:pt>
                <c:pt idx="6">
                  <c:v>0</c:v>
                </c:pt>
                <c:pt idx="7">
                  <c:v>0</c:v>
                </c:pt>
                <c:pt idx="8">
                  <c:v>0</c:v>
                </c:pt>
                <c:pt idx="9">
                  <c:v>0</c:v>
                </c:pt>
                <c:pt idx="10">
                  <c:v>0</c:v>
                </c:pt>
                <c:pt idx="11">
                  <c:v>2</c:v>
                </c:pt>
                <c:pt idx="12">
                  <c:v>9</c:v>
                </c:pt>
                <c:pt idx="13">
                  <c:v>33</c:v>
                </c:pt>
                <c:pt idx="14">
                  <c:v>55</c:v>
                </c:pt>
                <c:pt idx="15">
                  <c:v>36</c:v>
                </c:pt>
                <c:pt idx="16">
                  <c:v>38</c:v>
                </c:pt>
                <c:pt idx="17">
                  <c:v>15</c:v>
                </c:pt>
                <c:pt idx="18">
                  <c:v>15</c:v>
                </c:pt>
                <c:pt idx="19">
                  <c:v>14</c:v>
                </c:pt>
                <c:pt idx="20">
                  <c:v>7</c:v>
                </c:pt>
                <c:pt idx="21">
                  <c:v>6</c:v>
                </c:pt>
                <c:pt idx="22">
                  <c:v>3</c:v>
                </c:pt>
                <c:pt idx="23">
                  <c:v>3</c:v>
                </c:pt>
                <c:pt idx="24">
                  <c:v>1</c:v>
                </c:pt>
                <c:pt idx="25">
                  <c:v>2</c:v>
                </c:pt>
                <c:pt idx="26">
                  <c:v>0</c:v>
                </c:pt>
                <c:pt idx="27">
                  <c:v>1</c:v>
                </c:pt>
                <c:pt idx="28">
                  <c:v>0</c:v>
                </c:pt>
                <c:pt idx="29">
                  <c:v>1</c:v>
                </c:pt>
                <c:pt idx="30">
                  <c:v>0</c:v>
                </c:pt>
                <c:pt idx="31">
                  <c:v>0</c:v>
                </c:pt>
                <c:pt idx="32">
                  <c:v>0</c:v>
                </c:pt>
                <c:pt idx="33">
                  <c:v>0</c:v>
                </c:pt>
                <c:pt idx="34">
                  <c:v>0</c:v>
                </c:pt>
                <c:pt idx="35">
                  <c:v>0</c:v>
                </c:pt>
                <c:pt idx="36">
                  <c:v>0</c:v>
                </c:pt>
                <c:pt idx="37">
                  <c:v>0</c:v>
                </c:pt>
                <c:pt idx="38">
                  <c:v>1</c:v>
                </c:pt>
              </c:numCache>
            </c:numRef>
          </c:val>
          <c:extLst>
            <c:ext xmlns:c16="http://schemas.microsoft.com/office/drawing/2014/chart" uri="{C3380CC4-5D6E-409C-BE32-E72D297353CC}">
              <c16:uniqueId val="{00000001-B0E1-4AD6-97FC-8B13F4020A0F}"/>
            </c:ext>
          </c:extLst>
        </c:ser>
        <c:dLbls>
          <c:showLegendKey val="0"/>
          <c:showVal val="0"/>
          <c:showCatName val="0"/>
          <c:showSerName val="0"/>
          <c:showPercent val="0"/>
          <c:showBubbleSize val="0"/>
        </c:dLbls>
        <c:gapWidth val="95"/>
        <c:overlap val="100"/>
        <c:axId val="661113296"/>
        <c:axId val="661114936"/>
      </c:barChart>
      <c:catAx>
        <c:axId val="66111329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4936"/>
        <c:crosses val="autoZero"/>
        <c:auto val="1"/>
        <c:lblAlgn val="ctr"/>
        <c:lblOffset val="100"/>
        <c:tickLblSkip val="2"/>
        <c:noMultiLvlLbl val="0"/>
      </c:catAx>
      <c:valAx>
        <c:axId val="661114936"/>
        <c:scaling>
          <c:orientation val="minMax"/>
          <c:max val="400"/>
          <c:min val="-2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1113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86714710780544713"/>
          <c:y val="0.80866865804367005"/>
          <c:w val="0.11780702059539638"/>
          <c:h val="9.4830259079115672E-2"/>
        </c:manualLayout>
      </c:layout>
      <c:lineChart>
        <c:grouping val="standard"/>
        <c:varyColors val="0"/>
        <c:dLbls>
          <c:showLegendKey val="0"/>
          <c:showVal val="0"/>
          <c:showCatName val="0"/>
          <c:showSerName val="0"/>
          <c:showPercent val="0"/>
          <c:showBubbleSize val="0"/>
        </c:dLbls>
        <c:marker val="1"/>
        <c:smooth val="0"/>
        <c:axId val="1135463760"/>
        <c:axId val="1135469664"/>
      </c:lineChart>
      <c:catAx>
        <c:axId val="1135463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469664"/>
        <c:crosses val="autoZero"/>
        <c:auto val="1"/>
        <c:lblAlgn val="ctr"/>
        <c:lblOffset val="100"/>
        <c:noMultiLvlLbl val="0"/>
      </c:catAx>
      <c:valAx>
        <c:axId val="1135469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463760"/>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0-14</a:t>
            </a:r>
          </a:p>
        </c:rich>
      </c:tx>
      <c:layout>
        <c:manualLayout>
          <c:xMode val="edge"/>
          <c:yMode val="edge"/>
          <c:x val="0.15467731600849299"/>
          <c:y val="8.8338362359788938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6.0657539496897173E-2"/>
          <c:y val="2.6570339153120601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1.12'!$B$8:$AN$8</c:f>
              <c:numCache>
                <c:formatCode>#,##0</c:formatCode>
                <c:ptCount val="39"/>
                <c:pt idx="0">
                  <c:v>4.5999999999999996</c:v>
                </c:pt>
                <c:pt idx="1">
                  <c:v>7.4</c:v>
                </c:pt>
                <c:pt idx="2">
                  <c:v>5.6</c:v>
                </c:pt>
                <c:pt idx="3">
                  <c:v>5.4</c:v>
                </c:pt>
                <c:pt idx="4">
                  <c:v>5.2</c:v>
                </c:pt>
                <c:pt idx="5">
                  <c:v>6.2</c:v>
                </c:pt>
                <c:pt idx="6">
                  <c:v>5.6</c:v>
                </c:pt>
                <c:pt idx="7">
                  <c:v>5.6</c:v>
                </c:pt>
                <c:pt idx="8">
                  <c:v>6</c:v>
                </c:pt>
                <c:pt idx="9">
                  <c:v>6.8</c:v>
                </c:pt>
                <c:pt idx="10">
                  <c:v>3.4</c:v>
                </c:pt>
                <c:pt idx="11">
                  <c:v>6.6</c:v>
                </c:pt>
                <c:pt idx="12">
                  <c:v>4.5999999999999996</c:v>
                </c:pt>
                <c:pt idx="13">
                  <c:v>4.4000000000000004</c:v>
                </c:pt>
                <c:pt idx="14">
                  <c:v>5.4</c:v>
                </c:pt>
                <c:pt idx="15">
                  <c:v>5.8</c:v>
                </c:pt>
                <c:pt idx="16">
                  <c:v>4</c:v>
                </c:pt>
                <c:pt idx="17">
                  <c:v>5.2</c:v>
                </c:pt>
                <c:pt idx="18">
                  <c:v>5</c:v>
                </c:pt>
                <c:pt idx="19">
                  <c:v>4.2</c:v>
                </c:pt>
                <c:pt idx="20">
                  <c:v>4.2</c:v>
                </c:pt>
                <c:pt idx="21">
                  <c:v>4.4000000000000004</c:v>
                </c:pt>
                <c:pt idx="22">
                  <c:v>5</c:v>
                </c:pt>
                <c:pt idx="23">
                  <c:v>3.6</c:v>
                </c:pt>
                <c:pt idx="24">
                  <c:v>3.8</c:v>
                </c:pt>
                <c:pt idx="25">
                  <c:v>2.6</c:v>
                </c:pt>
                <c:pt idx="26">
                  <c:v>4.8</c:v>
                </c:pt>
                <c:pt idx="27">
                  <c:v>6</c:v>
                </c:pt>
                <c:pt idx="28">
                  <c:v>3.4</c:v>
                </c:pt>
                <c:pt idx="29">
                  <c:v>5</c:v>
                </c:pt>
                <c:pt idx="30">
                  <c:v>3.6</c:v>
                </c:pt>
                <c:pt idx="31">
                  <c:v>4.8</c:v>
                </c:pt>
                <c:pt idx="32">
                  <c:v>5.4</c:v>
                </c:pt>
                <c:pt idx="33">
                  <c:v>4.2</c:v>
                </c:pt>
                <c:pt idx="34">
                  <c:v>3.8</c:v>
                </c:pt>
                <c:pt idx="35">
                  <c:v>6.2</c:v>
                </c:pt>
                <c:pt idx="36">
                  <c:v>5.6</c:v>
                </c:pt>
                <c:pt idx="37">
                  <c:v>4.8</c:v>
                </c:pt>
                <c:pt idx="38">
                  <c:v>3</c:v>
                </c:pt>
              </c:numCache>
            </c:numRef>
          </c:val>
          <c:smooth val="0"/>
          <c:extLst>
            <c:ext xmlns:c16="http://schemas.microsoft.com/office/drawing/2014/chart" uri="{C3380CC4-5D6E-409C-BE32-E72D297353CC}">
              <c16:uniqueId val="{00000000-7E5A-4644-B577-78F12A33A100}"/>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1.12'!$B$17:$AN$17</c:f>
              <c:numCache>
                <c:formatCode>General</c:formatCode>
                <c:ptCount val="39"/>
                <c:pt idx="0">
                  <c:v>4</c:v>
                </c:pt>
                <c:pt idx="1">
                  <c:v>3</c:v>
                </c:pt>
                <c:pt idx="2">
                  <c:v>3</c:v>
                </c:pt>
                <c:pt idx="3">
                  <c:v>4</c:v>
                </c:pt>
                <c:pt idx="4">
                  <c:v>6</c:v>
                </c:pt>
                <c:pt idx="5">
                  <c:v>10</c:v>
                </c:pt>
                <c:pt idx="6">
                  <c:v>5</c:v>
                </c:pt>
                <c:pt idx="7">
                  <c:v>4</c:v>
                </c:pt>
                <c:pt idx="8">
                  <c:v>5</c:v>
                </c:pt>
                <c:pt idx="9">
                  <c:v>3</c:v>
                </c:pt>
                <c:pt idx="10">
                  <c:v>7</c:v>
                </c:pt>
                <c:pt idx="11">
                  <c:v>4</c:v>
                </c:pt>
                <c:pt idx="12">
                  <c:v>6</c:v>
                </c:pt>
                <c:pt idx="13">
                  <c:v>5</c:v>
                </c:pt>
                <c:pt idx="14">
                  <c:v>8</c:v>
                </c:pt>
                <c:pt idx="15">
                  <c:v>3</c:v>
                </c:pt>
                <c:pt idx="16">
                  <c:v>3</c:v>
                </c:pt>
                <c:pt idx="17">
                  <c:v>2</c:v>
                </c:pt>
                <c:pt idx="18">
                  <c:v>4</c:v>
                </c:pt>
                <c:pt idx="19">
                  <c:v>6</c:v>
                </c:pt>
                <c:pt idx="20">
                  <c:v>7</c:v>
                </c:pt>
                <c:pt idx="21">
                  <c:v>4</c:v>
                </c:pt>
                <c:pt idx="22">
                  <c:v>4</c:v>
                </c:pt>
                <c:pt idx="23">
                  <c:v>3</c:v>
                </c:pt>
                <c:pt idx="24">
                  <c:v>2</c:v>
                </c:pt>
                <c:pt idx="25">
                  <c:v>9</c:v>
                </c:pt>
                <c:pt idx="26">
                  <c:v>2</c:v>
                </c:pt>
                <c:pt idx="27">
                  <c:v>3</c:v>
                </c:pt>
                <c:pt idx="28">
                  <c:v>7</c:v>
                </c:pt>
                <c:pt idx="29">
                  <c:v>3</c:v>
                </c:pt>
                <c:pt idx="30">
                  <c:v>4</c:v>
                </c:pt>
                <c:pt idx="31">
                  <c:v>0</c:v>
                </c:pt>
                <c:pt idx="32">
                  <c:v>4</c:v>
                </c:pt>
                <c:pt idx="33">
                  <c:v>3</c:v>
                </c:pt>
                <c:pt idx="34">
                  <c:v>4</c:v>
                </c:pt>
                <c:pt idx="35">
                  <c:v>3</c:v>
                </c:pt>
                <c:pt idx="36">
                  <c:v>2</c:v>
                </c:pt>
                <c:pt idx="37">
                  <c:v>7</c:v>
                </c:pt>
                <c:pt idx="38">
                  <c:v>6</c:v>
                </c:pt>
              </c:numCache>
            </c:numRef>
          </c:val>
          <c:smooth val="0"/>
          <c:extLst>
            <c:ext xmlns:c16="http://schemas.microsoft.com/office/drawing/2014/chart" uri="{C3380CC4-5D6E-409C-BE32-E72D297353CC}">
              <c16:uniqueId val="{00000001-7E5A-4644-B577-78F12A33A100}"/>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11"/>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15-44</a:t>
            </a:r>
          </a:p>
        </c:rich>
      </c:tx>
      <c:layout>
        <c:manualLayout>
          <c:xMode val="edge"/>
          <c:yMode val="edge"/>
          <c:x val="0.1855808116412205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6.0657539496897173E-2"/>
          <c:y val="2.6570339153120601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1.12'!$B$9:$AN$9</c:f>
              <c:numCache>
                <c:formatCode>#,##0</c:formatCode>
                <c:ptCount val="39"/>
                <c:pt idx="0">
                  <c:v>40.799999999999997</c:v>
                </c:pt>
                <c:pt idx="1">
                  <c:v>50.4</c:v>
                </c:pt>
                <c:pt idx="2">
                  <c:v>42.6</c:v>
                </c:pt>
                <c:pt idx="3">
                  <c:v>47.6</c:v>
                </c:pt>
                <c:pt idx="4">
                  <c:v>40.4</c:v>
                </c:pt>
                <c:pt idx="5">
                  <c:v>44.2</c:v>
                </c:pt>
                <c:pt idx="6">
                  <c:v>41.8</c:v>
                </c:pt>
                <c:pt idx="7">
                  <c:v>46</c:v>
                </c:pt>
                <c:pt idx="8">
                  <c:v>41.8</c:v>
                </c:pt>
                <c:pt idx="9">
                  <c:v>42.6</c:v>
                </c:pt>
                <c:pt idx="10">
                  <c:v>42.6</c:v>
                </c:pt>
                <c:pt idx="11">
                  <c:v>43.4</c:v>
                </c:pt>
                <c:pt idx="12">
                  <c:v>40</c:v>
                </c:pt>
                <c:pt idx="13">
                  <c:v>43.2</c:v>
                </c:pt>
                <c:pt idx="14">
                  <c:v>41</c:v>
                </c:pt>
                <c:pt idx="15">
                  <c:v>44</c:v>
                </c:pt>
                <c:pt idx="16">
                  <c:v>40.200000000000003</c:v>
                </c:pt>
                <c:pt idx="17">
                  <c:v>37.4</c:v>
                </c:pt>
                <c:pt idx="18">
                  <c:v>40.4</c:v>
                </c:pt>
                <c:pt idx="19">
                  <c:v>44.8</c:v>
                </c:pt>
                <c:pt idx="20">
                  <c:v>40.200000000000003</c:v>
                </c:pt>
                <c:pt idx="21">
                  <c:v>40.200000000000003</c:v>
                </c:pt>
                <c:pt idx="22">
                  <c:v>47.8</c:v>
                </c:pt>
                <c:pt idx="23">
                  <c:v>43.4</c:v>
                </c:pt>
                <c:pt idx="24">
                  <c:v>41.8</c:v>
                </c:pt>
                <c:pt idx="25">
                  <c:v>45.8</c:v>
                </c:pt>
                <c:pt idx="26">
                  <c:v>39.799999999999997</c:v>
                </c:pt>
                <c:pt idx="27">
                  <c:v>41.4</c:v>
                </c:pt>
                <c:pt idx="28">
                  <c:v>43.6</c:v>
                </c:pt>
                <c:pt idx="29">
                  <c:v>42.8</c:v>
                </c:pt>
                <c:pt idx="30">
                  <c:v>46.4</c:v>
                </c:pt>
                <c:pt idx="31">
                  <c:v>44.6</c:v>
                </c:pt>
                <c:pt idx="32">
                  <c:v>41.6</c:v>
                </c:pt>
                <c:pt idx="33">
                  <c:v>38</c:v>
                </c:pt>
                <c:pt idx="34">
                  <c:v>39.4</c:v>
                </c:pt>
                <c:pt idx="35">
                  <c:v>42.4</c:v>
                </c:pt>
                <c:pt idx="36">
                  <c:v>37.200000000000003</c:v>
                </c:pt>
                <c:pt idx="37">
                  <c:v>37.200000000000003</c:v>
                </c:pt>
                <c:pt idx="38">
                  <c:v>39.200000000000003</c:v>
                </c:pt>
              </c:numCache>
            </c:numRef>
          </c:val>
          <c:smooth val="0"/>
          <c:extLst>
            <c:ext xmlns:c16="http://schemas.microsoft.com/office/drawing/2014/chart" uri="{C3380CC4-5D6E-409C-BE32-E72D297353CC}">
              <c16:uniqueId val="{00000000-54BB-46CC-BDC8-4096391EAD98}"/>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1.12'!$B$18:$AN$18</c:f>
              <c:numCache>
                <c:formatCode>General</c:formatCode>
                <c:ptCount val="39"/>
                <c:pt idx="0">
                  <c:v>24</c:v>
                </c:pt>
                <c:pt idx="1">
                  <c:v>59</c:v>
                </c:pt>
                <c:pt idx="2">
                  <c:v>36</c:v>
                </c:pt>
                <c:pt idx="3">
                  <c:v>50</c:v>
                </c:pt>
                <c:pt idx="4">
                  <c:v>31</c:v>
                </c:pt>
                <c:pt idx="5">
                  <c:v>31</c:v>
                </c:pt>
                <c:pt idx="6">
                  <c:v>39</c:v>
                </c:pt>
                <c:pt idx="7">
                  <c:v>45</c:v>
                </c:pt>
                <c:pt idx="8">
                  <c:v>47</c:v>
                </c:pt>
                <c:pt idx="9">
                  <c:v>48</c:v>
                </c:pt>
                <c:pt idx="10">
                  <c:v>51</c:v>
                </c:pt>
                <c:pt idx="11">
                  <c:v>41</c:v>
                </c:pt>
                <c:pt idx="12">
                  <c:v>26</c:v>
                </c:pt>
                <c:pt idx="13">
                  <c:v>61</c:v>
                </c:pt>
                <c:pt idx="14">
                  <c:v>55</c:v>
                </c:pt>
                <c:pt idx="15">
                  <c:v>47</c:v>
                </c:pt>
                <c:pt idx="16">
                  <c:v>54</c:v>
                </c:pt>
                <c:pt idx="17">
                  <c:v>51</c:v>
                </c:pt>
                <c:pt idx="18">
                  <c:v>39</c:v>
                </c:pt>
                <c:pt idx="19">
                  <c:v>57</c:v>
                </c:pt>
                <c:pt idx="20">
                  <c:v>46</c:v>
                </c:pt>
                <c:pt idx="21">
                  <c:v>46</c:v>
                </c:pt>
                <c:pt idx="22">
                  <c:v>51</c:v>
                </c:pt>
                <c:pt idx="23">
                  <c:v>52</c:v>
                </c:pt>
                <c:pt idx="24">
                  <c:v>48</c:v>
                </c:pt>
                <c:pt idx="25">
                  <c:v>48</c:v>
                </c:pt>
                <c:pt idx="26">
                  <c:v>53</c:v>
                </c:pt>
                <c:pt idx="27">
                  <c:v>49</c:v>
                </c:pt>
                <c:pt idx="28">
                  <c:v>47</c:v>
                </c:pt>
                <c:pt idx="29">
                  <c:v>50</c:v>
                </c:pt>
                <c:pt idx="30">
                  <c:v>45</c:v>
                </c:pt>
                <c:pt idx="31">
                  <c:v>49</c:v>
                </c:pt>
                <c:pt idx="32">
                  <c:v>53</c:v>
                </c:pt>
                <c:pt idx="33">
                  <c:v>42</c:v>
                </c:pt>
                <c:pt idx="34">
                  <c:v>46</c:v>
                </c:pt>
                <c:pt idx="35">
                  <c:v>48</c:v>
                </c:pt>
                <c:pt idx="36">
                  <c:v>44</c:v>
                </c:pt>
                <c:pt idx="37">
                  <c:v>40</c:v>
                </c:pt>
                <c:pt idx="38">
                  <c:v>36</c:v>
                </c:pt>
              </c:numCache>
            </c:numRef>
          </c:val>
          <c:smooth val="0"/>
          <c:extLst>
            <c:ext xmlns:c16="http://schemas.microsoft.com/office/drawing/2014/chart" uri="{C3380CC4-5D6E-409C-BE32-E72D297353CC}">
              <c16:uniqueId val="{00000001-54BB-46CC-BDC8-4096391EAD98}"/>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3"/>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45-64</a:t>
            </a:r>
          </a:p>
        </c:rich>
      </c:tx>
      <c:layout>
        <c:manualLayout>
          <c:xMode val="edge"/>
          <c:yMode val="edge"/>
          <c:x val="0.16783074249097801"/>
          <c:y val="8.8338362359788938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2373953832515479"/>
          <c:y val="2.9372505484629819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1.12'!$B$10:$AN$10</c:f>
              <c:numCache>
                <c:formatCode>#,##0</c:formatCode>
                <c:ptCount val="39"/>
                <c:pt idx="0">
                  <c:v>153.6</c:v>
                </c:pt>
                <c:pt idx="1">
                  <c:v>219.2</c:v>
                </c:pt>
                <c:pt idx="2">
                  <c:v>182.2</c:v>
                </c:pt>
                <c:pt idx="3">
                  <c:v>183.2</c:v>
                </c:pt>
                <c:pt idx="4">
                  <c:v>182.2</c:v>
                </c:pt>
                <c:pt idx="5">
                  <c:v>173.2</c:v>
                </c:pt>
                <c:pt idx="6">
                  <c:v>171.2</c:v>
                </c:pt>
                <c:pt idx="7">
                  <c:v>168.8</c:v>
                </c:pt>
                <c:pt idx="8">
                  <c:v>172.2</c:v>
                </c:pt>
                <c:pt idx="9">
                  <c:v>166.2</c:v>
                </c:pt>
                <c:pt idx="10">
                  <c:v>156.4</c:v>
                </c:pt>
                <c:pt idx="11">
                  <c:v>153</c:v>
                </c:pt>
                <c:pt idx="12">
                  <c:v>160</c:v>
                </c:pt>
                <c:pt idx="13">
                  <c:v>150.80000000000001</c:v>
                </c:pt>
                <c:pt idx="14">
                  <c:v>175.8</c:v>
                </c:pt>
                <c:pt idx="15">
                  <c:v>157.19999999999999</c:v>
                </c:pt>
                <c:pt idx="16">
                  <c:v>156.80000000000001</c:v>
                </c:pt>
                <c:pt idx="17">
                  <c:v>155.6</c:v>
                </c:pt>
                <c:pt idx="18">
                  <c:v>157.19999999999999</c:v>
                </c:pt>
                <c:pt idx="19">
                  <c:v>156.6</c:v>
                </c:pt>
                <c:pt idx="20">
                  <c:v>145.6</c:v>
                </c:pt>
                <c:pt idx="21">
                  <c:v>149</c:v>
                </c:pt>
                <c:pt idx="22">
                  <c:v>153.6</c:v>
                </c:pt>
                <c:pt idx="23">
                  <c:v>156.19999999999999</c:v>
                </c:pt>
                <c:pt idx="24">
                  <c:v>144.80000000000001</c:v>
                </c:pt>
                <c:pt idx="25">
                  <c:v>144</c:v>
                </c:pt>
                <c:pt idx="26">
                  <c:v>139.4</c:v>
                </c:pt>
                <c:pt idx="27">
                  <c:v>149.19999999999999</c:v>
                </c:pt>
                <c:pt idx="28">
                  <c:v>151.4</c:v>
                </c:pt>
                <c:pt idx="29">
                  <c:v>142.19999999999999</c:v>
                </c:pt>
                <c:pt idx="30">
                  <c:v>151.4</c:v>
                </c:pt>
                <c:pt idx="31">
                  <c:v>148.4</c:v>
                </c:pt>
                <c:pt idx="32">
                  <c:v>145.6</c:v>
                </c:pt>
                <c:pt idx="33">
                  <c:v>150.6</c:v>
                </c:pt>
                <c:pt idx="34">
                  <c:v>148</c:v>
                </c:pt>
                <c:pt idx="35">
                  <c:v>136.6</c:v>
                </c:pt>
                <c:pt idx="36">
                  <c:v>151.19999999999999</c:v>
                </c:pt>
                <c:pt idx="37">
                  <c:v>143.19999999999999</c:v>
                </c:pt>
                <c:pt idx="38">
                  <c:v>152</c:v>
                </c:pt>
              </c:numCache>
            </c:numRef>
          </c:val>
          <c:smooth val="0"/>
          <c:extLst>
            <c:ext xmlns:c16="http://schemas.microsoft.com/office/drawing/2014/chart" uri="{C3380CC4-5D6E-409C-BE32-E72D297353CC}">
              <c16:uniqueId val="{00000000-0108-43F3-AECF-9A1FB5C51708}"/>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1.12'!$B$19:$AN$19</c:f>
              <c:numCache>
                <c:formatCode>General</c:formatCode>
                <c:ptCount val="39"/>
                <c:pt idx="0">
                  <c:v>153</c:v>
                </c:pt>
                <c:pt idx="1">
                  <c:v>215</c:v>
                </c:pt>
                <c:pt idx="2">
                  <c:v>193</c:v>
                </c:pt>
                <c:pt idx="3">
                  <c:v>171</c:v>
                </c:pt>
                <c:pt idx="4">
                  <c:v>174</c:v>
                </c:pt>
                <c:pt idx="5">
                  <c:v>170</c:v>
                </c:pt>
                <c:pt idx="6">
                  <c:v>166</c:v>
                </c:pt>
                <c:pt idx="7">
                  <c:v>151</c:v>
                </c:pt>
                <c:pt idx="8">
                  <c:v>165</c:v>
                </c:pt>
                <c:pt idx="9">
                  <c:v>173</c:v>
                </c:pt>
                <c:pt idx="10">
                  <c:v>183</c:v>
                </c:pt>
                <c:pt idx="11">
                  <c:v>189</c:v>
                </c:pt>
                <c:pt idx="12">
                  <c:v>146</c:v>
                </c:pt>
                <c:pt idx="13">
                  <c:v>226</c:v>
                </c:pt>
                <c:pt idx="14">
                  <c:v>241</c:v>
                </c:pt>
                <c:pt idx="15">
                  <c:v>214</c:v>
                </c:pt>
                <c:pt idx="16">
                  <c:v>230</c:v>
                </c:pt>
                <c:pt idx="17">
                  <c:v>207</c:v>
                </c:pt>
                <c:pt idx="18">
                  <c:v>182</c:v>
                </c:pt>
                <c:pt idx="19">
                  <c:v>203</c:v>
                </c:pt>
                <c:pt idx="20">
                  <c:v>164</c:v>
                </c:pt>
                <c:pt idx="21">
                  <c:v>165</c:v>
                </c:pt>
                <c:pt idx="22">
                  <c:v>164</c:v>
                </c:pt>
                <c:pt idx="23">
                  <c:v>139</c:v>
                </c:pt>
                <c:pt idx="24">
                  <c:v>153</c:v>
                </c:pt>
                <c:pt idx="25">
                  <c:v>139</c:v>
                </c:pt>
                <c:pt idx="26">
                  <c:v>161</c:v>
                </c:pt>
                <c:pt idx="27">
                  <c:v>146</c:v>
                </c:pt>
                <c:pt idx="28">
                  <c:v>156</c:v>
                </c:pt>
                <c:pt idx="29">
                  <c:v>153</c:v>
                </c:pt>
                <c:pt idx="30">
                  <c:v>175</c:v>
                </c:pt>
                <c:pt idx="31">
                  <c:v>153</c:v>
                </c:pt>
                <c:pt idx="32">
                  <c:v>156</c:v>
                </c:pt>
                <c:pt idx="33">
                  <c:v>158</c:v>
                </c:pt>
                <c:pt idx="34">
                  <c:v>166</c:v>
                </c:pt>
                <c:pt idx="35">
                  <c:v>172</c:v>
                </c:pt>
                <c:pt idx="36">
                  <c:v>156</c:v>
                </c:pt>
                <c:pt idx="37">
                  <c:v>154</c:v>
                </c:pt>
                <c:pt idx="38">
                  <c:v>133</c:v>
                </c:pt>
              </c:numCache>
            </c:numRef>
          </c:val>
          <c:smooth val="0"/>
          <c:extLst>
            <c:ext xmlns:c16="http://schemas.microsoft.com/office/drawing/2014/chart" uri="{C3380CC4-5D6E-409C-BE32-E72D297353CC}">
              <c16:uniqueId val="{00000001-0108-43F3-AECF-9A1FB5C51708}"/>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3"/>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65-74</a:t>
            </a:r>
          </a:p>
        </c:rich>
      </c:tx>
      <c:layout>
        <c:manualLayout>
          <c:xMode val="edge"/>
          <c:yMode val="edge"/>
          <c:x val="0.16785207251752279"/>
          <c:y val="4.416918117989446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6.0657539496897173E-2"/>
          <c:y val="2.6570339153120601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1.12'!$B$11:$AN$11</c:f>
              <c:numCache>
                <c:formatCode>#,##0</c:formatCode>
                <c:ptCount val="39"/>
                <c:pt idx="0">
                  <c:v>229.4</c:v>
                </c:pt>
                <c:pt idx="1">
                  <c:v>271.60000000000002</c:v>
                </c:pt>
                <c:pt idx="2">
                  <c:v>235</c:v>
                </c:pt>
                <c:pt idx="3">
                  <c:v>231.8</c:v>
                </c:pt>
                <c:pt idx="4">
                  <c:v>221.6</c:v>
                </c:pt>
                <c:pt idx="5">
                  <c:v>224.6</c:v>
                </c:pt>
                <c:pt idx="6">
                  <c:v>228.8</c:v>
                </c:pt>
                <c:pt idx="7">
                  <c:v>225.4</c:v>
                </c:pt>
                <c:pt idx="8">
                  <c:v>214.4</c:v>
                </c:pt>
                <c:pt idx="9">
                  <c:v>229.2</c:v>
                </c:pt>
                <c:pt idx="10">
                  <c:v>212.8</c:v>
                </c:pt>
                <c:pt idx="11">
                  <c:v>206.8</c:v>
                </c:pt>
                <c:pt idx="12">
                  <c:v>217</c:v>
                </c:pt>
                <c:pt idx="13">
                  <c:v>209</c:v>
                </c:pt>
                <c:pt idx="14">
                  <c:v>201</c:v>
                </c:pt>
                <c:pt idx="15">
                  <c:v>186.6</c:v>
                </c:pt>
                <c:pt idx="16">
                  <c:v>207</c:v>
                </c:pt>
                <c:pt idx="17">
                  <c:v>209.4</c:v>
                </c:pt>
                <c:pt idx="18">
                  <c:v>190.8</c:v>
                </c:pt>
                <c:pt idx="19">
                  <c:v>211</c:v>
                </c:pt>
                <c:pt idx="20">
                  <c:v>193.4</c:v>
                </c:pt>
                <c:pt idx="21">
                  <c:v>194</c:v>
                </c:pt>
                <c:pt idx="22">
                  <c:v>191.8</c:v>
                </c:pt>
                <c:pt idx="23">
                  <c:v>185</c:v>
                </c:pt>
                <c:pt idx="24">
                  <c:v>201.6</c:v>
                </c:pt>
                <c:pt idx="25">
                  <c:v>212.2</c:v>
                </c:pt>
                <c:pt idx="26">
                  <c:v>204.2</c:v>
                </c:pt>
                <c:pt idx="27">
                  <c:v>185.4</c:v>
                </c:pt>
                <c:pt idx="28">
                  <c:v>185.8</c:v>
                </c:pt>
                <c:pt idx="29">
                  <c:v>182.8</c:v>
                </c:pt>
                <c:pt idx="30">
                  <c:v>186.4</c:v>
                </c:pt>
                <c:pt idx="31">
                  <c:v>185</c:v>
                </c:pt>
                <c:pt idx="32">
                  <c:v>193.8</c:v>
                </c:pt>
                <c:pt idx="33">
                  <c:v>181.8</c:v>
                </c:pt>
                <c:pt idx="34">
                  <c:v>183</c:v>
                </c:pt>
                <c:pt idx="35">
                  <c:v>186</c:v>
                </c:pt>
                <c:pt idx="36">
                  <c:v>189.6</c:v>
                </c:pt>
                <c:pt idx="37">
                  <c:v>188.6</c:v>
                </c:pt>
                <c:pt idx="38">
                  <c:v>185.2</c:v>
                </c:pt>
              </c:numCache>
            </c:numRef>
          </c:val>
          <c:smooth val="0"/>
          <c:extLst>
            <c:ext xmlns:c16="http://schemas.microsoft.com/office/drawing/2014/chart" uri="{C3380CC4-5D6E-409C-BE32-E72D297353CC}">
              <c16:uniqueId val="{00000000-7811-4A6B-A3B2-9C31FC3EB02A}"/>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1.12'!$B$20:$AN$20</c:f>
              <c:numCache>
                <c:formatCode>General</c:formatCode>
                <c:ptCount val="39"/>
                <c:pt idx="0">
                  <c:v>197</c:v>
                </c:pt>
                <c:pt idx="1">
                  <c:v>288</c:v>
                </c:pt>
                <c:pt idx="2">
                  <c:v>239</c:v>
                </c:pt>
                <c:pt idx="3">
                  <c:v>231</c:v>
                </c:pt>
                <c:pt idx="4">
                  <c:v>214</c:v>
                </c:pt>
                <c:pt idx="5">
                  <c:v>211</c:v>
                </c:pt>
                <c:pt idx="6">
                  <c:v>240</c:v>
                </c:pt>
                <c:pt idx="7">
                  <c:v>224</c:v>
                </c:pt>
                <c:pt idx="8">
                  <c:v>214</c:v>
                </c:pt>
                <c:pt idx="9">
                  <c:v>217</c:v>
                </c:pt>
                <c:pt idx="10">
                  <c:v>225</c:v>
                </c:pt>
                <c:pt idx="11">
                  <c:v>228</c:v>
                </c:pt>
                <c:pt idx="12">
                  <c:v>202</c:v>
                </c:pt>
                <c:pt idx="13">
                  <c:v>333</c:v>
                </c:pt>
                <c:pt idx="14">
                  <c:v>330</c:v>
                </c:pt>
                <c:pt idx="15">
                  <c:v>295</c:v>
                </c:pt>
                <c:pt idx="16">
                  <c:v>309</c:v>
                </c:pt>
                <c:pt idx="17">
                  <c:v>270</c:v>
                </c:pt>
                <c:pt idx="18">
                  <c:v>241</c:v>
                </c:pt>
                <c:pt idx="19">
                  <c:v>231</c:v>
                </c:pt>
                <c:pt idx="20">
                  <c:v>215</c:v>
                </c:pt>
                <c:pt idx="21">
                  <c:v>197</c:v>
                </c:pt>
                <c:pt idx="22">
                  <c:v>206</c:v>
                </c:pt>
                <c:pt idx="23">
                  <c:v>205</c:v>
                </c:pt>
                <c:pt idx="24">
                  <c:v>172</c:v>
                </c:pt>
                <c:pt idx="25">
                  <c:v>171</c:v>
                </c:pt>
                <c:pt idx="26">
                  <c:v>190</c:v>
                </c:pt>
                <c:pt idx="27">
                  <c:v>194</c:v>
                </c:pt>
                <c:pt idx="28">
                  <c:v>191</c:v>
                </c:pt>
                <c:pt idx="29">
                  <c:v>161</c:v>
                </c:pt>
                <c:pt idx="30">
                  <c:v>192</c:v>
                </c:pt>
                <c:pt idx="31">
                  <c:v>208</c:v>
                </c:pt>
                <c:pt idx="32">
                  <c:v>187</c:v>
                </c:pt>
                <c:pt idx="33">
                  <c:v>204</c:v>
                </c:pt>
                <c:pt idx="34">
                  <c:v>212</c:v>
                </c:pt>
                <c:pt idx="35">
                  <c:v>221</c:v>
                </c:pt>
                <c:pt idx="36">
                  <c:v>206</c:v>
                </c:pt>
                <c:pt idx="37">
                  <c:v>174</c:v>
                </c:pt>
                <c:pt idx="38">
                  <c:v>163</c:v>
                </c:pt>
              </c:numCache>
            </c:numRef>
          </c:val>
          <c:smooth val="0"/>
          <c:extLst>
            <c:ext xmlns:c16="http://schemas.microsoft.com/office/drawing/2014/chart" uri="{C3380CC4-5D6E-409C-BE32-E72D297353CC}">
              <c16:uniqueId val="{00000001-7811-4A6B-A3B2-9C31FC3EB02A}"/>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3"/>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75-84</a:t>
            </a:r>
          </a:p>
        </c:rich>
      </c:tx>
      <c:layout>
        <c:manualLayout>
          <c:xMode val="edge"/>
          <c:yMode val="edge"/>
          <c:x val="0.16350626155517123"/>
          <c:y val="4.416918117989446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6.0657539496897173E-2"/>
          <c:y val="2.6570339153120601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1.12'!$B$12:$AN$12</c:f>
              <c:numCache>
                <c:formatCode>#,##0</c:formatCode>
                <c:ptCount val="39"/>
                <c:pt idx="0">
                  <c:v>387.8</c:v>
                </c:pt>
                <c:pt idx="1">
                  <c:v>464.6</c:v>
                </c:pt>
                <c:pt idx="2">
                  <c:v>412.8</c:v>
                </c:pt>
                <c:pt idx="3">
                  <c:v>385.6</c:v>
                </c:pt>
                <c:pt idx="4">
                  <c:v>378.8</c:v>
                </c:pt>
                <c:pt idx="5">
                  <c:v>379.4</c:v>
                </c:pt>
                <c:pt idx="6">
                  <c:v>384</c:v>
                </c:pt>
                <c:pt idx="7">
                  <c:v>375.2</c:v>
                </c:pt>
                <c:pt idx="8">
                  <c:v>327</c:v>
                </c:pt>
                <c:pt idx="9">
                  <c:v>366.6</c:v>
                </c:pt>
                <c:pt idx="10">
                  <c:v>351.2</c:v>
                </c:pt>
                <c:pt idx="11">
                  <c:v>327.60000000000002</c:v>
                </c:pt>
                <c:pt idx="12">
                  <c:v>334.4</c:v>
                </c:pt>
                <c:pt idx="13">
                  <c:v>326.39999999999998</c:v>
                </c:pt>
                <c:pt idx="14">
                  <c:v>306.60000000000002</c:v>
                </c:pt>
                <c:pt idx="15">
                  <c:v>324.39999999999998</c:v>
                </c:pt>
                <c:pt idx="16">
                  <c:v>328.8</c:v>
                </c:pt>
                <c:pt idx="17">
                  <c:v>317.60000000000002</c:v>
                </c:pt>
                <c:pt idx="18">
                  <c:v>297.39999999999998</c:v>
                </c:pt>
                <c:pt idx="19">
                  <c:v>308.2</c:v>
                </c:pt>
                <c:pt idx="20">
                  <c:v>314.8</c:v>
                </c:pt>
                <c:pt idx="21">
                  <c:v>297.39999999999998</c:v>
                </c:pt>
                <c:pt idx="22">
                  <c:v>318.60000000000002</c:v>
                </c:pt>
                <c:pt idx="23">
                  <c:v>302.39999999999998</c:v>
                </c:pt>
                <c:pt idx="24">
                  <c:v>308.60000000000002</c:v>
                </c:pt>
                <c:pt idx="25">
                  <c:v>302.60000000000002</c:v>
                </c:pt>
                <c:pt idx="26">
                  <c:v>302.8</c:v>
                </c:pt>
                <c:pt idx="27">
                  <c:v>305.60000000000002</c:v>
                </c:pt>
                <c:pt idx="28">
                  <c:v>295.39999999999998</c:v>
                </c:pt>
                <c:pt idx="29">
                  <c:v>289.60000000000002</c:v>
                </c:pt>
                <c:pt idx="30">
                  <c:v>303.2</c:v>
                </c:pt>
                <c:pt idx="31">
                  <c:v>299.2</c:v>
                </c:pt>
                <c:pt idx="32">
                  <c:v>298</c:v>
                </c:pt>
                <c:pt idx="33">
                  <c:v>295.39999999999998</c:v>
                </c:pt>
                <c:pt idx="34">
                  <c:v>292</c:v>
                </c:pt>
                <c:pt idx="35">
                  <c:v>301.39999999999998</c:v>
                </c:pt>
                <c:pt idx="36">
                  <c:v>299.8</c:v>
                </c:pt>
                <c:pt idx="37">
                  <c:v>292.8</c:v>
                </c:pt>
                <c:pt idx="38">
                  <c:v>315</c:v>
                </c:pt>
              </c:numCache>
            </c:numRef>
          </c:val>
          <c:smooth val="0"/>
          <c:extLst>
            <c:ext xmlns:c16="http://schemas.microsoft.com/office/drawing/2014/chart" uri="{C3380CC4-5D6E-409C-BE32-E72D297353CC}">
              <c16:uniqueId val="{00000000-397B-4D35-B935-50FB8B5E3007}"/>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1.12'!$B$21:$AN$21</c:f>
              <c:numCache>
                <c:formatCode>General</c:formatCode>
                <c:ptCount val="39"/>
                <c:pt idx="0">
                  <c:v>372</c:v>
                </c:pt>
                <c:pt idx="1">
                  <c:v>428</c:v>
                </c:pt>
                <c:pt idx="2">
                  <c:v>385</c:v>
                </c:pt>
                <c:pt idx="3">
                  <c:v>343</c:v>
                </c:pt>
                <c:pt idx="4">
                  <c:v>368</c:v>
                </c:pt>
                <c:pt idx="5">
                  <c:v>378</c:v>
                </c:pt>
                <c:pt idx="6">
                  <c:v>328</c:v>
                </c:pt>
                <c:pt idx="7">
                  <c:v>354</c:v>
                </c:pt>
                <c:pt idx="8">
                  <c:v>333</c:v>
                </c:pt>
                <c:pt idx="9">
                  <c:v>360</c:v>
                </c:pt>
                <c:pt idx="10">
                  <c:v>331</c:v>
                </c:pt>
                <c:pt idx="11">
                  <c:v>363</c:v>
                </c:pt>
                <c:pt idx="12">
                  <c:v>317</c:v>
                </c:pt>
                <c:pt idx="13">
                  <c:v>542</c:v>
                </c:pt>
                <c:pt idx="14">
                  <c:v>641</c:v>
                </c:pt>
                <c:pt idx="15">
                  <c:v>606</c:v>
                </c:pt>
                <c:pt idx="16">
                  <c:v>578</c:v>
                </c:pt>
                <c:pt idx="17">
                  <c:v>479</c:v>
                </c:pt>
                <c:pt idx="18">
                  <c:v>467</c:v>
                </c:pt>
                <c:pt idx="19">
                  <c:v>406</c:v>
                </c:pt>
                <c:pt idx="20">
                  <c:v>349</c:v>
                </c:pt>
                <c:pt idx="21">
                  <c:v>329</c:v>
                </c:pt>
                <c:pt idx="22">
                  <c:v>322</c:v>
                </c:pt>
                <c:pt idx="23">
                  <c:v>310</c:v>
                </c:pt>
                <c:pt idx="24">
                  <c:v>334</c:v>
                </c:pt>
                <c:pt idx="25">
                  <c:v>320</c:v>
                </c:pt>
                <c:pt idx="26">
                  <c:v>279</c:v>
                </c:pt>
                <c:pt idx="27">
                  <c:v>277</c:v>
                </c:pt>
                <c:pt idx="28">
                  <c:v>295</c:v>
                </c:pt>
                <c:pt idx="29">
                  <c:v>298</c:v>
                </c:pt>
                <c:pt idx="30">
                  <c:v>309</c:v>
                </c:pt>
                <c:pt idx="31">
                  <c:v>308</c:v>
                </c:pt>
                <c:pt idx="32">
                  <c:v>243</c:v>
                </c:pt>
                <c:pt idx="33">
                  <c:v>318</c:v>
                </c:pt>
                <c:pt idx="34">
                  <c:v>299</c:v>
                </c:pt>
                <c:pt idx="35">
                  <c:v>295</c:v>
                </c:pt>
                <c:pt idx="36">
                  <c:v>321</c:v>
                </c:pt>
                <c:pt idx="37">
                  <c:v>269</c:v>
                </c:pt>
                <c:pt idx="38">
                  <c:v>261</c:v>
                </c:pt>
              </c:numCache>
            </c:numRef>
          </c:val>
          <c:smooth val="0"/>
          <c:extLst>
            <c:ext xmlns:c16="http://schemas.microsoft.com/office/drawing/2014/chart" uri="{C3380CC4-5D6E-409C-BE32-E72D297353CC}">
              <c16:uniqueId val="{00000001-397B-4D35-B935-50FB8B5E3007}"/>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3"/>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t>Figure 1.2: Age standardised death rates from COVID-19 by sex</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241721511897196"/>
          <c:y val="0.1111566201283663"/>
          <c:w val="0.84712593039413175"/>
          <c:h val="0.87207867398928074"/>
        </c:manualLayout>
      </c:layout>
      <c:scatterChart>
        <c:scatterStyle val="lineMarker"/>
        <c:varyColors val="0"/>
        <c:ser>
          <c:idx val="0"/>
          <c:order val="0"/>
          <c:tx>
            <c:strRef>
              <c:f>'Data 1.2'!$B$8</c:f>
              <c:strCache>
                <c:ptCount val="1"/>
                <c:pt idx="0">
                  <c:v>Females</c:v>
                </c:pt>
              </c:strCache>
            </c:strRef>
          </c:tx>
          <c:spPr>
            <a:ln w="28575" cap="rnd">
              <a:noFill/>
              <a:round/>
            </a:ln>
            <a:effectLst/>
          </c:spPr>
          <c:marker>
            <c:symbol val="circle"/>
            <c:size val="10"/>
            <c:spPr>
              <a:solidFill>
                <a:srgbClr val="203F7A"/>
              </a:solidFill>
              <a:ln w="9525">
                <a:noFill/>
              </a:ln>
              <a:effectLst/>
            </c:spPr>
          </c:marker>
          <c:dLbls>
            <c:dLbl>
              <c:idx val="0"/>
              <c:layout/>
              <c:tx>
                <c:rich>
                  <a:bodyPr/>
                  <a:lstStyle/>
                  <a:p>
                    <a:fld id="{3B658D9E-EFFE-4E70-A017-EF6AED9D8BF3}" type="YVALUE">
                      <a:rPr lang="en-US" sz="1600" b="1"/>
                      <a:pPr/>
                      <a:t>[Y VALUE]</a:t>
                    </a:fld>
                    <a:r>
                      <a:rPr lang="en-US"/>
                      <a:t> deaths from COVID-19 per 100,000 women</a:t>
                    </a:r>
                  </a:p>
                </c:rich>
              </c:tx>
              <c:dLblPos val="b"/>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9C15-496D-8A0D-B2A2EE28F2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1.2'!$H$8</c:f>
                <c:numCache>
                  <c:formatCode>General</c:formatCode>
                  <c:ptCount val="1"/>
                  <c:pt idx="0">
                    <c:v>6</c:v>
                  </c:pt>
                </c:numCache>
              </c:numRef>
            </c:plus>
            <c:minus>
              <c:numRef>
                <c:f>'Data 1.2'!$H$8</c:f>
                <c:numCache>
                  <c:formatCode>General</c:formatCode>
                  <c:ptCount val="1"/>
                  <c:pt idx="0">
                    <c:v>6</c:v>
                  </c:pt>
                </c:numCache>
              </c:numRef>
            </c:minus>
            <c:spPr>
              <a:noFill/>
              <a:ln w="130175" cap="flat" cmpd="sng" algn="ctr">
                <a:solidFill>
                  <a:srgbClr val="93A7CC"/>
                </a:solidFill>
                <a:round/>
              </a:ln>
              <a:effectLst/>
            </c:spPr>
          </c:errBars>
          <c:xVal>
            <c:numRef>
              <c:f>'Data 1.2'!$G$8</c:f>
              <c:numCache>
                <c:formatCode>#,##0</c:formatCode>
                <c:ptCount val="1"/>
                <c:pt idx="0">
                  <c:v>1</c:v>
                </c:pt>
              </c:numCache>
            </c:numRef>
          </c:xVal>
          <c:yVal>
            <c:numRef>
              <c:f>'Data 1.2'!$C$8</c:f>
              <c:numCache>
                <c:formatCode>#,##0</c:formatCode>
                <c:ptCount val="1"/>
                <c:pt idx="0">
                  <c:v>136</c:v>
                </c:pt>
              </c:numCache>
            </c:numRef>
          </c:yVal>
          <c:smooth val="0"/>
          <c:extLst>
            <c:ext xmlns:c16="http://schemas.microsoft.com/office/drawing/2014/chart" uri="{C3380CC4-5D6E-409C-BE32-E72D297353CC}">
              <c16:uniqueId val="{00000001-9C15-496D-8A0D-B2A2EE28F2C1}"/>
            </c:ext>
          </c:extLst>
        </c:ser>
        <c:ser>
          <c:idx val="1"/>
          <c:order val="1"/>
          <c:tx>
            <c:strRef>
              <c:f>'Data 1.2'!$B$9</c:f>
              <c:strCache>
                <c:ptCount val="1"/>
                <c:pt idx="0">
                  <c:v>Males</c:v>
                </c:pt>
              </c:strCache>
            </c:strRef>
          </c:tx>
          <c:spPr>
            <a:ln w="25400" cap="rnd">
              <a:solidFill>
                <a:srgbClr val="93A7CC"/>
              </a:solidFill>
              <a:round/>
            </a:ln>
            <a:effectLst/>
          </c:spPr>
          <c:marker>
            <c:symbol val="circle"/>
            <c:size val="10"/>
            <c:spPr>
              <a:solidFill>
                <a:srgbClr val="203F7A"/>
              </a:solidFill>
              <a:ln w="9525">
                <a:noFill/>
              </a:ln>
              <a:effectLst/>
            </c:spPr>
          </c:marker>
          <c:dLbls>
            <c:dLbl>
              <c:idx val="0"/>
              <c:layout>
                <c:manualLayout>
                  <c:x val="-0.11827131197641391"/>
                  <c:y val="-0.10553742319203768"/>
                </c:manualLayout>
              </c:layout>
              <c:tx>
                <c:rich>
                  <a:bodyPr/>
                  <a:lstStyle/>
                  <a:p>
                    <a:fld id="{C431D863-6F2D-431A-9E85-04E48E69B0B0}" type="YVALUE">
                      <a:rPr lang="en-US" sz="1600" b="1">
                        <a:solidFill>
                          <a:srgbClr val="203F7A"/>
                        </a:solidFill>
                      </a:rPr>
                      <a:pPr/>
                      <a:t>[Y VALUE]</a:t>
                    </a:fld>
                    <a:r>
                      <a:rPr lang="en-US">
                        <a:solidFill>
                          <a:srgbClr val="203F7A"/>
                        </a:solidFill>
                      </a:rPr>
                      <a:t> deaths</a:t>
                    </a:r>
                    <a:r>
                      <a:rPr lang="en-US" baseline="0">
                        <a:solidFill>
                          <a:srgbClr val="203F7A"/>
                        </a:solidFill>
                      </a:rPr>
                      <a:t> from COVID-19 per 100,000 men</a:t>
                    </a:r>
                  </a:p>
                </c:rich>
              </c:tx>
              <c:dLblPos val="r"/>
              <c:showLegendKey val="0"/>
              <c:showVal val="1"/>
              <c:showCatName val="0"/>
              <c:showSerName val="0"/>
              <c:showPercent val="0"/>
              <c:showBubbleSize val="0"/>
              <c:extLst>
                <c:ext xmlns:c15="http://schemas.microsoft.com/office/drawing/2012/chart" uri="{CE6537A1-D6FC-4f65-9D91-7224C49458BB}">
                  <c15:layout>
                    <c:manualLayout>
                      <c:w val="0.19479441782106005"/>
                      <c:h val="0.1242127696828098"/>
                    </c:manualLayout>
                  </c15:layout>
                  <c15:dlblFieldTable/>
                  <c15:showDataLabelsRange val="0"/>
                </c:ext>
                <c:ext xmlns:c16="http://schemas.microsoft.com/office/drawing/2014/chart" uri="{C3380CC4-5D6E-409C-BE32-E72D297353CC}">
                  <c16:uniqueId val="{00000002-9C15-496D-8A0D-B2A2EE28F2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Dir val="y"/>
            <c:errBarType val="both"/>
            <c:errValType val="cust"/>
            <c:noEndCap val="1"/>
            <c:plus>
              <c:numRef>
                <c:f>'Data 1.2'!$H$9</c:f>
                <c:numCache>
                  <c:formatCode>General</c:formatCode>
                  <c:ptCount val="1"/>
                  <c:pt idx="0">
                    <c:v>8</c:v>
                  </c:pt>
                </c:numCache>
              </c:numRef>
            </c:plus>
            <c:minus>
              <c:numRef>
                <c:f>'Data 1.2'!$H$9</c:f>
                <c:numCache>
                  <c:formatCode>General</c:formatCode>
                  <c:ptCount val="1"/>
                  <c:pt idx="0">
                    <c:v>8</c:v>
                  </c:pt>
                </c:numCache>
              </c:numRef>
            </c:minus>
            <c:spPr>
              <a:noFill/>
              <a:ln w="130175" cap="flat" cmpd="sng" algn="ctr">
                <a:solidFill>
                  <a:srgbClr val="93A7CC"/>
                </a:solidFill>
                <a:round/>
              </a:ln>
              <a:effectLst/>
            </c:spPr>
          </c:errBars>
          <c:xVal>
            <c:numRef>
              <c:f>'Data 1.2'!$G$9</c:f>
              <c:numCache>
                <c:formatCode>#,##0</c:formatCode>
                <c:ptCount val="1"/>
                <c:pt idx="0">
                  <c:v>2</c:v>
                </c:pt>
              </c:numCache>
            </c:numRef>
          </c:xVal>
          <c:yVal>
            <c:numRef>
              <c:f>'Data 1.2'!$C$9</c:f>
              <c:numCache>
                <c:formatCode>#,##0</c:formatCode>
                <c:ptCount val="1"/>
                <c:pt idx="0">
                  <c:v>193</c:v>
                </c:pt>
              </c:numCache>
            </c:numRef>
          </c:yVal>
          <c:smooth val="0"/>
          <c:extLst>
            <c:ext xmlns:c16="http://schemas.microsoft.com/office/drawing/2014/chart" uri="{C3380CC4-5D6E-409C-BE32-E72D297353CC}">
              <c16:uniqueId val="{00000003-9C15-496D-8A0D-B2A2EE28F2C1}"/>
            </c:ext>
          </c:extLst>
        </c:ser>
        <c:ser>
          <c:idx val="2"/>
          <c:order val="2"/>
          <c:tx>
            <c:strRef>
              <c:f>'Data 1.2'!$B$7</c:f>
              <c:strCache>
                <c:ptCount val="1"/>
                <c:pt idx="0">
                  <c:v>Persons</c:v>
                </c:pt>
              </c:strCache>
            </c:strRef>
          </c:tx>
          <c:spPr>
            <a:ln w="25400" cap="rnd">
              <a:noFill/>
              <a:round/>
            </a:ln>
            <a:effectLst/>
          </c:spPr>
          <c:marker>
            <c:symbol val="circle"/>
            <c:size val="10"/>
            <c:spPr>
              <a:solidFill>
                <a:srgbClr val="203F7A"/>
              </a:solidFill>
              <a:ln w="9525">
                <a:noFill/>
              </a:ln>
              <a:effectLst/>
            </c:spPr>
          </c:marker>
          <c:dLbls>
            <c:dLbl>
              <c:idx val="0"/>
              <c:layout>
                <c:manualLayout>
                  <c:x val="3.3920417482061316E-2"/>
                  <c:y val="9.8443686928101001E-2"/>
                </c:manualLayout>
              </c:layout>
              <c:tx>
                <c:rich>
                  <a:bodyPr/>
                  <a:lstStyle/>
                  <a:p>
                    <a:fld id="{3601EE66-278E-40BC-BC1F-7A2A4EBDAC6D}" type="YVALUE">
                      <a:rPr lang="en-US" sz="1600" b="1"/>
                      <a:pPr/>
                      <a:t>[Y VALUE]</a:t>
                    </a:fld>
                    <a:r>
                      <a:rPr lang="en-US"/>
                      <a:t> deaths</a:t>
                    </a:r>
                  </a:p>
                  <a:p>
                    <a:r>
                      <a:rPr lang="en-US"/>
                      <a:t>from</a:t>
                    </a:r>
                    <a:r>
                      <a:rPr lang="en-US" baseline="0"/>
                      <a:t> COVID-19</a:t>
                    </a:r>
                  </a:p>
                  <a:p>
                    <a:r>
                      <a:rPr lang="en-US" baseline="0"/>
                      <a:t>per 100,000 people</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9C15-496D-8A0D-B2A2EE28F2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1.2'!$H$7</c:f>
                <c:numCache>
                  <c:formatCode>General</c:formatCode>
                  <c:ptCount val="1"/>
                  <c:pt idx="0">
                    <c:v>5</c:v>
                  </c:pt>
                </c:numCache>
              </c:numRef>
            </c:plus>
            <c:minus>
              <c:numRef>
                <c:f>'Data 1.2'!$H$7</c:f>
                <c:numCache>
                  <c:formatCode>General</c:formatCode>
                  <c:ptCount val="1"/>
                  <c:pt idx="0">
                    <c:v>5</c:v>
                  </c:pt>
                </c:numCache>
              </c:numRef>
            </c:minus>
            <c:spPr>
              <a:noFill/>
              <a:ln w="130175" cap="flat" cmpd="sng" algn="ctr">
                <a:solidFill>
                  <a:srgbClr val="93A7CC"/>
                </a:solidFill>
                <a:round/>
              </a:ln>
              <a:effectLst/>
            </c:spPr>
          </c:errBars>
          <c:xVal>
            <c:numLit>
              <c:formatCode>General</c:formatCode>
              <c:ptCount val="1"/>
              <c:pt idx="0">
                <c:v>1.5</c:v>
              </c:pt>
            </c:numLit>
          </c:xVal>
          <c:yVal>
            <c:numRef>
              <c:f>'Data 1.2'!$C$7</c:f>
              <c:numCache>
                <c:formatCode>#,##0</c:formatCode>
                <c:ptCount val="1"/>
                <c:pt idx="0">
                  <c:v>161</c:v>
                </c:pt>
              </c:numCache>
            </c:numRef>
          </c:yVal>
          <c:smooth val="0"/>
          <c:extLst>
            <c:ext xmlns:c16="http://schemas.microsoft.com/office/drawing/2014/chart" uri="{C3380CC4-5D6E-409C-BE32-E72D297353CC}">
              <c16:uniqueId val="{00000005-9C15-496D-8A0D-B2A2EE28F2C1}"/>
            </c:ext>
          </c:extLst>
        </c:ser>
        <c:dLbls>
          <c:showLegendKey val="0"/>
          <c:showVal val="0"/>
          <c:showCatName val="0"/>
          <c:showSerName val="0"/>
          <c:showPercent val="0"/>
          <c:showBubbleSize val="0"/>
        </c:dLbls>
        <c:axId val="505198560"/>
        <c:axId val="505195936"/>
      </c:scatterChart>
      <c:valAx>
        <c:axId val="505198560"/>
        <c:scaling>
          <c:orientation val="minMax"/>
          <c:max val="3"/>
        </c:scaling>
        <c:delete val="1"/>
        <c:axPos val="b"/>
        <c:numFmt formatCode="#,##0" sourceLinked="1"/>
        <c:majorTickMark val="none"/>
        <c:minorTickMark val="none"/>
        <c:tickLblPos val="nextTo"/>
        <c:crossAx val="505195936"/>
        <c:crosses val="autoZero"/>
        <c:crossBetween val="midCat"/>
      </c:valAx>
      <c:valAx>
        <c:axId val="505195936"/>
        <c:scaling>
          <c:orientation val="minMax"/>
          <c:max val="25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Age-standardised</a:t>
                </a:r>
                <a:r>
                  <a:rPr lang="en-GB" sz="1400" b="1" baseline="0"/>
                  <a:t> death rate (per 100,000 population)</a:t>
                </a:r>
                <a:endParaRPr lang="en-GB" sz="1400" b="1"/>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051985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b="1">
                <a:solidFill>
                  <a:sysClr val="windowText" lastClr="000000"/>
                </a:solidFill>
              </a:rPr>
              <a:t>85+</a:t>
            </a:r>
            <a:endParaRPr lang="en-GB"/>
          </a:p>
        </c:rich>
      </c:tx>
      <c:layout>
        <c:manualLayout>
          <c:xMode val="edge"/>
          <c:yMode val="edge"/>
          <c:x val="0.16109700412228078"/>
          <c:y val="7.220791650842274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6.0657539496897173E-2"/>
          <c:y val="2.6570339153120601E-2"/>
          <c:w val="0.90152332425876969"/>
          <c:h val="0.873316362245809"/>
        </c:manualLayout>
      </c:layout>
      <c:lineChart>
        <c:grouping val="standard"/>
        <c:varyColors val="0"/>
        <c:ser>
          <c:idx val="0"/>
          <c:order val="0"/>
          <c:tx>
            <c:strRef>
              <c:f>'Data 1.12'!$A$4</c:f>
              <c:strCache>
                <c:ptCount val="1"/>
              </c:strCache>
            </c:strRef>
          </c:tx>
          <c:spPr>
            <a:ln w="28575" cap="rnd">
              <a:solidFill>
                <a:srgbClr val="93A7CC"/>
              </a:solidFill>
              <a:prstDash val="sysDash"/>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1.12'!$B$13:$AN$13</c:f>
              <c:numCache>
                <c:formatCode>#,##0</c:formatCode>
                <c:ptCount val="39"/>
                <c:pt idx="0">
                  <c:v>459.8</c:v>
                </c:pt>
                <c:pt idx="1">
                  <c:v>546.4</c:v>
                </c:pt>
                <c:pt idx="2">
                  <c:v>503.8</c:v>
                </c:pt>
                <c:pt idx="3">
                  <c:v>463</c:v>
                </c:pt>
                <c:pt idx="4">
                  <c:v>451.4</c:v>
                </c:pt>
                <c:pt idx="5">
                  <c:v>426.2</c:v>
                </c:pt>
                <c:pt idx="6">
                  <c:v>427.8</c:v>
                </c:pt>
                <c:pt idx="7">
                  <c:v>425.8</c:v>
                </c:pt>
                <c:pt idx="8">
                  <c:v>403.4</c:v>
                </c:pt>
                <c:pt idx="9">
                  <c:v>417.2</c:v>
                </c:pt>
                <c:pt idx="10">
                  <c:v>402.6</c:v>
                </c:pt>
                <c:pt idx="11">
                  <c:v>383</c:v>
                </c:pt>
                <c:pt idx="12">
                  <c:v>362.2</c:v>
                </c:pt>
                <c:pt idx="13">
                  <c:v>364.6</c:v>
                </c:pt>
                <c:pt idx="14">
                  <c:v>370</c:v>
                </c:pt>
                <c:pt idx="15">
                  <c:v>349.2</c:v>
                </c:pt>
                <c:pt idx="16">
                  <c:v>350</c:v>
                </c:pt>
                <c:pt idx="17">
                  <c:v>354.2</c:v>
                </c:pt>
                <c:pt idx="18">
                  <c:v>343.4</c:v>
                </c:pt>
                <c:pt idx="19">
                  <c:v>339.2</c:v>
                </c:pt>
                <c:pt idx="20">
                  <c:v>347.2</c:v>
                </c:pt>
                <c:pt idx="21">
                  <c:v>331.8</c:v>
                </c:pt>
                <c:pt idx="22">
                  <c:v>339.2</c:v>
                </c:pt>
                <c:pt idx="23">
                  <c:v>309.39999999999998</c:v>
                </c:pt>
                <c:pt idx="24">
                  <c:v>318.8</c:v>
                </c:pt>
                <c:pt idx="25">
                  <c:v>318.8</c:v>
                </c:pt>
                <c:pt idx="26">
                  <c:v>327</c:v>
                </c:pt>
                <c:pt idx="27">
                  <c:v>337.6</c:v>
                </c:pt>
                <c:pt idx="28">
                  <c:v>316.60000000000002</c:v>
                </c:pt>
                <c:pt idx="29">
                  <c:v>315</c:v>
                </c:pt>
                <c:pt idx="30">
                  <c:v>303.39999999999998</c:v>
                </c:pt>
                <c:pt idx="31">
                  <c:v>320.60000000000002</c:v>
                </c:pt>
                <c:pt idx="32">
                  <c:v>307.8</c:v>
                </c:pt>
                <c:pt idx="33">
                  <c:v>329.2</c:v>
                </c:pt>
                <c:pt idx="34">
                  <c:v>317</c:v>
                </c:pt>
                <c:pt idx="35">
                  <c:v>315.39999999999998</c:v>
                </c:pt>
                <c:pt idx="36">
                  <c:v>324.60000000000002</c:v>
                </c:pt>
                <c:pt idx="37">
                  <c:v>340</c:v>
                </c:pt>
                <c:pt idx="38">
                  <c:v>352</c:v>
                </c:pt>
              </c:numCache>
            </c:numRef>
          </c:val>
          <c:smooth val="0"/>
          <c:extLst>
            <c:ext xmlns:c16="http://schemas.microsoft.com/office/drawing/2014/chart" uri="{C3380CC4-5D6E-409C-BE32-E72D297353CC}">
              <c16:uniqueId val="{00000000-D6FB-4D82-90D2-8662ACA259C3}"/>
            </c:ext>
          </c:extLst>
        </c:ser>
        <c:ser>
          <c:idx val="1"/>
          <c:order val="1"/>
          <c:tx>
            <c:strRef>
              <c:f>'Data 1.12'!$A$15</c:f>
              <c:strCache>
                <c:ptCount val="1"/>
                <c:pt idx="0">
                  <c:v>2020</c:v>
                </c:pt>
              </c:strCache>
            </c:strRef>
          </c:tx>
          <c:spPr>
            <a:ln w="28575" cap="rnd">
              <a:solidFill>
                <a:srgbClr val="284F99"/>
              </a:solidFill>
              <a:round/>
            </a:ln>
            <a:effectLst/>
          </c:spPr>
          <c:marker>
            <c:symbol val="none"/>
          </c:marker>
          <c:cat>
            <c:numRef>
              <c:f>'Data 1.12'!$B$5:$AN$5</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1.12'!$B$22:$AN$22</c:f>
              <c:numCache>
                <c:formatCode>General</c:formatCode>
                <c:ptCount val="39"/>
                <c:pt idx="0">
                  <c:v>411</c:v>
                </c:pt>
                <c:pt idx="1">
                  <c:v>574</c:v>
                </c:pt>
                <c:pt idx="2">
                  <c:v>466</c:v>
                </c:pt>
                <c:pt idx="3">
                  <c:v>427</c:v>
                </c:pt>
                <c:pt idx="4">
                  <c:v>395</c:v>
                </c:pt>
                <c:pt idx="5">
                  <c:v>416</c:v>
                </c:pt>
                <c:pt idx="6">
                  <c:v>384</c:v>
                </c:pt>
                <c:pt idx="7">
                  <c:v>384</c:v>
                </c:pt>
                <c:pt idx="8">
                  <c:v>407</c:v>
                </c:pt>
                <c:pt idx="9">
                  <c:v>407</c:v>
                </c:pt>
                <c:pt idx="10">
                  <c:v>401</c:v>
                </c:pt>
                <c:pt idx="11">
                  <c:v>371</c:v>
                </c:pt>
                <c:pt idx="12">
                  <c:v>382</c:v>
                </c:pt>
                <c:pt idx="13">
                  <c:v>577</c:v>
                </c:pt>
                <c:pt idx="14">
                  <c:v>703</c:v>
                </c:pt>
                <c:pt idx="15">
                  <c:v>751</c:v>
                </c:pt>
                <c:pt idx="16">
                  <c:v>662</c:v>
                </c:pt>
                <c:pt idx="17">
                  <c:v>670</c:v>
                </c:pt>
                <c:pt idx="18">
                  <c:v>502</c:v>
                </c:pt>
                <c:pt idx="19">
                  <c:v>518</c:v>
                </c:pt>
                <c:pt idx="20">
                  <c:v>445</c:v>
                </c:pt>
                <c:pt idx="21">
                  <c:v>387</c:v>
                </c:pt>
                <c:pt idx="22">
                  <c:v>346</c:v>
                </c:pt>
                <c:pt idx="23">
                  <c:v>325</c:v>
                </c:pt>
                <c:pt idx="24">
                  <c:v>356</c:v>
                </c:pt>
                <c:pt idx="25">
                  <c:v>321</c:v>
                </c:pt>
                <c:pt idx="26">
                  <c:v>298</c:v>
                </c:pt>
                <c:pt idx="27">
                  <c:v>307</c:v>
                </c:pt>
                <c:pt idx="28">
                  <c:v>337</c:v>
                </c:pt>
                <c:pt idx="29">
                  <c:v>296</c:v>
                </c:pt>
                <c:pt idx="30">
                  <c:v>318</c:v>
                </c:pt>
                <c:pt idx="31">
                  <c:v>293</c:v>
                </c:pt>
                <c:pt idx="32">
                  <c:v>279</c:v>
                </c:pt>
                <c:pt idx="33">
                  <c:v>321</c:v>
                </c:pt>
                <c:pt idx="34">
                  <c:v>302</c:v>
                </c:pt>
                <c:pt idx="35">
                  <c:v>311</c:v>
                </c:pt>
                <c:pt idx="36">
                  <c:v>340</c:v>
                </c:pt>
                <c:pt idx="37">
                  <c:v>308</c:v>
                </c:pt>
                <c:pt idx="38">
                  <c:v>317</c:v>
                </c:pt>
              </c:numCache>
            </c:numRef>
          </c:val>
          <c:smooth val="0"/>
          <c:extLst>
            <c:ext xmlns:c16="http://schemas.microsoft.com/office/drawing/2014/chart" uri="{C3380CC4-5D6E-409C-BE32-E72D297353CC}">
              <c16:uniqueId val="{00000001-D6FB-4D82-90D2-8662ACA259C3}"/>
            </c:ext>
          </c:extLst>
        </c:ser>
        <c:dLbls>
          <c:showLegendKey val="0"/>
          <c:showVal val="0"/>
          <c:showCatName val="0"/>
          <c:showSerName val="0"/>
          <c:showPercent val="0"/>
          <c:showBubbleSize val="0"/>
        </c:dLbls>
        <c:smooth val="0"/>
        <c:axId val="1135463760"/>
        <c:axId val="1135469664"/>
      </c:lineChart>
      <c:catAx>
        <c:axId val="11354637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9664"/>
        <c:crosses val="autoZero"/>
        <c:auto val="1"/>
        <c:lblAlgn val="ctr"/>
        <c:lblOffset val="100"/>
        <c:tickLblSkip val="3"/>
        <c:tickMarkSkip val="3"/>
        <c:noMultiLvlLbl val="0"/>
      </c:catAx>
      <c:valAx>
        <c:axId val="1135469664"/>
        <c:scaling>
          <c:orientation val="minMax"/>
          <c:max val="80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135463760"/>
        <c:crosses val="autoZero"/>
        <c:crossBetween val="midCat"/>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400" b="1" i="0" u="none" strike="noStrike" baseline="0">
                <a:effectLst/>
              </a:rPr>
              <a:t>Figure: 1.13: Relative cumulative age standardised mortality rates, selected European countries</a:t>
            </a:r>
            <a:endParaRPr lang="en-GB"/>
          </a:p>
        </c:rich>
      </c:tx>
      <c:layout>
        <c:manualLayout>
          <c:xMode val="edge"/>
          <c:yMode val="edge"/>
          <c:x val="0.1141961606434442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1253848840579353"/>
          <c:y val="8.4143979735425534E-2"/>
          <c:w val="0.76783153879632382"/>
          <c:h val="0.82579117130994228"/>
        </c:manualLayout>
      </c:layout>
      <c:lineChart>
        <c:grouping val="standard"/>
        <c:varyColors val="0"/>
        <c:ser>
          <c:idx val="0"/>
          <c:order val="0"/>
          <c:tx>
            <c:strRef>
              <c:f>'Data 1.13'!$A$5</c:f>
              <c:strCache>
                <c:ptCount val="1"/>
                <c:pt idx="0">
                  <c:v>Belgium</c:v>
                </c:pt>
              </c:strCache>
            </c:strRef>
          </c:tx>
          <c:spPr>
            <a:ln w="28575" cap="rnd">
              <a:solidFill>
                <a:schemeClr val="bg1">
                  <a:lumMod val="75000"/>
                </a:schemeClr>
              </a:solidFill>
              <a:round/>
            </a:ln>
            <a:effectLst/>
          </c:spPr>
          <c:marker>
            <c:symbol val="none"/>
          </c:marker>
          <c:dLbls>
            <c:dLbl>
              <c:idx val="23"/>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1.13'!$B$5:$Y$5</c:f>
              <c:numCache>
                <c:formatCode>0.0</c:formatCode>
                <c:ptCount val="24"/>
                <c:pt idx="0">
                  <c:v>-0.25367620409216896</c:v>
                </c:pt>
                <c:pt idx="1">
                  <c:v>-0.40134291156401958</c:v>
                </c:pt>
                <c:pt idx="2">
                  <c:v>-0.60638033998426832</c:v>
                </c:pt>
                <c:pt idx="3">
                  <c:v>-0.90414415630862865</c:v>
                </c:pt>
                <c:pt idx="4">
                  <c:v>-1.1263020226130245</c:v>
                </c:pt>
                <c:pt idx="5">
                  <c:v>-1.4987450584209128</c:v>
                </c:pt>
                <c:pt idx="6">
                  <c:v>-1.7855319005533499</c:v>
                </c:pt>
                <c:pt idx="7">
                  <c:v>-2.0441955905379405</c:v>
                </c:pt>
                <c:pt idx="8">
                  <c:v>-2.412796386267237</c:v>
                </c:pt>
                <c:pt idx="9">
                  <c:v>-2.7130813704291001</c:v>
                </c:pt>
                <c:pt idx="10">
                  <c:v>-2.8941955962593404</c:v>
                </c:pt>
                <c:pt idx="11">
                  <c:v>-2.7678557527640004</c:v>
                </c:pt>
                <c:pt idx="12">
                  <c:v>-2.0137717994791116</c:v>
                </c:pt>
                <c:pt idx="13">
                  <c:v>-0.44325449192863181</c:v>
                </c:pt>
                <c:pt idx="14">
                  <c:v>1.3604097580355263</c:v>
                </c:pt>
                <c:pt idx="15">
                  <c:v>2.7066522828156412</c:v>
                </c:pt>
                <c:pt idx="16">
                  <c:v>3.4833948582716712</c:v>
                </c:pt>
                <c:pt idx="17">
                  <c:v>3.744775391419028</c:v>
                </c:pt>
                <c:pt idx="18">
                  <c:v>3.9686704107818445</c:v>
                </c:pt>
                <c:pt idx="19">
                  <c:v>3.938512376571536</c:v>
                </c:pt>
                <c:pt idx="20">
                  <c:v>3.933926263436883</c:v>
                </c:pt>
                <c:pt idx="21">
                  <c:v>3.889013545620073</c:v>
                </c:pt>
                <c:pt idx="22">
                  <c:v>3.7365626507892635</c:v>
                </c:pt>
                <c:pt idx="23">
                  <c:v>3.6801110401230361</c:v>
                </c:pt>
              </c:numCache>
            </c:numRef>
          </c:val>
          <c:smooth val="0"/>
          <c:extLst>
            <c:ext xmlns:c16="http://schemas.microsoft.com/office/drawing/2014/chart" uri="{C3380CC4-5D6E-409C-BE32-E72D297353CC}">
              <c16:uniqueId val="{00000001-D432-4761-9CB5-CBD12AD8BB75}"/>
            </c:ext>
          </c:extLst>
        </c:ser>
        <c:ser>
          <c:idx val="1"/>
          <c:order val="1"/>
          <c:tx>
            <c:strRef>
              <c:f>'Data 1.13'!$A$6</c:f>
              <c:strCache>
                <c:ptCount val="1"/>
                <c:pt idx="0">
                  <c:v>Bulgaria</c:v>
                </c:pt>
              </c:strCache>
            </c:strRef>
          </c:tx>
          <c:spPr>
            <a:ln w="28575" cap="rnd">
              <a:solidFill>
                <a:schemeClr val="bg1">
                  <a:lumMod val="75000"/>
                </a:schemeClr>
              </a:solidFill>
              <a:round/>
            </a:ln>
            <a:effectLst/>
          </c:spPr>
          <c:marker>
            <c:symbol val="none"/>
          </c:marker>
          <c:val>
            <c:numRef>
              <c:f>'Data 1.13'!$B$6:$Y$6</c:f>
              <c:numCache>
                <c:formatCode>0.0</c:formatCode>
                <c:ptCount val="24"/>
                <c:pt idx="0">
                  <c:v>-0.5159093972484935</c:v>
                </c:pt>
                <c:pt idx="1">
                  <c:v>-0.8679074106856477</c:v>
                </c:pt>
                <c:pt idx="2">
                  <c:v>-1.2553279328353877</c:v>
                </c:pt>
                <c:pt idx="3">
                  <c:v>-1.4146829379022992</c:v>
                </c:pt>
                <c:pt idx="4">
                  <c:v>-1.5001823239656786</c:v>
                </c:pt>
                <c:pt idx="5">
                  <c:v>-1.5281330968138431</c:v>
                </c:pt>
                <c:pt idx="6">
                  <c:v>-1.6000658500662401</c:v>
                </c:pt>
                <c:pt idx="7">
                  <c:v>-1.799071812384724</c:v>
                </c:pt>
                <c:pt idx="8">
                  <c:v>-1.9671733655738197</c:v>
                </c:pt>
                <c:pt idx="9">
                  <c:v>-2.2492290774434953</c:v>
                </c:pt>
                <c:pt idx="10">
                  <c:v>-2.4270822121297475</c:v>
                </c:pt>
                <c:pt idx="11">
                  <c:v>-2.6054402011112807</c:v>
                </c:pt>
                <c:pt idx="12">
                  <c:v>-2.7324217782288365</c:v>
                </c:pt>
                <c:pt idx="13">
                  <c:v>-2.9087507831750954</c:v>
                </c:pt>
                <c:pt idx="14">
                  <c:v>-3.0300242578976921</c:v>
                </c:pt>
                <c:pt idx="15">
                  <c:v>-3.1193775832869499</c:v>
                </c:pt>
                <c:pt idx="16">
                  <c:v>-3.2436680274914051</c:v>
                </c:pt>
                <c:pt idx="17">
                  <c:v>-3.4116224303435159</c:v>
                </c:pt>
                <c:pt idx="18">
                  <c:v>-3.5870612891392977</c:v>
                </c:pt>
                <c:pt idx="19">
                  <c:v>-3.5505775253537539</c:v>
                </c:pt>
                <c:pt idx="20">
                  <c:v>-3.688265425247534</c:v>
                </c:pt>
                <c:pt idx="21">
                  <c:v>-3.9130643102849998</c:v>
                </c:pt>
                <c:pt idx="22">
                  <c:v>-3.9729337292419475</c:v>
                </c:pt>
                <c:pt idx="23">
                  <c:v>-4.036362006120533</c:v>
                </c:pt>
              </c:numCache>
            </c:numRef>
          </c:val>
          <c:smooth val="0"/>
          <c:extLst>
            <c:ext xmlns:c16="http://schemas.microsoft.com/office/drawing/2014/chart" uri="{C3380CC4-5D6E-409C-BE32-E72D297353CC}">
              <c16:uniqueId val="{00000002-D432-4761-9CB5-CBD12AD8BB75}"/>
            </c:ext>
          </c:extLst>
        </c:ser>
        <c:ser>
          <c:idx val="2"/>
          <c:order val="2"/>
          <c:tx>
            <c:strRef>
              <c:f>'Data 1.13'!$A$7</c:f>
              <c:strCache>
                <c:ptCount val="1"/>
                <c:pt idx="0">
                  <c:v>Czechia</c:v>
                </c:pt>
              </c:strCache>
            </c:strRef>
          </c:tx>
          <c:spPr>
            <a:ln w="28575" cap="rnd">
              <a:solidFill>
                <a:schemeClr val="bg1">
                  <a:lumMod val="75000"/>
                </a:schemeClr>
              </a:solidFill>
              <a:round/>
            </a:ln>
            <a:effectLst/>
          </c:spPr>
          <c:marker>
            <c:symbol val="none"/>
          </c:marker>
          <c:val>
            <c:numRef>
              <c:f>'Data 1.13'!$B$7:$Y$7</c:f>
              <c:numCache>
                <c:formatCode>0.0</c:formatCode>
                <c:ptCount val="24"/>
                <c:pt idx="0">
                  <c:v>-0.18409687431016863</c:v>
                </c:pt>
                <c:pt idx="1">
                  <c:v>-0.31571724237090981</c:v>
                </c:pt>
                <c:pt idx="2">
                  <c:v>-0.58888312422410893</c:v>
                </c:pt>
                <c:pt idx="3">
                  <c:v>-0.78567951403917502</c:v>
                </c:pt>
                <c:pt idx="4">
                  <c:v>-0.93747326879594051</c:v>
                </c:pt>
                <c:pt idx="5">
                  <c:v>-1.1752262837636858</c:v>
                </c:pt>
                <c:pt idx="6">
                  <c:v>-1.4047322022300126</c:v>
                </c:pt>
                <c:pt idx="7">
                  <c:v>-1.6696998862789529</c:v>
                </c:pt>
                <c:pt idx="8">
                  <c:v>-1.9278999161164909</c:v>
                </c:pt>
                <c:pt idx="9">
                  <c:v>-2.1552769253602633</c:v>
                </c:pt>
                <c:pt idx="10">
                  <c:v>-2.3134127870264134</c:v>
                </c:pt>
                <c:pt idx="11">
                  <c:v>-2.3858855140844968</c:v>
                </c:pt>
                <c:pt idx="12">
                  <c:v>-2.4346984076303335</c:v>
                </c:pt>
                <c:pt idx="13">
                  <c:v>-2.4287290662358982</c:v>
                </c:pt>
                <c:pt idx="14">
                  <c:v>-2.4123992215953365</c:v>
                </c:pt>
                <c:pt idx="15">
                  <c:v>-2.4885555688942884</c:v>
                </c:pt>
                <c:pt idx="16">
                  <c:v>-2.6702443733066112</c:v>
                </c:pt>
                <c:pt idx="17">
                  <c:v>-2.729777405871574</c:v>
                </c:pt>
                <c:pt idx="18">
                  <c:v>-2.8737415957549106</c:v>
                </c:pt>
                <c:pt idx="19">
                  <c:v>-2.9781006775545946</c:v>
                </c:pt>
              </c:numCache>
            </c:numRef>
          </c:val>
          <c:smooth val="0"/>
          <c:extLst>
            <c:ext xmlns:c16="http://schemas.microsoft.com/office/drawing/2014/chart" uri="{C3380CC4-5D6E-409C-BE32-E72D297353CC}">
              <c16:uniqueId val="{00000003-D432-4761-9CB5-CBD12AD8BB75}"/>
            </c:ext>
          </c:extLst>
        </c:ser>
        <c:ser>
          <c:idx val="3"/>
          <c:order val="3"/>
          <c:tx>
            <c:strRef>
              <c:f>'Data 1.13'!$A$8</c:f>
              <c:strCache>
                <c:ptCount val="1"/>
                <c:pt idx="0">
                  <c:v>Denmark</c:v>
                </c:pt>
              </c:strCache>
            </c:strRef>
          </c:tx>
          <c:spPr>
            <a:ln w="28575" cap="rnd">
              <a:solidFill>
                <a:schemeClr val="bg1">
                  <a:lumMod val="75000"/>
                </a:schemeClr>
              </a:solidFill>
              <a:round/>
            </a:ln>
            <a:effectLst/>
          </c:spPr>
          <c:marker>
            <c:symbol val="none"/>
          </c:marker>
          <c:val>
            <c:numRef>
              <c:f>'Data 1.13'!$B$8:$Y$8</c:f>
              <c:numCache>
                <c:formatCode>0.0</c:formatCode>
                <c:ptCount val="24"/>
                <c:pt idx="0">
                  <c:v>-0.11455481054123851</c:v>
                </c:pt>
                <c:pt idx="1">
                  <c:v>-0.12860644789733899</c:v>
                </c:pt>
                <c:pt idx="2">
                  <c:v>-0.27204740012897011</c:v>
                </c:pt>
                <c:pt idx="3">
                  <c:v>-0.50622722535799991</c:v>
                </c:pt>
                <c:pt idx="4">
                  <c:v>-0.73967588349106894</c:v>
                </c:pt>
                <c:pt idx="5">
                  <c:v>-0.95257925783059294</c:v>
                </c:pt>
                <c:pt idx="6">
                  <c:v>-1.2597647131215732</c:v>
                </c:pt>
                <c:pt idx="7">
                  <c:v>-1.590259540904345</c:v>
                </c:pt>
                <c:pt idx="8">
                  <c:v>-1.9994442462675601</c:v>
                </c:pt>
                <c:pt idx="9">
                  <c:v>-2.2898005185837618</c:v>
                </c:pt>
                <c:pt idx="10">
                  <c:v>-2.5818492398933026</c:v>
                </c:pt>
                <c:pt idx="11">
                  <c:v>-2.6661404495204541</c:v>
                </c:pt>
                <c:pt idx="12">
                  <c:v>-2.7255589350171796</c:v>
                </c:pt>
                <c:pt idx="13">
                  <c:v>-2.6684028010367906</c:v>
                </c:pt>
                <c:pt idx="14">
                  <c:v>-2.6383351740118006</c:v>
                </c:pt>
                <c:pt idx="15">
                  <c:v>-2.6477025025168861</c:v>
                </c:pt>
                <c:pt idx="16">
                  <c:v>-2.5531754014867847</c:v>
                </c:pt>
                <c:pt idx="17">
                  <c:v>-2.6160431771283701</c:v>
                </c:pt>
                <c:pt idx="18">
                  <c:v>-2.6864237168202107</c:v>
                </c:pt>
                <c:pt idx="19">
                  <c:v>-2.8161343583644589</c:v>
                </c:pt>
                <c:pt idx="20">
                  <c:v>-2.8513144963573844</c:v>
                </c:pt>
                <c:pt idx="21">
                  <c:v>-2.9473702884589361</c:v>
                </c:pt>
                <c:pt idx="22">
                  <c:v>-3.0603565978478988</c:v>
                </c:pt>
                <c:pt idx="23">
                  <c:v>-3.1092996380344964</c:v>
                </c:pt>
              </c:numCache>
            </c:numRef>
          </c:val>
          <c:smooth val="0"/>
          <c:extLst>
            <c:ext xmlns:c16="http://schemas.microsoft.com/office/drawing/2014/chart" uri="{C3380CC4-5D6E-409C-BE32-E72D297353CC}">
              <c16:uniqueId val="{00000004-D432-4761-9CB5-CBD12AD8BB75}"/>
            </c:ext>
          </c:extLst>
        </c:ser>
        <c:ser>
          <c:idx val="4"/>
          <c:order val="4"/>
          <c:tx>
            <c:strRef>
              <c:f>'Data 1.13'!$A$9</c:f>
              <c:strCache>
                <c:ptCount val="1"/>
                <c:pt idx="0">
                  <c:v>Estonia</c:v>
                </c:pt>
              </c:strCache>
            </c:strRef>
          </c:tx>
          <c:spPr>
            <a:ln w="28575" cap="rnd">
              <a:solidFill>
                <a:schemeClr val="bg1">
                  <a:lumMod val="75000"/>
                </a:schemeClr>
              </a:solidFill>
              <a:round/>
            </a:ln>
            <a:effectLst/>
          </c:spPr>
          <c:marker>
            <c:symbol val="none"/>
          </c:marker>
          <c:val>
            <c:numRef>
              <c:f>'Data 1.13'!$B$9:$Y$9</c:f>
              <c:numCache>
                <c:formatCode>0.0</c:formatCode>
                <c:ptCount val="24"/>
                <c:pt idx="0">
                  <c:v>-0.40894567320512953</c:v>
                </c:pt>
                <c:pt idx="1">
                  <c:v>-0.58790678865572099</c:v>
                </c:pt>
                <c:pt idx="2">
                  <c:v>-0.79353969428033555</c:v>
                </c:pt>
                <c:pt idx="3">
                  <c:v>-1.1690040805051416</c:v>
                </c:pt>
                <c:pt idx="4">
                  <c:v>-1.4511217286492877</c:v>
                </c:pt>
                <c:pt idx="5">
                  <c:v>-1.9810395632738096</c:v>
                </c:pt>
                <c:pt idx="6">
                  <c:v>-2.0989975090629915</c:v>
                </c:pt>
                <c:pt idx="7">
                  <c:v>-2.2627006941975338</c:v>
                </c:pt>
                <c:pt idx="8">
                  <c:v>-2.488237743596601</c:v>
                </c:pt>
                <c:pt idx="9">
                  <c:v>-2.8549839533211556</c:v>
                </c:pt>
                <c:pt idx="10">
                  <c:v>-2.8175582303608939</c:v>
                </c:pt>
                <c:pt idx="11">
                  <c:v>-2.9450207587899251</c:v>
                </c:pt>
                <c:pt idx="12">
                  <c:v>-3.0103595868138719</c:v>
                </c:pt>
                <c:pt idx="13">
                  <c:v>-3.0366225337899739</c:v>
                </c:pt>
                <c:pt idx="14">
                  <c:v>-3.0949721922242963</c:v>
                </c:pt>
                <c:pt idx="15">
                  <c:v>-3.1300506662942302</c:v>
                </c:pt>
                <c:pt idx="16">
                  <c:v>-2.9774816414813969</c:v>
                </c:pt>
                <c:pt idx="17">
                  <c:v>-3.003198542970416</c:v>
                </c:pt>
                <c:pt idx="18">
                  <c:v>-2.9654388000014569</c:v>
                </c:pt>
                <c:pt idx="19">
                  <c:v>-3.1960352571390098</c:v>
                </c:pt>
                <c:pt idx="20">
                  <c:v>-3.3949304582238953</c:v>
                </c:pt>
                <c:pt idx="21">
                  <c:v>-3.3851197612154875</c:v>
                </c:pt>
                <c:pt idx="22">
                  <c:v>-3.590411668647596</c:v>
                </c:pt>
                <c:pt idx="23">
                  <c:v>-3.6337352569387886</c:v>
                </c:pt>
              </c:numCache>
            </c:numRef>
          </c:val>
          <c:smooth val="0"/>
          <c:extLst>
            <c:ext xmlns:c16="http://schemas.microsoft.com/office/drawing/2014/chart" uri="{C3380CC4-5D6E-409C-BE32-E72D297353CC}">
              <c16:uniqueId val="{00000005-D432-4761-9CB5-CBD12AD8BB75}"/>
            </c:ext>
          </c:extLst>
        </c:ser>
        <c:ser>
          <c:idx val="5"/>
          <c:order val="5"/>
          <c:tx>
            <c:strRef>
              <c:f>'Data 1.13'!$A$10</c:f>
              <c:strCache>
                <c:ptCount val="1"/>
                <c:pt idx="0">
                  <c:v>Spain</c:v>
                </c:pt>
              </c:strCache>
            </c:strRef>
          </c:tx>
          <c:spPr>
            <a:ln w="28575" cap="rnd">
              <a:solidFill>
                <a:schemeClr val="bg1">
                  <a:lumMod val="75000"/>
                </a:schemeClr>
              </a:solidFill>
              <a:round/>
            </a:ln>
            <a:effectLst/>
          </c:spPr>
          <c:marker>
            <c:symbol val="none"/>
          </c:marker>
          <c:dLbls>
            <c:dLbl>
              <c:idx val="23"/>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1.13'!$B$10:$Y$10</c:f>
              <c:numCache>
                <c:formatCode>0.0</c:formatCode>
                <c:ptCount val="24"/>
                <c:pt idx="0">
                  <c:v>-0.36104163249002152</c:v>
                </c:pt>
                <c:pt idx="1">
                  <c:v>-0.66539781513593055</c:v>
                </c:pt>
                <c:pt idx="2">
                  <c:v>-0.89405529712834697</c:v>
                </c:pt>
                <c:pt idx="3">
                  <c:v>-1.1610593833463858</c:v>
                </c:pt>
                <c:pt idx="4">
                  <c:v>-1.3923219131237969</c:v>
                </c:pt>
                <c:pt idx="5">
                  <c:v>-1.6067760185671771</c:v>
                </c:pt>
                <c:pt idx="6">
                  <c:v>-1.8733607355267987</c:v>
                </c:pt>
                <c:pt idx="7">
                  <c:v>-2.2047135322371387</c:v>
                </c:pt>
                <c:pt idx="8">
                  <c:v>-2.5970558313108105</c:v>
                </c:pt>
                <c:pt idx="9">
                  <c:v>-2.7595972947706096</c:v>
                </c:pt>
                <c:pt idx="10">
                  <c:v>-2.7071135104772535</c:v>
                </c:pt>
                <c:pt idx="11">
                  <c:v>-1.8240423971638209</c:v>
                </c:pt>
                <c:pt idx="12">
                  <c:v>0.54472535959335955</c:v>
                </c:pt>
                <c:pt idx="13">
                  <c:v>3.2200501699706749</c:v>
                </c:pt>
                <c:pt idx="14">
                  <c:v>5.1383778522352195</c:v>
                </c:pt>
                <c:pt idx="15">
                  <c:v>6.1902294983740189</c:v>
                </c:pt>
                <c:pt idx="16">
                  <c:v>6.6633111264052083</c:v>
                </c:pt>
                <c:pt idx="17">
                  <c:v>6.840189126738923</c:v>
                </c:pt>
                <c:pt idx="18">
                  <c:v>6.9614062856507521</c:v>
                </c:pt>
                <c:pt idx="19">
                  <c:v>6.8681658792249678</c:v>
                </c:pt>
                <c:pt idx="20">
                  <c:v>6.8135415941479112</c:v>
                </c:pt>
                <c:pt idx="21">
                  <c:v>6.6520930996217782</c:v>
                </c:pt>
                <c:pt idx="22">
                  <c:v>6.3469320180177897</c:v>
                </c:pt>
                <c:pt idx="23">
                  <c:v>5.9961766172746067</c:v>
                </c:pt>
              </c:numCache>
            </c:numRef>
          </c:val>
          <c:smooth val="0"/>
          <c:extLst>
            <c:ext xmlns:c16="http://schemas.microsoft.com/office/drawing/2014/chart" uri="{C3380CC4-5D6E-409C-BE32-E72D297353CC}">
              <c16:uniqueId val="{00000007-D432-4761-9CB5-CBD12AD8BB75}"/>
            </c:ext>
          </c:extLst>
        </c:ser>
        <c:ser>
          <c:idx val="6"/>
          <c:order val="6"/>
          <c:tx>
            <c:strRef>
              <c:f>'Data 1.13'!$A$11</c:f>
              <c:strCache>
                <c:ptCount val="1"/>
                <c:pt idx="0">
                  <c:v>France</c:v>
                </c:pt>
              </c:strCache>
            </c:strRef>
          </c:tx>
          <c:spPr>
            <a:ln w="28575" cap="rnd">
              <a:solidFill>
                <a:schemeClr val="bg1">
                  <a:lumMod val="75000"/>
                </a:schemeClr>
              </a:solidFill>
              <a:round/>
            </a:ln>
            <a:effectLst/>
          </c:spPr>
          <c:marker>
            <c:symbol val="none"/>
          </c:marker>
          <c:val>
            <c:numRef>
              <c:f>'Data 1.13'!$B$11:$Y$11</c:f>
              <c:numCache>
                <c:formatCode>0.0</c:formatCode>
                <c:ptCount val="24"/>
                <c:pt idx="0">
                  <c:v>-0.26147747733593324</c:v>
                </c:pt>
                <c:pt idx="1">
                  <c:v>-0.47205983799506102</c:v>
                </c:pt>
                <c:pt idx="2">
                  <c:v>-0.71790943471222346</c:v>
                </c:pt>
                <c:pt idx="3">
                  <c:v>-0.97803679459581849</c:v>
                </c:pt>
                <c:pt idx="4">
                  <c:v>-1.2133017577048617</c:v>
                </c:pt>
                <c:pt idx="5">
                  <c:v>-1.480871753707373</c:v>
                </c:pt>
                <c:pt idx="6">
                  <c:v>-1.7431712769928263</c:v>
                </c:pt>
                <c:pt idx="7">
                  <c:v>-2.0499646417800812</c:v>
                </c:pt>
                <c:pt idx="8">
                  <c:v>-2.3350502414130747</c:v>
                </c:pt>
                <c:pt idx="9">
                  <c:v>-2.5423229652771537</c:v>
                </c:pt>
                <c:pt idx="10">
                  <c:v>-2.6085591285286922</c:v>
                </c:pt>
                <c:pt idx="11">
                  <c:v>-2.4079013478643883</c:v>
                </c:pt>
                <c:pt idx="12">
                  <c:v>-1.8621301490134208</c:v>
                </c:pt>
                <c:pt idx="13">
                  <c:v>-0.900065302082665</c:v>
                </c:pt>
                <c:pt idx="14">
                  <c:v>-0.10106405345954922</c:v>
                </c:pt>
                <c:pt idx="15">
                  <c:v>0.41059720242703879</c:v>
                </c:pt>
                <c:pt idx="16">
                  <c:v>0.55263364117759373</c:v>
                </c:pt>
                <c:pt idx="17">
                  <c:v>0.48481401147734665</c:v>
                </c:pt>
                <c:pt idx="18">
                  <c:v>0.41141180083076534</c:v>
                </c:pt>
                <c:pt idx="19">
                  <c:v>0.31465613437223516</c:v>
                </c:pt>
                <c:pt idx="20">
                  <c:v>0.26937329339266525</c:v>
                </c:pt>
                <c:pt idx="21">
                  <c:v>0.15604494575335054</c:v>
                </c:pt>
                <c:pt idx="22">
                  <c:v>2.5502763881157679E-2</c:v>
                </c:pt>
                <c:pt idx="23">
                  <c:v>-0.12972618120260893</c:v>
                </c:pt>
              </c:numCache>
            </c:numRef>
          </c:val>
          <c:smooth val="0"/>
          <c:extLst>
            <c:ext xmlns:c16="http://schemas.microsoft.com/office/drawing/2014/chart" uri="{C3380CC4-5D6E-409C-BE32-E72D297353CC}">
              <c16:uniqueId val="{00000008-D432-4761-9CB5-CBD12AD8BB75}"/>
            </c:ext>
          </c:extLst>
        </c:ser>
        <c:ser>
          <c:idx val="7"/>
          <c:order val="7"/>
          <c:tx>
            <c:strRef>
              <c:f>'Data 1.13'!$A$12</c:f>
              <c:strCache>
                <c:ptCount val="1"/>
                <c:pt idx="0">
                  <c:v>Italy</c:v>
                </c:pt>
              </c:strCache>
            </c:strRef>
          </c:tx>
          <c:spPr>
            <a:ln w="28575" cap="rnd">
              <a:solidFill>
                <a:schemeClr val="bg1">
                  <a:lumMod val="75000"/>
                </a:schemeClr>
              </a:solidFill>
              <a:round/>
            </a:ln>
            <a:effectLst/>
          </c:spPr>
          <c:marker>
            <c:symbol val="none"/>
          </c:marker>
          <c:val>
            <c:numRef>
              <c:f>'Data 1.13'!$B$12:$Y$12</c:f>
              <c:numCache>
                <c:formatCode>0.0</c:formatCode>
                <c:ptCount val="24"/>
                <c:pt idx="0">
                  <c:v>6.4155662597480401E-2</c:v>
                </c:pt>
                <c:pt idx="1">
                  <c:v>-0.33461805777367581</c:v>
                </c:pt>
                <c:pt idx="2">
                  <c:v>-0.68809728580306362</c:v>
                </c:pt>
                <c:pt idx="3">
                  <c:v>-0.9633102944511921</c:v>
                </c:pt>
                <c:pt idx="4">
                  <c:v>-1.2432663553894334</c:v>
                </c:pt>
                <c:pt idx="5">
                  <c:v>-1.5004790118985487</c:v>
                </c:pt>
                <c:pt idx="6">
                  <c:v>-1.7167879402457158</c:v>
                </c:pt>
                <c:pt idx="7">
                  <c:v>-1.9516841621004601</c:v>
                </c:pt>
                <c:pt idx="8">
                  <c:v>-2.1131284837400557</c:v>
                </c:pt>
                <c:pt idx="9">
                  <c:v>-2.0738125723022391</c:v>
                </c:pt>
                <c:pt idx="10">
                  <c:v>-1.4386923615674776</c:v>
                </c:pt>
                <c:pt idx="11">
                  <c:v>-0.15615239702190126</c:v>
                </c:pt>
                <c:pt idx="12">
                  <c:v>1.333547379808887</c:v>
                </c:pt>
                <c:pt idx="13">
                  <c:v>2.3985592117203351</c:v>
                </c:pt>
                <c:pt idx="14">
                  <c:v>3.1942357973342017</c:v>
                </c:pt>
                <c:pt idx="15">
                  <c:v>3.6796116236108554</c:v>
                </c:pt>
                <c:pt idx="16">
                  <c:v>3.9037238604487468</c:v>
                </c:pt>
                <c:pt idx="17">
                  <c:v>3.9257737597935938</c:v>
                </c:pt>
                <c:pt idx="18">
                  <c:v>3.840893967244873</c:v>
                </c:pt>
              </c:numCache>
            </c:numRef>
          </c:val>
          <c:smooth val="0"/>
          <c:extLst>
            <c:ext xmlns:c16="http://schemas.microsoft.com/office/drawing/2014/chart" uri="{C3380CC4-5D6E-409C-BE32-E72D297353CC}">
              <c16:uniqueId val="{00000009-D432-4761-9CB5-CBD12AD8BB75}"/>
            </c:ext>
          </c:extLst>
        </c:ser>
        <c:ser>
          <c:idx val="8"/>
          <c:order val="8"/>
          <c:tx>
            <c:strRef>
              <c:f>'Data 1.13'!$A$13</c:f>
              <c:strCache>
                <c:ptCount val="1"/>
                <c:pt idx="0">
                  <c:v>Lithuania</c:v>
                </c:pt>
              </c:strCache>
            </c:strRef>
          </c:tx>
          <c:spPr>
            <a:ln w="28575" cap="rnd">
              <a:solidFill>
                <a:schemeClr val="bg1">
                  <a:lumMod val="75000"/>
                </a:schemeClr>
              </a:solidFill>
              <a:round/>
            </a:ln>
            <a:effectLst/>
          </c:spPr>
          <c:marker>
            <c:symbol val="none"/>
          </c:marker>
          <c:val>
            <c:numRef>
              <c:f>'Data 1.13'!$B$13:$Y$13</c:f>
              <c:numCache>
                <c:formatCode>0.0</c:formatCode>
                <c:ptCount val="24"/>
                <c:pt idx="0">
                  <c:v>-0.8553969438694029</c:v>
                </c:pt>
                <c:pt idx="1">
                  <c:v>-1.0707440251646763</c:v>
                </c:pt>
                <c:pt idx="2">
                  <c:v>-1.477988514824905</c:v>
                </c:pt>
                <c:pt idx="3">
                  <c:v>-1.9299814718959034</c:v>
                </c:pt>
                <c:pt idx="4">
                  <c:v>-2.3233674679518574</c:v>
                </c:pt>
                <c:pt idx="5">
                  <c:v>-2.7947280117184672</c:v>
                </c:pt>
                <c:pt idx="6">
                  <c:v>-3.0032393705774076</c:v>
                </c:pt>
                <c:pt idx="7">
                  <c:v>-3.4642908606522931</c:v>
                </c:pt>
                <c:pt idx="8">
                  <c:v>-3.7000237751305716</c:v>
                </c:pt>
                <c:pt idx="9">
                  <c:v>-3.778540451370342</c:v>
                </c:pt>
                <c:pt idx="10">
                  <c:v>-4.1205967621566444</c:v>
                </c:pt>
                <c:pt idx="11">
                  <c:v>-4.0913501403622057</c:v>
                </c:pt>
                <c:pt idx="12">
                  <c:v>-4.2016350013918231</c:v>
                </c:pt>
                <c:pt idx="13">
                  <c:v>-4.2206636599414304</c:v>
                </c:pt>
                <c:pt idx="14">
                  <c:v>-4.3141918635736944</c:v>
                </c:pt>
                <c:pt idx="15">
                  <c:v>-4.4330497363237464</c:v>
                </c:pt>
                <c:pt idx="16">
                  <c:v>-4.4106644454887638</c:v>
                </c:pt>
                <c:pt idx="17">
                  <c:v>-4.6157957702777255</c:v>
                </c:pt>
                <c:pt idx="18">
                  <c:v>-4.5741228447896969</c:v>
                </c:pt>
                <c:pt idx="19">
                  <c:v>-4.6660969555817688</c:v>
                </c:pt>
                <c:pt idx="20">
                  <c:v>-4.8274853689880759</c:v>
                </c:pt>
                <c:pt idx="21">
                  <c:v>-4.9597873604524532</c:v>
                </c:pt>
                <c:pt idx="22">
                  <c:v>-5.014610067899179</c:v>
                </c:pt>
                <c:pt idx="23">
                  <c:v>-4.7996555454720324</c:v>
                </c:pt>
              </c:numCache>
            </c:numRef>
          </c:val>
          <c:smooth val="0"/>
          <c:extLst>
            <c:ext xmlns:c16="http://schemas.microsoft.com/office/drawing/2014/chart" uri="{C3380CC4-5D6E-409C-BE32-E72D297353CC}">
              <c16:uniqueId val="{0000000A-D432-4761-9CB5-CBD12AD8BB75}"/>
            </c:ext>
          </c:extLst>
        </c:ser>
        <c:ser>
          <c:idx val="9"/>
          <c:order val="9"/>
          <c:tx>
            <c:strRef>
              <c:f>'Data 1.13'!$A$14</c:f>
              <c:strCache>
                <c:ptCount val="1"/>
                <c:pt idx="0">
                  <c:v>Luxembourg</c:v>
                </c:pt>
              </c:strCache>
            </c:strRef>
          </c:tx>
          <c:spPr>
            <a:ln w="28575" cap="rnd">
              <a:solidFill>
                <a:schemeClr val="bg1">
                  <a:lumMod val="75000"/>
                </a:schemeClr>
              </a:solidFill>
              <a:round/>
            </a:ln>
            <a:effectLst/>
          </c:spPr>
          <c:marker>
            <c:symbol val="none"/>
          </c:marker>
          <c:val>
            <c:numRef>
              <c:f>'Data 1.13'!$B$14:$Y$14</c:f>
              <c:numCache>
                <c:formatCode>0.0</c:formatCode>
                <c:ptCount val="24"/>
                <c:pt idx="0">
                  <c:v>-0.68457010816537434</c:v>
                </c:pt>
                <c:pt idx="1">
                  <c:v>-1.0888844165739826</c:v>
                </c:pt>
                <c:pt idx="2">
                  <c:v>-1.2014502239786533</c:v>
                </c:pt>
                <c:pt idx="3">
                  <c:v>-1.407345911650556</c:v>
                </c:pt>
                <c:pt idx="4">
                  <c:v>-1.7843556586018015</c:v>
                </c:pt>
                <c:pt idx="5">
                  <c:v>-2.1402827727793321</c:v>
                </c:pt>
                <c:pt idx="6">
                  <c:v>-2.9264201077929792</c:v>
                </c:pt>
                <c:pt idx="7">
                  <c:v>-3.2088859437882089</c:v>
                </c:pt>
                <c:pt idx="8">
                  <c:v>-3.6764767677652861</c:v>
                </c:pt>
                <c:pt idx="9">
                  <c:v>-4.0867492878509681</c:v>
                </c:pt>
                <c:pt idx="10">
                  <c:v>-4.0871461943335943</c:v>
                </c:pt>
                <c:pt idx="11">
                  <c:v>-4.1213623969946793</c:v>
                </c:pt>
                <c:pt idx="12">
                  <c:v>-3.707549388594586</c:v>
                </c:pt>
                <c:pt idx="13">
                  <c:v>-3.6901791298655304</c:v>
                </c:pt>
                <c:pt idx="14">
                  <c:v>-2.7504268617773131</c:v>
                </c:pt>
                <c:pt idx="15">
                  <c:v>-2.5817748167520072</c:v>
                </c:pt>
                <c:pt idx="16">
                  <c:v>-2.4999066613075613</c:v>
                </c:pt>
                <c:pt idx="17">
                  <c:v>-2.6541582956512917</c:v>
                </c:pt>
                <c:pt idx="18">
                  <c:v>-2.4069202399156118</c:v>
                </c:pt>
                <c:pt idx="19">
                  <c:v>-2.3755724843523565</c:v>
                </c:pt>
                <c:pt idx="20">
                  <c:v>-2.4879030324010376</c:v>
                </c:pt>
                <c:pt idx="21">
                  <c:v>-2.395531151098985</c:v>
                </c:pt>
              </c:numCache>
            </c:numRef>
          </c:val>
          <c:smooth val="0"/>
          <c:extLst>
            <c:ext xmlns:c16="http://schemas.microsoft.com/office/drawing/2014/chart" uri="{C3380CC4-5D6E-409C-BE32-E72D297353CC}">
              <c16:uniqueId val="{0000000B-D432-4761-9CB5-CBD12AD8BB75}"/>
            </c:ext>
          </c:extLst>
        </c:ser>
        <c:ser>
          <c:idx val="10"/>
          <c:order val="10"/>
          <c:tx>
            <c:strRef>
              <c:f>'Data 1.13'!$A$15</c:f>
              <c:strCache>
                <c:ptCount val="1"/>
                <c:pt idx="0">
                  <c:v>Hungary</c:v>
                </c:pt>
              </c:strCache>
            </c:strRef>
          </c:tx>
          <c:spPr>
            <a:ln w="28575" cap="rnd">
              <a:solidFill>
                <a:schemeClr val="bg1">
                  <a:lumMod val="75000"/>
                </a:schemeClr>
              </a:solidFill>
              <a:round/>
            </a:ln>
            <a:effectLst/>
          </c:spPr>
          <c:marker>
            <c:symbol val="none"/>
          </c:marker>
          <c:val>
            <c:numRef>
              <c:f>'Data 1.13'!$B$15:$Y$15</c:f>
              <c:numCache>
                <c:formatCode>0.0</c:formatCode>
                <c:ptCount val="24"/>
                <c:pt idx="0">
                  <c:v>-0.31080462657405877</c:v>
                </c:pt>
                <c:pt idx="1">
                  <c:v>-0.65662625019699306</c:v>
                </c:pt>
                <c:pt idx="2">
                  <c:v>-0.99630674907122618</c:v>
                </c:pt>
                <c:pt idx="3">
                  <c:v>-1.3165682914752814</c:v>
                </c:pt>
                <c:pt idx="4">
                  <c:v>-1.598483996570621</c:v>
                </c:pt>
                <c:pt idx="5">
                  <c:v>-2.0262155161564066</c:v>
                </c:pt>
                <c:pt idx="6">
                  <c:v>-2.2948886862619426</c:v>
                </c:pt>
                <c:pt idx="7">
                  <c:v>-2.6684872350355318</c:v>
                </c:pt>
                <c:pt idx="8">
                  <c:v>-2.8448445905304585</c:v>
                </c:pt>
                <c:pt idx="9">
                  <c:v>-3.0850958219675926</c:v>
                </c:pt>
                <c:pt idx="10">
                  <c:v>-3.2597180382604942</c:v>
                </c:pt>
                <c:pt idx="11">
                  <c:v>-3.221734833855864</c:v>
                </c:pt>
                <c:pt idx="12">
                  <c:v>-3.3019158909281852</c:v>
                </c:pt>
                <c:pt idx="13">
                  <c:v>-3.3712237700767811</c:v>
                </c:pt>
                <c:pt idx="14">
                  <c:v>-3.3707717163405491</c:v>
                </c:pt>
                <c:pt idx="15">
                  <c:v>-3.3842630858072722</c:v>
                </c:pt>
                <c:pt idx="16">
                  <c:v>-3.5101261309856815</c:v>
                </c:pt>
                <c:pt idx="17">
                  <c:v>-3.6690260225640183</c:v>
                </c:pt>
                <c:pt idx="18">
                  <c:v>-3.7697878917418333</c:v>
                </c:pt>
                <c:pt idx="19">
                  <c:v>-3.8029326116664333</c:v>
                </c:pt>
                <c:pt idx="20">
                  <c:v>-4.0302074419493721</c:v>
                </c:pt>
                <c:pt idx="21">
                  <c:v>-4.2549825026943502</c:v>
                </c:pt>
                <c:pt idx="22">
                  <c:v>-4.3100716231263219</c:v>
                </c:pt>
              </c:numCache>
            </c:numRef>
          </c:val>
          <c:smooth val="0"/>
          <c:extLst>
            <c:ext xmlns:c16="http://schemas.microsoft.com/office/drawing/2014/chart" uri="{C3380CC4-5D6E-409C-BE32-E72D297353CC}">
              <c16:uniqueId val="{0000000C-D432-4761-9CB5-CBD12AD8BB75}"/>
            </c:ext>
          </c:extLst>
        </c:ser>
        <c:ser>
          <c:idx val="11"/>
          <c:order val="11"/>
          <c:tx>
            <c:strRef>
              <c:f>'Data 1.13'!$A$16</c:f>
              <c:strCache>
                <c:ptCount val="1"/>
                <c:pt idx="0">
                  <c:v>Netherlands</c:v>
                </c:pt>
              </c:strCache>
            </c:strRef>
          </c:tx>
          <c:spPr>
            <a:ln w="28575" cap="rnd">
              <a:solidFill>
                <a:schemeClr val="bg1">
                  <a:lumMod val="75000"/>
                </a:schemeClr>
              </a:solidFill>
              <a:round/>
            </a:ln>
            <a:effectLst/>
          </c:spPr>
          <c:marker>
            <c:symbol val="none"/>
          </c:marker>
          <c:dLbls>
            <c:dLbl>
              <c:idx val="23"/>
              <c:layout>
                <c:manualLayout>
                  <c:x val="0"/>
                  <c:y val="-2.0945081666027868E-3"/>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D-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1.13'!$B$16:$Y$16</c:f>
              <c:numCache>
                <c:formatCode>0.0</c:formatCode>
                <c:ptCount val="24"/>
                <c:pt idx="0">
                  <c:v>-0.25052964681982787</c:v>
                </c:pt>
                <c:pt idx="1">
                  <c:v>-0.40326420548613484</c:v>
                </c:pt>
                <c:pt idx="2">
                  <c:v>-0.6327716211332689</c:v>
                </c:pt>
                <c:pt idx="3">
                  <c:v>-0.9591025874999024</c:v>
                </c:pt>
                <c:pt idx="4">
                  <c:v>-1.1986025122871458</c:v>
                </c:pt>
                <c:pt idx="5">
                  <c:v>-1.3986589226908714</c:v>
                </c:pt>
                <c:pt idx="6">
                  <c:v>-1.6274146961714875</c:v>
                </c:pt>
                <c:pt idx="7">
                  <c:v>-2.0431972496406732</c:v>
                </c:pt>
                <c:pt idx="8">
                  <c:v>-2.3224088671917476</c:v>
                </c:pt>
                <c:pt idx="9">
                  <c:v>-2.6154813696593946</c:v>
                </c:pt>
                <c:pt idx="10">
                  <c:v>-2.7397324611149623</c:v>
                </c:pt>
                <c:pt idx="11">
                  <c:v>-2.5311617359971885</c:v>
                </c:pt>
                <c:pt idx="12">
                  <c:v>-1.7735007227617201</c:v>
                </c:pt>
                <c:pt idx="13">
                  <c:v>-0.50470051772745173</c:v>
                </c:pt>
                <c:pt idx="14">
                  <c:v>0.73955500505408589</c:v>
                </c:pt>
                <c:pt idx="15">
                  <c:v>1.5781184177149392</c:v>
                </c:pt>
                <c:pt idx="16">
                  <c:v>2.176808446062072</c:v>
                </c:pt>
                <c:pt idx="17">
                  <c:v>2.4689882220075732</c:v>
                </c:pt>
                <c:pt idx="18">
                  <c:v>2.474721783138647</c:v>
                </c:pt>
                <c:pt idx="19">
                  <c:v>2.3944220304799124</c:v>
                </c:pt>
                <c:pt idx="20">
                  <c:v>2.3184011964341966</c:v>
                </c:pt>
                <c:pt idx="21">
                  <c:v>2.2141744431777197</c:v>
                </c:pt>
                <c:pt idx="22">
                  <c:v>2.114480728314152</c:v>
                </c:pt>
                <c:pt idx="23">
                  <c:v>2.0128307070680931</c:v>
                </c:pt>
              </c:numCache>
            </c:numRef>
          </c:val>
          <c:smooth val="0"/>
          <c:extLst>
            <c:ext xmlns:c16="http://schemas.microsoft.com/office/drawing/2014/chart" uri="{C3380CC4-5D6E-409C-BE32-E72D297353CC}">
              <c16:uniqueId val="{0000000E-D432-4761-9CB5-CBD12AD8BB75}"/>
            </c:ext>
          </c:extLst>
        </c:ser>
        <c:ser>
          <c:idx val="12"/>
          <c:order val="12"/>
          <c:tx>
            <c:strRef>
              <c:f>'Data 1.13'!$A$17</c:f>
              <c:strCache>
                <c:ptCount val="1"/>
                <c:pt idx="0">
                  <c:v>Austria</c:v>
                </c:pt>
              </c:strCache>
            </c:strRef>
          </c:tx>
          <c:spPr>
            <a:ln w="28575" cap="rnd">
              <a:solidFill>
                <a:schemeClr val="bg1">
                  <a:lumMod val="75000"/>
                </a:schemeClr>
              </a:solidFill>
              <a:round/>
            </a:ln>
            <a:effectLst/>
          </c:spPr>
          <c:marker>
            <c:symbol val="none"/>
          </c:marker>
          <c:val>
            <c:numRef>
              <c:f>'Data 1.13'!$B$17:$Y$17</c:f>
              <c:numCache>
                <c:formatCode>0.0</c:formatCode>
                <c:ptCount val="24"/>
                <c:pt idx="0">
                  <c:v>-0.30834832610824964</c:v>
                </c:pt>
                <c:pt idx="1">
                  <c:v>-0.59370364762231242</c:v>
                </c:pt>
                <c:pt idx="2">
                  <c:v>-0.65032606856726372</c:v>
                </c:pt>
                <c:pt idx="3">
                  <c:v>-0.69851230269972875</c:v>
                </c:pt>
                <c:pt idx="4">
                  <c:v>-0.62906123511250245</c:v>
                </c:pt>
                <c:pt idx="5">
                  <c:v>-0.90050529908704646</c:v>
                </c:pt>
                <c:pt idx="6">
                  <c:v>-1.0855500779854703</c:v>
                </c:pt>
                <c:pt idx="7">
                  <c:v>-1.2919188655852736</c:v>
                </c:pt>
                <c:pt idx="8">
                  <c:v>-1.4215581457116704</c:v>
                </c:pt>
                <c:pt idx="9">
                  <c:v>-1.5043371477678218</c:v>
                </c:pt>
                <c:pt idx="10">
                  <c:v>-1.5639677301608295</c:v>
                </c:pt>
                <c:pt idx="11">
                  <c:v>-1.3493229406262197</c:v>
                </c:pt>
                <c:pt idx="12">
                  <c:v>-1.2871855227230571</c:v>
                </c:pt>
                <c:pt idx="13">
                  <c:v>-1.0569572485138452</c:v>
                </c:pt>
                <c:pt idx="14">
                  <c:v>-0.82949376911397099</c:v>
                </c:pt>
                <c:pt idx="15">
                  <c:v>-0.67159744730593141</c:v>
                </c:pt>
                <c:pt idx="16">
                  <c:v>-0.60368082498237197</c:v>
                </c:pt>
                <c:pt idx="17">
                  <c:v>-0.64897852486502661</c:v>
                </c:pt>
                <c:pt idx="18">
                  <c:v>-0.62659049494201802</c:v>
                </c:pt>
                <c:pt idx="19">
                  <c:v>-0.66449480898547642</c:v>
                </c:pt>
                <c:pt idx="20">
                  <c:v>-0.65983720596115525</c:v>
                </c:pt>
                <c:pt idx="21">
                  <c:v>-0.73135440045155853</c:v>
                </c:pt>
                <c:pt idx="22">
                  <c:v>-0.71591019685010604</c:v>
                </c:pt>
              </c:numCache>
            </c:numRef>
          </c:val>
          <c:smooth val="0"/>
          <c:extLst>
            <c:ext xmlns:c16="http://schemas.microsoft.com/office/drawing/2014/chart" uri="{C3380CC4-5D6E-409C-BE32-E72D297353CC}">
              <c16:uniqueId val="{0000000F-D432-4761-9CB5-CBD12AD8BB75}"/>
            </c:ext>
          </c:extLst>
        </c:ser>
        <c:ser>
          <c:idx val="13"/>
          <c:order val="13"/>
          <c:tx>
            <c:strRef>
              <c:f>'Data 1.13'!$A$18</c:f>
              <c:strCache>
                <c:ptCount val="1"/>
                <c:pt idx="0">
                  <c:v>Portugal</c:v>
                </c:pt>
              </c:strCache>
            </c:strRef>
          </c:tx>
          <c:spPr>
            <a:ln w="28575" cap="rnd">
              <a:solidFill>
                <a:schemeClr val="bg1">
                  <a:lumMod val="75000"/>
                </a:schemeClr>
              </a:solidFill>
              <a:round/>
            </a:ln>
            <a:effectLst/>
          </c:spPr>
          <c:marker>
            <c:symbol val="none"/>
          </c:marker>
          <c:val>
            <c:numRef>
              <c:f>'Data 1.13'!$B$18:$Y$18</c:f>
              <c:numCache>
                <c:formatCode>0.0</c:formatCode>
                <c:ptCount val="24"/>
                <c:pt idx="0">
                  <c:v>-0.38115921340465508</c:v>
                </c:pt>
                <c:pt idx="1">
                  <c:v>-0.63110990364719921</c:v>
                </c:pt>
                <c:pt idx="2">
                  <c:v>-0.85853405737024691</c:v>
                </c:pt>
                <c:pt idx="3">
                  <c:v>-1.1386437378749146</c:v>
                </c:pt>
                <c:pt idx="4">
                  <c:v>-1.2657250700315223</c:v>
                </c:pt>
                <c:pt idx="5">
                  <c:v>-1.5271807515308973</c:v>
                </c:pt>
                <c:pt idx="6">
                  <c:v>-1.9738251170833807</c:v>
                </c:pt>
                <c:pt idx="7">
                  <c:v>-2.213645488126641</c:v>
                </c:pt>
                <c:pt idx="8">
                  <c:v>-2.4595436546623222</c:v>
                </c:pt>
                <c:pt idx="9">
                  <c:v>-2.7023466668139275</c:v>
                </c:pt>
                <c:pt idx="10">
                  <c:v>-2.7446573239427461</c:v>
                </c:pt>
                <c:pt idx="11">
                  <c:v>-2.660477163749444</c:v>
                </c:pt>
                <c:pt idx="12">
                  <c:v>-2.4307627850595805</c:v>
                </c:pt>
                <c:pt idx="13">
                  <c:v>-2.1381503037190273</c:v>
                </c:pt>
                <c:pt idx="14">
                  <c:v>-1.7935044358011933</c:v>
                </c:pt>
                <c:pt idx="15">
                  <c:v>-1.5632601145255793</c:v>
                </c:pt>
                <c:pt idx="16">
                  <c:v>-1.3835781913597422</c:v>
                </c:pt>
                <c:pt idx="17">
                  <c:v>-1.3177110117320747</c:v>
                </c:pt>
                <c:pt idx="18">
                  <c:v>-1.1806160097402865</c:v>
                </c:pt>
                <c:pt idx="19">
                  <c:v>-1.1962082654240258</c:v>
                </c:pt>
                <c:pt idx="20">
                  <c:v>-1.1464218388696799</c:v>
                </c:pt>
                <c:pt idx="21">
                  <c:v>-0.90983139115042788</c:v>
                </c:pt>
                <c:pt idx="22">
                  <c:v>-0.90649084938845292</c:v>
                </c:pt>
                <c:pt idx="23">
                  <c:v>-1.038260985222387</c:v>
                </c:pt>
              </c:numCache>
            </c:numRef>
          </c:val>
          <c:smooth val="0"/>
          <c:extLst>
            <c:ext xmlns:c16="http://schemas.microsoft.com/office/drawing/2014/chart" uri="{C3380CC4-5D6E-409C-BE32-E72D297353CC}">
              <c16:uniqueId val="{00000010-D432-4761-9CB5-CBD12AD8BB75}"/>
            </c:ext>
          </c:extLst>
        </c:ser>
        <c:ser>
          <c:idx val="14"/>
          <c:order val="14"/>
          <c:tx>
            <c:strRef>
              <c:f>'Data 1.13'!$A$19</c:f>
              <c:strCache>
                <c:ptCount val="1"/>
                <c:pt idx="0">
                  <c:v>Slovakia</c:v>
                </c:pt>
              </c:strCache>
            </c:strRef>
          </c:tx>
          <c:spPr>
            <a:ln w="28575" cap="rnd">
              <a:solidFill>
                <a:schemeClr val="bg1">
                  <a:lumMod val="75000"/>
                </a:schemeClr>
              </a:solidFill>
              <a:round/>
            </a:ln>
            <a:effectLst/>
          </c:spPr>
          <c:marker>
            <c:symbol val="none"/>
          </c:marker>
          <c:val>
            <c:numRef>
              <c:f>'Data 1.13'!$B$19:$Y$19</c:f>
              <c:numCache>
                <c:formatCode>0.0</c:formatCode>
                <c:ptCount val="24"/>
                <c:pt idx="0">
                  <c:v>-0.36808069089658174</c:v>
                </c:pt>
                <c:pt idx="1">
                  <c:v>-0.63402433697419014</c:v>
                </c:pt>
                <c:pt idx="2">
                  <c:v>-1.0551499160443949</c:v>
                </c:pt>
                <c:pt idx="3">
                  <c:v>-1.3285009020525205</c:v>
                </c:pt>
                <c:pt idx="4">
                  <c:v>-1.6317018992550336</c:v>
                </c:pt>
                <c:pt idx="5">
                  <c:v>-1.9518449676845326</c:v>
                </c:pt>
                <c:pt idx="6">
                  <c:v>-2.1390412970904729</c:v>
                </c:pt>
                <c:pt idx="7">
                  <c:v>-2.5049452235336029</c:v>
                </c:pt>
                <c:pt idx="8">
                  <c:v>-2.7461651971052974</c:v>
                </c:pt>
                <c:pt idx="9">
                  <c:v>-2.9425257024047919</c:v>
                </c:pt>
                <c:pt idx="10">
                  <c:v>-3.0787784120037047</c:v>
                </c:pt>
                <c:pt idx="11">
                  <c:v>-3.0612009526928623</c:v>
                </c:pt>
                <c:pt idx="12">
                  <c:v>-3.2043859413111395</c:v>
                </c:pt>
                <c:pt idx="13">
                  <c:v>-3.2284602456349845</c:v>
                </c:pt>
                <c:pt idx="14">
                  <c:v>-3.4923868188042175</c:v>
                </c:pt>
                <c:pt idx="15">
                  <c:v>-3.7392537660499019</c:v>
                </c:pt>
                <c:pt idx="16">
                  <c:v>-3.9526837549143385</c:v>
                </c:pt>
                <c:pt idx="17">
                  <c:v>-4.1337911079119989</c:v>
                </c:pt>
                <c:pt idx="18">
                  <c:v>-4.2677005451909338</c:v>
                </c:pt>
                <c:pt idx="19">
                  <c:v>-4.4015774330644684</c:v>
                </c:pt>
                <c:pt idx="20">
                  <c:v>-4.6111228474626138</c:v>
                </c:pt>
                <c:pt idx="21">
                  <c:v>-4.9797413053011965</c:v>
                </c:pt>
              </c:numCache>
            </c:numRef>
          </c:val>
          <c:smooth val="0"/>
          <c:extLst>
            <c:ext xmlns:c16="http://schemas.microsoft.com/office/drawing/2014/chart" uri="{C3380CC4-5D6E-409C-BE32-E72D297353CC}">
              <c16:uniqueId val="{00000011-D432-4761-9CB5-CBD12AD8BB75}"/>
            </c:ext>
          </c:extLst>
        </c:ser>
        <c:ser>
          <c:idx val="15"/>
          <c:order val="15"/>
          <c:tx>
            <c:strRef>
              <c:f>'Data 1.13'!$A$20</c:f>
              <c:strCache>
                <c:ptCount val="1"/>
                <c:pt idx="0">
                  <c:v>Finland</c:v>
                </c:pt>
              </c:strCache>
            </c:strRef>
          </c:tx>
          <c:spPr>
            <a:ln w="28575" cap="rnd">
              <a:solidFill>
                <a:schemeClr val="bg1">
                  <a:lumMod val="75000"/>
                </a:schemeClr>
              </a:solidFill>
              <a:round/>
            </a:ln>
            <a:effectLst/>
          </c:spPr>
          <c:marker>
            <c:symbol val="none"/>
          </c:marker>
          <c:val>
            <c:numRef>
              <c:f>'Data 1.13'!$B$20:$Y$20</c:f>
              <c:numCache>
                <c:formatCode>0.0</c:formatCode>
                <c:ptCount val="24"/>
                <c:pt idx="0">
                  <c:v>-0.3496130674023768</c:v>
                </c:pt>
                <c:pt idx="1">
                  <c:v>-0.67927148046695907</c:v>
                </c:pt>
                <c:pt idx="2">
                  <c:v>-1.0168102697112888</c:v>
                </c:pt>
                <c:pt idx="3">
                  <c:v>-1.287275405224751</c:v>
                </c:pt>
                <c:pt idx="4">
                  <c:v>-1.5198364658297687</c:v>
                </c:pt>
                <c:pt idx="5">
                  <c:v>-1.6676174489822639</c:v>
                </c:pt>
                <c:pt idx="6">
                  <c:v>-1.7853064905435101</c:v>
                </c:pt>
                <c:pt idx="7">
                  <c:v>-1.9054435081056171</c:v>
                </c:pt>
                <c:pt idx="8">
                  <c:v>-2.1557624343185795</c:v>
                </c:pt>
                <c:pt idx="9">
                  <c:v>-2.2741922875491407</c:v>
                </c:pt>
                <c:pt idx="10">
                  <c:v>-2.3808516648656544</c:v>
                </c:pt>
                <c:pt idx="11">
                  <c:v>-2.4270584581063641</c:v>
                </c:pt>
                <c:pt idx="12">
                  <c:v>-2.4593748569124245</c:v>
                </c:pt>
                <c:pt idx="13">
                  <c:v>-2.5232875123129412</c:v>
                </c:pt>
                <c:pt idx="14">
                  <c:v>-2.3995501998756792</c:v>
                </c:pt>
                <c:pt idx="15">
                  <c:v>-2.4272016014207685</c:v>
                </c:pt>
                <c:pt idx="16">
                  <c:v>-2.3227542732499264</c:v>
                </c:pt>
                <c:pt idx="17">
                  <c:v>-2.2583223781040629</c:v>
                </c:pt>
                <c:pt idx="18">
                  <c:v>-2.2312384631433471</c:v>
                </c:pt>
                <c:pt idx="19">
                  <c:v>-2.1177377875440522</c:v>
                </c:pt>
                <c:pt idx="20">
                  <c:v>-2.2411295510656997</c:v>
                </c:pt>
                <c:pt idx="21">
                  <c:v>-2.3032232260602852</c:v>
                </c:pt>
                <c:pt idx="22">
                  <c:v>-2.4424102722711032</c:v>
                </c:pt>
                <c:pt idx="23">
                  <c:v>-2.5118738063877029</c:v>
                </c:pt>
              </c:numCache>
            </c:numRef>
          </c:val>
          <c:smooth val="0"/>
          <c:extLst>
            <c:ext xmlns:c16="http://schemas.microsoft.com/office/drawing/2014/chart" uri="{C3380CC4-5D6E-409C-BE32-E72D297353CC}">
              <c16:uniqueId val="{00000012-D432-4761-9CB5-CBD12AD8BB75}"/>
            </c:ext>
          </c:extLst>
        </c:ser>
        <c:ser>
          <c:idx val="16"/>
          <c:order val="16"/>
          <c:tx>
            <c:strRef>
              <c:f>'Data 1.13'!$A$21</c:f>
              <c:strCache>
                <c:ptCount val="1"/>
                <c:pt idx="0">
                  <c:v>Sweden</c:v>
                </c:pt>
              </c:strCache>
            </c:strRef>
          </c:tx>
          <c:spPr>
            <a:ln w="28575" cap="rnd">
              <a:solidFill>
                <a:schemeClr val="bg1">
                  <a:lumMod val="75000"/>
                </a:schemeClr>
              </a:solidFill>
              <a:round/>
            </a:ln>
            <a:effectLst/>
          </c:spPr>
          <c:marker>
            <c:symbol val="none"/>
          </c:marker>
          <c:dLbls>
            <c:dLbl>
              <c:idx val="23"/>
              <c:layout>
                <c:manualLayout>
                  <c:x val="-1.573383161622173E-2"/>
                  <c:y val="3.138378354231313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11080721935632955"/>
                      <c:h val="2.5064505641503327E-2"/>
                    </c:manualLayout>
                  </c15:layout>
                </c:ext>
                <c:ext xmlns:c16="http://schemas.microsoft.com/office/drawing/2014/chart" uri="{C3380CC4-5D6E-409C-BE32-E72D297353CC}">
                  <c16:uniqueId val="{00000013-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'Data 1.13'!$B$21:$Y$21</c:f>
              <c:numCache>
                <c:formatCode>0.0</c:formatCode>
                <c:ptCount val="24"/>
                <c:pt idx="0">
                  <c:v>-0.2399525927289404</c:v>
                </c:pt>
                <c:pt idx="1">
                  <c:v>-0.39234515883386489</c:v>
                </c:pt>
                <c:pt idx="2">
                  <c:v>-0.63047846517414086</c:v>
                </c:pt>
                <c:pt idx="3">
                  <c:v>-0.92828004971067213</c:v>
                </c:pt>
                <c:pt idx="4">
                  <c:v>-1.0416431181541908</c:v>
                </c:pt>
                <c:pt idx="5">
                  <c:v>-1.2872578649771391</c:v>
                </c:pt>
                <c:pt idx="6">
                  <c:v>-1.4779028244794976</c:v>
                </c:pt>
                <c:pt idx="7">
                  <c:v>-1.79241312932817</c:v>
                </c:pt>
                <c:pt idx="8">
                  <c:v>-2.0848526153653251</c:v>
                </c:pt>
                <c:pt idx="9">
                  <c:v>-2.2510024078258284</c:v>
                </c:pt>
                <c:pt idx="10">
                  <c:v>-2.5046339097408521</c:v>
                </c:pt>
                <c:pt idx="11">
                  <c:v>-2.4987402107736472</c:v>
                </c:pt>
                <c:pt idx="12">
                  <c:v>-2.3280155958901005</c:v>
                </c:pt>
                <c:pt idx="13">
                  <c:v>-1.7612224854219187</c:v>
                </c:pt>
                <c:pt idx="14">
                  <c:v>-0.93070831102173479</c:v>
                </c:pt>
                <c:pt idx="15">
                  <c:v>-0.16661166697602114</c:v>
                </c:pt>
                <c:pt idx="16">
                  <c:v>0.38673312686411954</c:v>
                </c:pt>
                <c:pt idx="17">
                  <c:v>0.96817641945425958</c:v>
                </c:pt>
                <c:pt idx="18">
                  <c:v>1.4912973271324546</c:v>
                </c:pt>
                <c:pt idx="19">
                  <c:v>1.8871986556578426</c:v>
                </c:pt>
                <c:pt idx="20">
                  <c:v>2.2205516923587734</c:v>
                </c:pt>
                <c:pt idx="21">
                  <c:v>2.2613790587013534</c:v>
                </c:pt>
                <c:pt idx="22">
                  <c:v>2.4297833983155415</c:v>
                </c:pt>
                <c:pt idx="23">
                  <c:v>2.5671630454426317</c:v>
                </c:pt>
              </c:numCache>
            </c:numRef>
          </c:val>
          <c:smooth val="0"/>
          <c:extLst>
            <c:ext xmlns:c16="http://schemas.microsoft.com/office/drawing/2014/chart" uri="{C3380CC4-5D6E-409C-BE32-E72D297353CC}">
              <c16:uniqueId val="{00000014-D432-4761-9CB5-CBD12AD8BB75}"/>
            </c:ext>
          </c:extLst>
        </c:ser>
        <c:ser>
          <c:idx val="18"/>
          <c:order val="17"/>
          <c:tx>
            <c:strRef>
              <c:f>'Data 1.13'!$A$23</c:f>
              <c:strCache>
                <c:ptCount val="1"/>
                <c:pt idx="0">
                  <c:v>Iceland</c:v>
                </c:pt>
              </c:strCache>
            </c:strRef>
          </c:tx>
          <c:spPr>
            <a:ln w="28575" cap="rnd">
              <a:solidFill>
                <a:schemeClr val="bg1">
                  <a:lumMod val="75000"/>
                </a:schemeClr>
              </a:solidFill>
              <a:round/>
            </a:ln>
            <a:effectLst/>
          </c:spPr>
          <c:marker>
            <c:symbol val="none"/>
          </c:marker>
          <c:val>
            <c:numRef>
              <c:f>'Data 1.13'!$B$23:$Y$23</c:f>
              <c:numCache>
                <c:formatCode>0.0</c:formatCode>
                <c:ptCount val="24"/>
                <c:pt idx="0">
                  <c:v>0.30153806513346354</c:v>
                </c:pt>
                <c:pt idx="1">
                  <c:v>0.48068443456771182</c:v>
                </c:pt>
                <c:pt idx="2">
                  <c:v>0.61196759966297165</c:v>
                </c:pt>
                <c:pt idx="3">
                  <c:v>0.96651586905033904</c:v>
                </c:pt>
                <c:pt idx="4">
                  <c:v>0.54249534725113868</c:v>
                </c:pt>
                <c:pt idx="5">
                  <c:v>0.34540755027308723</c:v>
                </c:pt>
                <c:pt idx="6">
                  <c:v>0.27701416932099121</c:v>
                </c:pt>
                <c:pt idx="7">
                  <c:v>0.29547999140520881</c:v>
                </c:pt>
                <c:pt idx="8">
                  <c:v>0.20940021123090719</c:v>
                </c:pt>
                <c:pt idx="9">
                  <c:v>0.32134614472197148</c:v>
                </c:pt>
                <c:pt idx="10">
                  <c:v>5.9347317575403756E-2</c:v>
                </c:pt>
                <c:pt idx="11">
                  <c:v>-0.17285371978253755</c:v>
                </c:pt>
                <c:pt idx="12">
                  <c:v>-0.470011271722105</c:v>
                </c:pt>
                <c:pt idx="13">
                  <c:v>-0.21344375300601992</c:v>
                </c:pt>
                <c:pt idx="14">
                  <c:v>-0.13339784810776006</c:v>
                </c:pt>
                <c:pt idx="15">
                  <c:v>0.19010231252513141</c:v>
                </c:pt>
                <c:pt idx="16">
                  <c:v>-0.26430218288269786</c:v>
                </c:pt>
                <c:pt idx="17">
                  <c:v>-0.23393384058002842</c:v>
                </c:pt>
                <c:pt idx="18">
                  <c:v>-0.5044279352904204</c:v>
                </c:pt>
                <c:pt idx="19">
                  <c:v>-0.68234152552541005</c:v>
                </c:pt>
                <c:pt idx="20">
                  <c:v>-0.55002341826276424</c:v>
                </c:pt>
                <c:pt idx="21">
                  <c:v>-0.37793811216682321</c:v>
                </c:pt>
                <c:pt idx="22">
                  <c:v>-1.0081321115457655</c:v>
                </c:pt>
                <c:pt idx="23">
                  <c:v>-1.1409167316097879</c:v>
                </c:pt>
              </c:numCache>
            </c:numRef>
          </c:val>
          <c:smooth val="0"/>
          <c:extLst>
            <c:ext xmlns:c16="http://schemas.microsoft.com/office/drawing/2014/chart" uri="{C3380CC4-5D6E-409C-BE32-E72D297353CC}">
              <c16:uniqueId val="{00000015-D432-4761-9CB5-CBD12AD8BB75}"/>
            </c:ext>
          </c:extLst>
        </c:ser>
        <c:ser>
          <c:idx val="19"/>
          <c:order val="18"/>
          <c:tx>
            <c:strRef>
              <c:f>'Data 1.13'!$A$24</c:f>
              <c:strCache>
                <c:ptCount val="1"/>
                <c:pt idx="0">
                  <c:v>Liechtenstein</c:v>
                </c:pt>
              </c:strCache>
            </c:strRef>
          </c:tx>
          <c:spPr>
            <a:ln w="28575" cap="rnd">
              <a:solidFill>
                <a:schemeClr val="bg1">
                  <a:lumMod val="75000"/>
                </a:schemeClr>
              </a:solidFill>
              <a:round/>
            </a:ln>
            <a:effectLst/>
          </c:spPr>
          <c:marker>
            <c:symbol val="none"/>
          </c:marker>
          <c:val>
            <c:numRef>
              <c:f>'Data 1.13'!$B$24:$Y$24</c:f>
              <c:numCache>
                <c:formatCode>0.0</c:formatCode>
                <c:ptCount val="24"/>
                <c:pt idx="0">
                  <c:v>-2.190766817864529</c:v>
                </c:pt>
                <c:pt idx="1">
                  <c:v>-2.7788227834837418</c:v>
                </c:pt>
                <c:pt idx="2">
                  <c:v>-3.6438684007793118</c:v>
                </c:pt>
                <c:pt idx="3">
                  <c:v>-3.0400644632029525</c:v>
                </c:pt>
                <c:pt idx="4">
                  <c:v>-4.2250812610365953</c:v>
                </c:pt>
                <c:pt idx="5">
                  <c:v>-3.4017278696707192</c:v>
                </c:pt>
                <c:pt idx="6">
                  <c:v>-2.1674677699909659</c:v>
                </c:pt>
                <c:pt idx="7">
                  <c:v>-1.7341190199470538</c:v>
                </c:pt>
                <c:pt idx="8">
                  <c:v>-1.8491607829982863</c:v>
                </c:pt>
                <c:pt idx="9">
                  <c:v>-2.8299677306981201</c:v>
                </c:pt>
                <c:pt idx="10">
                  <c:v>-4.4197736059845338</c:v>
                </c:pt>
                <c:pt idx="11">
                  <c:v>-5.0197323866186094</c:v>
                </c:pt>
                <c:pt idx="12">
                  <c:v>-4.0450908340828473</c:v>
                </c:pt>
                <c:pt idx="13">
                  <c:v>-3.4677550040691494</c:v>
                </c:pt>
                <c:pt idx="14">
                  <c:v>-3.1899430833110651</c:v>
                </c:pt>
                <c:pt idx="15">
                  <c:v>-4.8120577604531451</c:v>
                </c:pt>
                <c:pt idx="16">
                  <c:v>-4.8290618005004591</c:v>
                </c:pt>
                <c:pt idx="17">
                  <c:v>-4.3823897577382134</c:v>
                </c:pt>
                <c:pt idx="18">
                  <c:v>-3.7489351929678962</c:v>
                </c:pt>
                <c:pt idx="19">
                  <c:v>-3.9867281007634676</c:v>
                </c:pt>
                <c:pt idx="20">
                  <c:v>-4.7328126384317013</c:v>
                </c:pt>
                <c:pt idx="21">
                  <c:v>-5.2075712723830829</c:v>
                </c:pt>
                <c:pt idx="22">
                  <c:v>-5.7226572086612633</c:v>
                </c:pt>
              </c:numCache>
            </c:numRef>
          </c:val>
          <c:smooth val="0"/>
          <c:extLst>
            <c:ext xmlns:c16="http://schemas.microsoft.com/office/drawing/2014/chart" uri="{C3380CC4-5D6E-409C-BE32-E72D297353CC}">
              <c16:uniqueId val="{00000016-D432-4761-9CB5-CBD12AD8BB75}"/>
            </c:ext>
          </c:extLst>
        </c:ser>
        <c:ser>
          <c:idx val="20"/>
          <c:order val="19"/>
          <c:tx>
            <c:strRef>
              <c:f>'Data 1.13'!$A$25</c:f>
              <c:strCache>
                <c:ptCount val="1"/>
                <c:pt idx="0">
                  <c:v>Norway</c:v>
                </c:pt>
              </c:strCache>
            </c:strRef>
          </c:tx>
          <c:spPr>
            <a:ln w="28575" cap="rnd">
              <a:solidFill>
                <a:schemeClr val="bg1">
                  <a:lumMod val="75000"/>
                </a:schemeClr>
              </a:solidFill>
              <a:round/>
            </a:ln>
            <a:effectLst/>
          </c:spPr>
          <c:marker>
            <c:symbol val="none"/>
          </c:marker>
          <c:val>
            <c:numRef>
              <c:f>'Data 1.13'!$B$25:$Y$25</c:f>
              <c:numCache>
                <c:formatCode>0.0</c:formatCode>
                <c:ptCount val="24"/>
                <c:pt idx="0">
                  <c:v>-0.25169189229353034</c:v>
                </c:pt>
                <c:pt idx="1">
                  <c:v>-0.2699962362033449</c:v>
                </c:pt>
                <c:pt idx="2">
                  <c:v>-0.52929323798297656</c:v>
                </c:pt>
                <c:pt idx="3">
                  <c:v>-0.66154124587941776</c:v>
                </c:pt>
                <c:pt idx="4">
                  <c:v>-0.9390418856942232</c:v>
                </c:pt>
                <c:pt idx="5">
                  <c:v>-1.1984039735378296</c:v>
                </c:pt>
                <c:pt idx="6">
                  <c:v>-1.335472166314488</c:v>
                </c:pt>
                <c:pt idx="7">
                  <c:v>-1.5549047766932937</c:v>
                </c:pt>
                <c:pt idx="8">
                  <c:v>-1.7158390428551</c:v>
                </c:pt>
                <c:pt idx="9">
                  <c:v>-1.9623027479135211</c:v>
                </c:pt>
                <c:pt idx="10">
                  <c:v>-2.0526410698527537</c:v>
                </c:pt>
                <c:pt idx="11">
                  <c:v>-2.1701251837054101</c:v>
                </c:pt>
                <c:pt idx="12">
                  <c:v>-2.068646672773621</c:v>
                </c:pt>
                <c:pt idx="13">
                  <c:v>-2.0893612372396784</c:v>
                </c:pt>
                <c:pt idx="14">
                  <c:v>-2.0292719207595291</c:v>
                </c:pt>
                <c:pt idx="15">
                  <c:v>-1.9921783032354725</c:v>
                </c:pt>
                <c:pt idx="16">
                  <c:v>-2.0840572456062918</c:v>
                </c:pt>
                <c:pt idx="17">
                  <c:v>-2.1333700627605192</c:v>
                </c:pt>
                <c:pt idx="18">
                  <c:v>-2.2063138619638316</c:v>
                </c:pt>
                <c:pt idx="19">
                  <c:v>-2.3862690401382292</c:v>
                </c:pt>
                <c:pt idx="20">
                  <c:v>-2.4640381190518701</c:v>
                </c:pt>
                <c:pt idx="21">
                  <c:v>-2.6841361602946234</c:v>
                </c:pt>
                <c:pt idx="22">
                  <c:v>-2.907930829523949</c:v>
                </c:pt>
                <c:pt idx="23">
                  <c:v>-3.1509356641602433</c:v>
                </c:pt>
              </c:numCache>
            </c:numRef>
          </c:val>
          <c:smooth val="0"/>
          <c:extLst>
            <c:ext xmlns:c16="http://schemas.microsoft.com/office/drawing/2014/chart" uri="{C3380CC4-5D6E-409C-BE32-E72D297353CC}">
              <c16:uniqueId val="{00000017-D432-4761-9CB5-CBD12AD8BB75}"/>
            </c:ext>
          </c:extLst>
        </c:ser>
        <c:ser>
          <c:idx val="21"/>
          <c:order val="20"/>
          <c:tx>
            <c:strRef>
              <c:f>'Data 1.13'!$A$26</c:f>
              <c:strCache>
                <c:ptCount val="1"/>
                <c:pt idx="0">
                  <c:v>Switzerland</c:v>
                </c:pt>
              </c:strCache>
            </c:strRef>
          </c:tx>
          <c:spPr>
            <a:ln w="28575" cap="rnd">
              <a:solidFill>
                <a:schemeClr val="bg1">
                  <a:lumMod val="75000"/>
                </a:schemeClr>
              </a:solidFill>
              <a:round/>
            </a:ln>
            <a:effectLst/>
          </c:spPr>
          <c:marker>
            <c:symbol val="none"/>
          </c:marker>
          <c:val>
            <c:numRef>
              <c:f>'Data 1.13'!$B$26:$Y$26</c:f>
              <c:numCache>
                <c:formatCode>0.0</c:formatCode>
                <c:ptCount val="24"/>
                <c:pt idx="0">
                  <c:v>-0.29610936878520738</c:v>
                </c:pt>
                <c:pt idx="1">
                  <c:v>-0.61464169184192607</c:v>
                </c:pt>
                <c:pt idx="2">
                  <c:v>-0.8745137177324841</c:v>
                </c:pt>
                <c:pt idx="3">
                  <c:v>-1.0906753693255387</c:v>
                </c:pt>
                <c:pt idx="4">
                  <c:v>-1.2965585479808655</c:v>
                </c:pt>
                <c:pt idx="5">
                  <c:v>-1.6288531780732123</c:v>
                </c:pt>
                <c:pt idx="6">
                  <c:v>-1.9616829523843753</c:v>
                </c:pt>
                <c:pt idx="7">
                  <c:v>-2.3381289662277998</c:v>
                </c:pt>
                <c:pt idx="8">
                  <c:v>-2.7613713596538343</c:v>
                </c:pt>
                <c:pt idx="9">
                  <c:v>-3.0224064309467593</c:v>
                </c:pt>
                <c:pt idx="10">
                  <c:v>-3.1507360991050217</c:v>
                </c:pt>
                <c:pt idx="11">
                  <c:v>-3.0098041919132905</c:v>
                </c:pt>
                <c:pt idx="12">
                  <c:v>-2.6565362027080908</c:v>
                </c:pt>
                <c:pt idx="13">
                  <c:v>-1.9752394036180998</c:v>
                </c:pt>
                <c:pt idx="14">
                  <c:v>-1.5320682675083424</c:v>
                </c:pt>
                <c:pt idx="15">
                  <c:v>-1.1861739480534488</c:v>
                </c:pt>
                <c:pt idx="16">
                  <c:v>-1.0844472700824626</c:v>
                </c:pt>
                <c:pt idx="17">
                  <c:v>-1.1956406246641449</c:v>
                </c:pt>
                <c:pt idx="18">
                  <c:v>-1.3563963368994634</c:v>
                </c:pt>
                <c:pt idx="19">
                  <c:v>-1.5365080828955386</c:v>
                </c:pt>
                <c:pt idx="20">
                  <c:v>-1.7032857658121212</c:v>
                </c:pt>
                <c:pt idx="21">
                  <c:v>-1.9467180244877944</c:v>
                </c:pt>
                <c:pt idx="22">
                  <c:v>-2.093199498909768</c:v>
                </c:pt>
                <c:pt idx="23">
                  <c:v>-2.2664530439132493</c:v>
                </c:pt>
              </c:numCache>
            </c:numRef>
          </c:val>
          <c:smooth val="0"/>
          <c:extLst>
            <c:ext xmlns:c16="http://schemas.microsoft.com/office/drawing/2014/chart" uri="{C3380CC4-5D6E-409C-BE32-E72D297353CC}">
              <c16:uniqueId val="{00000018-D432-4761-9CB5-CBD12AD8BB75}"/>
            </c:ext>
          </c:extLst>
        </c:ser>
        <c:ser>
          <c:idx val="22"/>
          <c:order val="21"/>
          <c:tx>
            <c:strRef>
              <c:f>'Data 1.13'!$A$27</c:f>
              <c:strCache>
                <c:ptCount val="1"/>
                <c:pt idx="0">
                  <c:v>England</c:v>
                </c:pt>
              </c:strCache>
            </c:strRef>
          </c:tx>
          <c:spPr>
            <a:ln w="28575" cap="rnd">
              <a:solidFill>
                <a:srgbClr val="284F99"/>
              </a:solidFill>
              <a:prstDash val="sysDash"/>
              <a:round/>
            </a:ln>
            <a:effectLst/>
          </c:spPr>
          <c:marker>
            <c:symbol val="none"/>
          </c:marker>
          <c:dPt>
            <c:idx val="23"/>
            <c:marker>
              <c:symbol val="circle"/>
              <c:size val="8"/>
              <c:spPr>
                <a:solidFill>
                  <a:srgbClr val="284F99"/>
                </a:solidFill>
                <a:ln w="9525">
                  <a:noFill/>
                </a:ln>
                <a:effectLst/>
              </c:spPr>
            </c:marker>
            <c:bubble3D val="0"/>
            <c:extLst>
              <c:ext xmlns:c16="http://schemas.microsoft.com/office/drawing/2014/chart" uri="{C3380CC4-5D6E-409C-BE32-E72D297353CC}">
                <c16:uniqueId val="{00000019-D432-4761-9CB5-CBD12AD8BB75}"/>
              </c:ext>
            </c:extLst>
          </c:dPt>
          <c:dLbls>
            <c:dLbl>
              <c:idx val="23"/>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84F99"/>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9-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1.13'!$B$27:$Y$27</c:f>
              <c:numCache>
                <c:formatCode>0.0</c:formatCode>
                <c:ptCount val="24"/>
                <c:pt idx="0">
                  <c:v>-0.11559182672246221</c:v>
                </c:pt>
                <c:pt idx="1">
                  <c:v>-0.21837001260383548</c:v>
                </c:pt>
                <c:pt idx="2">
                  <c:v>-0.38127583796757542</c:v>
                </c:pt>
                <c:pt idx="3">
                  <c:v>-0.66398905002975206</c:v>
                </c:pt>
                <c:pt idx="4">
                  <c:v>-0.8858968260684118</c:v>
                </c:pt>
                <c:pt idx="5">
                  <c:v>-1.1723499482555322</c:v>
                </c:pt>
                <c:pt idx="6">
                  <c:v>-1.4125059860207183</c:v>
                </c:pt>
                <c:pt idx="7">
                  <c:v>-1.6453617103536335</c:v>
                </c:pt>
                <c:pt idx="8">
                  <c:v>-1.8149206561825966</c:v>
                </c:pt>
                <c:pt idx="9">
                  <c:v>-2.0266585989149855</c:v>
                </c:pt>
                <c:pt idx="10">
                  <c:v>-2.1538175099234609</c:v>
                </c:pt>
                <c:pt idx="11">
                  <c:v>-2.242189213495779</c:v>
                </c:pt>
                <c:pt idx="12">
                  <c:v>-2.1516672190978361</c:v>
                </c:pt>
                <c:pt idx="13">
                  <c:v>-1.129060593144525</c:v>
                </c:pt>
                <c:pt idx="14">
                  <c:v>0.2587636218169877</c:v>
                </c:pt>
                <c:pt idx="15">
                  <c:v>2.3339894884527888</c:v>
                </c:pt>
                <c:pt idx="16">
                  <c:v>4.3614394984892888</c:v>
                </c:pt>
                <c:pt idx="17">
                  <c:v>5.7544602203423079</c:v>
                </c:pt>
                <c:pt idx="18">
                  <c:v>6.2424260037516435</c:v>
                </c:pt>
                <c:pt idx="19">
                  <c:v>6.9637671518043645</c:v>
                </c:pt>
                <c:pt idx="20">
                  <c:v>7.3137266935285741</c:v>
                </c:pt>
                <c:pt idx="21">
                  <c:v>7.5486370576786408</c:v>
                </c:pt>
                <c:pt idx="22">
                  <c:v>7.5787870001311504</c:v>
                </c:pt>
                <c:pt idx="23">
                  <c:v>7.6055130803227788</c:v>
                </c:pt>
              </c:numCache>
            </c:numRef>
          </c:val>
          <c:smooth val="0"/>
          <c:extLst>
            <c:ext xmlns:c16="http://schemas.microsoft.com/office/drawing/2014/chart" uri="{C3380CC4-5D6E-409C-BE32-E72D297353CC}">
              <c16:uniqueId val="{0000001A-D432-4761-9CB5-CBD12AD8BB75}"/>
            </c:ext>
          </c:extLst>
        </c:ser>
        <c:ser>
          <c:idx val="23"/>
          <c:order val="22"/>
          <c:tx>
            <c:strRef>
              <c:f>'Data 1.13'!$A$28</c:f>
              <c:strCache>
                <c:ptCount val="1"/>
                <c:pt idx="0">
                  <c:v>Wales</c:v>
                </c:pt>
              </c:strCache>
            </c:strRef>
          </c:tx>
          <c:spPr>
            <a:ln w="28575" cap="rnd">
              <a:solidFill>
                <a:srgbClr val="284F99"/>
              </a:solidFill>
              <a:prstDash val="sysDash"/>
              <a:round/>
            </a:ln>
            <a:effectLst/>
          </c:spPr>
          <c:marker>
            <c:symbol val="none"/>
          </c:marker>
          <c:dPt>
            <c:idx val="23"/>
            <c:marker>
              <c:symbol val="circle"/>
              <c:size val="8"/>
              <c:spPr>
                <a:solidFill>
                  <a:srgbClr val="284F99"/>
                </a:solidFill>
                <a:ln w="9525">
                  <a:noFill/>
                </a:ln>
                <a:effectLst/>
              </c:spPr>
            </c:marker>
            <c:bubble3D val="0"/>
            <c:extLst>
              <c:ext xmlns:c16="http://schemas.microsoft.com/office/drawing/2014/chart" uri="{C3380CC4-5D6E-409C-BE32-E72D297353CC}">
                <c16:uniqueId val="{0000001B-D432-4761-9CB5-CBD12AD8BB75}"/>
              </c:ext>
            </c:extLst>
          </c:dPt>
          <c:dLbls>
            <c:dLbl>
              <c:idx val="23"/>
              <c:layout>
                <c:manualLayout>
                  <c:x val="0"/>
                  <c:y val="-6.283524499808360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84F99"/>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B-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'Data 1.13'!$B$28:$Y$28</c:f>
              <c:numCache>
                <c:formatCode>0.0</c:formatCode>
                <c:ptCount val="24"/>
                <c:pt idx="0">
                  <c:v>-6.5317286177621156E-2</c:v>
                </c:pt>
                <c:pt idx="1">
                  <c:v>1.8520109705424677E-2</c:v>
                </c:pt>
                <c:pt idx="2">
                  <c:v>-0.25843152584318602</c:v>
                </c:pt>
                <c:pt idx="3">
                  <c:v>-0.61919245670875289</c:v>
                </c:pt>
                <c:pt idx="4">
                  <c:v>-0.84096790239643671</c:v>
                </c:pt>
                <c:pt idx="5">
                  <c:v>-1.0679569491194933</c:v>
                </c:pt>
                <c:pt idx="6">
                  <c:v>-1.1754456084054736</c:v>
                </c:pt>
                <c:pt idx="7">
                  <c:v>-1.4173555451277413</c:v>
                </c:pt>
                <c:pt idx="8">
                  <c:v>-1.6580496946282164</c:v>
                </c:pt>
                <c:pt idx="9">
                  <c:v>-1.9704792078764677</c:v>
                </c:pt>
                <c:pt idx="10">
                  <c:v>-2.2431864228220086</c:v>
                </c:pt>
                <c:pt idx="11">
                  <c:v>-2.2504359720215104</c:v>
                </c:pt>
                <c:pt idx="12">
                  <c:v>-2.2180068838244638</c:v>
                </c:pt>
                <c:pt idx="13">
                  <c:v>-1.6249643162739968</c:v>
                </c:pt>
                <c:pt idx="14">
                  <c:v>-1.0044949868083994</c:v>
                </c:pt>
                <c:pt idx="15">
                  <c:v>0.29788587538305633</c:v>
                </c:pt>
                <c:pt idx="16">
                  <c:v>1.4889093961067466</c:v>
                </c:pt>
                <c:pt idx="17">
                  <c:v>2.2566493071763212</c:v>
                </c:pt>
                <c:pt idx="18">
                  <c:v>2.3769243838616023</c:v>
                </c:pt>
                <c:pt idx="19">
                  <c:v>2.652605812665362</c:v>
                </c:pt>
                <c:pt idx="20">
                  <c:v>2.7628220671716179</c:v>
                </c:pt>
                <c:pt idx="21">
                  <c:v>2.7843274772389086</c:v>
                </c:pt>
                <c:pt idx="22">
                  <c:v>2.9531856580607707</c:v>
                </c:pt>
                <c:pt idx="23">
                  <c:v>2.8093130193154452</c:v>
                </c:pt>
              </c:numCache>
            </c:numRef>
          </c:val>
          <c:smooth val="0"/>
          <c:extLst>
            <c:ext xmlns:c16="http://schemas.microsoft.com/office/drawing/2014/chart" uri="{C3380CC4-5D6E-409C-BE32-E72D297353CC}">
              <c16:uniqueId val="{0000001C-D432-4761-9CB5-CBD12AD8BB75}"/>
            </c:ext>
          </c:extLst>
        </c:ser>
        <c:ser>
          <c:idx val="24"/>
          <c:order val="23"/>
          <c:tx>
            <c:strRef>
              <c:f>'Data 1.13'!$A$29</c:f>
              <c:strCache>
                <c:ptCount val="1"/>
                <c:pt idx="0">
                  <c:v>Scotland</c:v>
                </c:pt>
              </c:strCache>
            </c:strRef>
          </c:tx>
          <c:spPr>
            <a:ln w="44450" cap="rnd">
              <a:solidFill>
                <a:srgbClr val="203F7A"/>
              </a:solidFill>
              <a:round/>
            </a:ln>
            <a:effectLst/>
          </c:spPr>
          <c:marker>
            <c:symbol val="none"/>
          </c:marker>
          <c:dPt>
            <c:idx val="23"/>
            <c:marker>
              <c:symbol val="circle"/>
              <c:size val="8"/>
              <c:spPr>
                <a:solidFill>
                  <a:srgbClr val="203F7A"/>
                </a:solidFill>
                <a:ln w="9525">
                  <a:noFill/>
                </a:ln>
                <a:effectLst/>
              </c:spPr>
            </c:marker>
            <c:bubble3D val="0"/>
            <c:extLst>
              <c:ext xmlns:c16="http://schemas.microsoft.com/office/drawing/2014/chart" uri="{C3380CC4-5D6E-409C-BE32-E72D297353CC}">
                <c16:uniqueId val="{0000001D-D432-4761-9CB5-CBD12AD8BB75}"/>
              </c:ext>
            </c:extLst>
          </c:dPt>
          <c:dLbls>
            <c:dLbl>
              <c:idx val="23"/>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D-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03F7A"/>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1.13'!$B$29:$Y$29</c:f>
              <c:numCache>
                <c:formatCode>0.0</c:formatCode>
                <c:ptCount val="24"/>
                <c:pt idx="0">
                  <c:v>-0.29190844850024367</c:v>
                </c:pt>
                <c:pt idx="1">
                  <c:v>-0.39938387219207139</c:v>
                </c:pt>
                <c:pt idx="2">
                  <c:v>-0.61929747061878182</c:v>
                </c:pt>
                <c:pt idx="3">
                  <c:v>-0.88165122102761717</c:v>
                </c:pt>
                <c:pt idx="4">
                  <c:v>-1.145549311548588</c:v>
                </c:pt>
                <c:pt idx="5">
                  <c:v>-1.3136021738117627</c:v>
                </c:pt>
                <c:pt idx="6">
                  <c:v>-1.5878463696845633</c:v>
                </c:pt>
                <c:pt idx="7">
                  <c:v>-1.8295806957258496</c:v>
                </c:pt>
                <c:pt idx="8">
                  <c:v>-1.9292208858366398</c:v>
                </c:pt>
                <c:pt idx="9">
                  <c:v>-2.0697624131261594</c:v>
                </c:pt>
                <c:pt idx="10">
                  <c:v>-2.1313311928788212</c:v>
                </c:pt>
                <c:pt idx="11">
                  <c:v>-2.1020991236688018</c:v>
                </c:pt>
                <c:pt idx="12">
                  <c:v>-2.2447853600907828</c:v>
                </c:pt>
                <c:pt idx="13">
                  <c:v>-1.2692630276339445</c:v>
                </c:pt>
                <c:pt idx="14">
                  <c:v>0.11533669765411649</c:v>
                </c:pt>
                <c:pt idx="15">
                  <c:v>1.4707068956284932</c:v>
                </c:pt>
                <c:pt idx="16">
                  <c:v>2.6629870928188599</c:v>
                </c:pt>
                <c:pt idx="17">
                  <c:v>3.6044015670386989</c:v>
                </c:pt>
                <c:pt idx="18">
                  <c:v>4.2140160264432254</c:v>
                </c:pt>
                <c:pt idx="19">
                  <c:v>4.7512645484334728</c:v>
                </c:pt>
                <c:pt idx="20">
                  <c:v>4.9877620900892765</c:v>
                </c:pt>
                <c:pt idx="21">
                  <c:v>5.1075168723367081</c:v>
                </c:pt>
                <c:pt idx="22">
                  <c:v>5.0909663763510116</c:v>
                </c:pt>
                <c:pt idx="23">
                  <c:v>5.0866158523659637</c:v>
                </c:pt>
              </c:numCache>
            </c:numRef>
          </c:val>
          <c:smooth val="0"/>
          <c:extLst>
            <c:ext xmlns:c16="http://schemas.microsoft.com/office/drawing/2014/chart" uri="{C3380CC4-5D6E-409C-BE32-E72D297353CC}">
              <c16:uniqueId val="{0000001E-D432-4761-9CB5-CBD12AD8BB75}"/>
            </c:ext>
          </c:extLst>
        </c:ser>
        <c:ser>
          <c:idx val="25"/>
          <c:order val="24"/>
          <c:tx>
            <c:strRef>
              <c:f>'Data 1.13'!$A$30</c:f>
              <c:strCache>
                <c:ptCount val="1"/>
                <c:pt idx="0">
                  <c:v>Northern Ireland</c:v>
                </c:pt>
              </c:strCache>
            </c:strRef>
          </c:tx>
          <c:spPr>
            <a:ln w="28575" cap="rnd">
              <a:solidFill>
                <a:srgbClr val="284F99"/>
              </a:solidFill>
              <a:prstDash val="sysDash"/>
              <a:round/>
            </a:ln>
            <a:effectLst/>
          </c:spPr>
          <c:marker>
            <c:symbol val="none"/>
          </c:marker>
          <c:dPt>
            <c:idx val="23"/>
            <c:marker>
              <c:symbol val="circle"/>
              <c:size val="8"/>
              <c:spPr>
                <a:solidFill>
                  <a:srgbClr val="284F99"/>
                </a:solidFill>
                <a:ln w="9525">
                  <a:noFill/>
                </a:ln>
                <a:effectLst/>
              </c:spPr>
            </c:marker>
            <c:bubble3D val="0"/>
            <c:extLst>
              <c:ext xmlns:c16="http://schemas.microsoft.com/office/drawing/2014/chart" uri="{C3380CC4-5D6E-409C-BE32-E72D297353CC}">
                <c16:uniqueId val="{0000001F-D432-4761-9CB5-CBD12AD8BB75}"/>
              </c:ext>
            </c:extLst>
          </c:dPt>
          <c:dLbls>
            <c:dLbl>
              <c:idx val="23"/>
              <c:layout>
                <c:manualLayout>
                  <c:x val="-1.3678065090142219E-3"/>
                  <c:y val="1.8850573499425084E-2"/>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F-D432-4761-9CB5-CBD12AD8B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84F99"/>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1.13'!$B$30:$Y$30</c:f>
              <c:numCache>
                <c:formatCode>0.0</c:formatCode>
                <c:ptCount val="24"/>
                <c:pt idx="0">
                  <c:v>-0.48714015534807203</c:v>
                </c:pt>
                <c:pt idx="1">
                  <c:v>-0.25340516454435702</c:v>
                </c:pt>
                <c:pt idx="2">
                  <c:v>-0.2998957806306809</c:v>
                </c:pt>
                <c:pt idx="3">
                  <c:v>-0.62919582858534984</c:v>
                </c:pt>
                <c:pt idx="4">
                  <c:v>-0.99115424523961382</c:v>
                </c:pt>
                <c:pt idx="5">
                  <c:v>-1.1134359541162582</c:v>
                </c:pt>
                <c:pt idx="6">
                  <c:v>-1.2965960295189543</c:v>
                </c:pt>
                <c:pt idx="7">
                  <c:v>-1.7933059745146998</c:v>
                </c:pt>
                <c:pt idx="8">
                  <c:v>-1.8361951985120917</c:v>
                </c:pt>
                <c:pt idx="9">
                  <c:v>-2.2102156085187188</c:v>
                </c:pt>
                <c:pt idx="10">
                  <c:v>-2.2721958776308648</c:v>
                </c:pt>
                <c:pt idx="11">
                  <c:v>-2.6726402381494379</c:v>
                </c:pt>
                <c:pt idx="12">
                  <c:v>-2.9261688854667391</c:v>
                </c:pt>
                <c:pt idx="13">
                  <c:v>-2.1039805999116625</c:v>
                </c:pt>
                <c:pt idx="14">
                  <c:v>-1.4220039313198884</c:v>
                </c:pt>
                <c:pt idx="15">
                  <c:v>-0.71676310851015335</c:v>
                </c:pt>
                <c:pt idx="16">
                  <c:v>0.21326064773651005</c:v>
                </c:pt>
                <c:pt idx="17">
                  <c:v>0.91000274370532996</c:v>
                </c:pt>
                <c:pt idx="18">
                  <c:v>1.1584953553149586</c:v>
                </c:pt>
                <c:pt idx="19">
                  <c:v>1.6804804791477401</c:v>
                </c:pt>
                <c:pt idx="20">
                  <c:v>1.7718642380824559</c:v>
                </c:pt>
                <c:pt idx="21">
                  <c:v>2.0277565980497827</c:v>
                </c:pt>
                <c:pt idx="22">
                  <c:v>1.9798777596428132</c:v>
                </c:pt>
                <c:pt idx="23">
                  <c:v>1.911264033864329</c:v>
                </c:pt>
              </c:numCache>
            </c:numRef>
          </c:val>
          <c:smooth val="0"/>
          <c:extLst>
            <c:ext xmlns:c16="http://schemas.microsoft.com/office/drawing/2014/chart" uri="{C3380CC4-5D6E-409C-BE32-E72D297353CC}">
              <c16:uniqueId val="{00000020-D432-4761-9CB5-CBD12AD8BB75}"/>
            </c:ext>
          </c:extLst>
        </c:ser>
        <c:dLbls>
          <c:showLegendKey val="0"/>
          <c:showVal val="0"/>
          <c:showCatName val="0"/>
          <c:showSerName val="0"/>
          <c:showPercent val="0"/>
          <c:showBubbleSize val="0"/>
        </c:dLbls>
        <c:smooth val="0"/>
        <c:axId val="1044093224"/>
        <c:axId val="1044096176"/>
      </c:lineChart>
      <c:catAx>
        <c:axId val="1044093224"/>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Week</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044096176"/>
        <c:crosses val="autoZero"/>
        <c:auto val="1"/>
        <c:lblAlgn val="ctr"/>
        <c:lblOffset val="100"/>
        <c:noMultiLvlLbl val="0"/>
      </c:catAx>
      <c:valAx>
        <c:axId val="104409617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i="0" u="none" strike="noStrike" baseline="0">
                    <a:effectLst/>
                  </a:rPr>
                  <a:t>Relative cumulative age-standardised mortality rate</a:t>
                </a:r>
                <a:endParaRPr lang="en-GB" sz="1400" b="1"/>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044093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0925925925926"/>
          <c:y val="9.8594434957573071E-2"/>
          <c:w val="0.83439670138888888"/>
          <c:h val="0.73896297866548011"/>
        </c:manualLayout>
      </c:layout>
      <c:areaChart>
        <c:grouping val="standard"/>
        <c:varyColors val="0"/>
        <c:ser>
          <c:idx val="0"/>
          <c:order val="1"/>
          <c:tx>
            <c:v>line</c:v>
          </c:tx>
          <c:spPr>
            <a:solidFill>
              <a:srgbClr val="96D0CB"/>
            </a:solidFill>
            <a:ln w="25400">
              <a:noFill/>
              <a:prstDash val="solid"/>
            </a:ln>
          </c:spPr>
          <c:cat>
            <c:numRef>
              <c:f>'Data 2.1'!$A$6:$A$170</c:f>
              <c:numCache>
                <c:formatCode>General</c:formatCode>
                <c:ptCount val="165"/>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numCache>
            </c:numRef>
          </c:cat>
          <c:val>
            <c:numRef>
              <c:f>'Data 2.1'!$C$6:$C$172</c:f>
              <c:numCache>
                <c:formatCode>#,##0.00</c:formatCode>
                <c:ptCount val="167"/>
                <c:pt idx="0">
                  <c:v>2.978065</c:v>
                </c:pt>
                <c:pt idx="1">
                  <c:v>2.995771</c:v>
                </c:pt>
                <c:pt idx="2">
                  <c:v>3.0123099999999998</c:v>
                </c:pt>
                <c:pt idx="3">
                  <c:v>3.0276649999999998</c:v>
                </c:pt>
                <c:pt idx="4">
                  <c:v>3.0418120000000002</c:v>
                </c:pt>
                <c:pt idx="5">
                  <c:v>3.054738</c:v>
                </c:pt>
                <c:pt idx="6">
                  <c:v>3.0694029999999999</c:v>
                </c:pt>
                <c:pt idx="7">
                  <c:v>3.0980080000000001</c:v>
                </c:pt>
                <c:pt idx="8">
                  <c:v>3.1268790000000002</c:v>
                </c:pt>
                <c:pt idx="9">
                  <c:v>3.1560229999999998</c:v>
                </c:pt>
                <c:pt idx="10">
                  <c:v>3.1854390000000001</c:v>
                </c:pt>
                <c:pt idx="11">
                  <c:v>3.2151299999999998</c:v>
                </c:pt>
                <c:pt idx="12">
                  <c:v>3.245101</c:v>
                </c:pt>
                <c:pt idx="13">
                  <c:v>3.275353</c:v>
                </c:pt>
                <c:pt idx="14">
                  <c:v>3.3058890000000001</c:v>
                </c:pt>
                <c:pt idx="15">
                  <c:v>3.3367119999999999</c:v>
                </c:pt>
                <c:pt idx="16">
                  <c:v>3.3689260000000001</c:v>
                </c:pt>
                <c:pt idx="17">
                  <c:v>3.4047990000000001</c:v>
                </c:pt>
                <c:pt idx="18">
                  <c:v>3.4410569999999998</c:v>
                </c:pt>
                <c:pt idx="19">
                  <c:v>3.4777040000000001</c:v>
                </c:pt>
                <c:pt idx="20">
                  <c:v>3.5147439999999999</c:v>
                </c:pt>
                <c:pt idx="21">
                  <c:v>3.5521820000000002</c:v>
                </c:pt>
                <c:pt idx="22">
                  <c:v>3.5900210000000001</c:v>
                </c:pt>
                <c:pt idx="23">
                  <c:v>3.6282679999999998</c:v>
                </c:pt>
                <c:pt idx="24">
                  <c:v>3.6669230000000002</c:v>
                </c:pt>
                <c:pt idx="25">
                  <c:v>3.705994</c:v>
                </c:pt>
                <c:pt idx="26">
                  <c:v>3.7425639999999998</c:v>
                </c:pt>
                <c:pt idx="27">
                  <c:v>3.7706559999999998</c:v>
                </c:pt>
                <c:pt idx="28">
                  <c:v>3.7989609999999998</c:v>
                </c:pt>
                <c:pt idx="29">
                  <c:v>3.8274759999999999</c:v>
                </c:pt>
                <c:pt idx="30">
                  <c:v>3.8562069999999999</c:v>
                </c:pt>
                <c:pt idx="31">
                  <c:v>3.885154</c:v>
                </c:pt>
                <c:pt idx="32">
                  <c:v>3.9143180000000002</c:v>
                </c:pt>
                <c:pt idx="33">
                  <c:v>3.9437009999999999</c:v>
                </c:pt>
                <c:pt idx="34">
                  <c:v>3.9733040000000002</c:v>
                </c:pt>
                <c:pt idx="35">
                  <c:v>4.0031309999999998</c:v>
                </c:pt>
                <c:pt idx="36">
                  <c:v>4.0362450000000001</c:v>
                </c:pt>
                <c:pt idx="37">
                  <c:v>4.0789099999999996</c:v>
                </c:pt>
                <c:pt idx="38">
                  <c:v>4.1220290000000004</c:v>
                </c:pt>
                <c:pt idx="39">
                  <c:v>4.1656060000000004</c:v>
                </c:pt>
                <c:pt idx="40">
                  <c:v>4.2096450000000001</c:v>
                </c:pt>
                <c:pt idx="41">
                  <c:v>4.2541529999999996</c:v>
                </c:pt>
                <c:pt idx="42">
                  <c:v>4.2991320000000002</c:v>
                </c:pt>
                <c:pt idx="43">
                  <c:v>4.344589</c:v>
                </c:pt>
                <c:pt idx="44">
                  <c:v>4.39053</c:v>
                </c:pt>
                <c:pt idx="45">
                  <c:v>4.4369579999999997</c:v>
                </c:pt>
                <c:pt idx="46">
                  <c:v>4.4791040000000004</c:v>
                </c:pt>
                <c:pt idx="47">
                  <c:v>4.5072200000000002</c:v>
                </c:pt>
                <c:pt idx="48">
                  <c:v>4.5355129999999999</c:v>
                </c:pt>
                <c:pt idx="49">
                  <c:v>4.5639849999999997</c:v>
                </c:pt>
                <c:pt idx="50">
                  <c:v>4.5926359999999997</c:v>
                </c:pt>
                <c:pt idx="51">
                  <c:v>4.6214659999999999</c:v>
                </c:pt>
                <c:pt idx="52">
                  <c:v>4.6504779999999997</c:v>
                </c:pt>
                <c:pt idx="53">
                  <c:v>4.6796709999999999</c:v>
                </c:pt>
                <c:pt idx="54">
                  <c:v>4.7090480000000001</c:v>
                </c:pt>
                <c:pt idx="55">
                  <c:v>4.7386109999999997</c:v>
                </c:pt>
                <c:pt idx="56">
                  <c:v>4.7511320000000001</c:v>
                </c:pt>
                <c:pt idx="57">
                  <c:v>4.7414769999999997</c:v>
                </c:pt>
                <c:pt idx="58">
                  <c:v>4.7289320000000004</c:v>
                </c:pt>
                <c:pt idx="59">
                  <c:v>4.7481669999999996</c:v>
                </c:pt>
                <c:pt idx="60">
                  <c:v>4.7717980000000004</c:v>
                </c:pt>
                <c:pt idx="61">
                  <c:v>4.7946619999999998</c:v>
                </c:pt>
                <c:pt idx="62">
                  <c:v>4.8128289999999998</c:v>
                </c:pt>
                <c:pt idx="63">
                  <c:v>4.8216789999999996</c:v>
                </c:pt>
                <c:pt idx="64">
                  <c:v>4.8229930000000003</c:v>
                </c:pt>
                <c:pt idx="65">
                  <c:v>4.8668659999999999</c:v>
                </c:pt>
                <c:pt idx="66">
                  <c:v>4.8824969999999999</c:v>
                </c:pt>
                <c:pt idx="67">
                  <c:v>4.8979799999999996</c:v>
                </c:pt>
                <c:pt idx="68">
                  <c:v>4.8881480000000002</c:v>
                </c:pt>
                <c:pt idx="69">
                  <c:v>4.8622100000000001</c:v>
                </c:pt>
                <c:pt idx="70">
                  <c:v>4.8671290000000003</c:v>
                </c:pt>
                <c:pt idx="71">
                  <c:v>4.8642589999999997</c:v>
                </c:pt>
                <c:pt idx="72">
                  <c:v>4.8530980000000001</c:v>
                </c:pt>
                <c:pt idx="73">
                  <c:v>4.8478510000000004</c:v>
                </c:pt>
                <c:pt idx="74">
                  <c:v>4.8322260000000004</c:v>
                </c:pt>
                <c:pt idx="75">
                  <c:v>4.828004</c:v>
                </c:pt>
                <c:pt idx="76">
                  <c:v>4.8429799999999998</c:v>
                </c:pt>
                <c:pt idx="77">
                  <c:v>4.8830689999999999</c:v>
                </c:pt>
                <c:pt idx="78">
                  <c:v>4.9123789999999996</c:v>
                </c:pt>
                <c:pt idx="79">
                  <c:v>4.934291</c:v>
                </c:pt>
                <c:pt idx="80">
                  <c:v>4.9525100000000002</c:v>
                </c:pt>
                <c:pt idx="81">
                  <c:v>4.9663019999999998</c:v>
                </c:pt>
                <c:pt idx="82">
                  <c:v>4.97661</c:v>
                </c:pt>
                <c:pt idx="83">
                  <c:v>4.9931260000000002</c:v>
                </c:pt>
                <c:pt idx="84">
                  <c:v>5.0066870000000003</c:v>
                </c:pt>
                <c:pt idx="85">
                  <c:v>5.0082392499999999</c:v>
                </c:pt>
                <c:pt idx="86">
                  <c:v>5.0507445000000004</c:v>
                </c:pt>
                <c:pt idx="87">
                  <c:v>5.03678575</c:v>
                </c:pt>
                <c:pt idx="88">
                  <c:v>5.0408869999999997</c:v>
                </c:pt>
                <c:pt idx="89">
                  <c:v>5.0576992499999998</c:v>
                </c:pt>
                <c:pt idx="90">
                  <c:v>5.0784015</c:v>
                </c:pt>
                <c:pt idx="91">
                  <c:v>5.0447347499999999</c:v>
                </c:pt>
                <c:pt idx="92">
                  <c:v>5.072254</c:v>
                </c:pt>
                <c:pt idx="93">
                  <c:v>5.0848940000000002</c:v>
                </c:pt>
                <c:pt idx="94">
                  <c:v>5.098922</c:v>
                </c:pt>
                <c:pt idx="95">
                  <c:v>5.1145129999999996</c:v>
                </c:pt>
                <c:pt idx="96">
                  <c:v>5.1024580000000004</c:v>
                </c:pt>
                <c:pt idx="97">
                  <c:v>5.1008469999999999</c:v>
                </c:pt>
                <c:pt idx="98">
                  <c:v>5.0998089999999996</c:v>
                </c:pt>
                <c:pt idx="99">
                  <c:v>5.1036320000000002</c:v>
                </c:pt>
                <c:pt idx="100">
                  <c:v>5.1113379999999999</c:v>
                </c:pt>
                <c:pt idx="101">
                  <c:v>5.1199370000000002</c:v>
                </c:pt>
                <c:pt idx="102">
                  <c:v>5.1246879999999999</c:v>
                </c:pt>
                <c:pt idx="103">
                  <c:v>5.1411550000000004</c:v>
                </c:pt>
                <c:pt idx="104">
                  <c:v>5.1626219999999998</c:v>
                </c:pt>
                <c:pt idx="105">
                  <c:v>5.1776580000000001</c:v>
                </c:pt>
                <c:pt idx="106">
                  <c:v>5.1838360000000003</c:v>
                </c:pt>
                <c:pt idx="107">
                  <c:v>5.1975280000000001</c:v>
                </c:pt>
                <c:pt idx="108">
                  <c:v>5.2050999999999998</c:v>
                </c:pt>
                <c:pt idx="109">
                  <c:v>5.2084999999999999</c:v>
                </c:pt>
                <c:pt idx="110">
                  <c:v>5.2099000000000002</c:v>
                </c:pt>
                <c:pt idx="111">
                  <c:v>5.2005999999999997</c:v>
                </c:pt>
                <c:pt idx="112">
                  <c:v>5.1982999999999997</c:v>
                </c:pt>
                <c:pt idx="113">
                  <c:v>5.2001999999999997</c:v>
                </c:pt>
                <c:pt idx="114">
                  <c:v>5.2084999999999999</c:v>
                </c:pt>
                <c:pt idx="115">
                  <c:v>5.2137000000000002</c:v>
                </c:pt>
                <c:pt idx="116">
                  <c:v>5.2355999999999998</c:v>
                </c:pt>
                <c:pt idx="117">
                  <c:v>5.2305999999999999</c:v>
                </c:pt>
                <c:pt idx="118">
                  <c:v>5.2339000000000002</c:v>
                </c:pt>
                <c:pt idx="119">
                  <c:v>5.2408000000000001</c:v>
                </c:pt>
                <c:pt idx="120">
                  <c:v>5.2324000000000002</c:v>
                </c:pt>
                <c:pt idx="121">
                  <c:v>5.2333999999999996</c:v>
                </c:pt>
                <c:pt idx="122">
                  <c:v>5.2262000000000004</c:v>
                </c:pt>
                <c:pt idx="123">
                  <c:v>5.2122999999999999</c:v>
                </c:pt>
                <c:pt idx="124">
                  <c:v>5.2035999999999998</c:v>
                </c:pt>
                <c:pt idx="125">
                  <c:v>5.1939000000000002</c:v>
                </c:pt>
                <c:pt idx="126">
                  <c:v>5.1802000000000001</c:v>
                </c:pt>
                <c:pt idx="127">
                  <c:v>5.1645399999999997</c:v>
                </c:pt>
                <c:pt idx="128">
                  <c:v>5.1481199999999996</c:v>
                </c:pt>
                <c:pt idx="129">
                  <c:v>5.1388800000000003</c:v>
                </c:pt>
                <c:pt idx="130">
                  <c:v>5.1278899999999998</c:v>
                </c:pt>
                <c:pt idx="131">
                  <c:v>5.1117600000000003</c:v>
                </c:pt>
                <c:pt idx="132">
                  <c:v>5.0990200000000003</c:v>
                </c:pt>
                <c:pt idx="133">
                  <c:v>5.0774400000000002</c:v>
                </c:pt>
                <c:pt idx="134">
                  <c:v>5.0781900000000002</c:v>
                </c:pt>
                <c:pt idx="135">
                  <c:v>5.08127</c:v>
                </c:pt>
                <c:pt idx="136">
                  <c:v>5.0833300000000001</c:v>
                </c:pt>
                <c:pt idx="137">
                  <c:v>5.0856199999999996</c:v>
                </c:pt>
                <c:pt idx="138">
                  <c:v>5.09246</c:v>
                </c:pt>
                <c:pt idx="139">
                  <c:v>5.1022100000000004</c:v>
                </c:pt>
                <c:pt idx="140">
                  <c:v>5.1036900000000003</c:v>
                </c:pt>
                <c:pt idx="141">
                  <c:v>5.0921900000000004</c:v>
                </c:pt>
                <c:pt idx="142">
                  <c:v>5.0833399999999997</c:v>
                </c:pt>
                <c:pt idx="143">
                  <c:v>5.07707</c:v>
                </c:pt>
                <c:pt idx="144">
                  <c:v>5.0719500000000002</c:v>
                </c:pt>
                <c:pt idx="145">
                  <c:v>5.0629400000000002</c:v>
                </c:pt>
                <c:pt idx="146">
                  <c:v>5.0641999999999996</c:v>
                </c:pt>
                <c:pt idx="147">
                  <c:v>5.0659999999999998</c:v>
                </c:pt>
                <c:pt idx="148">
                  <c:v>5.0685000000000002</c:v>
                </c:pt>
                <c:pt idx="149">
                  <c:v>5.0842999999999998</c:v>
                </c:pt>
                <c:pt idx="150">
                  <c:v>5.1101999999999999</c:v>
                </c:pt>
                <c:pt idx="151">
                  <c:v>5.133</c:v>
                </c:pt>
                <c:pt idx="152">
                  <c:v>5.17</c:v>
                </c:pt>
                <c:pt idx="153">
                  <c:v>5.2028999999999996</c:v>
                </c:pt>
                <c:pt idx="154">
                  <c:v>5.2319000000000004</c:v>
                </c:pt>
                <c:pt idx="155">
                  <c:v>5.2622</c:v>
                </c:pt>
                <c:pt idx="156">
                  <c:v>5.2999000000000001</c:v>
                </c:pt>
                <c:pt idx="157">
                  <c:v>5.3136000000000001</c:v>
                </c:pt>
                <c:pt idx="158">
                  <c:v>5.3277000000000001</c:v>
                </c:pt>
                <c:pt idx="159">
                  <c:v>5.3475999999999999</c:v>
                </c:pt>
                <c:pt idx="160">
                  <c:v>5.3730000000000002</c:v>
                </c:pt>
                <c:pt idx="161">
                  <c:v>5.4047000000000001</c:v>
                </c:pt>
                <c:pt idx="162">
                  <c:v>5.4248000000000003</c:v>
                </c:pt>
                <c:pt idx="163">
                  <c:v>5.4381000000000004</c:v>
                </c:pt>
                <c:pt idx="164">
                  <c:v>5.4633000000000003</c:v>
                </c:pt>
              </c:numCache>
            </c:numRef>
          </c:val>
          <c:extLst>
            <c:ext xmlns:c16="http://schemas.microsoft.com/office/drawing/2014/chart" uri="{C3380CC4-5D6E-409C-BE32-E72D297353CC}">
              <c16:uniqueId val="{00000000-3CE6-40FE-82FA-E3A91F3A4A12}"/>
            </c:ext>
          </c:extLst>
        </c:ser>
        <c:dLbls>
          <c:showLegendKey val="0"/>
          <c:showVal val="0"/>
          <c:showCatName val="0"/>
          <c:showSerName val="0"/>
          <c:showPercent val="0"/>
          <c:showBubbleSize val="0"/>
        </c:dLbls>
        <c:axId val="220647424"/>
        <c:axId val="222258304"/>
      </c:areaChart>
      <c:lineChart>
        <c:grouping val="standard"/>
        <c:varyColors val="0"/>
        <c:ser>
          <c:idx val="1"/>
          <c:order val="0"/>
          <c:tx>
            <c:v>Estimated Population</c:v>
          </c:tx>
          <c:spPr>
            <a:ln w="38100">
              <a:solidFill>
                <a:srgbClr val="248078"/>
              </a:solidFill>
              <a:prstDash val="solid"/>
            </a:ln>
          </c:spPr>
          <c:marker>
            <c:symbol val="none"/>
          </c:marker>
          <c:dPt>
            <c:idx val="1"/>
            <c:marker>
              <c:symbol val="circle"/>
              <c:size val="6"/>
              <c:spPr>
                <a:solidFill>
                  <a:srgbClr val="248078"/>
                </a:solidFill>
                <a:ln>
                  <a:solidFill>
                    <a:srgbClr val="248078"/>
                  </a:solidFill>
                </a:ln>
              </c:spPr>
            </c:marker>
            <c:bubble3D val="0"/>
            <c:spPr>
              <a:ln w="38100">
                <a:solidFill>
                  <a:schemeClr val="bg1"/>
                </a:solidFill>
                <a:prstDash val="solid"/>
              </a:ln>
            </c:spPr>
            <c:extLst>
              <c:ext xmlns:c16="http://schemas.microsoft.com/office/drawing/2014/chart" uri="{C3380CC4-5D6E-409C-BE32-E72D297353CC}">
                <c16:uniqueId val="{00000002-3CE6-40FE-82FA-E3A91F3A4A12}"/>
              </c:ext>
            </c:extLst>
          </c:dPt>
          <c:dPt>
            <c:idx val="11"/>
            <c:bubble3D val="0"/>
            <c:extLst>
              <c:ext xmlns:c16="http://schemas.microsoft.com/office/drawing/2014/chart" uri="{C3380CC4-5D6E-409C-BE32-E72D297353CC}">
                <c16:uniqueId val="{00000003-3CE6-40FE-82FA-E3A91F3A4A12}"/>
              </c:ext>
            </c:extLst>
          </c:dPt>
          <c:dPt>
            <c:idx val="27"/>
            <c:bubble3D val="0"/>
            <c:extLst>
              <c:ext xmlns:c16="http://schemas.microsoft.com/office/drawing/2014/chart" uri="{C3380CC4-5D6E-409C-BE32-E72D297353CC}">
                <c16:uniqueId val="{00000004-3CE6-40FE-82FA-E3A91F3A4A12}"/>
              </c:ext>
            </c:extLst>
          </c:dPt>
          <c:dPt>
            <c:idx val="29"/>
            <c:bubble3D val="0"/>
            <c:extLst>
              <c:ext xmlns:c16="http://schemas.microsoft.com/office/drawing/2014/chart" uri="{C3380CC4-5D6E-409C-BE32-E72D297353CC}">
                <c16:uniqueId val="{00000005-3CE6-40FE-82FA-E3A91F3A4A12}"/>
              </c:ext>
            </c:extLst>
          </c:dPt>
          <c:dPt>
            <c:idx val="40"/>
            <c:bubble3D val="0"/>
            <c:extLst>
              <c:ext xmlns:c16="http://schemas.microsoft.com/office/drawing/2014/chart" uri="{C3380CC4-5D6E-409C-BE32-E72D297353CC}">
                <c16:uniqueId val="{00000006-3CE6-40FE-82FA-E3A91F3A4A12}"/>
              </c:ext>
            </c:extLst>
          </c:dPt>
          <c:dPt>
            <c:idx val="46"/>
            <c:bubble3D val="0"/>
            <c:extLst>
              <c:ext xmlns:c16="http://schemas.microsoft.com/office/drawing/2014/chart" uri="{C3380CC4-5D6E-409C-BE32-E72D297353CC}">
                <c16:uniqueId val="{00000007-3CE6-40FE-82FA-E3A91F3A4A12}"/>
              </c:ext>
            </c:extLst>
          </c:dPt>
          <c:dPt>
            <c:idx val="53"/>
            <c:bubble3D val="0"/>
            <c:extLst>
              <c:ext xmlns:c16="http://schemas.microsoft.com/office/drawing/2014/chart" uri="{C3380CC4-5D6E-409C-BE32-E72D297353CC}">
                <c16:uniqueId val="{00000008-3CE6-40FE-82FA-E3A91F3A4A12}"/>
              </c:ext>
            </c:extLst>
          </c:dPt>
          <c:dPt>
            <c:idx val="55"/>
            <c:bubble3D val="0"/>
            <c:extLst>
              <c:ext xmlns:c16="http://schemas.microsoft.com/office/drawing/2014/chart" uri="{C3380CC4-5D6E-409C-BE32-E72D297353CC}">
                <c16:uniqueId val="{00000009-3CE6-40FE-82FA-E3A91F3A4A12}"/>
              </c:ext>
            </c:extLst>
          </c:dPt>
          <c:dPt>
            <c:idx val="56"/>
            <c:marker>
              <c:symbol val="circle"/>
              <c:size val="6"/>
              <c:spPr>
                <a:solidFill>
                  <a:srgbClr val="248078"/>
                </a:solidFill>
                <a:ln>
                  <a:solidFill>
                    <a:srgbClr val="248078"/>
                  </a:solidFill>
                </a:ln>
              </c:spPr>
            </c:marker>
            <c:bubble3D val="0"/>
            <c:extLst>
              <c:ext xmlns:c16="http://schemas.microsoft.com/office/drawing/2014/chart" uri="{C3380CC4-5D6E-409C-BE32-E72D297353CC}">
                <c16:uniqueId val="{0000000A-3CE6-40FE-82FA-E3A91F3A4A12}"/>
              </c:ext>
            </c:extLst>
          </c:dPt>
          <c:dPt>
            <c:idx val="58"/>
            <c:bubble3D val="0"/>
            <c:extLst>
              <c:ext xmlns:c16="http://schemas.microsoft.com/office/drawing/2014/chart" uri="{C3380CC4-5D6E-409C-BE32-E72D297353CC}">
                <c16:uniqueId val="{0000000B-3CE6-40FE-82FA-E3A91F3A4A12}"/>
              </c:ext>
            </c:extLst>
          </c:dPt>
          <c:dPt>
            <c:idx val="84"/>
            <c:bubble3D val="0"/>
            <c:extLst>
              <c:ext xmlns:c16="http://schemas.microsoft.com/office/drawing/2014/chart" uri="{C3380CC4-5D6E-409C-BE32-E72D297353CC}">
                <c16:uniqueId val="{0000000C-3CE6-40FE-82FA-E3A91F3A4A12}"/>
              </c:ext>
            </c:extLst>
          </c:dPt>
          <c:dPt>
            <c:idx val="121"/>
            <c:marker>
              <c:symbol val="circle"/>
              <c:size val="6"/>
              <c:spPr>
                <a:solidFill>
                  <a:srgbClr val="248078"/>
                </a:solidFill>
                <a:ln>
                  <a:solidFill>
                    <a:srgbClr val="248078"/>
                  </a:solidFill>
                </a:ln>
              </c:spPr>
            </c:marker>
            <c:bubble3D val="0"/>
            <c:extLst>
              <c:ext xmlns:c16="http://schemas.microsoft.com/office/drawing/2014/chart" uri="{C3380CC4-5D6E-409C-BE32-E72D297353CC}">
                <c16:uniqueId val="{0000000D-3CE6-40FE-82FA-E3A91F3A4A12}"/>
              </c:ext>
            </c:extLst>
          </c:dPt>
          <c:dPt>
            <c:idx val="146"/>
            <c:marker>
              <c:symbol val="circle"/>
              <c:size val="6"/>
              <c:spPr>
                <a:solidFill>
                  <a:srgbClr val="248078"/>
                </a:solidFill>
                <a:ln>
                  <a:solidFill>
                    <a:srgbClr val="248078"/>
                  </a:solidFill>
                </a:ln>
              </c:spPr>
            </c:marker>
            <c:bubble3D val="0"/>
            <c:extLst>
              <c:ext xmlns:c16="http://schemas.microsoft.com/office/drawing/2014/chart" uri="{C3380CC4-5D6E-409C-BE32-E72D297353CC}">
                <c16:uniqueId val="{0000000E-3CE6-40FE-82FA-E3A91F3A4A12}"/>
              </c:ext>
            </c:extLst>
          </c:dPt>
          <c:dPt>
            <c:idx val="163"/>
            <c:marker>
              <c:symbol val="circle"/>
              <c:size val="6"/>
              <c:spPr>
                <a:solidFill>
                  <a:srgbClr val="248078"/>
                </a:solidFill>
                <a:ln>
                  <a:solidFill>
                    <a:srgbClr val="248078"/>
                  </a:solidFill>
                </a:ln>
              </c:spPr>
            </c:marker>
            <c:bubble3D val="0"/>
            <c:extLst>
              <c:ext xmlns:c16="http://schemas.microsoft.com/office/drawing/2014/chart" uri="{C3380CC4-5D6E-409C-BE32-E72D297353CC}">
                <c16:uniqueId val="{0000000F-3CE6-40FE-82FA-E3A91F3A4A12}"/>
              </c:ext>
            </c:extLst>
          </c:dPt>
          <c:cat>
            <c:strRef>
              <c:f>'Data 2.1'!$A$6:$A$172</c:f>
              <c:strCache>
                <c:ptCount val="167"/>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pt idx="166">
                  <c:v>Note</c:v>
                </c:pt>
              </c:strCache>
            </c:strRef>
          </c:cat>
          <c:val>
            <c:numRef>
              <c:f>'Data 2.1'!$C$6:$C$172</c:f>
              <c:numCache>
                <c:formatCode>#,##0.00</c:formatCode>
                <c:ptCount val="167"/>
                <c:pt idx="0">
                  <c:v>2.978065</c:v>
                </c:pt>
                <c:pt idx="1">
                  <c:v>2.995771</c:v>
                </c:pt>
                <c:pt idx="2">
                  <c:v>3.0123099999999998</c:v>
                </c:pt>
                <c:pt idx="3">
                  <c:v>3.0276649999999998</c:v>
                </c:pt>
                <c:pt idx="4">
                  <c:v>3.0418120000000002</c:v>
                </c:pt>
                <c:pt idx="5">
                  <c:v>3.054738</c:v>
                </c:pt>
                <c:pt idx="6">
                  <c:v>3.0694029999999999</c:v>
                </c:pt>
                <c:pt idx="7">
                  <c:v>3.0980080000000001</c:v>
                </c:pt>
                <c:pt idx="8">
                  <c:v>3.1268790000000002</c:v>
                </c:pt>
                <c:pt idx="9">
                  <c:v>3.1560229999999998</c:v>
                </c:pt>
                <c:pt idx="10">
                  <c:v>3.1854390000000001</c:v>
                </c:pt>
                <c:pt idx="11">
                  <c:v>3.2151299999999998</c:v>
                </c:pt>
                <c:pt idx="12">
                  <c:v>3.245101</c:v>
                </c:pt>
                <c:pt idx="13">
                  <c:v>3.275353</c:v>
                </c:pt>
                <c:pt idx="14">
                  <c:v>3.3058890000000001</c:v>
                </c:pt>
                <c:pt idx="15">
                  <c:v>3.3367119999999999</c:v>
                </c:pt>
                <c:pt idx="16">
                  <c:v>3.3689260000000001</c:v>
                </c:pt>
                <c:pt idx="17">
                  <c:v>3.4047990000000001</c:v>
                </c:pt>
                <c:pt idx="18">
                  <c:v>3.4410569999999998</c:v>
                </c:pt>
                <c:pt idx="19">
                  <c:v>3.4777040000000001</c:v>
                </c:pt>
                <c:pt idx="20">
                  <c:v>3.5147439999999999</c:v>
                </c:pt>
                <c:pt idx="21">
                  <c:v>3.5521820000000002</c:v>
                </c:pt>
                <c:pt idx="22">
                  <c:v>3.5900210000000001</c:v>
                </c:pt>
                <c:pt idx="23">
                  <c:v>3.6282679999999998</c:v>
                </c:pt>
                <c:pt idx="24">
                  <c:v>3.6669230000000002</c:v>
                </c:pt>
                <c:pt idx="25">
                  <c:v>3.705994</c:v>
                </c:pt>
                <c:pt idx="26">
                  <c:v>3.7425639999999998</c:v>
                </c:pt>
                <c:pt idx="27">
                  <c:v>3.7706559999999998</c:v>
                </c:pt>
                <c:pt idx="28">
                  <c:v>3.7989609999999998</c:v>
                </c:pt>
                <c:pt idx="29">
                  <c:v>3.8274759999999999</c:v>
                </c:pt>
                <c:pt idx="30">
                  <c:v>3.8562069999999999</c:v>
                </c:pt>
                <c:pt idx="31">
                  <c:v>3.885154</c:v>
                </c:pt>
                <c:pt idx="32">
                  <c:v>3.9143180000000002</c:v>
                </c:pt>
                <c:pt idx="33">
                  <c:v>3.9437009999999999</c:v>
                </c:pt>
                <c:pt idx="34">
                  <c:v>3.9733040000000002</c:v>
                </c:pt>
                <c:pt idx="35">
                  <c:v>4.0031309999999998</c:v>
                </c:pt>
                <c:pt idx="36">
                  <c:v>4.0362450000000001</c:v>
                </c:pt>
                <c:pt idx="37">
                  <c:v>4.0789099999999996</c:v>
                </c:pt>
                <c:pt idx="38">
                  <c:v>4.1220290000000004</c:v>
                </c:pt>
                <c:pt idx="39">
                  <c:v>4.1656060000000004</c:v>
                </c:pt>
                <c:pt idx="40">
                  <c:v>4.2096450000000001</c:v>
                </c:pt>
                <c:pt idx="41">
                  <c:v>4.2541529999999996</c:v>
                </c:pt>
                <c:pt idx="42">
                  <c:v>4.2991320000000002</c:v>
                </c:pt>
                <c:pt idx="43">
                  <c:v>4.344589</c:v>
                </c:pt>
                <c:pt idx="44">
                  <c:v>4.39053</c:v>
                </c:pt>
                <c:pt idx="45">
                  <c:v>4.4369579999999997</c:v>
                </c:pt>
                <c:pt idx="46">
                  <c:v>4.4791040000000004</c:v>
                </c:pt>
                <c:pt idx="47">
                  <c:v>4.5072200000000002</c:v>
                </c:pt>
                <c:pt idx="48">
                  <c:v>4.5355129999999999</c:v>
                </c:pt>
                <c:pt idx="49">
                  <c:v>4.5639849999999997</c:v>
                </c:pt>
                <c:pt idx="50">
                  <c:v>4.5926359999999997</c:v>
                </c:pt>
                <c:pt idx="51">
                  <c:v>4.6214659999999999</c:v>
                </c:pt>
                <c:pt idx="52">
                  <c:v>4.6504779999999997</c:v>
                </c:pt>
                <c:pt idx="53">
                  <c:v>4.6796709999999999</c:v>
                </c:pt>
                <c:pt idx="54">
                  <c:v>4.7090480000000001</c:v>
                </c:pt>
                <c:pt idx="55">
                  <c:v>4.7386109999999997</c:v>
                </c:pt>
                <c:pt idx="56">
                  <c:v>4.7511320000000001</c:v>
                </c:pt>
                <c:pt idx="57">
                  <c:v>4.7414769999999997</c:v>
                </c:pt>
                <c:pt idx="58">
                  <c:v>4.7289320000000004</c:v>
                </c:pt>
                <c:pt idx="59">
                  <c:v>4.7481669999999996</c:v>
                </c:pt>
                <c:pt idx="60">
                  <c:v>4.7717980000000004</c:v>
                </c:pt>
                <c:pt idx="61">
                  <c:v>4.7946619999999998</c:v>
                </c:pt>
                <c:pt idx="62">
                  <c:v>4.8128289999999998</c:v>
                </c:pt>
                <c:pt idx="63">
                  <c:v>4.8216789999999996</c:v>
                </c:pt>
                <c:pt idx="64">
                  <c:v>4.8229930000000003</c:v>
                </c:pt>
                <c:pt idx="65">
                  <c:v>4.8668659999999999</c:v>
                </c:pt>
                <c:pt idx="66">
                  <c:v>4.8824969999999999</c:v>
                </c:pt>
                <c:pt idx="67">
                  <c:v>4.8979799999999996</c:v>
                </c:pt>
                <c:pt idx="68">
                  <c:v>4.8881480000000002</c:v>
                </c:pt>
                <c:pt idx="69">
                  <c:v>4.8622100000000001</c:v>
                </c:pt>
                <c:pt idx="70">
                  <c:v>4.8671290000000003</c:v>
                </c:pt>
                <c:pt idx="71">
                  <c:v>4.8642589999999997</c:v>
                </c:pt>
                <c:pt idx="72">
                  <c:v>4.8530980000000001</c:v>
                </c:pt>
                <c:pt idx="73">
                  <c:v>4.8478510000000004</c:v>
                </c:pt>
                <c:pt idx="74">
                  <c:v>4.8322260000000004</c:v>
                </c:pt>
                <c:pt idx="75">
                  <c:v>4.828004</c:v>
                </c:pt>
                <c:pt idx="76">
                  <c:v>4.8429799999999998</c:v>
                </c:pt>
                <c:pt idx="77">
                  <c:v>4.8830689999999999</c:v>
                </c:pt>
                <c:pt idx="78">
                  <c:v>4.9123789999999996</c:v>
                </c:pt>
                <c:pt idx="79">
                  <c:v>4.934291</c:v>
                </c:pt>
                <c:pt idx="80">
                  <c:v>4.9525100000000002</c:v>
                </c:pt>
                <c:pt idx="81">
                  <c:v>4.9663019999999998</c:v>
                </c:pt>
                <c:pt idx="82">
                  <c:v>4.97661</c:v>
                </c:pt>
                <c:pt idx="83">
                  <c:v>4.9931260000000002</c:v>
                </c:pt>
                <c:pt idx="84">
                  <c:v>5.0066870000000003</c:v>
                </c:pt>
                <c:pt idx="85">
                  <c:v>5.0082392499999999</c:v>
                </c:pt>
                <c:pt idx="86">
                  <c:v>5.0507445000000004</c:v>
                </c:pt>
                <c:pt idx="87">
                  <c:v>5.03678575</c:v>
                </c:pt>
                <c:pt idx="88">
                  <c:v>5.0408869999999997</c:v>
                </c:pt>
                <c:pt idx="89">
                  <c:v>5.0576992499999998</c:v>
                </c:pt>
                <c:pt idx="90">
                  <c:v>5.0784015</c:v>
                </c:pt>
                <c:pt idx="91">
                  <c:v>5.0447347499999999</c:v>
                </c:pt>
                <c:pt idx="92">
                  <c:v>5.072254</c:v>
                </c:pt>
                <c:pt idx="93">
                  <c:v>5.0848940000000002</c:v>
                </c:pt>
                <c:pt idx="94">
                  <c:v>5.098922</c:v>
                </c:pt>
                <c:pt idx="95">
                  <c:v>5.1145129999999996</c:v>
                </c:pt>
                <c:pt idx="96">
                  <c:v>5.1024580000000004</c:v>
                </c:pt>
                <c:pt idx="97">
                  <c:v>5.1008469999999999</c:v>
                </c:pt>
                <c:pt idx="98">
                  <c:v>5.0998089999999996</c:v>
                </c:pt>
                <c:pt idx="99">
                  <c:v>5.1036320000000002</c:v>
                </c:pt>
                <c:pt idx="100">
                  <c:v>5.1113379999999999</c:v>
                </c:pt>
                <c:pt idx="101">
                  <c:v>5.1199370000000002</c:v>
                </c:pt>
                <c:pt idx="102">
                  <c:v>5.1246879999999999</c:v>
                </c:pt>
                <c:pt idx="103">
                  <c:v>5.1411550000000004</c:v>
                </c:pt>
                <c:pt idx="104">
                  <c:v>5.1626219999999998</c:v>
                </c:pt>
                <c:pt idx="105">
                  <c:v>5.1776580000000001</c:v>
                </c:pt>
                <c:pt idx="106">
                  <c:v>5.1838360000000003</c:v>
                </c:pt>
                <c:pt idx="107">
                  <c:v>5.1975280000000001</c:v>
                </c:pt>
                <c:pt idx="108">
                  <c:v>5.2050999999999998</c:v>
                </c:pt>
                <c:pt idx="109">
                  <c:v>5.2084999999999999</c:v>
                </c:pt>
                <c:pt idx="110">
                  <c:v>5.2099000000000002</c:v>
                </c:pt>
                <c:pt idx="111">
                  <c:v>5.2005999999999997</c:v>
                </c:pt>
                <c:pt idx="112">
                  <c:v>5.1982999999999997</c:v>
                </c:pt>
                <c:pt idx="113">
                  <c:v>5.2001999999999997</c:v>
                </c:pt>
                <c:pt idx="114">
                  <c:v>5.2084999999999999</c:v>
                </c:pt>
                <c:pt idx="115">
                  <c:v>5.2137000000000002</c:v>
                </c:pt>
                <c:pt idx="116">
                  <c:v>5.2355999999999998</c:v>
                </c:pt>
                <c:pt idx="117">
                  <c:v>5.2305999999999999</c:v>
                </c:pt>
                <c:pt idx="118">
                  <c:v>5.2339000000000002</c:v>
                </c:pt>
                <c:pt idx="119">
                  <c:v>5.2408000000000001</c:v>
                </c:pt>
                <c:pt idx="120">
                  <c:v>5.2324000000000002</c:v>
                </c:pt>
                <c:pt idx="121">
                  <c:v>5.2333999999999996</c:v>
                </c:pt>
                <c:pt idx="122">
                  <c:v>5.2262000000000004</c:v>
                </c:pt>
                <c:pt idx="123">
                  <c:v>5.2122999999999999</c:v>
                </c:pt>
                <c:pt idx="124">
                  <c:v>5.2035999999999998</c:v>
                </c:pt>
                <c:pt idx="125">
                  <c:v>5.1939000000000002</c:v>
                </c:pt>
                <c:pt idx="126">
                  <c:v>5.1802000000000001</c:v>
                </c:pt>
                <c:pt idx="127">
                  <c:v>5.1645399999999997</c:v>
                </c:pt>
                <c:pt idx="128">
                  <c:v>5.1481199999999996</c:v>
                </c:pt>
                <c:pt idx="129">
                  <c:v>5.1388800000000003</c:v>
                </c:pt>
                <c:pt idx="130">
                  <c:v>5.1278899999999998</c:v>
                </c:pt>
                <c:pt idx="131">
                  <c:v>5.1117600000000003</c:v>
                </c:pt>
                <c:pt idx="132">
                  <c:v>5.0990200000000003</c:v>
                </c:pt>
                <c:pt idx="133">
                  <c:v>5.0774400000000002</c:v>
                </c:pt>
                <c:pt idx="134">
                  <c:v>5.0781900000000002</c:v>
                </c:pt>
                <c:pt idx="135">
                  <c:v>5.08127</c:v>
                </c:pt>
                <c:pt idx="136">
                  <c:v>5.0833300000000001</c:v>
                </c:pt>
                <c:pt idx="137">
                  <c:v>5.0856199999999996</c:v>
                </c:pt>
                <c:pt idx="138">
                  <c:v>5.09246</c:v>
                </c:pt>
                <c:pt idx="139">
                  <c:v>5.1022100000000004</c:v>
                </c:pt>
                <c:pt idx="140">
                  <c:v>5.1036900000000003</c:v>
                </c:pt>
                <c:pt idx="141">
                  <c:v>5.0921900000000004</c:v>
                </c:pt>
                <c:pt idx="142">
                  <c:v>5.0833399999999997</c:v>
                </c:pt>
                <c:pt idx="143">
                  <c:v>5.07707</c:v>
                </c:pt>
                <c:pt idx="144">
                  <c:v>5.0719500000000002</c:v>
                </c:pt>
                <c:pt idx="145">
                  <c:v>5.0629400000000002</c:v>
                </c:pt>
                <c:pt idx="146">
                  <c:v>5.0641999999999996</c:v>
                </c:pt>
                <c:pt idx="147">
                  <c:v>5.0659999999999998</c:v>
                </c:pt>
                <c:pt idx="148">
                  <c:v>5.0685000000000002</c:v>
                </c:pt>
                <c:pt idx="149">
                  <c:v>5.0842999999999998</c:v>
                </c:pt>
                <c:pt idx="150">
                  <c:v>5.1101999999999999</c:v>
                </c:pt>
                <c:pt idx="151">
                  <c:v>5.133</c:v>
                </c:pt>
                <c:pt idx="152">
                  <c:v>5.17</c:v>
                </c:pt>
                <c:pt idx="153">
                  <c:v>5.2028999999999996</c:v>
                </c:pt>
                <c:pt idx="154">
                  <c:v>5.2319000000000004</c:v>
                </c:pt>
                <c:pt idx="155">
                  <c:v>5.2622</c:v>
                </c:pt>
                <c:pt idx="156">
                  <c:v>5.2999000000000001</c:v>
                </c:pt>
                <c:pt idx="157">
                  <c:v>5.3136000000000001</c:v>
                </c:pt>
                <c:pt idx="158">
                  <c:v>5.3277000000000001</c:v>
                </c:pt>
                <c:pt idx="159">
                  <c:v>5.3475999999999999</c:v>
                </c:pt>
                <c:pt idx="160">
                  <c:v>5.3730000000000002</c:v>
                </c:pt>
                <c:pt idx="161">
                  <c:v>5.4047000000000001</c:v>
                </c:pt>
                <c:pt idx="162">
                  <c:v>5.4248000000000003</c:v>
                </c:pt>
                <c:pt idx="163">
                  <c:v>5.4381000000000004</c:v>
                </c:pt>
                <c:pt idx="164">
                  <c:v>5.4633000000000003</c:v>
                </c:pt>
              </c:numCache>
            </c:numRef>
          </c:val>
          <c:smooth val="0"/>
          <c:extLst>
            <c:ext xmlns:c16="http://schemas.microsoft.com/office/drawing/2014/chart" uri="{C3380CC4-5D6E-409C-BE32-E72D297353CC}">
              <c16:uniqueId val="{00000010-3CE6-40FE-82FA-E3A91F3A4A12}"/>
            </c:ext>
          </c:extLst>
        </c:ser>
        <c:ser>
          <c:idx val="2"/>
          <c:order val="2"/>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1-3CE6-40FE-82FA-E3A91F3A4A12}"/>
            </c:ext>
          </c:extLst>
        </c:ser>
        <c:ser>
          <c:idx val="3"/>
          <c:order val="3"/>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2-3CE6-40FE-82FA-E3A91F3A4A12}"/>
            </c:ext>
          </c:extLst>
        </c:ser>
        <c:ser>
          <c:idx val="4"/>
          <c:order val="4"/>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3-3CE6-40FE-82FA-E3A91F3A4A12}"/>
            </c:ext>
          </c:extLst>
        </c:ser>
        <c:ser>
          <c:idx val="5"/>
          <c:order val="5"/>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4-3CE6-40FE-82FA-E3A91F3A4A12}"/>
            </c:ext>
          </c:extLst>
        </c:ser>
        <c:ser>
          <c:idx val="6"/>
          <c:order val="6"/>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5-3CE6-40FE-82FA-E3A91F3A4A12}"/>
            </c:ext>
          </c:extLst>
        </c:ser>
        <c:ser>
          <c:idx val="7"/>
          <c:order val="7"/>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6-3CE6-40FE-82FA-E3A91F3A4A12}"/>
            </c:ext>
          </c:extLst>
        </c:ser>
        <c:ser>
          <c:idx val="8"/>
          <c:order val="8"/>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7-3CE6-40FE-82FA-E3A91F3A4A12}"/>
            </c:ext>
          </c:extLst>
        </c:ser>
        <c:ser>
          <c:idx val="9"/>
          <c:order val="9"/>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8-3CE6-40FE-82FA-E3A91F3A4A12}"/>
            </c:ext>
          </c:extLst>
        </c:ser>
        <c:ser>
          <c:idx val="10"/>
          <c:order val="10"/>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9-3CE6-40FE-82FA-E3A91F3A4A12}"/>
            </c:ext>
          </c:extLst>
        </c:ser>
        <c:ser>
          <c:idx val="11"/>
          <c:order val="11"/>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A-3CE6-40FE-82FA-E3A91F3A4A12}"/>
            </c:ext>
          </c:extLst>
        </c:ser>
        <c:ser>
          <c:idx val="12"/>
          <c:order val="12"/>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B-3CE6-40FE-82FA-E3A91F3A4A12}"/>
            </c:ext>
          </c:extLst>
        </c:ser>
        <c:ser>
          <c:idx val="13"/>
          <c:order val="13"/>
          <c:marker>
            <c:symbol val="none"/>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1C-3CE6-40FE-82FA-E3A91F3A4A12}"/>
            </c:ext>
          </c:extLst>
        </c:ser>
        <c:ser>
          <c:idx val="14"/>
          <c:order val="14"/>
          <c:marker>
            <c:symbol val="none"/>
          </c:marker>
          <c:cat>
            <c:strRef>
              <c:f>'Data 2.1'!$A$6:$A$172</c:f>
              <c:strCache>
                <c:ptCount val="167"/>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pt idx="166">
                  <c:v>Note</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1D-3CE6-40FE-82FA-E3A91F3A4A12}"/>
            </c:ext>
          </c:extLst>
        </c:ser>
        <c:ser>
          <c:idx val="15"/>
          <c:order val="15"/>
          <c:marker>
            <c:symbol val="none"/>
          </c:marker>
          <c:cat>
            <c:strRef>
              <c:f>'Data 2.1'!$A$6:$A$172</c:f>
              <c:strCache>
                <c:ptCount val="167"/>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pt idx="166">
                  <c:v>Note</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1E-3CE6-40FE-82FA-E3A91F3A4A12}"/>
            </c:ext>
          </c:extLst>
        </c:ser>
        <c:ser>
          <c:idx val="16"/>
          <c:order val="16"/>
          <c:marker>
            <c:symbol val="none"/>
          </c:marker>
          <c:cat>
            <c:strRef>
              <c:f>'Data 2.1'!$A$6:$A$172</c:f>
              <c:strCache>
                <c:ptCount val="167"/>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pt idx="166">
                  <c:v>Note</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1F-3CE6-40FE-82FA-E3A91F3A4A12}"/>
            </c:ext>
          </c:extLst>
        </c:ser>
        <c:ser>
          <c:idx val="17"/>
          <c:order val="17"/>
          <c:marker>
            <c:symbol val="none"/>
          </c:marker>
          <c:cat>
            <c:strRef>
              <c:f>'Data 2.1'!$A$176</c:f>
              <c:strCache>
                <c:ptCount val="1"/>
                <c:pt idx="0">
                  <c:v>© Crown Copyright 2020</c:v>
                </c:pt>
              </c:strCache>
            </c:strRef>
          </c:cat>
          <c:val>
            <c:numRef>
              <c:f>'Data 2.1'!$B$176</c:f>
              <c:numCache>
                <c:formatCode>General</c:formatCode>
                <c:ptCount val="1"/>
              </c:numCache>
            </c:numRef>
          </c:val>
          <c:smooth val="0"/>
          <c:extLst>
            <c:ext xmlns:c16="http://schemas.microsoft.com/office/drawing/2014/chart" uri="{C3380CC4-5D6E-409C-BE32-E72D297353CC}">
              <c16:uniqueId val="{00000020-3CE6-40FE-82FA-E3A91F3A4A12}"/>
            </c:ext>
          </c:extLst>
        </c:ser>
        <c:dLbls>
          <c:showLegendKey val="0"/>
          <c:showVal val="0"/>
          <c:showCatName val="0"/>
          <c:showSerName val="0"/>
          <c:showPercent val="0"/>
          <c:showBubbleSize val="0"/>
        </c:dLbls>
        <c:marker val="1"/>
        <c:smooth val="0"/>
        <c:axId val="222975488"/>
        <c:axId val="222260224"/>
      </c:lineChart>
      <c:catAx>
        <c:axId val="220647424"/>
        <c:scaling>
          <c:orientation val="minMax"/>
        </c:scaling>
        <c:delete val="1"/>
        <c:axPos val="b"/>
        <c:title>
          <c:tx>
            <c:rich>
              <a:bodyPr/>
              <a:lstStyle/>
              <a:p>
                <a:pPr algn="ctr">
                  <a:defRPr sz="1400" b="1"/>
                </a:pPr>
                <a:r>
                  <a:rPr lang="en-GB" sz="1400" b="1"/>
                  <a:t>Year</a:t>
                </a:r>
              </a:p>
            </c:rich>
          </c:tx>
          <c:layout>
            <c:manualLayout>
              <c:xMode val="edge"/>
              <c:yMode val="edge"/>
              <c:x val="0.52061968827084015"/>
              <c:y val="0.89462284126248937"/>
            </c:manualLayout>
          </c:layout>
          <c:overlay val="0"/>
        </c:title>
        <c:numFmt formatCode="General" sourceLinked="0"/>
        <c:majorTickMark val="out"/>
        <c:minorTickMark val="none"/>
        <c:tickLblPos val="nextTo"/>
        <c:crossAx val="222258304"/>
        <c:crosses val="autoZero"/>
        <c:auto val="1"/>
        <c:lblAlgn val="ctr"/>
        <c:lblOffset val="100"/>
        <c:tickLblSkip val="1"/>
        <c:tickMarkSkip val="1"/>
        <c:noMultiLvlLbl val="0"/>
      </c:catAx>
      <c:valAx>
        <c:axId val="222258304"/>
        <c:scaling>
          <c:orientation val="minMax"/>
          <c:max val="7"/>
          <c:min val="0"/>
        </c:scaling>
        <c:delete val="1"/>
        <c:axPos val="l"/>
        <c:title>
          <c:tx>
            <c:rich>
              <a:bodyPr/>
              <a:lstStyle/>
              <a:p>
                <a:pPr>
                  <a:defRPr sz="1400" b="1"/>
                </a:pPr>
                <a:r>
                  <a:rPr lang="en-GB" sz="1400" b="1"/>
                  <a:t>Population (millions)</a:t>
                </a:r>
              </a:p>
            </c:rich>
          </c:tx>
          <c:layout>
            <c:manualLayout>
              <c:xMode val="edge"/>
              <c:yMode val="edge"/>
              <c:x val="9.7916666666666643E-5"/>
              <c:y val="0.26685313007261791"/>
            </c:manualLayout>
          </c:layout>
          <c:overlay val="0"/>
        </c:title>
        <c:numFmt formatCode="#,##0" sourceLinked="0"/>
        <c:majorTickMark val="none"/>
        <c:minorTickMark val="none"/>
        <c:tickLblPos val="nextTo"/>
        <c:crossAx val="220647424"/>
        <c:crosses val="autoZero"/>
        <c:crossBetween val="midCat"/>
      </c:valAx>
      <c:valAx>
        <c:axId val="222260224"/>
        <c:scaling>
          <c:orientation val="minMax"/>
          <c:max val="7"/>
          <c:min val="0"/>
        </c:scaling>
        <c:delete val="0"/>
        <c:axPos val="l"/>
        <c:numFmt formatCode="#,##0.0" sourceLinked="0"/>
        <c:majorTickMark val="out"/>
        <c:minorTickMark val="none"/>
        <c:tickLblPos val="nextTo"/>
        <c:spPr>
          <a:ln>
            <a:solidFill>
              <a:srgbClr val="000000"/>
            </a:solidFill>
          </a:ln>
        </c:spPr>
        <c:crossAx val="222975488"/>
        <c:crosses val="autoZero"/>
        <c:crossBetween val="midCat"/>
      </c:valAx>
      <c:catAx>
        <c:axId val="222975488"/>
        <c:scaling>
          <c:orientation val="minMax"/>
        </c:scaling>
        <c:delete val="0"/>
        <c:axPos val="b"/>
        <c:numFmt formatCode="General" sourceLinked="1"/>
        <c:majorTickMark val="out"/>
        <c:minorTickMark val="none"/>
        <c:tickLblPos val="nextTo"/>
        <c:spPr>
          <a:ln>
            <a:solidFill>
              <a:srgbClr val="000000"/>
            </a:solidFill>
          </a:ln>
        </c:spPr>
        <c:crossAx val="222260224"/>
        <c:crosses val="autoZero"/>
        <c:auto val="1"/>
        <c:lblAlgn val="ctr"/>
        <c:lblOffset val="100"/>
        <c:tickLblSkip val="15"/>
        <c:tickMarkSkip val="15"/>
        <c:noMultiLvlLbl val="0"/>
      </c:catAx>
      <c:spPr>
        <a:noFill/>
        <a:ln w="12700">
          <a:no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Segoe UI" panose="020B0502040204020203" pitchFamily="34" charset="0"/>
          <a:ea typeface="Arial"/>
          <a:cs typeface="Segoe UI" panose="020B0502040204020203" pitchFamily="34" charset="0"/>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90267848"/>
        <c:axId val="690271784"/>
      </c:barChart>
      <c:catAx>
        <c:axId val="690267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271784"/>
        <c:crosses val="autoZero"/>
        <c:auto val="1"/>
        <c:lblAlgn val="ctr"/>
        <c:lblOffset val="100"/>
        <c:noMultiLvlLbl val="0"/>
      </c:catAx>
      <c:valAx>
        <c:axId val="69027178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267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18758684576193"/>
          <c:y val="5.6898531065969697E-2"/>
          <c:w val="0.6765300472871808"/>
          <c:h val="0.71435171706477885"/>
        </c:manualLayout>
      </c:layout>
      <c:barChart>
        <c:barDir val="bar"/>
        <c:grouping val="stacked"/>
        <c:varyColors val="0"/>
        <c:ser>
          <c:idx val="0"/>
          <c:order val="0"/>
          <c:tx>
            <c:v>Population Decline</c:v>
          </c:tx>
          <c:spPr>
            <a:solidFill>
              <a:srgbClr val="7F7F7F"/>
            </a:solidFill>
            <a:ln>
              <a:noFill/>
            </a:ln>
            <a:effectLst/>
          </c:spPr>
          <c:invertIfNegative val="0"/>
          <c:dLbls>
            <c:dLbl>
              <c:idx val="0"/>
              <c:layout/>
              <c:tx>
                <c:rich>
                  <a:bodyPr/>
                  <a:lstStyle/>
                  <a:p>
                    <a:r>
                      <a:rPr lang="en-US"/>
                      <a:t>58%</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F-41EE-A3C3-76B529E10171}"/>
                </c:ext>
              </c:extLst>
            </c:dLbl>
            <c:dLbl>
              <c:idx val="1"/>
              <c:layout/>
              <c:tx>
                <c:rich>
                  <a:bodyPr/>
                  <a:lstStyle/>
                  <a:p>
                    <a:r>
                      <a:rPr lang="en-US"/>
                      <a:t>44%</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8F-41EE-A3C3-76B529E10171}"/>
                </c:ext>
              </c:extLst>
            </c:dLbl>
            <c:dLbl>
              <c:idx val="2"/>
              <c:layout/>
              <c:tx>
                <c:rich>
                  <a:bodyPr/>
                  <a:lstStyle/>
                  <a:p>
                    <a:r>
                      <a:rPr lang="en-US"/>
                      <a:t>70%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8F-41EE-A3C3-76B529E10171}"/>
                </c:ext>
              </c:extLst>
            </c:dLbl>
            <c:dLbl>
              <c:idx val="3"/>
              <c:layout/>
              <c:tx>
                <c:rich>
                  <a:bodyPr/>
                  <a:lstStyle/>
                  <a:p>
                    <a:r>
                      <a:rPr lang="en-US"/>
                      <a:t>60%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78F-41EE-A3C3-76B529E10171}"/>
                </c:ext>
              </c:extLst>
            </c:dLbl>
            <c:dLbl>
              <c:idx val="4"/>
              <c:layout/>
              <c:tx>
                <c:rich>
                  <a:bodyPr/>
                  <a:lstStyle/>
                  <a:p>
                    <a:r>
                      <a:rPr lang="en-US"/>
                      <a:t>65%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8F-41EE-A3C3-76B529E10171}"/>
                </c:ext>
              </c:extLst>
            </c:dLbl>
            <c:dLbl>
              <c:idx val="5"/>
              <c:layout/>
              <c:tx>
                <c:rich>
                  <a:bodyPr/>
                  <a:lstStyle/>
                  <a:p>
                    <a:r>
                      <a:rPr lang="en-US"/>
                      <a:t>43%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78F-41EE-A3C3-76B529E101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2.3'!$A$6:$A$11</c:f>
              <c:strCache>
                <c:ptCount val="6"/>
                <c:pt idx="0">
                  <c:v>Remote Rural</c:v>
                </c:pt>
                <c:pt idx="1">
                  <c:v>Accessible Rural </c:v>
                </c:pt>
                <c:pt idx="2">
                  <c:v>Remote Small Towns</c:v>
                </c:pt>
                <c:pt idx="3">
                  <c:v>Accessible Small Towns</c:v>
                </c:pt>
                <c:pt idx="4">
                  <c:v>Other Urban Area</c:v>
                </c:pt>
                <c:pt idx="5">
                  <c:v>Large Urban Area</c:v>
                </c:pt>
              </c:strCache>
            </c:strRef>
          </c:cat>
          <c:val>
            <c:numRef>
              <c:f>'Data 2.3'!$C$6:$C$11</c:f>
              <c:numCache>
                <c:formatCode>0.0</c:formatCode>
                <c:ptCount val="6"/>
                <c:pt idx="0">
                  <c:v>58.079625292740047</c:v>
                </c:pt>
                <c:pt idx="1">
                  <c:v>43.798449612403104</c:v>
                </c:pt>
                <c:pt idx="2">
                  <c:v>69.649805447470811</c:v>
                </c:pt>
                <c:pt idx="3">
                  <c:v>59.605911330049267</c:v>
                </c:pt>
                <c:pt idx="4">
                  <c:v>64.474187380497128</c:v>
                </c:pt>
                <c:pt idx="5">
                  <c:v>42.72013949433304</c:v>
                </c:pt>
              </c:numCache>
            </c:numRef>
          </c:val>
          <c:extLst>
            <c:ext xmlns:c16="http://schemas.microsoft.com/office/drawing/2014/chart" uri="{C3380CC4-5D6E-409C-BE32-E72D297353CC}">
              <c16:uniqueId val="{00000006-478F-41EE-A3C3-76B529E10171}"/>
            </c:ext>
          </c:extLst>
        </c:ser>
        <c:ser>
          <c:idx val="1"/>
          <c:order val="1"/>
          <c:tx>
            <c:v>No Population Change</c:v>
          </c:tx>
          <c:spPr>
            <a:solidFill>
              <a:srgbClr val="96D0CB"/>
            </a:solidFill>
            <a:ln>
              <a:noFill/>
            </a:ln>
            <a:effectLst/>
          </c:spPr>
          <c:invertIfNegative val="0"/>
          <c:dLbls>
            <c:delete val="1"/>
          </c:dLbls>
          <c:cat>
            <c:strRef>
              <c:f>'Data 2.3'!$A$6:$A$11</c:f>
              <c:strCache>
                <c:ptCount val="6"/>
                <c:pt idx="0">
                  <c:v>Remote Rural</c:v>
                </c:pt>
                <c:pt idx="1">
                  <c:v>Accessible Rural </c:v>
                </c:pt>
                <c:pt idx="2">
                  <c:v>Remote Small Towns</c:v>
                </c:pt>
                <c:pt idx="3">
                  <c:v>Accessible Small Towns</c:v>
                </c:pt>
                <c:pt idx="4">
                  <c:v>Other Urban Area</c:v>
                </c:pt>
                <c:pt idx="5">
                  <c:v>Large Urban Area</c:v>
                </c:pt>
              </c:strCache>
            </c:strRef>
          </c:cat>
          <c:val>
            <c:numRef>
              <c:f>'Data 2.3'!$D$6:$D$11</c:f>
              <c:numCache>
                <c:formatCode>0.0</c:formatCode>
                <c:ptCount val="6"/>
                <c:pt idx="0">
                  <c:v>0.46838407494145201</c:v>
                </c:pt>
                <c:pt idx="1">
                  <c:v>0.64599483204134367</c:v>
                </c:pt>
                <c:pt idx="2">
                  <c:v>1.556420233463035</c:v>
                </c:pt>
                <c:pt idx="3">
                  <c:v>0.98522167487684731</c:v>
                </c:pt>
                <c:pt idx="4">
                  <c:v>0.53537284894837467</c:v>
                </c:pt>
                <c:pt idx="5">
                  <c:v>0.3051438535309503</c:v>
                </c:pt>
              </c:numCache>
            </c:numRef>
          </c:val>
          <c:extLst>
            <c:ext xmlns:c16="http://schemas.microsoft.com/office/drawing/2014/chart" uri="{C3380CC4-5D6E-409C-BE32-E72D297353CC}">
              <c16:uniqueId val="{00000007-478F-41EE-A3C3-76B529E10171}"/>
            </c:ext>
          </c:extLst>
        </c:ser>
        <c:ser>
          <c:idx val="2"/>
          <c:order val="2"/>
          <c:tx>
            <c:v>Population Increase</c:v>
          </c:tx>
          <c:spPr>
            <a:solidFill>
              <a:srgbClr val="1C625B"/>
            </a:solidFill>
            <a:ln>
              <a:noFill/>
            </a:ln>
            <a:effectLst/>
          </c:spPr>
          <c:invertIfNegative val="0"/>
          <c:dLbls>
            <c:dLbl>
              <c:idx val="0"/>
              <c:layout/>
              <c:tx>
                <c:rich>
                  <a:bodyPr/>
                  <a:lstStyle/>
                  <a:p>
                    <a:r>
                      <a:rPr lang="en-US"/>
                      <a:t>42%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78F-41EE-A3C3-76B529E10171}"/>
                </c:ext>
              </c:extLst>
            </c:dLbl>
            <c:dLbl>
              <c:idx val="1"/>
              <c:layout/>
              <c:tx>
                <c:rich>
                  <a:bodyPr/>
                  <a:lstStyle/>
                  <a:p>
                    <a:r>
                      <a:rPr lang="en-US"/>
                      <a:t>56%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78F-41EE-A3C3-76B529E10171}"/>
                </c:ext>
              </c:extLst>
            </c:dLbl>
            <c:dLbl>
              <c:idx val="2"/>
              <c:layout/>
              <c:tx>
                <c:rich>
                  <a:bodyPr/>
                  <a:lstStyle/>
                  <a:p>
                    <a:r>
                      <a:rPr lang="en-US"/>
                      <a:t>29%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78F-41EE-A3C3-76B529E10171}"/>
                </c:ext>
              </c:extLst>
            </c:dLbl>
            <c:dLbl>
              <c:idx val="3"/>
              <c:layout/>
              <c:tx>
                <c:rich>
                  <a:bodyPr/>
                  <a:lstStyle/>
                  <a:p>
                    <a:r>
                      <a:rPr lang="en-US"/>
                      <a:t>39%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78F-41EE-A3C3-76B529E10171}"/>
                </c:ext>
              </c:extLst>
            </c:dLbl>
            <c:dLbl>
              <c:idx val="4"/>
              <c:layout/>
              <c:tx>
                <c:rich>
                  <a:bodyPr/>
                  <a:lstStyle/>
                  <a:p>
                    <a:r>
                      <a:rPr lang="en-US"/>
                      <a:t>35%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78F-41EE-A3C3-76B529E10171}"/>
                </c:ext>
              </c:extLst>
            </c:dLbl>
            <c:dLbl>
              <c:idx val="5"/>
              <c:layout/>
              <c:tx>
                <c:rich>
                  <a:bodyPr/>
                  <a:lstStyle/>
                  <a:p>
                    <a:r>
                      <a:rPr lang="en-US"/>
                      <a:t>57%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78F-41EE-A3C3-76B529E101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Segoe UI Semibold" panose="020B0702040204020203" pitchFamily="34" charset="0"/>
                    <a:ea typeface="+mn-ea"/>
                    <a:cs typeface="Segoe UI Semibold" panose="020B07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2.3'!$A$6:$A$11</c:f>
              <c:strCache>
                <c:ptCount val="6"/>
                <c:pt idx="0">
                  <c:v>Remote Rural</c:v>
                </c:pt>
                <c:pt idx="1">
                  <c:v>Accessible Rural </c:v>
                </c:pt>
                <c:pt idx="2">
                  <c:v>Remote Small Towns</c:v>
                </c:pt>
                <c:pt idx="3">
                  <c:v>Accessible Small Towns</c:v>
                </c:pt>
                <c:pt idx="4">
                  <c:v>Other Urban Area</c:v>
                </c:pt>
                <c:pt idx="5">
                  <c:v>Large Urban Area</c:v>
                </c:pt>
              </c:strCache>
            </c:strRef>
          </c:cat>
          <c:val>
            <c:numRef>
              <c:f>'Data 2.3'!$E$6:$E$11</c:f>
              <c:numCache>
                <c:formatCode>0.0</c:formatCode>
                <c:ptCount val="6"/>
                <c:pt idx="0">
                  <c:v>41.451990632318505</c:v>
                </c:pt>
                <c:pt idx="1">
                  <c:v>55.555555555555557</c:v>
                </c:pt>
                <c:pt idx="2">
                  <c:v>28.793774319066145</c:v>
                </c:pt>
                <c:pt idx="3">
                  <c:v>39.408866995073893</c:v>
                </c:pt>
                <c:pt idx="4">
                  <c:v>34.990439770554495</c:v>
                </c:pt>
                <c:pt idx="5">
                  <c:v>56.974716652136003</c:v>
                </c:pt>
              </c:numCache>
            </c:numRef>
          </c:val>
          <c:extLst>
            <c:ext xmlns:c16="http://schemas.microsoft.com/office/drawing/2014/chart" uri="{C3380CC4-5D6E-409C-BE32-E72D297353CC}">
              <c16:uniqueId val="{0000000E-478F-41EE-A3C3-76B529E10171}"/>
            </c:ext>
          </c:extLst>
        </c:ser>
        <c:dLbls>
          <c:dLblPos val="ctr"/>
          <c:showLegendKey val="0"/>
          <c:showVal val="1"/>
          <c:showCatName val="0"/>
          <c:showSerName val="0"/>
          <c:showPercent val="0"/>
          <c:showBubbleSize val="0"/>
        </c:dLbls>
        <c:gapWidth val="50"/>
        <c:overlap val="100"/>
        <c:axId val="749040704"/>
        <c:axId val="749041688"/>
      </c:barChart>
      <c:catAx>
        <c:axId val="749040704"/>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749041688"/>
        <c:crosses val="autoZero"/>
        <c:auto val="1"/>
        <c:lblAlgn val="ctr"/>
        <c:lblOffset val="100"/>
        <c:noMultiLvlLbl val="0"/>
      </c:catAx>
      <c:valAx>
        <c:axId val="749041688"/>
        <c:scaling>
          <c:orientation val="minMax"/>
          <c:max val="100"/>
        </c:scaling>
        <c:delete val="1"/>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400" b="1">
                    <a:solidFill>
                      <a:sysClr val="windowText" lastClr="000000"/>
                    </a:solidFill>
                    <a:latin typeface="Segoe UI" panose="020B0502040204020203" pitchFamily="34" charset="0"/>
                    <a:cs typeface="Segoe UI" panose="020B0502040204020203" pitchFamily="34" charset="0"/>
                  </a:rPr>
                  <a:t>Percentage of Data Zones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crossAx val="749040704"/>
        <c:crosses val="autoZero"/>
        <c:crossBetween val="between"/>
      </c:valAx>
      <c:spPr>
        <a:noFill/>
        <a:ln>
          <a:noFill/>
        </a:ln>
        <a:effectLst/>
      </c:spPr>
    </c:plotArea>
    <c:legend>
      <c:legendPos val="b"/>
      <c:layout>
        <c:manualLayout>
          <c:xMode val="edge"/>
          <c:yMode val="edge"/>
          <c:x val="6.9151846785225721E-2"/>
          <c:y val="0.80118821544365781"/>
          <c:w val="0.9"/>
          <c:h val="7.358754148973946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84152376"/>
        <c:axId val="684154344"/>
      </c:barChart>
      <c:catAx>
        <c:axId val="684152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154344"/>
        <c:crosses val="autoZero"/>
        <c:auto val="1"/>
        <c:lblAlgn val="ctr"/>
        <c:lblOffset val="100"/>
        <c:noMultiLvlLbl val="0"/>
      </c:catAx>
      <c:valAx>
        <c:axId val="6841543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152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1586509558736"/>
          <c:y val="0.1100908820440159"/>
          <c:w val="0.7482001150827049"/>
          <c:h val="0.73630416308469671"/>
        </c:manualLayout>
      </c:layout>
      <c:lineChart>
        <c:grouping val="standard"/>
        <c:varyColors val="0"/>
        <c:ser>
          <c:idx val="3"/>
          <c:order val="0"/>
          <c:tx>
            <c:v>Net Migration</c:v>
          </c:tx>
          <c:spPr>
            <a:ln w="25400">
              <a:solidFill>
                <a:srgbClr val="2DA197"/>
              </a:solidFill>
            </a:ln>
          </c:spPr>
          <c:marker>
            <c:symbol val="none"/>
          </c:marker>
          <c:dPt>
            <c:idx val="1"/>
            <c:marker>
              <c:symbol val="circle"/>
              <c:size val="6"/>
              <c:spPr>
                <a:solidFill>
                  <a:srgbClr val="2DA197"/>
                </a:solidFill>
                <a:ln w="12700">
                  <a:noFill/>
                </a:ln>
              </c:spPr>
            </c:marker>
            <c:bubble3D val="0"/>
            <c:extLst>
              <c:ext xmlns:c16="http://schemas.microsoft.com/office/drawing/2014/chart" uri="{C3380CC4-5D6E-409C-BE32-E72D297353CC}">
                <c16:uniqueId val="{00000000-4149-4D94-8F68-27AD9E33CFAD}"/>
              </c:ext>
            </c:extLst>
          </c:dPt>
          <c:dPt>
            <c:idx val="43"/>
            <c:bubble3D val="0"/>
            <c:extLst>
              <c:ext xmlns:c16="http://schemas.microsoft.com/office/drawing/2014/chart" uri="{C3380CC4-5D6E-409C-BE32-E72D297353CC}">
                <c16:uniqueId val="{00000001-4149-4D94-8F68-27AD9E33CFAD}"/>
              </c:ext>
            </c:extLst>
          </c:dPt>
          <c:dPt>
            <c:idx val="61"/>
            <c:marker>
              <c:symbol val="circle"/>
              <c:size val="6"/>
              <c:spPr>
                <a:solidFill>
                  <a:srgbClr val="2DA197"/>
                </a:solidFill>
                <a:ln>
                  <a:solidFill>
                    <a:srgbClr val="2DA197"/>
                  </a:solidFill>
                </a:ln>
              </c:spPr>
            </c:marker>
            <c:bubble3D val="0"/>
            <c:extLst>
              <c:ext xmlns:c16="http://schemas.microsoft.com/office/drawing/2014/chart" uri="{C3380CC4-5D6E-409C-BE32-E72D297353CC}">
                <c16:uniqueId val="{00000002-4149-4D94-8F68-27AD9E33CFAD}"/>
              </c:ext>
            </c:extLst>
          </c:dPt>
          <c:dLbls>
            <c:dLbl>
              <c:idx val="1"/>
              <c:layout>
                <c:manualLayout>
                  <c:x val="-2.1354551349215916E-2"/>
                  <c:y val="-3.4463920864078006E-2"/>
                </c:manualLayout>
              </c:layout>
              <c:tx>
                <c:rich>
                  <a:bodyPr wrap="square" lIns="38100" tIns="19050" rIns="38100" bIns="19050" anchor="ctr" anchorCtr="0">
                    <a:noAutofit/>
                  </a:bodyPr>
                  <a:lstStyle/>
                  <a:p>
                    <a:pPr algn="l">
                      <a:defRPr sz="1200"/>
                    </a:pPr>
                    <a:r>
                      <a:rPr lang="en-US" sz="1200" b="1">
                        <a:solidFill>
                          <a:srgbClr val="2DA197"/>
                        </a:solidFill>
                        <a:latin typeface="Segoe UI" panose="020B0502040204020203" pitchFamily="34" charset="0"/>
                        <a:cs typeface="Segoe UI" panose="020B0502040204020203" pitchFamily="34" charset="0"/>
                      </a:rPr>
                      <a:t>-20.3k</a:t>
                    </a:r>
                  </a:p>
                  <a:p>
                    <a:pPr algn="l">
                      <a:defRPr sz="1200"/>
                    </a:pPr>
                    <a:r>
                      <a:rPr lang="en-US" sz="1200" b="0">
                        <a:solidFill>
                          <a:srgbClr val="2DA197"/>
                        </a:solidFill>
                        <a:latin typeface="Segoe UI" panose="020B0502040204020203" pitchFamily="34" charset="0"/>
                        <a:cs typeface="Segoe UI" panose="020B0502040204020203" pitchFamily="34" charset="0"/>
                      </a:rPr>
                      <a:t>more</a:t>
                    </a:r>
                    <a:r>
                      <a:rPr lang="en-US" sz="1200" b="0" baseline="0">
                        <a:solidFill>
                          <a:srgbClr val="2DA197"/>
                        </a:solidFill>
                        <a:latin typeface="Segoe UI" panose="020B0502040204020203" pitchFamily="34" charset="0"/>
                        <a:cs typeface="Segoe UI" panose="020B0502040204020203" pitchFamily="34" charset="0"/>
                      </a:rPr>
                      <a:t> people leaving Scotland than arriving</a:t>
                    </a:r>
                    <a:endParaRPr lang="en-US" sz="1200" b="0">
                      <a:solidFill>
                        <a:srgbClr val="2DA197"/>
                      </a:solidFill>
                      <a:latin typeface="Segoe UI" panose="020B0502040204020203" pitchFamily="34" charset="0"/>
                      <a:cs typeface="Segoe UI" panose="020B0502040204020203" pitchFamily="34" charset="0"/>
                    </a:endParaRPr>
                  </a:p>
                  <a:p>
                    <a:pPr algn="l">
                      <a:defRPr sz="1200"/>
                    </a:pPr>
                    <a:endParaRPr lang="en-US" sz="1200"/>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2227784026996628"/>
                      <c:h val="0.24333671162391826"/>
                    </c:manualLayout>
                  </c15:layout>
                </c:ext>
                <c:ext xmlns:c16="http://schemas.microsoft.com/office/drawing/2014/chart" uri="{C3380CC4-5D6E-409C-BE32-E72D297353CC}">
                  <c16:uniqueId val="{00000000-4149-4D94-8F68-27AD9E33CFAD}"/>
                </c:ext>
              </c:extLst>
            </c:dLbl>
            <c:dLbl>
              <c:idx val="61"/>
              <c:layout>
                <c:manualLayout>
                  <c:x val="-9.9980523391792035E-17"/>
                  <c:y val="-0.10228963905248606"/>
                </c:manualLayout>
              </c:layout>
              <c:tx>
                <c:rich>
                  <a:bodyPr wrap="square" lIns="38100" tIns="19050" rIns="38100" bIns="1905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r>
                      <a:rPr lang="en-US" b="1">
                        <a:solidFill>
                          <a:srgbClr val="2DA197"/>
                        </a:solidFill>
                      </a:rPr>
                      <a:t>+</a:t>
                    </a:r>
                    <a:fld id="{005D460A-94DB-4A4B-815A-825FA7BD7789}" type="VALUE">
                      <a:rPr lang="en-US" b="1">
                        <a:solidFill>
                          <a:srgbClr val="2DA197"/>
                        </a:solidFill>
                      </a:rPr>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t>[VALUE]</a:t>
                    </a:fld>
                    <a:r>
                      <a:rPr lang="en-US" b="1">
                        <a:solidFill>
                          <a:srgbClr val="2DA197"/>
                        </a:solidFill>
                      </a:rPr>
                      <a:t>k</a:t>
                    </a:r>
                  </a:p>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r>
                      <a:rPr lang="en-US" sz="1200" b="0" i="0" baseline="0">
                        <a:solidFill>
                          <a:srgbClr val="2DA197"/>
                        </a:solidFill>
                        <a:effectLst/>
                        <a:latin typeface="Segoe UI" panose="020B0502040204020203" pitchFamily="34" charset="0"/>
                        <a:cs typeface="Segoe UI" panose="020B0502040204020203" pitchFamily="34" charset="0"/>
                      </a:rPr>
                      <a:t>more people arriving in Scotland than leaving</a:t>
                    </a:r>
                    <a:endParaRPr lang="en-US">
                      <a:solidFill>
                        <a:srgbClr val="2DA197"/>
                      </a:solidFill>
                      <a:effectLst/>
                      <a:latin typeface="Segoe UI" panose="020B0502040204020203" pitchFamily="34" charset="0"/>
                      <a:cs typeface="Segoe UI"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endParaRPr lang="en-GB"/>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132738023669249"/>
                      <c:h val="0.20215756503843868"/>
                    </c:manualLayout>
                  </c15:layout>
                  <c15:dlblFieldTable/>
                  <c15:showDataLabelsRange val="0"/>
                </c:ext>
                <c:ext xmlns:c16="http://schemas.microsoft.com/office/drawing/2014/chart" uri="{C3380CC4-5D6E-409C-BE32-E72D297353CC}">
                  <c16:uniqueId val="{00000002-4149-4D94-8F68-27AD9E33CFAD}"/>
                </c:ext>
              </c:extLst>
            </c:dLbl>
            <c:spPr>
              <a:noFill/>
              <a:ln>
                <a:noFill/>
              </a:ln>
              <a:effectLst/>
            </c:spPr>
            <c:txPr>
              <a:bodyPr wrap="square" lIns="38100" tIns="19050" rIns="38100" bIns="19050" anchor="ctr">
                <a:spAutoFit/>
              </a:bodyPr>
              <a:lstStyle/>
              <a:p>
                <a:pPr>
                  <a:defRPr sz="12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2.5'!$E$4,'Data 2.5'!$A$5:$A$65)</c:f>
              <c:numCache>
                <c:formatCode>General</c:formatCode>
                <c:ptCount val="62"/>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numCache>
            </c:numRef>
          </c:cat>
          <c:val>
            <c:numRef>
              <c:f>('Data 2.5'!$E$4,'Data 2.5'!$D$5:$D$65)</c:f>
              <c:numCache>
                <c:formatCode>0.0</c:formatCode>
                <c:ptCount val="62"/>
                <c:pt idx="1">
                  <c:v>-20.3</c:v>
                </c:pt>
                <c:pt idx="2">
                  <c:v>-28.5</c:v>
                </c:pt>
                <c:pt idx="3">
                  <c:v>-34.6</c:v>
                </c:pt>
                <c:pt idx="4">
                  <c:v>-29</c:v>
                </c:pt>
                <c:pt idx="5">
                  <c:v>-33.9</c:v>
                </c:pt>
                <c:pt idx="6">
                  <c:v>-39.1</c:v>
                </c:pt>
                <c:pt idx="7">
                  <c:v>-39.1</c:v>
                </c:pt>
                <c:pt idx="8">
                  <c:v>-43.2</c:v>
                </c:pt>
                <c:pt idx="9">
                  <c:v>-43.1</c:v>
                </c:pt>
                <c:pt idx="10">
                  <c:v>-32</c:v>
                </c:pt>
                <c:pt idx="11">
                  <c:v>-23.9</c:v>
                </c:pt>
                <c:pt idx="12">
                  <c:v>-20.100000000000001</c:v>
                </c:pt>
                <c:pt idx="13">
                  <c:v>-21.7</c:v>
                </c:pt>
                <c:pt idx="14">
                  <c:v>-28.6</c:v>
                </c:pt>
                <c:pt idx="15">
                  <c:v>-11.7</c:v>
                </c:pt>
                <c:pt idx="16">
                  <c:v>-3</c:v>
                </c:pt>
                <c:pt idx="17">
                  <c:v>-20</c:v>
                </c:pt>
                <c:pt idx="18">
                  <c:v>-5.8</c:v>
                </c:pt>
                <c:pt idx="19">
                  <c:v>-10.8</c:v>
                </c:pt>
                <c:pt idx="20">
                  <c:v>-17.3</c:v>
                </c:pt>
                <c:pt idx="21">
                  <c:v>-14.6</c:v>
                </c:pt>
                <c:pt idx="22">
                  <c:v>-16.3</c:v>
                </c:pt>
                <c:pt idx="23">
                  <c:v>-23.1</c:v>
                </c:pt>
                <c:pt idx="24">
                  <c:v>-16.850000000000001</c:v>
                </c:pt>
                <c:pt idx="25">
                  <c:v>-19.72</c:v>
                </c:pt>
                <c:pt idx="26">
                  <c:v>-12.04</c:v>
                </c:pt>
                <c:pt idx="27">
                  <c:v>-14.99</c:v>
                </c:pt>
                <c:pt idx="28">
                  <c:v>-17.63</c:v>
                </c:pt>
                <c:pt idx="29">
                  <c:v>-18.039000000000001</c:v>
                </c:pt>
                <c:pt idx="30">
                  <c:v>-27.23</c:v>
                </c:pt>
                <c:pt idx="31">
                  <c:v>-2.907</c:v>
                </c:pt>
                <c:pt idx="32">
                  <c:v>4.9850000000000003</c:v>
                </c:pt>
                <c:pt idx="33">
                  <c:v>-1.9159999999999999</c:v>
                </c:pt>
                <c:pt idx="34">
                  <c:v>-1.9</c:v>
                </c:pt>
                <c:pt idx="35">
                  <c:v>4.7</c:v>
                </c:pt>
                <c:pt idx="36">
                  <c:v>9.4</c:v>
                </c:pt>
                <c:pt idx="37">
                  <c:v>2.4</c:v>
                </c:pt>
                <c:pt idx="38">
                  <c:v>-7.2</c:v>
                </c:pt>
                <c:pt idx="39">
                  <c:v>-7.5</c:v>
                </c:pt>
                <c:pt idx="40">
                  <c:v>-5.7</c:v>
                </c:pt>
                <c:pt idx="41">
                  <c:v>-2.2000000000000002</c:v>
                </c:pt>
                <c:pt idx="42">
                  <c:v>-3.6</c:v>
                </c:pt>
                <c:pt idx="43">
                  <c:v>5.2</c:v>
                </c:pt>
                <c:pt idx="44">
                  <c:v>6.3</c:v>
                </c:pt>
                <c:pt idx="45">
                  <c:v>5.6</c:v>
                </c:pt>
                <c:pt idx="46">
                  <c:v>18.600000000000001</c:v>
                </c:pt>
                <c:pt idx="47">
                  <c:v>25.3</c:v>
                </c:pt>
                <c:pt idx="48">
                  <c:v>18.8</c:v>
                </c:pt>
                <c:pt idx="49">
                  <c:v>33</c:v>
                </c:pt>
                <c:pt idx="50">
                  <c:v>26.4</c:v>
                </c:pt>
                <c:pt idx="51">
                  <c:v>24.4</c:v>
                </c:pt>
                <c:pt idx="52">
                  <c:v>26.1</c:v>
                </c:pt>
                <c:pt idx="53">
                  <c:v>30.2</c:v>
                </c:pt>
                <c:pt idx="54">
                  <c:v>12.7</c:v>
                </c:pt>
                <c:pt idx="55">
                  <c:v>10</c:v>
                </c:pt>
                <c:pt idx="56">
                  <c:v>17.585000000000001</c:v>
                </c:pt>
                <c:pt idx="57">
                  <c:v>27.968</c:v>
                </c:pt>
                <c:pt idx="58">
                  <c:v>31.693000000000001</c:v>
                </c:pt>
                <c:pt idx="59">
                  <c:v>23.855</c:v>
                </c:pt>
                <c:pt idx="60">
                  <c:v>20.9</c:v>
                </c:pt>
                <c:pt idx="61">
                  <c:v>30.2</c:v>
                </c:pt>
              </c:numCache>
            </c:numRef>
          </c:val>
          <c:smooth val="0"/>
          <c:extLst>
            <c:ext xmlns:c16="http://schemas.microsoft.com/office/drawing/2014/chart" uri="{C3380CC4-5D6E-409C-BE32-E72D297353CC}">
              <c16:uniqueId val="{00000003-4149-4D94-8F68-27AD9E33CFAD}"/>
            </c:ext>
          </c:extLst>
        </c:ser>
        <c:dLbls>
          <c:showLegendKey val="0"/>
          <c:showVal val="0"/>
          <c:showCatName val="0"/>
          <c:showSerName val="0"/>
          <c:showPercent val="0"/>
          <c:showBubbleSize val="0"/>
        </c:dLbls>
        <c:marker val="1"/>
        <c:smooth val="0"/>
        <c:axId val="93662592"/>
        <c:axId val="93672960"/>
      </c:lineChart>
      <c:lineChart>
        <c:grouping val="standard"/>
        <c:varyColors val="0"/>
        <c:ser>
          <c:idx val="1"/>
          <c:order val="1"/>
          <c:tx>
            <c:v>Natural Change</c:v>
          </c:tx>
          <c:spPr>
            <a:ln w="25400">
              <a:solidFill>
                <a:srgbClr val="7F7F7F"/>
              </a:solidFill>
            </a:ln>
          </c:spPr>
          <c:marker>
            <c:symbol val="none"/>
          </c:marker>
          <c:dPt>
            <c:idx val="1"/>
            <c:marker>
              <c:symbol val="circle"/>
              <c:size val="6"/>
              <c:spPr>
                <a:solidFill>
                  <a:schemeClr val="bg1">
                    <a:lumMod val="65000"/>
                  </a:schemeClr>
                </a:solidFill>
                <a:ln w="12700">
                  <a:noFill/>
                </a:ln>
              </c:spPr>
            </c:marker>
            <c:bubble3D val="0"/>
            <c:extLst>
              <c:ext xmlns:c16="http://schemas.microsoft.com/office/drawing/2014/chart" uri="{C3380CC4-5D6E-409C-BE32-E72D297353CC}">
                <c16:uniqueId val="{00000004-4149-4D94-8F68-27AD9E33CFAD}"/>
              </c:ext>
            </c:extLst>
          </c:dPt>
          <c:dPt>
            <c:idx val="22"/>
            <c:bubble3D val="0"/>
            <c:extLst>
              <c:ext xmlns:c16="http://schemas.microsoft.com/office/drawing/2014/chart" uri="{C3380CC4-5D6E-409C-BE32-E72D297353CC}">
                <c16:uniqueId val="{00000005-4149-4D94-8F68-27AD9E33CFAD}"/>
              </c:ext>
            </c:extLst>
          </c:dPt>
          <c:dPt>
            <c:idx val="38"/>
            <c:bubble3D val="0"/>
            <c:extLst>
              <c:ext xmlns:c16="http://schemas.microsoft.com/office/drawing/2014/chart" uri="{C3380CC4-5D6E-409C-BE32-E72D297353CC}">
                <c16:uniqueId val="{00000006-4149-4D94-8F68-27AD9E33CFAD}"/>
              </c:ext>
            </c:extLst>
          </c:dPt>
          <c:dPt>
            <c:idx val="61"/>
            <c:marker>
              <c:symbol val="circle"/>
              <c:size val="6"/>
              <c:spPr>
                <a:solidFill>
                  <a:srgbClr val="7F7F7F"/>
                </a:solidFill>
                <a:ln>
                  <a:solidFill>
                    <a:srgbClr val="7F7F7F"/>
                  </a:solidFill>
                </a:ln>
              </c:spPr>
            </c:marker>
            <c:bubble3D val="0"/>
            <c:extLst>
              <c:ext xmlns:c16="http://schemas.microsoft.com/office/drawing/2014/chart" uri="{C3380CC4-5D6E-409C-BE32-E72D297353CC}">
                <c16:uniqueId val="{00000007-4149-4D94-8F68-27AD9E33CFAD}"/>
              </c:ext>
            </c:extLst>
          </c:dPt>
          <c:dLbls>
            <c:dLbl>
              <c:idx val="1"/>
              <c:layout>
                <c:manualLayout>
                  <c:x val="-2.494047619047619E-2"/>
                  <c:y val="8.6184870455549484E-2"/>
                </c:manualLayout>
              </c:layout>
              <c:tx>
                <c:rich>
                  <a:bodyPr wrap="square" lIns="38100" tIns="19050" rIns="38100" bIns="19050" anchor="ctr" anchorCtr="0">
                    <a:noAutofit/>
                  </a:bodyPr>
                  <a:lstStyle/>
                  <a:p>
                    <a:pPr algn="l">
                      <a:defRPr sz="1200"/>
                    </a:pPr>
                    <a:r>
                      <a:rPr lang="en-US" sz="1200" b="1">
                        <a:solidFill>
                          <a:srgbClr val="7F7F7F"/>
                        </a:solidFill>
                        <a:latin typeface="Segoe UI" panose="020B0502040204020203" pitchFamily="34" charset="0"/>
                        <a:cs typeface="Segoe UI" panose="020B0502040204020203" pitchFamily="34" charset="0"/>
                      </a:rPr>
                      <a:t>+36.4k</a:t>
                    </a:r>
                  </a:p>
                  <a:p>
                    <a:pPr algn="l">
                      <a:defRPr sz="1200"/>
                    </a:pPr>
                    <a:r>
                      <a:rPr lang="en-US" sz="1200" b="0">
                        <a:solidFill>
                          <a:srgbClr val="7F7F7F"/>
                        </a:solidFill>
                        <a:latin typeface="Segoe UI" panose="020B0502040204020203" pitchFamily="34" charset="0"/>
                        <a:cs typeface="Segoe UI" panose="020B0502040204020203" pitchFamily="34" charset="0"/>
                      </a:rPr>
                      <a:t>more births </a:t>
                    </a:r>
                  </a:p>
                  <a:p>
                    <a:pPr algn="l">
                      <a:defRPr sz="1200"/>
                    </a:pPr>
                    <a:r>
                      <a:rPr lang="en-US" sz="1200" b="0">
                        <a:solidFill>
                          <a:srgbClr val="7F7F7F"/>
                        </a:solidFill>
                        <a:latin typeface="Segoe UI" panose="020B0502040204020203" pitchFamily="34" charset="0"/>
                        <a:cs typeface="Segoe UI" panose="020B0502040204020203" pitchFamily="34" charset="0"/>
                      </a:rPr>
                      <a:t>than deaths</a:t>
                    </a:r>
                  </a:p>
                  <a:p>
                    <a:pPr algn="l">
                      <a:defRPr sz="1200"/>
                    </a:pPr>
                    <a:endParaRPr lang="en-US" sz="1200"/>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7759666760404949"/>
                      <c:h val="0.26135096974264355"/>
                    </c:manualLayout>
                  </c15:layout>
                </c:ext>
                <c:ext xmlns:c16="http://schemas.microsoft.com/office/drawing/2014/chart" uri="{C3380CC4-5D6E-409C-BE32-E72D297353CC}">
                  <c16:uniqueId val="{00000004-4149-4D94-8F68-27AD9E33CFAD}"/>
                </c:ext>
              </c:extLst>
            </c:dLbl>
            <c:dLbl>
              <c:idx val="61"/>
              <c:layout>
                <c:manualLayout>
                  <c:x val="-1.9996104678358407E-16"/>
                  <c:y val="5.9495028527000705E-2"/>
                </c:manualLayout>
              </c:layout>
              <c:tx>
                <c:rich>
                  <a:bodyPr wrap="square" lIns="38100" tIns="19050" rIns="38100" bIns="1905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fld id="{095AD415-F465-4A23-B457-45F6A2687EE1}" type="VALUE">
                      <a:rPr lang="en-US" b="1">
                        <a:solidFill>
                          <a:srgbClr val="7F7F7F"/>
                        </a:solidFill>
                      </a:rPr>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t>[VALUE]</a:t>
                    </a:fld>
                    <a:r>
                      <a:rPr lang="en-US" b="1">
                        <a:solidFill>
                          <a:srgbClr val="7F7F7F"/>
                        </a:solidFill>
                      </a:rPr>
                      <a:t>k</a:t>
                    </a:r>
                  </a:p>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r>
                      <a:rPr lang="en-US" sz="1200" b="0" i="0" baseline="0">
                        <a:solidFill>
                          <a:srgbClr val="7F7F7F"/>
                        </a:solidFill>
                        <a:effectLst/>
                        <a:latin typeface="Segoe UI" panose="020B0502040204020203" pitchFamily="34" charset="0"/>
                        <a:cs typeface="Segoe UI" panose="020B0502040204020203" pitchFamily="34" charset="0"/>
                      </a:rPr>
                      <a:t>more deaths than births</a:t>
                    </a:r>
                    <a:endParaRPr lang="en-US" sz="1200">
                      <a:solidFill>
                        <a:srgbClr val="7F7F7F"/>
                      </a:solidFill>
                      <a:effectLst/>
                      <a:latin typeface="Segoe UI" panose="020B0502040204020203" pitchFamily="34" charset="0"/>
                      <a:cs typeface="Segoe UI"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Segoe UI" panose="020B0502040204020203" pitchFamily="34" charset="0"/>
                        <a:ea typeface="Arial"/>
                        <a:cs typeface="Segoe UI" panose="020B0502040204020203" pitchFamily="34" charset="0"/>
                      </a:defRPr>
                    </a:pPr>
                    <a:endParaRPr lang="en-GB"/>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0072076985176663E-2"/>
                      <c:h val="0.15422760124989518"/>
                    </c:manualLayout>
                  </c15:layout>
                  <c15:dlblFieldTable/>
                  <c15:showDataLabelsRange val="0"/>
                </c:ext>
                <c:ext xmlns:c16="http://schemas.microsoft.com/office/drawing/2014/chart" uri="{C3380CC4-5D6E-409C-BE32-E72D297353CC}">
                  <c16:uniqueId val="{00000007-4149-4D94-8F68-27AD9E33CFAD}"/>
                </c:ext>
              </c:extLst>
            </c:dLbl>
            <c:spPr>
              <a:noFill/>
              <a:ln>
                <a:noFill/>
              </a:ln>
              <a:effectLst/>
            </c:spPr>
            <c:txPr>
              <a:bodyPr wrap="square" lIns="38100" tIns="19050" rIns="38100" bIns="19050" anchor="ctr">
                <a:spAutoFit/>
              </a:bodyPr>
              <a:lstStyle/>
              <a:p>
                <a:pPr>
                  <a:defRPr sz="12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2.5'!$A$5:$A$65</c:f>
              <c:numCache>
                <c:formatCode>General</c:formatCode>
                <c:ptCount val="61"/>
                <c:pt idx="0">
                  <c:v>1959</c:v>
                </c:pt>
                <c:pt idx="1">
                  <c:v>1960</c:v>
                </c:pt>
                <c:pt idx="2">
                  <c:v>1961</c:v>
                </c:pt>
                <c:pt idx="3">
                  <c:v>1962</c:v>
                </c:pt>
                <c:pt idx="4">
                  <c:v>1963</c:v>
                </c:pt>
                <c:pt idx="5">
                  <c:v>1964</c:v>
                </c:pt>
                <c:pt idx="6">
                  <c:v>1965</c:v>
                </c:pt>
                <c:pt idx="7">
                  <c:v>1966</c:v>
                </c:pt>
                <c:pt idx="8">
                  <c:v>1967</c:v>
                </c:pt>
                <c:pt idx="9">
                  <c:v>1968</c:v>
                </c:pt>
                <c:pt idx="10">
                  <c:v>1969</c:v>
                </c:pt>
                <c:pt idx="11">
                  <c:v>1970</c:v>
                </c:pt>
                <c:pt idx="12">
                  <c:v>1971</c:v>
                </c:pt>
                <c:pt idx="13">
                  <c:v>1972</c:v>
                </c:pt>
                <c:pt idx="14">
                  <c:v>1973</c:v>
                </c:pt>
                <c:pt idx="15">
                  <c:v>1974</c:v>
                </c:pt>
                <c:pt idx="16">
                  <c:v>1975</c:v>
                </c:pt>
                <c:pt idx="17">
                  <c:v>1976</c:v>
                </c:pt>
                <c:pt idx="18">
                  <c:v>1977</c:v>
                </c:pt>
                <c:pt idx="19">
                  <c:v>1978</c:v>
                </c:pt>
                <c:pt idx="20">
                  <c:v>1979</c:v>
                </c:pt>
                <c:pt idx="21">
                  <c:v>1980</c:v>
                </c:pt>
                <c:pt idx="22">
                  <c:v>1981</c:v>
                </c:pt>
                <c:pt idx="23">
                  <c:v>1982</c:v>
                </c:pt>
                <c:pt idx="24">
                  <c:v>1983</c:v>
                </c:pt>
                <c:pt idx="25">
                  <c:v>1984</c:v>
                </c:pt>
                <c:pt idx="26">
                  <c:v>1985</c:v>
                </c:pt>
                <c:pt idx="27">
                  <c:v>1986</c:v>
                </c:pt>
                <c:pt idx="28">
                  <c:v>1987</c:v>
                </c:pt>
                <c:pt idx="29">
                  <c:v>1988</c:v>
                </c:pt>
                <c:pt idx="30">
                  <c:v>1989</c:v>
                </c:pt>
                <c:pt idx="31">
                  <c:v>1990</c:v>
                </c:pt>
                <c:pt idx="32">
                  <c:v>1991</c:v>
                </c:pt>
                <c:pt idx="33">
                  <c:v>1992</c:v>
                </c:pt>
                <c:pt idx="34">
                  <c:v>1993</c:v>
                </c:pt>
                <c:pt idx="35">
                  <c:v>1994</c:v>
                </c:pt>
                <c:pt idx="36">
                  <c:v>1995</c:v>
                </c:pt>
                <c:pt idx="37">
                  <c:v>1996</c:v>
                </c:pt>
                <c:pt idx="38">
                  <c:v>1997</c:v>
                </c:pt>
                <c:pt idx="39">
                  <c:v>1998</c:v>
                </c:pt>
                <c:pt idx="40">
                  <c:v>1999</c:v>
                </c:pt>
                <c:pt idx="41">
                  <c:v>2000</c:v>
                </c:pt>
                <c:pt idx="42">
                  <c:v>2001</c:v>
                </c:pt>
                <c:pt idx="43">
                  <c:v>2002</c:v>
                </c:pt>
                <c:pt idx="44">
                  <c:v>2003</c:v>
                </c:pt>
                <c:pt idx="45">
                  <c:v>2004</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('Data 2.5'!$E$4,'Data 2.5'!$C$5:$C$65)</c:f>
              <c:numCache>
                <c:formatCode>0.0</c:formatCode>
                <c:ptCount val="62"/>
                <c:pt idx="1">
                  <c:v>36.4</c:v>
                </c:pt>
                <c:pt idx="2">
                  <c:v>39.700000000000003</c:v>
                </c:pt>
                <c:pt idx="3">
                  <c:v>37.6</c:v>
                </c:pt>
                <c:pt idx="4">
                  <c:v>39.1</c:v>
                </c:pt>
                <c:pt idx="5">
                  <c:v>38.200000000000003</c:v>
                </c:pt>
                <c:pt idx="6">
                  <c:v>42.3</c:v>
                </c:pt>
                <c:pt idx="7">
                  <c:v>40.6</c:v>
                </c:pt>
                <c:pt idx="8">
                  <c:v>33.200000000000003</c:v>
                </c:pt>
                <c:pt idx="9">
                  <c:v>38.1</c:v>
                </c:pt>
                <c:pt idx="10">
                  <c:v>31.9</c:v>
                </c:pt>
                <c:pt idx="11">
                  <c:v>30.3</c:v>
                </c:pt>
                <c:pt idx="12">
                  <c:v>23.3</c:v>
                </c:pt>
                <c:pt idx="13">
                  <c:v>26.1</c:v>
                </c:pt>
                <c:pt idx="14">
                  <c:v>18.8</c:v>
                </c:pt>
                <c:pt idx="15">
                  <c:v>12.4</c:v>
                </c:pt>
                <c:pt idx="16">
                  <c:v>6.8</c:v>
                </c:pt>
                <c:pt idx="17">
                  <c:v>4.5999999999999996</c:v>
                </c:pt>
                <c:pt idx="18">
                  <c:v>2.7</c:v>
                </c:pt>
                <c:pt idx="19">
                  <c:v>-1.1000000000000001</c:v>
                </c:pt>
                <c:pt idx="20">
                  <c:v>-1</c:v>
                </c:pt>
                <c:pt idx="21">
                  <c:v>1.8</c:v>
                </c:pt>
                <c:pt idx="22">
                  <c:v>4.3</c:v>
                </c:pt>
                <c:pt idx="23">
                  <c:v>6.6</c:v>
                </c:pt>
                <c:pt idx="24">
                  <c:v>1.5</c:v>
                </c:pt>
                <c:pt idx="25">
                  <c:v>1.8</c:v>
                </c:pt>
                <c:pt idx="26">
                  <c:v>1.4</c:v>
                </c:pt>
                <c:pt idx="27">
                  <c:v>3.7</c:v>
                </c:pt>
                <c:pt idx="28">
                  <c:v>1.6</c:v>
                </c:pt>
                <c:pt idx="29">
                  <c:v>4.7</c:v>
                </c:pt>
                <c:pt idx="30">
                  <c:v>4.9000000000000004</c:v>
                </c:pt>
                <c:pt idx="31">
                  <c:v>3.1</c:v>
                </c:pt>
                <c:pt idx="32">
                  <c:v>-1.4</c:v>
                </c:pt>
                <c:pt idx="33">
                  <c:v>5.8</c:v>
                </c:pt>
                <c:pt idx="34">
                  <c:v>5.9</c:v>
                </c:pt>
                <c:pt idx="35">
                  <c:v>2.4</c:v>
                </c:pt>
                <c:pt idx="36">
                  <c:v>0.5</c:v>
                </c:pt>
                <c:pt idx="37">
                  <c:v>0.9</c:v>
                </c:pt>
                <c:pt idx="38">
                  <c:v>-2.2999999999999998</c:v>
                </c:pt>
                <c:pt idx="39">
                  <c:v>0.1</c:v>
                </c:pt>
                <c:pt idx="40">
                  <c:v>-0.5</c:v>
                </c:pt>
                <c:pt idx="41">
                  <c:v>-3.7</c:v>
                </c:pt>
                <c:pt idx="42">
                  <c:v>-5.7</c:v>
                </c:pt>
                <c:pt idx="43">
                  <c:v>-3.9</c:v>
                </c:pt>
                <c:pt idx="44">
                  <c:v>-6.1</c:v>
                </c:pt>
                <c:pt idx="45">
                  <c:v>-6.5</c:v>
                </c:pt>
                <c:pt idx="46">
                  <c:v>-4</c:v>
                </c:pt>
                <c:pt idx="47">
                  <c:v>-2.2999999999999998</c:v>
                </c:pt>
                <c:pt idx="48">
                  <c:v>-0.3</c:v>
                </c:pt>
                <c:pt idx="49">
                  <c:v>1.1000000000000001</c:v>
                </c:pt>
                <c:pt idx="50">
                  <c:v>3.9</c:v>
                </c:pt>
                <c:pt idx="51">
                  <c:v>4.5999999999999996</c:v>
                </c:pt>
                <c:pt idx="52">
                  <c:v>5.2</c:v>
                </c:pt>
                <c:pt idx="53">
                  <c:v>4.8</c:v>
                </c:pt>
                <c:pt idx="54">
                  <c:v>4.2</c:v>
                </c:pt>
                <c:pt idx="55">
                  <c:v>0.9</c:v>
                </c:pt>
                <c:pt idx="56">
                  <c:v>3.5169999999999999</c:v>
                </c:pt>
                <c:pt idx="57">
                  <c:v>-2.032</c:v>
                </c:pt>
                <c:pt idx="58">
                  <c:v>-0.8</c:v>
                </c:pt>
                <c:pt idx="59">
                  <c:v>-3.8</c:v>
                </c:pt>
                <c:pt idx="60">
                  <c:v>-7.7</c:v>
                </c:pt>
                <c:pt idx="61">
                  <c:v>-5.6</c:v>
                </c:pt>
              </c:numCache>
            </c:numRef>
          </c:val>
          <c:smooth val="0"/>
          <c:extLst>
            <c:ext xmlns:c16="http://schemas.microsoft.com/office/drawing/2014/chart" uri="{C3380CC4-5D6E-409C-BE32-E72D297353CC}">
              <c16:uniqueId val="{00000008-4149-4D94-8F68-27AD9E33CFAD}"/>
            </c:ext>
          </c:extLst>
        </c:ser>
        <c:dLbls>
          <c:showLegendKey val="0"/>
          <c:showVal val="0"/>
          <c:showCatName val="0"/>
          <c:showSerName val="0"/>
          <c:showPercent val="0"/>
          <c:showBubbleSize val="0"/>
        </c:dLbls>
        <c:marker val="1"/>
        <c:smooth val="0"/>
        <c:axId val="93681536"/>
        <c:axId val="93679616"/>
      </c:lineChart>
      <c:catAx>
        <c:axId val="93662592"/>
        <c:scaling>
          <c:orientation val="minMax"/>
        </c:scaling>
        <c:delete val="1"/>
        <c:axPos val="b"/>
        <c:title>
          <c:tx>
            <c:rich>
              <a:bodyPr/>
              <a:lstStyle/>
              <a:p>
                <a:pPr>
                  <a:defRPr sz="1400" b="1"/>
                </a:pPr>
                <a:r>
                  <a:rPr lang="en-GB" sz="1400" b="1"/>
                  <a:t>Year to 30 June</a:t>
                </a:r>
              </a:p>
            </c:rich>
          </c:tx>
          <c:layout>
            <c:manualLayout>
              <c:xMode val="edge"/>
              <c:yMode val="edge"/>
              <c:x val="0.44435985457438848"/>
              <c:y val="0.9041020952993849"/>
            </c:manualLayout>
          </c:layout>
          <c:overlay val="0"/>
        </c:title>
        <c:numFmt formatCode="General" sourceLinked="1"/>
        <c:majorTickMark val="out"/>
        <c:minorTickMark val="none"/>
        <c:tickLblPos val="nextTo"/>
        <c:crossAx val="93672960"/>
        <c:crosses val="autoZero"/>
        <c:auto val="1"/>
        <c:lblAlgn val="ctr"/>
        <c:lblOffset val="100"/>
        <c:tickLblSkip val="2"/>
        <c:tickMarkSkip val="2"/>
        <c:noMultiLvlLbl val="0"/>
      </c:catAx>
      <c:valAx>
        <c:axId val="93672960"/>
        <c:scaling>
          <c:orientation val="minMax"/>
          <c:max val="50"/>
        </c:scaling>
        <c:delete val="1"/>
        <c:axPos val="l"/>
        <c:title>
          <c:tx>
            <c:rich>
              <a:bodyPr/>
              <a:lstStyle/>
              <a:p>
                <a:pPr>
                  <a:defRPr sz="1400" b="1"/>
                </a:pPr>
                <a:r>
                  <a:rPr lang="en-GB" sz="1400" b="1"/>
                  <a:t>People (thousands)</a:t>
                </a:r>
              </a:p>
            </c:rich>
          </c:tx>
          <c:layout>
            <c:manualLayout>
              <c:xMode val="edge"/>
              <c:yMode val="edge"/>
              <c:x val="7.396236515862864E-2"/>
              <c:y val="0.32322371118373017"/>
            </c:manualLayout>
          </c:layout>
          <c:overlay val="0"/>
        </c:title>
        <c:numFmt formatCode="0" sourceLinked="0"/>
        <c:majorTickMark val="out"/>
        <c:minorTickMark val="none"/>
        <c:tickLblPos val="nextTo"/>
        <c:crossAx val="93662592"/>
        <c:crosses val="autoZero"/>
        <c:crossBetween val="midCat"/>
      </c:valAx>
      <c:valAx>
        <c:axId val="93679616"/>
        <c:scaling>
          <c:orientation val="minMax"/>
          <c:max val="50"/>
          <c:min val="-50"/>
        </c:scaling>
        <c:delete val="0"/>
        <c:axPos val="l"/>
        <c:numFmt formatCode="0" sourceLinked="0"/>
        <c:majorTickMark val="out"/>
        <c:minorTickMark val="none"/>
        <c:tickLblPos val="low"/>
        <c:spPr>
          <a:ln>
            <a:solidFill>
              <a:schemeClr val="tx1"/>
            </a:solidFill>
          </a:ln>
        </c:spPr>
        <c:txPr>
          <a:bodyPr/>
          <a:lstStyle/>
          <a:p>
            <a:pPr>
              <a:defRPr sz="1200"/>
            </a:pPr>
            <a:endParaRPr lang="en-US"/>
          </a:p>
        </c:txPr>
        <c:crossAx val="93681536"/>
        <c:crosses val="autoZero"/>
        <c:crossBetween val="midCat"/>
      </c:valAx>
      <c:catAx>
        <c:axId val="93681536"/>
        <c:scaling>
          <c:orientation val="minMax"/>
        </c:scaling>
        <c:delete val="0"/>
        <c:axPos val="b"/>
        <c:numFmt formatCode="General" sourceLinked="1"/>
        <c:majorTickMark val="out"/>
        <c:minorTickMark val="none"/>
        <c:tickLblPos val="low"/>
        <c:spPr>
          <a:ln>
            <a:solidFill>
              <a:schemeClr val="tx1"/>
            </a:solidFill>
          </a:ln>
        </c:spPr>
        <c:txPr>
          <a:bodyPr rot="0"/>
          <a:lstStyle/>
          <a:p>
            <a:pPr>
              <a:defRPr sz="1200"/>
            </a:pPr>
            <a:endParaRPr lang="en-US"/>
          </a:p>
        </c:txPr>
        <c:crossAx val="93679616"/>
        <c:crosses val="autoZero"/>
        <c:auto val="1"/>
        <c:lblAlgn val="ctr"/>
        <c:lblOffset val="100"/>
        <c:tickLblSkip val="5"/>
        <c:tickMarkSkip val="3"/>
        <c:noMultiLvlLbl val="0"/>
      </c:catAx>
      <c:spPr>
        <a:noFill/>
        <a:ln w="25400">
          <a:noFill/>
        </a:ln>
      </c:spPr>
    </c:plotArea>
    <c:legend>
      <c:legendPos val="t"/>
      <c:layout>
        <c:manualLayout>
          <c:xMode val="edge"/>
          <c:yMode val="edge"/>
          <c:x val="0.29940483347360825"/>
          <c:y val="6.7477410987703212E-2"/>
          <c:w val="0.46021536370453692"/>
          <c:h val="5.9553892397113728E-2"/>
        </c:manualLayout>
      </c:layout>
      <c:overlay val="0"/>
      <c:txPr>
        <a:bodyPr/>
        <a:lstStyle/>
        <a:p>
          <a:pPr>
            <a:defRPr sz="1200"/>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Segoe UI" panose="020B0502040204020203" pitchFamily="34" charset="0"/>
          <a:ea typeface="Arial"/>
          <a:cs typeface="Segoe UI" panose="020B0502040204020203" pitchFamily="34" charset="0"/>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69879397986644"/>
          <c:y val="3.6194409534271214E-2"/>
          <c:w val="0.67228771964478951"/>
          <c:h val="0.70463778984148728"/>
        </c:manualLayout>
      </c:layout>
      <c:barChart>
        <c:barDir val="bar"/>
        <c:grouping val="stacked"/>
        <c:varyColors val="0"/>
        <c:ser>
          <c:idx val="0"/>
          <c:order val="0"/>
          <c:tx>
            <c:strRef>
              <c:f>'Data 2.6'!$C$4</c:f>
              <c:strCache>
                <c:ptCount val="1"/>
                <c:pt idx="0">
                  <c:v>Natural
 change</c:v>
                </c:pt>
              </c:strCache>
            </c:strRef>
          </c:tx>
          <c:spPr>
            <a:solidFill>
              <a:srgbClr val="7F7F7F"/>
            </a:solidFill>
            <a:ln>
              <a:noFill/>
            </a:ln>
            <a:effectLst/>
          </c:spPr>
          <c:invertIfNegative val="0"/>
          <c:cat>
            <c:strRef>
              <c:f>'Data 2.6'!$A$6:$A$37</c:f>
              <c:strCache>
                <c:ptCount val="32"/>
                <c:pt idx="0">
                  <c:v>Inverclyde</c:v>
                </c:pt>
                <c:pt idx="1">
                  <c:v>Argyll and Bute</c:v>
                </c:pt>
                <c:pt idx="2">
                  <c:v>Na h-Eileanan Siar</c:v>
                </c:pt>
                <c:pt idx="3">
                  <c:v>West Dunbartonshire</c:v>
                </c:pt>
                <c:pt idx="4">
                  <c:v>North Ayrshire</c:v>
                </c:pt>
                <c:pt idx="5">
                  <c:v>Dumfries and Galloway</c:v>
                </c:pt>
                <c:pt idx="6">
                  <c:v>East Ayrshire</c:v>
                </c:pt>
                <c:pt idx="7">
                  <c:v>South Ayrshire</c:v>
                </c:pt>
                <c:pt idx="8">
                  <c:v>Clackmannanshire</c:v>
                </c:pt>
                <c:pt idx="9">
                  <c:v>Shetland Islands</c:v>
                </c:pt>
                <c:pt idx="10">
                  <c:v>Angus</c:v>
                </c:pt>
                <c:pt idx="11">
                  <c:v>Scottish Borders</c:v>
                </c:pt>
                <c:pt idx="12">
                  <c:v>North Lanarkshire</c:v>
                </c:pt>
                <c:pt idx="13">
                  <c:v>South Lanarkshire</c:v>
                </c:pt>
                <c:pt idx="14">
                  <c:v>Dundee City</c:v>
                </c:pt>
                <c:pt idx="15">
                  <c:v>Moray</c:v>
                </c:pt>
                <c:pt idx="16">
                  <c:v>Highland</c:v>
                </c:pt>
                <c:pt idx="17">
                  <c:v>Fife</c:v>
                </c:pt>
                <c:pt idx="18">
                  <c:v>East Dunbartonshire</c:v>
                </c:pt>
                <c:pt idx="19">
                  <c:v>Renfrewshire</c:v>
                </c:pt>
                <c:pt idx="20">
                  <c:v>Falkirk</c:v>
                </c:pt>
                <c:pt idx="21">
                  <c:v>Aberdeenshire</c:v>
                </c:pt>
                <c:pt idx="22">
                  <c:v>Perth and Kinross</c:v>
                </c:pt>
                <c:pt idx="23">
                  <c:v>Aberdeen City</c:v>
                </c:pt>
                <c:pt idx="24">
                  <c:v>West Lothian</c:v>
                </c:pt>
                <c:pt idx="25">
                  <c:v>East Renfrewshire</c:v>
                </c:pt>
                <c:pt idx="26">
                  <c:v>Stirling</c:v>
                </c:pt>
                <c:pt idx="27">
                  <c:v>Orkney Islands</c:v>
                </c:pt>
                <c:pt idx="28">
                  <c:v>East Lothian</c:v>
                </c:pt>
                <c:pt idx="29">
                  <c:v>Glasgow City</c:v>
                </c:pt>
                <c:pt idx="30">
                  <c:v>Midlothian</c:v>
                </c:pt>
                <c:pt idx="31">
                  <c:v>City of Edinburgh</c:v>
                </c:pt>
              </c:strCache>
            </c:strRef>
          </c:cat>
          <c:val>
            <c:numRef>
              <c:f>'Data 2.6'!$C$6:$C$37</c:f>
              <c:numCache>
                <c:formatCode>0.0</c:formatCode>
                <c:ptCount val="32"/>
                <c:pt idx="0">
                  <c:v>-3.3965960573037837</c:v>
                </c:pt>
                <c:pt idx="1">
                  <c:v>-4.1095584125209612</c:v>
                </c:pt>
                <c:pt idx="2">
                  <c:v>-4.7118891320204224</c:v>
                </c:pt>
                <c:pt idx="3">
                  <c:v>-0.97606499780412825</c:v>
                </c:pt>
                <c:pt idx="4">
                  <c:v>-2.3042878908800697</c:v>
                </c:pt>
                <c:pt idx="5">
                  <c:v>-3.6365440592749403</c:v>
                </c:pt>
                <c:pt idx="6">
                  <c:v>-0.91147326181311927</c:v>
                </c:pt>
                <c:pt idx="7">
                  <c:v>-3.914125700062228</c:v>
                </c:pt>
                <c:pt idx="8">
                  <c:v>0.60635601481770318</c:v>
                </c:pt>
                <c:pt idx="9">
                  <c:v>1.2675438596491229</c:v>
                </c:pt>
                <c:pt idx="10">
                  <c:v>-2.0987546808325352</c:v>
                </c:pt>
                <c:pt idx="11">
                  <c:v>-2.0723655251342548</c:v>
                </c:pt>
                <c:pt idx="12">
                  <c:v>0.62358276643990929</c:v>
                </c:pt>
                <c:pt idx="13">
                  <c:v>-0.28316996604523031</c:v>
                </c:pt>
                <c:pt idx="14">
                  <c:v>-0.46152786388372258</c:v>
                </c:pt>
                <c:pt idx="15">
                  <c:v>-0.86947187634177758</c:v>
                </c:pt>
                <c:pt idx="16">
                  <c:v>-0.9162841530054644</c:v>
                </c:pt>
                <c:pt idx="17">
                  <c:v>-0.1737590614797189</c:v>
                </c:pt>
                <c:pt idx="18">
                  <c:v>-0.92701981707317072</c:v>
                </c:pt>
                <c:pt idx="19">
                  <c:v>-0.81840249682117672</c:v>
                </c:pt>
                <c:pt idx="20">
                  <c:v>0.40529148563646972</c:v>
                </c:pt>
                <c:pt idx="21">
                  <c:v>1.6701469761464942</c:v>
                </c:pt>
                <c:pt idx="22">
                  <c:v>-1.8258640991895823</c:v>
                </c:pt>
                <c:pt idx="23">
                  <c:v>1.9712468896875865</c:v>
                </c:pt>
                <c:pt idx="24">
                  <c:v>2.9345815996301434</c:v>
                </c:pt>
                <c:pt idx="25">
                  <c:v>-0.20448988664147588</c:v>
                </c:pt>
                <c:pt idx="26">
                  <c:v>-0.74303754651031684</c:v>
                </c:pt>
                <c:pt idx="27">
                  <c:v>-1.69054441260745</c:v>
                </c:pt>
                <c:pt idx="28">
                  <c:v>0.18405531828350619</c:v>
                </c:pt>
                <c:pt idx="29">
                  <c:v>1.376328186788625</c:v>
                </c:pt>
                <c:pt idx="30">
                  <c:v>2.4761904761904763</c:v>
                </c:pt>
                <c:pt idx="31">
                  <c:v>2.2878483690607259</c:v>
                </c:pt>
              </c:numCache>
            </c:numRef>
          </c:val>
          <c:extLst>
            <c:ext xmlns:c16="http://schemas.microsoft.com/office/drawing/2014/chart" uri="{C3380CC4-5D6E-409C-BE32-E72D297353CC}">
              <c16:uniqueId val="{00000000-B339-4B5C-BE7C-B81B1DE8CC41}"/>
            </c:ext>
          </c:extLst>
        </c:ser>
        <c:ser>
          <c:idx val="1"/>
          <c:order val="1"/>
          <c:tx>
            <c:strRef>
              <c:f>'Data 2.6'!$D$4</c:f>
              <c:strCache>
                <c:ptCount val="1"/>
                <c:pt idx="0">
                  <c:v>Net 
migration</c:v>
                </c:pt>
              </c:strCache>
            </c:strRef>
          </c:tx>
          <c:spPr>
            <a:solidFill>
              <a:srgbClr val="2DA197"/>
            </a:solidFill>
            <a:ln>
              <a:noFill/>
            </a:ln>
            <a:effectLst/>
          </c:spPr>
          <c:invertIfNegative val="0"/>
          <c:cat>
            <c:strRef>
              <c:f>'Data 2.6'!$A$6:$A$37</c:f>
              <c:strCache>
                <c:ptCount val="32"/>
                <c:pt idx="0">
                  <c:v>Inverclyde</c:v>
                </c:pt>
                <c:pt idx="1">
                  <c:v>Argyll and Bute</c:v>
                </c:pt>
                <c:pt idx="2">
                  <c:v>Na h-Eileanan Siar</c:v>
                </c:pt>
                <c:pt idx="3">
                  <c:v>West Dunbartonshire</c:v>
                </c:pt>
                <c:pt idx="4">
                  <c:v>North Ayrshire</c:v>
                </c:pt>
                <c:pt idx="5">
                  <c:v>Dumfries and Galloway</c:v>
                </c:pt>
                <c:pt idx="6">
                  <c:v>East Ayrshire</c:v>
                </c:pt>
                <c:pt idx="7">
                  <c:v>South Ayrshire</c:v>
                </c:pt>
                <c:pt idx="8">
                  <c:v>Clackmannanshire</c:v>
                </c:pt>
                <c:pt idx="9">
                  <c:v>Shetland Islands</c:v>
                </c:pt>
                <c:pt idx="10">
                  <c:v>Angus</c:v>
                </c:pt>
                <c:pt idx="11">
                  <c:v>Scottish Borders</c:v>
                </c:pt>
                <c:pt idx="12">
                  <c:v>North Lanarkshire</c:v>
                </c:pt>
                <c:pt idx="13">
                  <c:v>South Lanarkshire</c:v>
                </c:pt>
                <c:pt idx="14">
                  <c:v>Dundee City</c:v>
                </c:pt>
                <c:pt idx="15">
                  <c:v>Moray</c:v>
                </c:pt>
                <c:pt idx="16">
                  <c:v>Highland</c:v>
                </c:pt>
                <c:pt idx="17">
                  <c:v>Fife</c:v>
                </c:pt>
                <c:pt idx="18">
                  <c:v>East Dunbartonshire</c:v>
                </c:pt>
                <c:pt idx="19">
                  <c:v>Renfrewshire</c:v>
                </c:pt>
                <c:pt idx="20">
                  <c:v>Falkirk</c:v>
                </c:pt>
                <c:pt idx="21">
                  <c:v>Aberdeenshire</c:v>
                </c:pt>
                <c:pt idx="22">
                  <c:v>Perth and Kinross</c:v>
                </c:pt>
                <c:pt idx="23">
                  <c:v>Aberdeen City</c:v>
                </c:pt>
                <c:pt idx="24">
                  <c:v>West Lothian</c:v>
                </c:pt>
                <c:pt idx="25">
                  <c:v>East Renfrewshire</c:v>
                </c:pt>
                <c:pt idx="26">
                  <c:v>Stirling</c:v>
                </c:pt>
                <c:pt idx="27">
                  <c:v>Orkney Islands</c:v>
                </c:pt>
                <c:pt idx="28">
                  <c:v>East Lothian</c:v>
                </c:pt>
                <c:pt idx="29">
                  <c:v>Glasgow City</c:v>
                </c:pt>
                <c:pt idx="30">
                  <c:v>Midlothian</c:v>
                </c:pt>
                <c:pt idx="31">
                  <c:v>City of Edinburgh</c:v>
                </c:pt>
              </c:strCache>
            </c:strRef>
          </c:cat>
          <c:val>
            <c:numRef>
              <c:f>'Data 2.6'!$D$6:$D$37</c:f>
              <c:numCache>
                <c:formatCode>0.0</c:formatCode>
                <c:ptCount val="32"/>
                <c:pt idx="0">
                  <c:v>-1.8733929227378474</c:v>
                </c:pt>
                <c:pt idx="1">
                  <c:v>6.7076579094466182E-2</c:v>
                </c:pt>
                <c:pt idx="2">
                  <c:v>0.9117432530999271</c:v>
                </c:pt>
                <c:pt idx="3">
                  <c:v>-1.3943785682916119</c:v>
                </c:pt>
                <c:pt idx="4">
                  <c:v>-0.18138286294710876</c:v>
                </c:pt>
                <c:pt idx="5">
                  <c:v>1.8854194231278116</c:v>
                </c:pt>
                <c:pt idx="6">
                  <c:v>0.54868561133404303</c:v>
                </c:pt>
                <c:pt idx="7">
                  <c:v>4.0092452662458884</c:v>
                </c:pt>
                <c:pt idx="8">
                  <c:v>-0.15597582374731916</c:v>
                </c:pt>
                <c:pt idx="9">
                  <c:v>-1.3157894736842104</c:v>
                </c:pt>
                <c:pt idx="10">
                  <c:v>2.5515980144561525</c:v>
                </c:pt>
                <c:pt idx="11">
                  <c:v>4.0672594418522756</c:v>
                </c:pt>
                <c:pt idx="12">
                  <c:v>0.71607590404582888</c:v>
                </c:pt>
                <c:pt idx="13">
                  <c:v>3.0238964699852646</c:v>
                </c:pt>
                <c:pt idx="14">
                  <c:v>3.6853344354894264</c:v>
                </c:pt>
                <c:pt idx="15">
                  <c:v>2.7157578359811079</c:v>
                </c:pt>
                <c:pt idx="16">
                  <c:v>3.2393442622950817</c:v>
                </c:pt>
                <c:pt idx="17">
                  <c:v>3.6992972165347795</c:v>
                </c:pt>
                <c:pt idx="18">
                  <c:v>3.6394817073170729</c:v>
                </c:pt>
                <c:pt idx="19">
                  <c:v>3.9821985897584096</c:v>
                </c:pt>
                <c:pt idx="20">
                  <c:v>4.1242461578367164</c:v>
                </c:pt>
                <c:pt idx="21">
                  <c:v>2.8632238374427756</c:v>
                </c:pt>
                <c:pt idx="22">
                  <c:v>7.8686707764771073</c:v>
                </c:pt>
                <c:pt idx="23">
                  <c:v>4.1240438669247075</c:v>
                </c:pt>
                <c:pt idx="24">
                  <c:v>2.7276930189551551</c:v>
                </c:pt>
                <c:pt idx="25">
                  <c:v>6.1680373416314733</c:v>
                </c:pt>
                <c:pt idx="26">
                  <c:v>7.746081858157627</c:v>
                </c:pt>
                <c:pt idx="27">
                  <c:v>6.8767908309455592</c:v>
                </c:pt>
                <c:pt idx="28">
                  <c:v>8.3485865365059997</c:v>
                </c:pt>
                <c:pt idx="29">
                  <c:v>7.3707919259997938</c:v>
                </c:pt>
                <c:pt idx="30">
                  <c:v>10.024420024420024</c:v>
                </c:pt>
                <c:pt idx="31">
                  <c:v>12.069598255726097</c:v>
                </c:pt>
              </c:numCache>
            </c:numRef>
          </c:val>
          <c:extLst>
            <c:ext xmlns:c16="http://schemas.microsoft.com/office/drawing/2014/chart" uri="{C3380CC4-5D6E-409C-BE32-E72D297353CC}">
              <c16:uniqueId val="{00000001-B339-4B5C-BE7C-B81B1DE8CC41}"/>
            </c:ext>
          </c:extLst>
        </c:ser>
        <c:ser>
          <c:idx val="2"/>
          <c:order val="2"/>
          <c:tx>
            <c:strRef>
              <c:f>'Data 2.6'!$E$4</c:f>
              <c:strCache>
                <c:ptCount val="1"/>
                <c:pt idx="0">
                  <c:v>Other
 changes</c:v>
                </c:pt>
              </c:strCache>
            </c:strRef>
          </c:tx>
          <c:spPr>
            <a:solidFill>
              <a:srgbClr val="96D0CB"/>
            </a:solidFill>
            <a:ln>
              <a:noFill/>
            </a:ln>
            <a:effectLst/>
          </c:spPr>
          <c:invertIfNegative val="0"/>
          <c:cat>
            <c:strRef>
              <c:f>'Data 2.6'!$A$6:$A$37</c:f>
              <c:strCache>
                <c:ptCount val="32"/>
                <c:pt idx="0">
                  <c:v>Inverclyde</c:v>
                </c:pt>
                <c:pt idx="1">
                  <c:v>Argyll and Bute</c:v>
                </c:pt>
                <c:pt idx="2">
                  <c:v>Na h-Eileanan Siar</c:v>
                </c:pt>
                <c:pt idx="3">
                  <c:v>West Dunbartonshire</c:v>
                </c:pt>
                <c:pt idx="4">
                  <c:v>North Ayrshire</c:v>
                </c:pt>
                <c:pt idx="5">
                  <c:v>Dumfries and Galloway</c:v>
                </c:pt>
                <c:pt idx="6">
                  <c:v>East Ayrshire</c:v>
                </c:pt>
                <c:pt idx="7">
                  <c:v>South Ayrshire</c:v>
                </c:pt>
                <c:pt idx="8">
                  <c:v>Clackmannanshire</c:v>
                </c:pt>
                <c:pt idx="9">
                  <c:v>Shetland Islands</c:v>
                </c:pt>
                <c:pt idx="10">
                  <c:v>Angus</c:v>
                </c:pt>
                <c:pt idx="11">
                  <c:v>Scottish Borders</c:v>
                </c:pt>
                <c:pt idx="12">
                  <c:v>North Lanarkshire</c:v>
                </c:pt>
                <c:pt idx="13">
                  <c:v>South Lanarkshire</c:v>
                </c:pt>
                <c:pt idx="14">
                  <c:v>Dundee City</c:v>
                </c:pt>
                <c:pt idx="15">
                  <c:v>Moray</c:v>
                </c:pt>
                <c:pt idx="16">
                  <c:v>Highland</c:v>
                </c:pt>
                <c:pt idx="17">
                  <c:v>Fife</c:v>
                </c:pt>
                <c:pt idx="18">
                  <c:v>East Dunbartonshire</c:v>
                </c:pt>
                <c:pt idx="19">
                  <c:v>Renfrewshire</c:v>
                </c:pt>
                <c:pt idx="20">
                  <c:v>Falkirk</c:v>
                </c:pt>
                <c:pt idx="21">
                  <c:v>Aberdeenshire</c:v>
                </c:pt>
                <c:pt idx="22">
                  <c:v>Perth and Kinross</c:v>
                </c:pt>
                <c:pt idx="23">
                  <c:v>Aberdeen City</c:v>
                </c:pt>
                <c:pt idx="24">
                  <c:v>West Lothian</c:v>
                </c:pt>
                <c:pt idx="25">
                  <c:v>East Renfrewshire</c:v>
                </c:pt>
                <c:pt idx="26">
                  <c:v>Stirling</c:v>
                </c:pt>
                <c:pt idx="27">
                  <c:v>Orkney Islands</c:v>
                </c:pt>
                <c:pt idx="28">
                  <c:v>East Lothian</c:v>
                </c:pt>
                <c:pt idx="29">
                  <c:v>Glasgow City</c:v>
                </c:pt>
                <c:pt idx="30">
                  <c:v>Midlothian</c:v>
                </c:pt>
                <c:pt idx="31">
                  <c:v>City of Edinburgh</c:v>
                </c:pt>
              </c:strCache>
            </c:strRef>
          </c:cat>
          <c:val>
            <c:numRef>
              <c:f>'Data 2.6'!$E$6:$E$37</c:f>
              <c:numCache>
                <c:formatCode>0.0</c:formatCode>
                <c:ptCount val="32"/>
                <c:pt idx="0">
                  <c:v>0.5314068813517816</c:v>
                </c:pt>
                <c:pt idx="1">
                  <c:v>4.0245947456679705E-2</c:v>
                </c:pt>
                <c:pt idx="2">
                  <c:v>1.2472647702407003</c:v>
                </c:pt>
                <c:pt idx="3">
                  <c:v>9.881422924901186E-3</c:v>
                </c:pt>
                <c:pt idx="4">
                  <c:v>0.24377856780091414</c:v>
                </c:pt>
                <c:pt idx="5">
                  <c:v>0.22955808414924583</c:v>
                </c:pt>
                <c:pt idx="6">
                  <c:v>0.28089427565309966</c:v>
                </c:pt>
                <c:pt idx="7">
                  <c:v>1.1556582807360655E-2</c:v>
                </c:pt>
                <c:pt idx="8">
                  <c:v>3.7044258139988302E-2</c:v>
                </c:pt>
                <c:pt idx="9">
                  <c:v>0.57456140350877194</c:v>
                </c:pt>
                <c:pt idx="10">
                  <c:v>0.7402246799616824</c:v>
                </c:pt>
                <c:pt idx="11">
                  <c:v>-0.30460427854564659</c:v>
                </c:pt>
                <c:pt idx="12">
                  <c:v>0.513187731232844</c:v>
                </c:pt>
                <c:pt idx="13">
                  <c:v>-6.5987571272983533E-2</c:v>
                </c:pt>
                <c:pt idx="14">
                  <c:v>-0.36508920575876558</c:v>
                </c:pt>
                <c:pt idx="15">
                  <c:v>1.0090167453842851</c:v>
                </c:pt>
                <c:pt idx="16">
                  <c:v>0.7720218579234972</c:v>
                </c:pt>
                <c:pt idx="17">
                  <c:v>-0.16933207902163688</c:v>
                </c:pt>
                <c:pt idx="18">
                  <c:v>0.79363567073170738</c:v>
                </c:pt>
                <c:pt idx="19">
                  <c:v>0.3502485261819443</c:v>
                </c:pt>
                <c:pt idx="20">
                  <c:v>-0.19778224499059724</c:v>
                </c:pt>
                <c:pt idx="21">
                  <c:v>0.361818327845153</c:v>
                </c:pt>
                <c:pt idx="22">
                  <c:v>-0.79240839509593408</c:v>
                </c:pt>
                <c:pt idx="23">
                  <c:v>-0.72712192424661315</c:v>
                </c:pt>
                <c:pt idx="24">
                  <c:v>0.15141007859454461</c:v>
                </c:pt>
                <c:pt idx="25">
                  <c:v>0.20448988664147588</c:v>
                </c:pt>
                <c:pt idx="26">
                  <c:v>-0.77911827714511217</c:v>
                </c:pt>
                <c:pt idx="27">
                  <c:v>1.1652340019102196</c:v>
                </c:pt>
                <c:pt idx="28">
                  <c:v>0.36505999593247918</c:v>
                </c:pt>
                <c:pt idx="29">
                  <c:v>0.10745847804408376</c:v>
                </c:pt>
                <c:pt idx="30">
                  <c:v>0.39316239316239321</c:v>
                </c:pt>
                <c:pt idx="31">
                  <c:v>-1.0379293223668589</c:v>
                </c:pt>
              </c:numCache>
            </c:numRef>
          </c:val>
          <c:extLst>
            <c:ext xmlns:c16="http://schemas.microsoft.com/office/drawing/2014/chart" uri="{C3380CC4-5D6E-409C-BE32-E72D297353CC}">
              <c16:uniqueId val="{00000002-B339-4B5C-BE7C-B81B1DE8CC41}"/>
            </c:ext>
          </c:extLst>
        </c:ser>
        <c:dLbls>
          <c:showLegendKey val="0"/>
          <c:showVal val="0"/>
          <c:showCatName val="0"/>
          <c:showSerName val="0"/>
          <c:showPercent val="0"/>
          <c:showBubbleSize val="0"/>
        </c:dLbls>
        <c:gapWidth val="51"/>
        <c:overlap val="100"/>
        <c:axId val="782589440"/>
        <c:axId val="782595016"/>
      </c:barChart>
      <c:scatterChart>
        <c:scatterStyle val="lineMarker"/>
        <c:varyColors val="0"/>
        <c:ser>
          <c:idx val="3"/>
          <c:order val="3"/>
          <c:tx>
            <c:v>Total Change</c:v>
          </c:tx>
          <c:spPr>
            <a:ln w="25400" cap="rnd">
              <a:noFill/>
              <a:round/>
            </a:ln>
            <a:effectLst/>
          </c:spPr>
          <c:marker>
            <c:symbol val="diamond"/>
            <c:size val="8"/>
            <c:spPr>
              <a:solidFill>
                <a:schemeClr val="tx1"/>
              </a:solidFill>
              <a:ln w="9525">
                <a:solidFill>
                  <a:schemeClr val="bg1"/>
                </a:solidFill>
              </a:ln>
              <a:effectLst/>
            </c:spPr>
          </c:marker>
          <c:xVal>
            <c:numRef>
              <c:f>'Data 2.6'!$F$6:$F$37</c:f>
              <c:numCache>
                <c:formatCode>0.0</c:formatCode>
                <c:ptCount val="32"/>
                <c:pt idx="0">
                  <c:v>-4.7</c:v>
                </c:pt>
                <c:pt idx="1">
                  <c:v>-4</c:v>
                </c:pt>
                <c:pt idx="2">
                  <c:v>-2.6</c:v>
                </c:pt>
                <c:pt idx="3">
                  <c:v>-2.4</c:v>
                </c:pt>
                <c:pt idx="4">
                  <c:v>-2.2000000000000002</c:v>
                </c:pt>
                <c:pt idx="5">
                  <c:v>-1.5</c:v>
                </c:pt>
                <c:pt idx="6">
                  <c:v>-0.1</c:v>
                </c:pt>
                <c:pt idx="7">
                  <c:v>0.1</c:v>
                </c:pt>
                <c:pt idx="8">
                  <c:v>0.5</c:v>
                </c:pt>
                <c:pt idx="9">
                  <c:v>0.5</c:v>
                </c:pt>
                <c:pt idx="10">
                  <c:v>1.2</c:v>
                </c:pt>
                <c:pt idx="11">
                  <c:v>1.7</c:v>
                </c:pt>
                <c:pt idx="12">
                  <c:v>1.9</c:v>
                </c:pt>
                <c:pt idx="13">
                  <c:v>2.7</c:v>
                </c:pt>
                <c:pt idx="14">
                  <c:v>2.9</c:v>
                </c:pt>
                <c:pt idx="15">
                  <c:v>2.9</c:v>
                </c:pt>
                <c:pt idx="16">
                  <c:v>3.1</c:v>
                </c:pt>
                <c:pt idx="17">
                  <c:v>3.4</c:v>
                </c:pt>
                <c:pt idx="18">
                  <c:v>3.5</c:v>
                </c:pt>
                <c:pt idx="19">
                  <c:v>3.5</c:v>
                </c:pt>
                <c:pt idx="20">
                  <c:v>4.3</c:v>
                </c:pt>
                <c:pt idx="21">
                  <c:v>4.9000000000000004</c:v>
                </c:pt>
                <c:pt idx="22">
                  <c:v>5.3</c:v>
                </c:pt>
                <c:pt idx="23">
                  <c:v>5.4</c:v>
                </c:pt>
                <c:pt idx="24">
                  <c:v>5.8</c:v>
                </c:pt>
                <c:pt idx="25">
                  <c:v>6.2</c:v>
                </c:pt>
                <c:pt idx="26">
                  <c:v>6.2</c:v>
                </c:pt>
                <c:pt idx="27">
                  <c:v>6.4</c:v>
                </c:pt>
                <c:pt idx="28">
                  <c:v>8.9</c:v>
                </c:pt>
                <c:pt idx="29">
                  <c:v>8.9</c:v>
                </c:pt>
                <c:pt idx="30">
                  <c:v>12.9</c:v>
                </c:pt>
                <c:pt idx="31">
                  <c:v>13.3</c:v>
                </c:pt>
              </c:numCache>
            </c:numRef>
          </c:xVal>
          <c:yVal>
            <c:numRef>
              <c:f>'Data 2.6'!$G$6:$G$37</c:f>
              <c:numCache>
                <c:formatCode>General</c:formatCode>
                <c:ptCount val="32"/>
                <c:pt idx="0">
                  <c:v>-3.3965960573037836E-2</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yVal>
          <c:smooth val="0"/>
          <c:extLst>
            <c:ext xmlns:c16="http://schemas.microsoft.com/office/drawing/2014/chart" uri="{C3380CC4-5D6E-409C-BE32-E72D297353CC}">
              <c16:uniqueId val="{00000003-B339-4B5C-BE7C-B81B1DE8CC41}"/>
            </c:ext>
          </c:extLst>
        </c:ser>
        <c:dLbls>
          <c:showLegendKey val="0"/>
          <c:showVal val="0"/>
          <c:showCatName val="0"/>
          <c:showSerName val="0"/>
          <c:showPercent val="0"/>
          <c:showBubbleSize val="0"/>
        </c:dLbls>
        <c:axId val="731512488"/>
        <c:axId val="565767336"/>
      </c:scatterChart>
      <c:valAx>
        <c:axId val="731512488"/>
        <c:scaling>
          <c:orientation val="minMax"/>
          <c:max val="15"/>
        </c:scaling>
        <c:delete val="0"/>
        <c:axPos val="b"/>
        <c:majorGridlines>
          <c:spPr>
            <a:ln w="9525" cap="flat" cmpd="sng" algn="ctr">
              <a:solidFill>
                <a:schemeClr val="tx1">
                  <a:lumMod val="15000"/>
                  <a:lumOff val="85000"/>
                  <a:alpha val="40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GB" sz="1400" b="1">
                    <a:solidFill>
                      <a:schemeClr val="tx1"/>
                    </a:solidFill>
                    <a:latin typeface="Segoe UI" panose="020B0502040204020203" pitchFamily="34" charset="0"/>
                    <a:cs typeface="Segoe UI" panose="020B0502040204020203" pitchFamily="34" charset="0"/>
                  </a:rPr>
                  <a:t>Percentage Change</a:t>
                </a:r>
              </a:p>
            </c:rich>
          </c:tx>
          <c:layout>
            <c:manualLayout>
              <c:xMode val="edge"/>
              <c:yMode val="edge"/>
              <c:x val="0.44457869350566109"/>
              <c:y val="0.7809543372295852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565767336"/>
        <c:crosses val="autoZero"/>
        <c:crossBetween val="midCat"/>
      </c:valAx>
      <c:valAx>
        <c:axId val="565767336"/>
        <c:scaling>
          <c:orientation val="minMax"/>
          <c:max val="32.5"/>
          <c:min val="0.5"/>
        </c:scaling>
        <c:delete val="0"/>
        <c:axPos val="l"/>
        <c:numFmt formatCode="General" sourceLinked="1"/>
        <c:majorTickMark val="out"/>
        <c:minorTickMark val="none"/>
        <c:tickLblPos val="none"/>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12488"/>
        <c:crosses val="autoZero"/>
        <c:crossBetween val="midCat"/>
      </c:valAx>
      <c:valAx>
        <c:axId val="782595016"/>
        <c:scaling>
          <c:orientation val="minMax"/>
        </c:scaling>
        <c:delete val="1"/>
        <c:axPos val="t"/>
        <c:numFmt formatCode="0.0" sourceLinked="1"/>
        <c:majorTickMark val="out"/>
        <c:minorTickMark val="none"/>
        <c:tickLblPos val="nextTo"/>
        <c:crossAx val="782589440"/>
        <c:crosses val="max"/>
        <c:crossBetween val="between"/>
      </c:valAx>
      <c:catAx>
        <c:axId val="782589440"/>
        <c:scaling>
          <c:orientation val="minMax"/>
        </c:scaling>
        <c:delete val="0"/>
        <c:axPos val="r"/>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782595016"/>
        <c:crosses val="max"/>
        <c:auto val="1"/>
        <c:lblAlgn val="ctr"/>
        <c:lblOffset val="100"/>
        <c:noMultiLvlLbl val="0"/>
      </c:catAx>
      <c:spPr>
        <a:noFill/>
        <a:ln w="25400">
          <a:noFill/>
        </a:ln>
        <a:effectLst/>
      </c:spPr>
    </c:plotArea>
    <c:legend>
      <c:legendPos val="r"/>
      <c:layout>
        <c:manualLayout>
          <c:xMode val="edge"/>
          <c:yMode val="edge"/>
          <c:x val="0.70840957863265541"/>
          <c:y val="0.34375257440646012"/>
          <c:w val="0.2874688345564223"/>
          <c:h val="0.2075949202001923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200" b="1">
                <a:solidFill>
                  <a:schemeClr val="tx1"/>
                </a:solidFill>
                <a:effectLst/>
                <a:latin typeface="Segoe UI" panose="020B0502040204020203" pitchFamily="34" charset="0"/>
                <a:cs typeface="Segoe UI" panose="020B0502040204020203" pitchFamily="34" charset="0"/>
              </a:rPr>
              <a:t>Figure 2.7: Percentage of the population by age group, Scotland, 1911-2019</a:t>
            </a:r>
            <a:endParaRPr lang="en-GB" sz="1200">
              <a:solidFill>
                <a:schemeClr val="tx1"/>
              </a:solidFill>
              <a:effectLst/>
              <a:latin typeface="Segoe UI" panose="020B0502040204020203" pitchFamily="34" charset="0"/>
              <a:cs typeface="Segoe UI" panose="020B0502040204020203" pitchFamily="34" charset="0"/>
            </a:endParaRPr>
          </a:p>
        </c:rich>
      </c:tx>
      <c:layout>
        <c:manualLayout>
          <c:xMode val="edge"/>
          <c:yMode val="edge"/>
          <c:x val="1.0888412717497725E-2"/>
          <c:y val="8.3501679074117607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areaChart>
        <c:grouping val="stacked"/>
        <c:varyColors val="0"/>
        <c:ser>
          <c:idx val="0"/>
          <c:order val="0"/>
          <c:tx>
            <c:v>0-19</c:v>
          </c:tx>
          <c:spPr>
            <a:solidFill>
              <a:srgbClr val="96D0CB"/>
            </a:solidFill>
            <a:ln w="12700">
              <a:solidFill>
                <a:schemeClr val="bg1"/>
              </a:solidFill>
            </a:ln>
            <a:effectLst/>
          </c:spPr>
          <c:cat>
            <c:numLit>
              <c:formatCode>General</c:formatCode>
              <c:ptCount val="109"/>
              <c:pt idx="0">
                <c:v>1911</c:v>
              </c:pt>
              <c:pt idx="1">
                <c:v>1912</c:v>
              </c:pt>
              <c:pt idx="2">
                <c:v>1913</c:v>
              </c:pt>
              <c:pt idx="3">
                <c:v>1914</c:v>
              </c:pt>
              <c:pt idx="4">
                <c:v>1915</c:v>
              </c:pt>
              <c:pt idx="5">
                <c:v>1916</c:v>
              </c:pt>
              <c:pt idx="6">
                <c:v>1917</c:v>
              </c:pt>
              <c:pt idx="7">
                <c:v>1918</c:v>
              </c:pt>
              <c:pt idx="8">
                <c:v>1919</c:v>
              </c:pt>
              <c:pt idx="9">
                <c:v>1920</c:v>
              </c:pt>
              <c:pt idx="10">
                <c:v>1921</c:v>
              </c:pt>
              <c:pt idx="11">
                <c:v>1922</c:v>
              </c:pt>
              <c:pt idx="12">
                <c:v>1923</c:v>
              </c:pt>
              <c:pt idx="13">
                <c:v>1924</c:v>
              </c:pt>
              <c:pt idx="14">
                <c:v>1925</c:v>
              </c:pt>
              <c:pt idx="15">
                <c:v>1926</c:v>
              </c:pt>
              <c:pt idx="16">
                <c:v>1927</c:v>
              </c:pt>
              <c:pt idx="17">
                <c:v>1928</c:v>
              </c:pt>
              <c:pt idx="18">
                <c:v>1929</c:v>
              </c:pt>
              <c:pt idx="19">
                <c:v>1930</c:v>
              </c:pt>
              <c:pt idx="20">
                <c:v>1931</c:v>
              </c:pt>
              <c:pt idx="21">
                <c:v>1932</c:v>
              </c:pt>
              <c:pt idx="22">
                <c:v>1933</c:v>
              </c:pt>
              <c:pt idx="23">
                <c:v>1934</c:v>
              </c:pt>
              <c:pt idx="24">
                <c:v>1935</c:v>
              </c:pt>
              <c:pt idx="25">
                <c:v>1936</c:v>
              </c:pt>
              <c:pt idx="26">
                <c:v>1937</c:v>
              </c:pt>
              <c:pt idx="27">
                <c:v>1938</c:v>
              </c:pt>
              <c:pt idx="28">
                <c:v>1939</c:v>
              </c:pt>
              <c:pt idx="29">
                <c:v>1940</c:v>
              </c:pt>
              <c:pt idx="30">
                <c:v>1941</c:v>
              </c:pt>
              <c:pt idx="31">
                <c:v>1942</c:v>
              </c:pt>
              <c:pt idx="32">
                <c:v>1943</c:v>
              </c:pt>
              <c:pt idx="33">
                <c:v>1944</c:v>
              </c:pt>
              <c:pt idx="34">
                <c:v>1945</c:v>
              </c:pt>
              <c:pt idx="35">
                <c:v>1946</c:v>
              </c:pt>
              <c:pt idx="36">
                <c:v>1947</c:v>
              </c:pt>
              <c:pt idx="37">
                <c:v>1948</c:v>
              </c:pt>
              <c:pt idx="38">
                <c:v>1949</c:v>
              </c:pt>
              <c:pt idx="39">
                <c:v>1950</c:v>
              </c:pt>
              <c:pt idx="40">
                <c:v>1951</c:v>
              </c:pt>
              <c:pt idx="41">
                <c:v>1952</c:v>
              </c:pt>
              <c:pt idx="42">
                <c:v>1953</c:v>
              </c:pt>
              <c:pt idx="43">
                <c:v>1954</c:v>
              </c:pt>
              <c:pt idx="44">
                <c:v>1955</c:v>
              </c:pt>
              <c:pt idx="45">
                <c:v>1956</c:v>
              </c:pt>
              <c:pt idx="46">
                <c:v>1957</c:v>
              </c:pt>
              <c:pt idx="47">
                <c:v>1958</c:v>
              </c:pt>
              <c:pt idx="48">
                <c:v>1959</c:v>
              </c:pt>
              <c:pt idx="49">
                <c:v>1960</c:v>
              </c:pt>
              <c:pt idx="50">
                <c:v>1961</c:v>
              </c:pt>
              <c:pt idx="51">
                <c:v>1962</c:v>
              </c:pt>
              <c:pt idx="52">
                <c:v>1963</c:v>
              </c:pt>
              <c:pt idx="53">
                <c:v>1964</c:v>
              </c:pt>
              <c:pt idx="54">
                <c:v>1965</c:v>
              </c:pt>
              <c:pt idx="55">
                <c:v>1966</c:v>
              </c:pt>
              <c:pt idx="56">
                <c:v>1967</c:v>
              </c:pt>
              <c:pt idx="57">
                <c:v>1968</c:v>
              </c:pt>
              <c:pt idx="58">
                <c:v>1969</c:v>
              </c:pt>
              <c:pt idx="59">
                <c:v>1970</c:v>
              </c:pt>
              <c:pt idx="60">
                <c:v>1971</c:v>
              </c:pt>
              <c:pt idx="61">
                <c:v>1972</c:v>
              </c:pt>
              <c:pt idx="62">
                <c:v>1973</c:v>
              </c:pt>
              <c:pt idx="63">
                <c:v>1974</c:v>
              </c:pt>
              <c:pt idx="64">
                <c:v>1975</c:v>
              </c:pt>
              <c:pt idx="65">
                <c:v>1976</c:v>
              </c:pt>
              <c:pt idx="66">
                <c:v>1977</c:v>
              </c:pt>
              <c:pt idx="67">
                <c:v>1978</c:v>
              </c:pt>
              <c:pt idx="68">
                <c:v>1979</c:v>
              </c:pt>
              <c:pt idx="69">
                <c:v>1980</c:v>
              </c:pt>
              <c:pt idx="70">
                <c:v>1981</c:v>
              </c:pt>
              <c:pt idx="71">
                <c:v>1982</c:v>
              </c:pt>
              <c:pt idx="72">
                <c:v>1983</c:v>
              </c:pt>
              <c:pt idx="73">
                <c:v>1984</c:v>
              </c:pt>
              <c:pt idx="74">
                <c:v>1985</c:v>
              </c:pt>
              <c:pt idx="75">
                <c:v>1986</c:v>
              </c:pt>
              <c:pt idx="76">
                <c:v>1987</c:v>
              </c:pt>
              <c:pt idx="77">
                <c:v>1988</c:v>
              </c:pt>
              <c:pt idx="78">
                <c:v>1989</c:v>
              </c:pt>
              <c:pt idx="79">
                <c:v>1990</c:v>
              </c:pt>
              <c:pt idx="80">
                <c:v>1991</c:v>
              </c:pt>
              <c:pt idx="81">
                <c:v>1992</c:v>
              </c:pt>
              <c:pt idx="82">
                <c:v>1993</c:v>
              </c:pt>
              <c:pt idx="83">
                <c:v>1994</c:v>
              </c:pt>
              <c:pt idx="84">
                <c:v>1995</c:v>
              </c:pt>
              <c:pt idx="85">
                <c:v>1996</c:v>
              </c:pt>
              <c:pt idx="86">
                <c:v>1997</c:v>
              </c:pt>
              <c:pt idx="87">
                <c:v>1998</c:v>
              </c:pt>
              <c:pt idx="88">
                <c:v>1999</c:v>
              </c:pt>
              <c:pt idx="89">
                <c:v>2000</c:v>
              </c:pt>
              <c:pt idx="90">
                <c:v>2001</c:v>
              </c:pt>
              <c:pt idx="91">
                <c:v>2002</c:v>
              </c:pt>
              <c:pt idx="92">
                <c:v>2003</c:v>
              </c:pt>
              <c:pt idx="93">
                <c:v>2004</c:v>
              </c:pt>
              <c:pt idx="94">
                <c:v>2005</c:v>
              </c:pt>
              <c:pt idx="95">
                <c:v>2006</c:v>
              </c:pt>
              <c:pt idx="96">
                <c:v>2007</c:v>
              </c:pt>
              <c:pt idx="97">
                <c:v>2008</c:v>
              </c:pt>
              <c:pt idx="98">
                <c:v>2009</c:v>
              </c:pt>
              <c:pt idx="99">
                <c:v>2010</c:v>
              </c:pt>
              <c:pt idx="100">
                <c:v>2011</c:v>
              </c:pt>
              <c:pt idx="101">
                <c:v>2012</c:v>
              </c:pt>
              <c:pt idx="102">
                <c:v>2013</c:v>
              </c:pt>
              <c:pt idx="103">
                <c:v>2014</c:v>
              </c:pt>
              <c:pt idx="104">
                <c:v>2015</c:v>
              </c:pt>
              <c:pt idx="105">
                <c:v>2016</c:v>
              </c:pt>
              <c:pt idx="106">
                <c:v>2017</c:v>
              </c:pt>
              <c:pt idx="107">
                <c:v>2018</c:v>
              </c:pt>
              <c:pt idx="108">
                <c:v>2019</c:v>
              </c:pt>
            </c:numLit>
          </c:cat>
          <c:val>
            <c:numLit>
              <c:formatCode>General</c:formatCode>
              <c:ptCount val="109"/>
              <c:pt idx="0">
                <c:v>0.41927860560388558</c:v>
              </c:pt>
              <c:pt idx="1">
                <c:v>0.41571033667357238</c:v>
              </c:pt>
              <c:pt idx="2">
                <c:v>0.4131292224121641</c:v>
              </c:pt>
              <c:pt idx="3">
                <c:v>0.41088129377083832</c:v>
              </c:pt>
              <c:pt idx="4">
                <c:v>0.40955882876852706</c:v>
              </c:pt>
              <c:pt idx="5">
                <c:v>0.40689958958525124</c:v>
              </c:pt>
              <c:pt idx="6">
                <c:v>0.40352171248968122</c:v>
              </c:pt>
              <c:pt idx="7">
                <c:v>0.39950046446476423</c:v>
              </c:pt>
              <c:pt idx="8">
                <c:v>0.39487616921691571</c:v>
              </c:pt>
              <c:pt idx="9">
                <c:v>0.39426953608338505</c:v>
              </c:pt>
              <c:pt idx="10">
                <c:v>0.3929221052260759</c:v>
              </c:pt>
              <c:pt idx="11">
                <c:v>0.39138399911800376</c:v>
              </c:pt>
              <c:pt idx="12">
                <c:v>0.38839924650399293</c:v>
              </c:pt>
              <c:pt idx="13">
                <c:v>0.38681340378140805</c:v>
              </c:pt>
              <c:pt idx="14">
                <c:v>0.38323188064257185</c:v>
              </c:pt>
              <c:pt idx="15">
                <c:v>0.3796738619386838</c:v>
              </c:pt>
              <c:pt idx="16">
                <c:v>0.37655122562948451</c:v>
              </c:pt>
              <c:pt idx="17">
                <c:v>0.37271669446936384</c:v>
              </c:pt>
              <c:pt idx="18">
                <c:v>0.36675478340623968</c:v>
              </c:pt>
              <c:pt idx="19">
                <c:v>0.36344232523419617</c:v>
              </c:pt>
              <c:pt idx="20">
                <c:v>0.36014313501191414</c:v>
              </c:pt>
              <c:pt idx="21">
                <c:v>0.35576601518430317</c:v>
              </c:pt>
              <c:pt idx="22">
                <c:v>0.35149242352839632</c:v>
              </c:pt>
              <c:pt idx="23">
                <c:v>0.34737027062246634</c:v>
              </c:pt>
              <c:pt idx="24">
                <c:v>0.34313994318032676</c:v>
              </c:pt>
              <c:pt idx="25">
                <c:v>0.34064501111692363</c:v>
              </c:pt>
              <c:pt idx="26">
                <c:v>0.33899943937740751</c:v>
              </c:pt>
              <c:pt idx="27">
                <c:v>0.33911761890246711</c:v>
              </c:pt>
              <c:pt idx="28">
                <c:v>0.33850208730843367</c:v>
              </c:pt>
              <c:pt idx="29">
                <c:v>0.3332772091509007</c:v>
              </c:pt>
              <c:pt idx="30">
                <c:v>0.33415786524145102</c:v>
              </c:pt>
              <c:pt idx="31">
                <c:v>0.32769172284129816</c:v>
              </c:pt>
              <c:pt idx="32">
                <c:v>0.32330540240239464</c:v>
              </c:pt>
              <c:pt idx="33">
                <c:v>0.32111854021371478</c:v>
              </c:pt>
              <c:pt idx="34">
                <c:v>0.32018598765773049</c:v>
              </c:pt>
              <c:pt idx="35">
                <c:v>0.31338218525760941</c:v>
              </c:pt>
              <c:pt idx="36">
                <c:v>0.31529730175184445</c:v>
              </c:pt>
              <c:pt idx="37">
                <c:v>0.31506910468536808</c:v>
              </c:pt>
              <c:pt idx="38">
                <c:v>0.31570182873948649</c:v>
              </c:pt>
              <c:pt idx="39">
                <c:v>0.3161352801332209</c:v>
              </c:pt>
              <c:pt idx="40">
                <c:v>0.31764553475991375</c:v>
              </c:pt>
              <c:pt idx="41">
                <c:v>0.3164129408311992</c:v>
              </c:pt>
              <c:pt idx="42">
                <c:v>0.31628086463630306</c:v>
              </c:pt>
              <c:pt idx="43">
                <c:v>0.31660139289039646</c:v>
              </c:pt>
              <c:pt idx="44">
                <c:v>0.31778176281826792</c:v>
              </c:pt>
              <c:pt idx="45">
                <c:v>0.31895197147933657</c:v>
              </c:pt>
              <c:pt idx="46">
                <c:v>0.3206144452111036</c:v>
              </c:pt>
              <c:pt idx="47">
                <c:v>0.32312194438798286</c:v>
              </c:pt>
              <c:pt idx="48">
                <c:v>0.32579452843923107</c:v>
              </c:pt>
              <c:pt idx="49">
                <c:v>0.32796121335167366</c:v>
              </c:pt>
              <c:pt idx="50">
                <c:v>0.33104500219528549</c:v>
              </c:pt>
              <c:pt idx="51">
                <c:v>0.33220965812978787</c:v>
              </c:pt>
              <c:pt idx="52">
                <c:v>0.33288198113388789</c:v>
              </c:pt>
              <c:pt idx="53">
                <c:v>0.33365421906498993</c:v>
              </c:pt>
              <c:pt idx="54">
                <c:v>0.33554175703948252</c:v>
              </c:pt>
              <c:pt idx="55">
                <c:v>0.33678825520132294</c:v>
              </c:pt>
              <c:pt idx="56">
                <c:v>0.33421560894907948</c:v>
              </c:pt>
              <c:pt idx="57">
                <c:v>0.33353794084842892</c:v>
              </c:pt>
              <c:pt idx="58">
                <c:v>0.33356897379283862</c:v>
              </c:pt>
              <c:pt idx="59">
                <c:v>0.33373420028003148</c:v>
              </c:pt>
              <c:pt idx="60">
                <c:v>0.33393421957368785</c:v>
              </c:pt>
              <c:pt idx="61">
                <c:v>0.33337762398195236</c:v>
              </c:pt>
              <c:pt idx="62">
                <c:v>0.33222778425266053</c:v>
              </c:pt>
              <c:pt idx="63">
                <c:v>0.32969012364524503</c:v>
              </c:pt>
              <c:pt idx="64">
                <c:v>0.32691709349438114</c:v>
              </c:pt>
              <c:pt idx="65">
                <c:v>0.32359288416708065</c:v>
              </c:pt>
              <c:pt idx="66">
                <c:v>0.31926447514446443</c:v>
              </c:pt>
              <c:pt idx="67">
                <c:v>0.31461619630489418</c:v>
              </c:pt>
              <c:pt idx="68">
                <c:v>0.31010838650165268</c:v>
              </c:pt>
              <c:pt idx="69">
                <c:v>0.3055347619322667</c:v>
              </c:pt>
              <c:pt idx="70">
                <c:v>0.30069244430716963</c:v>
              </c:pt>
              <c:pt idx="71">
                <c:v>0.29589159925182107</c:v>
              </c:pt>
              <c:pt idx="72">
                <c:v>0.2905884089725958</c:v>
              </c:pt>
              <c:pt idx="73">
                <c:v>0.28466922753596113</c:v>
              </c:pt>
              <c:pt idx="74">
                <c:v>0.27864306761650504</c:v>
              </c:pt>
              <c:pt idx="75">
                <c:v>0.27435697294082662</c:v>
              </c:pt>
              <c:pt idx="76">
                <c:v>0.26958572431565281</c:v>
              </c:pt>
              <c:pt idx="77">
                <c:v>0.26528959475641267</c:v>
              </c:pt>
              <c:pt idx="78">
                <c:v>0.26135749154718513</c:v>
              </c:pt>
              <c:pt idx="79">
                <c:v>0.25815888547548155</c:v>
              </c:pt>
              <c:pt idx="80">
                <c:v>0.25478790477895397</c:v>
              </c:pt>
              <c:pt idx="81">
                <c:v>0.25252830530004206</c:v>
              </c:pt>
              <c:pt idx="82">
                <c:v>0.25085165126481113</c:v>
              </c:pt>
              <c:pt idx="83">
                <c:v>0.25008182728660716</c:v>
              </c:pt>
              <c:pt idx="84">
                <c:v>0.24907527690749243</c:v>
              </c:pt>
              <c:pt idx="85">
                <c:v>0.24807342224072551</c:v>
              </c:pt>
              <c:pt idx="86">
                <c:v>0.2482389531292418</c:v>
              </c:pt>
              <c:pt idx="87">
                <c:v>0.24793690061393678</c:v>
              </c:pt>
              <c:pt idx="88">
                <c:v>0.24666154043316674</c:v>
              </c:pt>
              <c:pt idx="89">
                <c:v>0.24439061098887208</c:v>
              </c:pt>
              <c:pt idx="90">
                <c:v>0.24142056000947829</c:v>
              </c:pt>
              <c:pt idx="91">
                <c:v>0.23918535333596525</c:v>
              </c:pt>
              <c:pt idx="92">
                <c:v>0.23711768767880043</c:v>
              </c:pt>
              <c:pt idx="93">
                <c:v>0.23546643589087976</c:v>
              </c:pt>
              <c:pt idx="94">
                <c:v>0.23322257445892527</c:v>
              </c:pt>
              <c:pt idx="95">
                <c:v>0.23115234755503605</c:v>
              </c:pt>
              <c:pt idx="96">
                <c:v>0.22969381044487427</c:v>
              </c:pt>
              <c:pt idx="97">
                <c:v>0.22818216763727922</c:v>
              </c:pt>
              <c:pt idx="98">
                <c:v>0.22736481966398439</c:v>
              </c:pt>
              <c:pt idx="99">
                <c:v>0.22576964007449357</c:v>
              </c:pt>
              <c:pt idx="100">
                <c:v>0.2229443951772675</c:v>
              </c:pt>
              <c:pt idx="101">
                <c:v>0.22054746311352003</c:v>
              </c:pt>
              <c:pt idx="102">
                <c:v>0.21873810462300805</c:v>
              </c:pt>
              <c:pt idx="103">
                <c:v>0.21705961552846137</c:v>
              </c:pt>
              <c:pt idx="104">
                <c:v>0.21583007630746323</c:v>
              </c:pt>
              <c:pt idx="105">
                <c:v>0.21446851814161749</c:v>
              </c:pt>
              <c:pt idx="106">
                <c:v>0.21276249815661408</c:v>
              </c:pt>
              <c:pt idx="107">
                <c:v>0.21152700391680918</c:v>
              </c:pt>
              <c:pt idx="108">
                <c:v>0.21006772463529369</c:v>
              </c:pt>
            </c:numLit>
          </c:val>
          <c:extLst>
            <c:ext xmlns:c16="http://schemas.microsoft.com/office/drawing/2014/chart" uri="{C3380CC4-5D6E-409C-BE32-E72D297353CC}">
              <c16:uniqueId val="{00000000-83B2-474A-800A-EBBCED7A34B5}"/>
            </c:ext>
          </c:extLst>
        </c:ser>
        <c:ser>
          <c:idx val="1"/>
          <c:order val="1"/>
          <c:tx>
            <c:v>20-64</c:v>
          </c:tx>
          <c:spPr>
            <a:solidFill>
              <a:srgbClr val="2DA197"/>
            </a:solidFill>
            <a:ln w="12700">
              <a:solidFill>
                <a:schemeClr val="bg1"/>
              </a:solidFill>
            </a:ln>
            <a:effectLst/>
          </c:spPr>
          <c:cat>
            <c:numLit>
              <c:formatCode>General</c:formatCode>
              <c:ptCount val="109"/>
              <c:pt idx="0">
                <c:v>1911</c:v>
              </c:pt>
              <c:pt idx="1">
                <c:v>1912</c:v>
              </c:pt>
              <c:pt idx="2">
                <c:v>1913</c:v>
              </c:pt>
              <c:pt idx="3">
                <c:v>1914</c:v>
              </c:pt>
              <c:pt idx="4">
                <c:v>1915</c:v>
              </c:pt>
              <c:pt idx="5">
                <c:v>1916</c:v>
              </c:pt>
              <c:pt idx="6">
                <c:v>1917</c:v>
              </c:pt>
              <c:pt idx="7">
                <c:v>1918</c:v>
              </c:pt>
              <c:pt idx="8">
                <c:v>1919</c:v>
              </c:pt>
              <c:pt idx="9">
                <c:v>1920</c:v>
              </c:pt>
              <c:pt idx="10">
                <c:v>1921</c:v>
              </c:pt>
              <c:pt idx="11">
                <c:v>1922</c:v>
              </c:pt>
              <c:pt idx="12">
                <c:v>1923</c:v>
              </c:pt>
              <c:pt idx="13">
                <c:v>1924</c:v>
              </c:pt>
              <c:pt idx="14">
                <c:v>1925</c:v>
              </c:pt>
              <c:pt idx="15">
                <c:v>1926</c:v>
              </c:pt>
              <c:pt idx="16">
                <c:v>1927</c:v>
              </c:pt>
              <c:pt idx="17">
                <c:v>1928</c:v>
              </c:pt>
              <c:pt idx="18">
                <c:v>1929</c:v>
              </c:pt>
              <c:pt idx="19">
                <c:v>1930</c:v>
              </c:pt>
              <c:pt idx="20">
                <c:v>1931</c:v>
              </c:pt>
              <c:pt idx="21">
                <c:v>1932</c:v>
              </c:pt>
              <c:pt idx="22">
                <c:v>1933</c:v>
              </c:pt>
              <c:pt idx="23">
                <c:v>1934</c:v>
              </c:pt>
              <c:pt idx="24">
                <c:v>1935</c:v>
              </c:pt>
              <c:pt idx="25">
                <c:v>1936</c:v>
              </c:pt>
              <c:pt idx="26">
                <c:v>1937</c:v>
              </c:pt>
              <c:pt idx="27">
                <c:v>1938</c:v>
              </c:pt>
              <c:pt idx="28">
                <c:v>1939</c:v>
              </c:pt>
              <c:pt idx="29">
                <c:v>1940</c:v>
              </c:pt>
              <c:pt idx="30">
                <c:v>1941</c:v>
              </c:pt>
              <c:pt idx="31">
                <c:v>1942</c:v>
              </c:pt>
              <c:pt idx="32">
                <c:v>1943</c:v>
              </c:pt>
              <c:pt idx="33">
                <c:v>1944</c:v>
              </c:pt>
              <c:pt idx="34">
                <c:v>1945</c:v>
              </c:pt>
              <c:pt idx="35">
                <c:v>1946</c:v>
              </c:pt>
              <c:pt idx="36">
                <c:v>1947</c:v>
              </c:pt>
              <c:pt idx="37">
                <c:v>1948</c:v>
              </c:pt>
              <c:pt idx="38">
                <c:v>1949</c:v>
              </c:pt>
              <c:pt idx="39">
                <c:v>1950</c:v>
              </c:pt>
              <c:pt idx="40">
                <c:v>1951</c:v>
              </c:pt>
              <c:pt idx="41">
                <c:v>1952</c:v>
              </c:pt>
              <c:pt idx="42">
                <c:v>1953</c:v>
              </c:pt>
              <c:pt idx="43">
                <c:v>1954</c:v>
              </c:pt>
              <c:pt idx="44">
                <c:v>1955</c:v>
              </c:pt>
              <c:pt idx="45">
                <c:v>1956</c:v>
              </c:pt>
              <c:pt idx="46">
                <c:v>1957</c:v>
              </c:pt>
              <c:pt idx="47">
                <c:v>1958</c:v>
              </c:pt>
              <c:pt idx="48">
                <c:v>1959</c:v>
              </c:pt>
              <c:pt idx="49">
                <c:v>1960</c:v>
              </c:pt>
              <c:pt idx="50">
                <c:v>1961</c:v>
              </c:pt>
              <c:pt idx="51">
                <c:v>1962</c:v>
              </c:pt>
              <c:pt idx="52">
                <c:v>1963</c:v>
              </c:pt>
              <c:pt idx="53">
                <c:v>1964</c:v>
              </c:pt>
              <c:pt idx="54">
                <c:v>1965</c:v>
              </c:pt>
              <c:pt idx="55">
                <c:v>1966</c:v>
              </c:pt>
              <c:pt idx="56">
                <c:v>1967</c:v>
              </c:pt>
              <c:pt idx="57">
                <c:v>1968</c:v>
              </c:pt>
              <c:pt idx="58">
                <c:v>1969</c:v>
              </c:pt>
              <c:pt idx="59">
                <c:v>1970</c:v>
              </c:pt>
              <c:pt idx="60">
                <c:v>1971</c:v>
              </c:pt>
              <c:pt idx="61">
                <c:v>1972</c:v>
              </c:pt>
              <c:pt idx="62">
                <c:v>1973</c:v>
              </c:pt>
              <c:pt idx="63">
                <c:v>1974</c:v>
              </c:pt>
              <c:pt idx="64">
                <c:v>1975</c:v>
              </c:pt>
              <c:pt idx="65">
                <c:v>1976</c:v>
              </c:pt>
              <c:pt idx="66">
                <c:v>1977</c:v>
              </c:pt>
              <c:pt idx="67">
                <c:v>1978</c:v>
              </c:pt>
              <c:pt idx="68">
                <c:v>1979</c:v>
              </c:pt>
              <c:pt idx="69">
                <c:v>1980</c:v>
              </c:pt>
              <c:pt idx="70">
                <c:v>1981</c:v>
              </c:pt>
              <c:pt idx="71">
                <c:v>1982</c:v>
              </c:pt>
              <c:pt idx="72">
                <c:v>1983</c:v>
              </c:pt>
              <c:pt idx="73">
                <c:v>1984</c:v>
              </c:pt>
              <c:pt idx="74">
                <c:v>1985</c:v>
              </c:pt>
              <c:pt idx="75">
                <c:v>1986</c:v>
              </c:pt>
              <c:pt idx="76">
                <c:v>1987</c:v>
              </c:pt>
              <c:pt idx="77">
                <c:v>1988</c:v>
              </c:pt>
              <c:pt idx="78">
                <c:v>1989</c:v>
              </c:pt>
              <c:pt idx="79">
                <c:v>1990</c:v>
              </c:pt>
              <c:pt idx="80">
                <c:v>1991</c:v>
              </c:pt>
              <c:pt idx="81">
                <c:v>1992</c:v>
              </c:pt>
              <c:pt idx="82">
                <c:v>1993</c:v>
              </c:pt>
              <c:pt idx="83">
                <c:v>1994</c:v>
              </c:pt>
              <c:pt idx="84">
                <c:v>1995</c:v>
              </c:pt>
              <c:pt idx="85">
                <c:v>1996</c:v>
              </c:pt>
              <c:pt idx="86">
                <c:v>1997</c:v>
              </c:pt>
              <c:pt idx="87">
                <c:v>1998</c:v>
              </c:pt>
              <c:pt idx="88">
                <c:v>1999</c:v>
              </c:pt>
              <c:pt idx="89">
                <c:v>2000</c:v>
              </c:pt>
              <c:pt idx="90">
                <c:v>2001</c:v>
              </c:pt>
              <c:pt idx="91">
                <c:v>2002</c:v>
              </c:pt>
              <c:pt idx="92">
                <c:v>2003</c:v>
              </c:pt>
              <c:pt idx="93">
                <c:v>2004</c:v>
              </c:pt>
              <c:pt idx="94">
                <c:v>2005</c:v>
              </c:pt>
              <c:pt idx="95">
                <c:v>2006</c:v>
              </c:pt>
              <c:pt idx="96">
                <c:v>2007</c:v>
              </c:pt>
              <c:pt idx="97">
                <c:v>2008</c:v>
              </c:pt>
              <c:pt idx="98">
                <c:v>2009</c:v>
              </c:pt>
              <c:pt idx="99">
                <c:v>2010</c:v>
              </c:pt>
              <c:pt idx="100">
                <c:v>2011</c:v>
              </c:pt>
              <c:pt idx="101">
                <c:v>2012</c:v>
              </c:pt>
              <c:pt idx="102">
                <c:v>2013</c:v>
              </c:pt>
              <c:pt idx="103">
                <c:v>2014</c:v>
              </c:pt>
              <c:pt idx="104">
                <c:v>2015</c:v>
              </c:pt>
              <c:pt idx="105">
                <c:v>2016</c:v>
              </c:pt>
              <c:pt idx="106">
                <c:v>2017</c:v>
              </c:pt>
              <c:pt idx="107">
                <c:v>2018</c:v>
              </c:pt>
              <c:pt idx="108">
                <c:v>2019</c:v>
              </c:pt>
            </c:numLit>
          </c:cat>
          <c:val>
            <c:numLit>
              <c:formatCode>General</c:formatCode>
              <c:ptCount val="109"/>
              <c:pt idx="0">
                <c:v>0.52662607563839525</c:v>
              </c:pt>
              <c:pt idx="1">
                <c:v>0.52983215989448018</c:v>
              </c:pt>
              <c:pt idx="2">
                <c:v>0.53206368795322068</c:v>
              </c:pt>
              <c:pt idx="3">
                <c:v>0.53412337855850478</c:v>
              </c:pt>
              <c:pt idx="4">
                <c:v>0.53535606494658827</c:v>
              </c:pt>
              <c:pt idx="5">
                <c:v>0.53767773411347874</c:v>
              </c:pt>
              <c:pt idx="6">
                <c:v>0.54065561024503472</c:v>
              </c:pt>
              <c:pt idx="7">
                <c:v>0.54347852687829279</c:v>
              </c:pt>
              <c:pt idx="8">
                <c:v>0.54754361036808474</c:v>
              </c:pt>
              <c:pt idx="9">
                <c:v>0.54725073589451612</c:v>
              </c:pt>
              <c:pt idx="10">
                <c:v>0.54729803213396755</c:v>
              </c:pt>
              <c:pt idx="11">
                <c:v>0.54768271818178105</c:v>
              </c:pt>
              <c:pt idx="12">
                <c:v>0.54987839975385355</c:v>
              </c:pt>
              <c:pt idx="13">
                <c:v>0.54963524816904252</c:v>
              </c:pt>
              <c:pt idx="14">
                <c:v>0.55291178844859057</c:v>
              </c:pt>
              <c:pt idx="15">
                <c:v>0.5542831909238386</c:v>
              </c:pt>
              <c:pt idx="16">
                <c:v>0.55599948733777893</c:v>
              </c:pt>
              <c:pt idx="17">
                <c:v>0.55823332854083185</c:v>
              </c:pt>
              <c:pt idx="18">
                <c:v>0.5627903165125141</c:v>
              </c:pt>
              <c:pt idx="19">
                <c:v>0.56476175247576432</c:v>
              </c:pt>
              <c:pt idx="20">
                <c:v>0.56688443891983864</c:v>
              </c:pt>
              <c:pt idx="21">
                <c:v>0.57031756053416405</c:v>
              </c:pt>
              <c:pt idx="22">
                <c:v>0.57360741099170076</c:v>
              </c:pt>
              <c:pt idx="23">
                <c:v>0.57665103253942662</c:v>
              </c:pt>
              <c:pt idx="24">
                <c:v>0.57991018695570529</c:v>
              </c:pt>
              <c:pt idx="25">
                <c:v>0.58105870323633158</c:v>
              </c:pt>
              <c:pt idx="26">
                <c:v>0.58143394800878512</c:v>
              </c:pt>
              <c:pt idx="27">
                <c:v>0.57998796745766079</c:v>
              </c:pt>
              <c:pt idx="28">
                <c:v>0.57916122977130391</c:v>
              </c:pt>
              <c:pt idx="29">
                <c:v>0.58100863492094557</c:v>
              </c:pt>
              <c:pt idx="30">
                <c:v>0.57812892732942633</c:v>
              </c:pt>
              <c:pt idx="31">
                <c:v>0.58174655334505743</c:v>
              </c:pt>
              <c:pt idx="32">
                <c:v>0.58328702865190196</c:v>
              </c:pt>
              <c:pt idx="33">
                <c:v>0.58335521828428216</c:v>
              </c:pt>
              <c:pt idx="34">
                <c:v>0.58297606047887307</c:v>
              </c:pt>
              <c:pt idx="35">
                <c:v>0.58887888010365663</c:v>
              </c:pt>
              <c:pt idx="36">
                <c:v>0.58768527759059386</c:v>
              </c:pt>
              <c:pt idx="37">
                <c:v>0.58683484847471745</c:v>
              </c:pt>
              <c:pt idx="38">
                <c:v>0.58585383341812247</c:v>
              </c:pt>
              <c:pt idx="39">
                <c:v>0.58477415151745626</c:v>
              </c:pt>
              <c:pt idx="40">
                <c:v>0.58285183337128887</c:v>
              </c:pt>
              <c:pt idx="41">
                <c:v>0.58305453976565069</c:v>
              </c:pt>
              <c:pt idx="42">
                <c:v>0.58228768959778687</c:v>
              </c:pt>
              <c:pt idx="43">
                <c:v>0.58112026885951029</c:v>
              </c:pt>
              <c:pt idx="44">
                <c:v>0.5799745585206848</c:v>
              </c:pt>
              <c:pt idx="45">
                <c:v>0.57810144929517693</c:v>
              </c:pt>
              <c:pt idx="46">
                <c:v>0.57532360994464449</c:v>
              </c:pt>
              <c:pt idx="47">
                <c:v>0.57249606362772565</c:v>
              </c:pt>
              <c:pt idx="48">
                <c:v>0.56977113567485671</c:v>
              </c:pt>
              <c:pt idx="49">
                <c:v>0.5665366464915218</c:v>
              </c:pt>
              <c:pt idx="50">
                <c:v>0.56272555690419224</c:v>
              </c:pt>
              <c:pt idx="51">
                <c:v>0.56086354897943791</c:v>
              </c:pt>
              <c:pt idx="52">
                <c:v>0.55950798255557055</c:v>
              </c:pt>
              <c:pt idx="53">
                <c:v>0.55705961409234905</c:v>
              </c:pt>
              <c:pt idx="54">
                <c:v>0.55323864181654159</c:v>
              </c:pt>
              <c:pt idx="55">
                <c:v>0.54994116063531129</c:v>
              </c:pt>
              <c:pt idx="56">
                <c:v>0.55001000327029992</c:v>
              </c:pt>
              <c:pt idx="57">
                <c:v>0.54860563055267109</c:v>
              </c:pt>
              <c:pt idx="58">
                <c:v>0.54656196601708751</c:v>
              </c:pt>
              <c:pt idx="59">
                <c:v>0.54447225578763647</c:v>
              </c:pt>
              <c:pt idx="60">
                <c:v>0.54186110474444193</c:v>
              </c:pt>
              <c:pt idx="61">
                <c:v>0.54033170190800295</c:v>
              </c:pt>
              <c:pt idx="62">
                <c:v>0.53929039530751444</c:v>
              </c:pt>
              <c:pt idx="63">
                <c:v>0.5396790566325752</c:v>
              </c:pt>
              <c:pt idx="64">
                <c:v>0.54026011008332697</c:v>
              </c:pt>
              <c:pt idx="65">
                <c:v>0.54189245996866287</c:v>
              </c:pt>
              <c:pt idx="66">
                <c:v>0.54438463893459876</c:v>
              </c:pt>
              <c:pt idx="67">
                <c:v>0.54704007827638468</c:v>
              </c:pt>
              <c:pt idx="68">
                <c:v>0.54975305557690834</c:v>
              </c:pt>
              <c:pt idx="69">
                <c:v>0.55250024066693626</c:v>
              </c:pt>
              <c:pt idx="70">
                <c:v>0.55648314736882742</c:v>
              </c:pt>
              <c:pt idx="71">
                <c:v>0.56167693540954278</c:v>
              </c:pt>
              <c:pt idx="72">
                <c:v>0.56774744955440049</c:v>
              </c:pt>
              <c:pt idx="73">
                <c:v>0.57421850675633601</c:v>
              </c:pt>
              <c:pt idx="74">
                <c:v>0.57748528147054634</c:v>
              </c:pt>
              <c:pt idx="75">
                <c:v>0.58018001627619453</c:v>
              </c:pt>
              <c:pt idx="76">
                <c:v>0.58288278924185433</c:v>
              </c:pt>
              <c:pt idx="77">
                <c:v>0.58570401619713874</c:v>
              </c:pt>
              <c:pt idx="78">
                <c:v>0.58832398945293496</c:v>
              </c:pt>
              <c:pt idx="79">
                <c:v>0.59130473287190011</c:v>
              </c:pt>
              <c:pt idx="80">
                <c:v>0.59364845485144579</c:v>
              </c:pt>
              <c:pt idx="81">
                <c:v>0.59531856489474244</c:v>
              </c:pt>
              <c:pt idx="82">
                <c:v>0.59688500253315691</c:v>
              </c:pt>
              <c:pt idx="83">
                <c:v>0.59757399244641052</c:v>
              </c:pt>
              <c:pt idx="84">
                <c:v>0.59769617668784747</c:v>
              </c:pt>
              <c:pt idx="85">
                <c:v>0.59776579428497367</c:v>
              </c:pt>
              <c:pt idx="86">
                <c:v>0.5965430209271857</c:v>
              </c:pt>
              <c:pt idx="87">
                <c:v>0.59595357164663876</c:v>
              </c:pt>
              <c:pt idx="88">
                <c:v>0.59657981644140812</c:v>
              </c:pt>
              <c:pt idx="89">
                <c:v>0.59770015050543757</c:v>
              </c:pt>
              <c:pt idx="90">
                <c:v>0.59918980293037405</c:v>
              </c:pt>
              <c:pt idx="91">
                <c:v>0.6003598499802606</c:v>
              </c:pt>
              <c:pt idx="92">
                <c:v>0.60138857650192368</c:v>
              </c:pt>
              <c:pt idx="93">
                <c:v>0.60221820112896562</c:v>
              </c:pt>
              <c:pt idx="94">
                <c:v>0.60390356541818324</c:v>
              </c:pt>
              <c:pt idx="95">
                <c:v>0.60563413208649908</c:v>
              </c:pt>
              <c:pt idx="96">
                <c:v>0.60666421663442938</c:v>
              </c:pt>
              <c:pt idx="97">
                <c:v>0.60695573622402887</c:v>
              </c:pt>
              <c:pt idx="98">
                <c:v>0.6062376956746115</c:v>
              </c:pt>
              <c:pt idx="99">
                <c:v>0.60657766713541861</c:v>
              </c:pt>
              <c:pt idx="100">
                <c:v>0.60792713070057924</c:v>
              </c:pt>
              <c:pt idx="101">
                <c:v>0.60523148148148154</c:v>
              </c:pt>
              <c:pt idx="102">
                <c:v>0.60353079189894321</c:v>
              </c:pt>
              <c:pt idx="103">
                <c:v>0.60184045179145784</c:v>
              </c:pt>
              <c:pt idx="104">
                <c:v>0.60121849990694209</c:v>
              </c:pt>
              <c:pt idx="105">
                <c:v>0.60071974392658245</c:v>
              </c:pt>
              <c:pt idx="106">
                <c:v>0.60058232561569092</c:v>
              </c:pt>
              <c:pt idx="107">
                <c:v>0.59978319633695587</c:v>
              </c:pt>
              <c:pt idx="108">
                <c:v>0.59881243936814743</c:v>
              </c:pt>
            </c:numLit>
          </c:val>
          <c:extLst>
            <c:ext xmlns:c16="http://schemas.microsoft.com/office/drawing/2014/chart" uri="{C3380CC4-5D6E-409C-BE32-E72D297353CC}">
              <c16:uniqueId val="{00000001-83B2-474A-800A-EBBCED7A34B5}"/>
            </c:ext>
          </c:extLst>
        </c:ser>
        <c:ser>
          <c:idx val="2"/>
          <c:order val="2"/>
          <c:tx>
            <c:v>65+</c:v>
          </c:tx>
          <c:spPr>
            <a:solidFill>
              <a:srgbClr val="248078"/>
            </a:solidFill>
            <a:ln w="12700">
              <a:solidFill>
                <a:schemeClr val="bg1"/>
              </a:solidFill>
            </a:ln>
            <a:effectLst/>
          </c:spPr>
          <c:cat>
            <c:numLit>
              <c:formatCode>General</c:formatCode>
              <c:ptCount val="109"/>
              <c:pt idx="0">
                <c:v>1911</c:v>
              </c:pt>
              <c:pt idx="1">
                <c:v>1912</c:v>
              </c:pt>
              <c:pt idx="2">
                <c:v>1913</c:v>
              </c:pt>
              <c:pt idx="3">
                <c:v>1914</c:v>
              </c:pt>
              <c:pt idx="4">
                <c:v>1915</c:v>
              </c:pt>
              <c:pt idx="5">
                <c:v>1916</c:v>
              </c:pt>
              <c:pt idx="6">
                <c:v>1917</c:v>
              </c:pt>
              <c:pt idx="7">
                <c:v>1918</c:v>
              </c:pt>
              <c:pt idx="8">
                <c:v>1919</c:v>
              </c:pt>
              <c:pt idx="9">
                <c:v>1920</c:v>
              </c:pt>
              <c:pt idx="10">
                <c:v>1921</c:v>
              </c:pt>
              <c:pt idx="11">
                <c:v>1922</c:v>
              </c:pt>
              <c:pt idx="12">
                <c:v>1923</c:v>
              </c:pt>
              <c:pt idx="13">
                <c:v>1924</c:v>
              </c:pt>
              <c:pt idx="14">
                <c:v>1925</c:v>
              </c:pt>
              <c:pt idx="15">
                <c:v>1926</c:v>
              </c:pt>
              <c:pt idx="16">
                <c:v>1927</c:v>
              </c:pt>
              <c:pt idx="17">
                <c:v>1928</c:v>
              </c:pt>
              <c:pt idx="18">
                <c:v>1929</c:v>
              </c:pt>
              <c:pt idx="19">
                <c:v>1930</c:v>
              </c:pt>
              <c:pt idx="20">
                <c:v>1931</c:v>
              </c:pt>
              <c:pt idx="21">
                <c:v>1932</c:v>
              </c:pt>
              <c:pt idx="22">
                <c:v>1933</c:v>
              </c:pt>
              <c:pt idx="23">
                <c:v>1934</c:v>
              </c:pt>
              <c:pt idx="24">
                <c:v>1935</c:v>
              </c:pt>
              <c:pt idx="25">
                <c:v>1936</c:v>
              </c:pt>
              <c:pt idx="26">
                <c:v>1937</c:v>
              </c:pt>
              <c:pt idx="27">
                <c:v>1938</c:v>
              </c:pt>
              <c:pt idx="28">
                <c:v>1939</c:v>
              </c:pt>
              <c:pt idx="29">
                <c:v>1940</c:v>
              </c:pt>
              <c:pt idx="30">
                <c:v>1941</c:v>
              </c:pt>
              <c:pt idx="31">
                <c:v>1942</c:v>
              </c:pt>
              <c:pt idx="32">
                <c:v>1943</c:v>
              </c:pt>
              <c:pt idx="33">
                <c:v>1944</c:v>
              </c:pt>
              <c:pt idx="34">
                <c:v>1945</c:v>
              </c:pt>
              <c:pt idx="35">
                <c:v>1946</c:v>
              </c:pt>
              <c:pt idx="36">
                <c:v>1947</c:v>
              </c:pt>
              <c:pt idx="37">
                <c:v>1948</c:v>
              </c:pt>
              <c:pt idx="38">
                <c:v>1949</c:v>
              </c:pt>
              <c:pt idx="39">
                <c:v>1950</c:v>
              </c:pt>
              <c:pt idx="40">
                <c:v>1951</c:v>
              </c:pt>
              <c:pt idx="41">
                <c:v>1952</c:v>
              </c:pt>
              <c:pt idx="42">
                <c:v>1953</c:v>
              </c:pt>
              <c:pt idx="43">
                <c:v>1954</c:v>
              </c:pt>
              <c:pt idx="44">
                <c:v>1955</c:v>
              </c:pt>
              <c:pt idx="45">
                <c:v>1956</c:v>
              </c:pt>
              <c:pt idx="46">
                <c:v>1957</c:v>
              </c:pt>
              <c:pt idx="47">
                <c:v>1958</c:v>
              </c:pt>
              <c:pt idx="48">
                <c:v>1959</c:v>
              </c:pt>
              <c:pt idx="49">
                <c:v>1960</c:v>
              </c:pt>
              <c:pt idx="50">
                <c:v>1961</c:v>
              </c:pt>
              <c:pt idx="51">
                <c:v>1962</c:v>
              </c:pt>
              <c:pt idx="52">
                <c:v>1963</c:v>
              </c:pt>
              <c:pt idx="53">
                <c:v>1964</c:v>
              </c:pt>
              <c:pt idx="54">
                <c:v>1965</c:v>
              </c:pt>
              <c:pt idx="55">
                <c:v>1966</c:v>
              </c:pt>
              <c:pt idx="56">
                <c:v>1967</c:v>
              </c:pt>
              <c:pt idx="57">
                <c:v>1968</c:v>
              </c:pt>
              <c:pt idx="58">
                <c:v>1969</c:v>
              </c:pt>
              <c:pt idx="59">
                <c:v>1970</c:v>
              </c:pt>
              <c:pt idx="60">
                <c:v>1971</c:v>
              </c:pt>
              <c:pt idx="61">
                <c:v>1972</c:v>
              </c:pt>
              <c:pt idx="62">
                <c:v>1973</c:v>
              </c:pt>
              <c:pt idx="63">
                <c:v>1974</c:v>
              </c:pt>
              <c:pt idx="64">
                <c:v>1975</c:v>
              </c:pt>
              <c:pt idx="65">
                <c:v>1976</c:v>
              </c:pt>
              <c:pt idx="66">
                <c:v>1977</c:v>
              </c:pt>
              <c:pt idx="67">
                <c:v>1978</c:v>
              </c:pt>
              <c:pt idx="68">
                <c:v>1979</c:v>
              </c:pt>
              <c:pt idx="69">
                <c:v>1980</c:v>
              </c:pt>
              <c:pt idx="70">
                <c:v>1981</c:v>
              </c:pt>
              <c:pt idx="71">
                <c:v>1982</c:v>
              </c:pt>
              <c:pt idx="72">
                <c:v>1983</c:v>
              </c:pt>
              <c:pt idx="73">
                <c:v>1984</c:v>
              </c:pt>
              <c:pt idx="74">
                <c:v>1985</c:v>
              </c:pt>
              <c:pt idx="75">
                <c:v>1986</c:v>
              </c:pt>
              <c:pt idx="76">
                <c:v>1987</c:v>
              </c:pt>
              <c:pt idx="77">
                <c:v>1988</c:v>
              </c:pt>
              <c:pt idx="78">
                <c:v>1989</c:v>
              </c:pt>
              <c:pt idx="79">
                <c:v>1990</c:v>
              </c:pt>
              <c:pt idx="80">
                <c:v>1991</c:v>
              </c:pt>
              <c:pt idx="81">
                <c:v>1992</c:v>
              </c:pt>
              <c:pt idx="82">
                <c:v>1993</c:v>
              </c:pt>
              <c:pt idx="83">
                <c:v>1994</c:v>
              </c:pt>
              <c:pt idx="84">
                <c:v>1995</c:v>
              </c:pt>
              <c:pt idx="85">
                <c:v>1996</c:v>
              </c:pt>
              <c:pt idx="86">
                <c:v>1997</c:v>
              </c:pt>
              <c:pt idx="87">
                <c:v>1998</c:v>
              </c:pt>
              <c:pt idx="88">
                <c:v>1999</c:v>
              </c:pt>
              <c:pt idx="89">
                <c:v>2000</c:v>
              </c:pt>
              <c:pt idx="90">
                <c:v>2001</c:v>
              </c:pt>
              <c:pt idx="91">
                <c:v>2002</c:v>
              </c:pt>
              <c:pt idx="92">
                <c:v>2003</c:v>
              </c:pt>
              <c:pt idx="93">
                <c:v>2004</c:v>
              </c:pt>
              <c:pt idx="94">
                <c:v>2005</c:v>
              </c:pt>
              <c:pt idx="95">
                <c:v>2006</c:v>
              </c:pt>
              <c:pt idx="96">
                <c:v>2007</c:v>
              </c:pt>
              <c:pt idx="97">
                <c:v>2008</c:v>
              </c:pt>
              <c:pt idx="98">
                <c:v>2009</c:v>
              </c:pt>
              <c:pt idx="99">
                <c:v>2010</c:v>
              </c:pt>
              <c:pt idx="100">
                <c:v>2011</c:v>
              </c:pt>
              <c:pt idx="101">
                <c:v>2012</c:v>
              </c:pt>
              <c:pt idx="102">
                <c:v>2013</c:v>
              </c:pt>
              <c:pt idx="103">
                <c:v>2014</c:v>
              </c:pt>
              <c:pt idx="104">
                <c:v>2015</c:v>
              </c:pt>
              <c:pt idx="105">
                <c:v>2016</c:v>
              </c:pt>
              <c:pt idx="106">
                <c:v>2017</c:v>
              </c:pt>
              <c:pt idx="107">
                <c:v>2018</c:v>
              </c:pt>
              <c:pt idx="108">
                <c:v>2019</c:v>
              </c:pt>
            </c:numLit>
          </c:cat>
          <c:val>
            <c:numLit>
              <c:formatCode>General</c:formatCode>
              <c:ptCount val="109"/>
              <c:pt idx="0">
                <c:v>5.409531875771921E-2</c:v>
              </c:pt>
              <c:pt idx="1">
                <c:v>5.4457503431947468E-2</c:v>
              </c:pt>
              <c:pt idx="2">
                <c:v>5.4807089634615176E-2</c:v>
              </c:pt>
              <c:pt idx="3">
                <c:v>5.4995327670656909E-2</c:v>
              </c:pt>
              <c:pt idx="4">
                <c:v>5.5085106284884652E-2</c:v>
              </c:pt>
              <c:pt idx="5">
                <c:v>5.5422676301270041E-2</c:v>
              </c:pt>
              <c:pt idx="6">
                <c:v>5.5822677265284101E-2</c:v>
              </c:pt>
              <c:pt idx="7">
                <c:v>5.7021008656942943E-2</c:v>
              </c:pt>
              <c:pt idx="8">
                <c:v>5.7580220414999564E-2</c:v>
              </c:pt>
              <c:pt idx="9">
                <c:v>5.8479728022098817E-2</c:v>
              </c:pt>
              <c:pt idx="10">
                <c:v>5.9779862639956563E-2</c:v>
              </c:pt>
              <c:pt idx="11">
                <c:v>6.093328270021519E-2</c:v>
              </c:pt>
              <c:pt idx="12">
                <c:v>6.1722353742153471E-2</c:v>
              </c:pt>
              <c:pt idx="13">
                <c:v>6.3551348049549483E-2</c:v>
              </c:pt>
              <c:pt idx="14">
                <c:v>6.3856330908837633E-2</c:v>
              </c:pt>
              <c:pt idx="15">
                <c:v>6.6042947137477673E-2</c:v>
              </c:pt>
              <c:pt idx="16">
                <c:v>6.7449287032736616E-2</c:v>
              </c:pt>
              <c:pt idx="17">
                <c:v>6.9049976989804349E-2</c:v>
              </c:pt>
              <c:pt idx="18">
                <c:v>7.0454900081246205E-2</c:v>
              </c:pt>
              <c:pt idx="19">
                <c:v>7.1795922290039532E-2</c:v>
              </c:pt>
              <c:pt idx="20">
                <c:v>7.2972426068247234E-2</c:v>
              </c:pt>
              <c:pt idx="21">
                <c:v>7.3916424281532778E-2</c:v>
              </c:pt>
              <c:pt idx="22">
                <c:v>7.4900165479902914E-2</c:v>
              </c:pt>
              <c:pt idx="23">
                <c:v>7.597869683810704E-2</c:v>
              </c:pt>
              <c:pt idx="24">
                <c:v>7.6949869863967971E-2</c:v>
              </c:pt>
              <c:pt idx="25">
                <c:v>7.8296285646744804E-2</c:v>
              </c:pt>
              <c:pt idx="26">
                <c:v>7.9566612613807389E-2</c:v>
              </c:pt>
              <c:pt idx="27">
                <c:v>8.0894413639872098E-2</c:v>
              </c:pt>
              <c:pt idx="28">
                <c:v>8.2336682920262444E-2</c:v>
              </c:pt>
              <c:pt idx="29">
                <c:v>8.571415592815379E-2</c:v>
              </c:pt>
              <c:pt idx="30">
                <c:v>8.7713207429122572E-2</c:v>
              </c:pt>
              <c:pt idx="31">
                <c:v>9.056172381364444E-2</c:v>
              </c:pt>
              <c:pt idx="32">
                <c:v>9.3407568945703401E-2</c:v>
              </c:pt>
              <c:pt idx="33">
                <c:v>9.5526241502003104E-2</c:v>
              </c:pt>
              <c:pt idx="34">
                <c:v>9.6837951863396388E-2</c:v>
              </c:pt>
              <c:pt idx="35">
                <c:v>9.7738934638733982E-2</c:v>
              </c:pt>
              <c:pt idx="36">
                <c:v>9.7017420657561707E-2</c:v>
              </c:pt>
              <c:pt idx="37">
                <c:v>9.8096046839914464E-2</c:v>
              </c:pt>
              <c:pt idx="38">
                <c:v>9.8444337842390997E-2</c:v>
              </c:pt>
              <c:pt idx="39">
                <c:v>9.9090568349322797E-2</c:v>
              </c:pt>
              <c:pt idx="40">
                <c:v>9.9502631868797348E-2</c:v>
              </c:pt>
              <c:pt idx="41">
                <c:v>0.1005325194031501</c:v>
              </c:pt>
              <c:pt idx="42">
                <c:v>0.10143144576591005</c:v>
              </c:pt>
              <c:pt idx="43">
                <c:v>0.10227833825009326</c:v>
              </c:pt>
              <c:pt idx="44">
                <c:v>0.10224367866104726</c:v>
              </c:pt>
              <c:pt idx="45">
                <c:v>0.10294657922548657</c:v>
              </c:pt>
              <c:pt idx="46">
                <c:v>0.10406194484425198</c:v>
              </c:pt>
              <c:pt idx="47">
                <c:v>0.10438199198429146</c:v>
              </c:pt>
              <c:pt idx="48">
                <c:v>0.10443433588591224</c:v>
              </c:pt>
              <c:pt idx="49">
                <c:v>0.10550214015680448</c:v>
              </c:pt>
              <c:pt idx="50">
                <c:v>0.10622944090052232</c:v>
              </c:pt>
              <c:pt idx="51">
                <c:v>0.10692679289077422</c:v>
              </c:pt>
              <c:pt idx="52">
                <c:v>0.10761003631054158</c:v>
              </c:pt>
              <c:pt idx="53">
                <c:v>0.10928616684266103</c:v>
              </c:pt>
              <c:pt idx="54">
                <c:v>0.11121960114397589</c:v>
              </c:pt>
              <c:pt idx="55">
                <c:v>0.11327058416336576</c:v>
              </c:pt>
              <c:pt idx="56">
                <c:v>0.11577438778062059</c:v>
              </c:pt>
              <c:pt idx="57">
                <c:v>0.11785642859890004</c:v>
              </c:pt>
              <c:pt idx="58">
                <c:v>0.11986906019007391</c:v>
              </c:pt>
              <c:pt idx="59">
                <c:v>0.12179354393233212</c:v>
              </c:pt>
              <c:pt idx="60">
                <c:v>0.12420467568187027</c:v>
              </c:pt>
              <c:pt idx="61">
                <c:v>0.12629067411004474</c:v>
              </c:pt>
              <c:pt idx="62">
                <c:v>0.12848182043982498</c:v>
              </c:pt>
              <c:pt idx="63">
                <c:v>0.13063081972217983</c:v>
              </c:pt>
              <c:pt idx="64">
                <c:v>0.13282279642229186</c:v>
              </c:pt>
              <c:pt idx="65">
                <c:v>0.13451465586425651</c:v>
              </c:pt>
              <c:pt idx="66">
                <c:v>0.13635088592093683</c:v>
              </c:pt>
              <c:pt idx="67">
                <c:v>0.13834372541872111</c:v>
              </c:pt>
              <c:pt idx="68">
                <c:v>0.14013855792143901</c:v>
              </c:pt>
              <c:pt idx="69">
                <c:v>0.1419649974007971</c:v>
              </c:pt>
              <c:pt idx="70">
                <c:v>0.14282440832400292</c:v>
              </c:pt>
              <c:pt idx="71">
                <c:v>0.14243146533863615</c:v>
              </c:pt>
              <c:pt idx="72">
                <c:v>0.14166414147300374</c:v>
              </c:pt>
              <c:pt idx="73">
                <c:v>0.14111226570770286</c:v>
              </c:pt>
              <c:pt idx="74">
                <c:v>0.1438716509129486</c:v>
              </c:pt>
              <c:pt idx="75">
                <c:v>0.14546301078297885</c:v>
              </c:pt>
              <c:pt idx="76">
                <c:v>0.14753148644249287</c:v>
              </c:pt>
              <c:pt idx="77">
                <c:v>0.14900638904644861</c:v>
              </c:pt>
              <c:pt idx="78">
                <c:v>0.15031851899987989</c:v>
              </c:pt>
              <c:pt idx="79">
                <c:v>0.15053638165261835</c:v>
              </c:pt>
              <c:pt idx="80">
                <c:v>0.15156364036960024</c:v>
              </c:pt>
              <c:pt idx="81">
                <c:v>0.1521531298052155</c:v>
              </c:pt>
              <c:pt idx="82">
                <c:v>0.15226334620203202</c:v>
              </c:pt>
              <c:pt idx="83">
                <c:v>0.15234418026698235</c:v>
              </c:pt>
              <c:pt idx="84">
                <c:v>0.15322854640466016</c:v>
              </c:pt>
              <c:pt idx="85">
                <c:v>0.15416078347430084</c:v>
              </c:pt>
              <c:pt idx="86">
                <c:v>0.15521802594357254</c:v>
              </c:pt>
              <c:pt idx="87">
                <c:v>0.15610952773942452</c:v>
              </c:pt>
              <c:pt idx="88">
                <c:v>0.15675864312542515</c:v>
              </c:pt>
              <c:pt idx="89">
                <c:v>0.15790923850569036</c:v>
              </c:pt>
              <c:pt idx="90">
                <c:v>0.15938963706014769</c:v>
              </c:pt>
              <c:pt idx="91">
                <c:v>0.16045479668377419</c:v>
              </c:pt>
              <c:pt idx="92">
                <c:v>0.16149373581927592</c:v>
              </c:pt>
              <c:pt idx="93">
                <c:v>0.16231536298015459</c:v>
              </c:pt>
              <c:pt idx="94">
                <c:v>0.16287386012289148</c:v>
              </c:pt>
              <c:pt idx="95">
                <c:v>0.16321352035846484</c:v>
              </c:pt>
              <c:pt idx="96">
                <c:v>0.16364197292069632</c:v>
              </c:pt>
              <c:pt idx="97">
                <c:v>0.16486209613869188</c:v>
              </c:pt>
              <c:pt idx="98">
                <c:v>0.16639748466140408</c:v>
              </c:pt>
              <c:pt idx="99">
                <c:v>0.16765269279008779</c:v>
              </c:pt>
              <c:pt idx="100">
                <c:v>0.16912847412215326</c:v>
              </c:pt>
              <c:pt idx="101">
                <c:v>0.17422105540499849</c:v>
              </c:pt>
              <c:pt idx="102">
                <c:v>0.17773110347804869</c:v>
              </c:pt>
              <c:pt idx="103">
                <c:v>0.18109993268008079</c:v>
              </c:pt>
              <c:pt idx="104">
                <c:v>0.18295142378559465</c:v>
              </c:pt>
              <c:pt idx="105">
                <c:v>0.18481173793180011</c:v>
              </c:pt>
              <c:pt idx="106">
                <c:v>0.18665517622769504</c:v>
              </c:pt>
              <c:pt idx="107">
                <c:v>0.1886897997462349</c:v>
              </c:pt>
              <c:pt idx="108">
                <c:v>0.19111983599655885</c:v>
              </c:pt>
            </c:numLit>
          </c:val>
          <c:extLst>
            <c:ext xmlns:c16="http://schemas.microsoft.com/office/drawing/2014/chart" uri="{C3380CC4-5D6E-409C-BE32-E72D297353CC}">
              <c16:uniqueId val="{00000002-83B2-474A-800A-EBBCED7A34B5}"/>
            </c:ext>
          </c:extLst>
        </c:ser>
        <c:dLbls>
          <c:showLegendKey val="0"/>
          <c:showVal val="0"/>
          <c:showCatName val="0"/>
          <c:showSerName val="0"/>
          <c:showPercent val="0"/>
          <c:showBubbleSize val="0"/>
        </c:dLbls>
        <c:axId val="590197600"/>
        <c:axId val="590199896"/>
      </c:areaChart>
      <c:catAx>
        <c:axId val="59019760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a:solidFill>
                      <a:sysClr val="windowText" lastClr="000000"/>
                    </a:solidFill>
                    <a:latin typeface="Segoe UI" panose="020B0502040204020203" pitchFamily="34" charset="0"/>
                    <a:cs typeface="Segoe UI" panose="020B0502040204020203" pitchFamily="34" charset="0"/>
                  </a:rPr>
                  <a:t>Year</a:t>
                </a:r>
              </a:p>
            </c:rich>
          </c:tx>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90199896"/>
        <c:crosses val="autoZero"/>
        <c:auto val="1"/>
        <c:lblAlgn val="ctr"/>
        <c:lblOffset val="100"/>
        <c:tickLblSkip val="10"/>
        <c:tickMarkSkip val="10"/>
        <c:noMultiLvlLbl val="0"/>
      </c:catAx>
      <c:valAx>
        <c:axId val="59019989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sz="1400" b="1">
                    <a:solidFill>
                      <a:schemeClr val="tx1"/>
                    </a:solidFill>
                    <a:latin typeface="Segoe UI" panose="020B0502040204020203" pitchFamily="34" charset="0"/>
                    <a:cs typeface="Segoe UI" panose="020B0502040204020203" pitchFamily="34" charset="0"/>
                  </a:rPr>
                  <a:t>Percentage of the population</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90197600"/>
        <c:crosses val="autoZero"/>
        <c:crossBetween val="midCat"/>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75445135021594"/>
          <c:y val="7.9219049824654275E-2"/>
          <c:w val="0.81346317353441311"/>
          <c:h val="0.76230145749879596"/>
        </c:manualLayout>
      </c:layout>
      <c:lineChart>
        <c:grouping val="standard"/>
        <c:varyColors val="0"/>
        <c:ser>
          <c:idx val="0"/>
          <c:order val="0"/>
          <c:tx>
            <c:v>Population Projection</c:v>
          </c:tx>
          <c:spPr>
            <a:ln w="28575" cap="rnd">
              <a:solidFill>
                <a:srgbClr val="2DA197"/>
              </a:solidFill>
              <a:round/>
            </a:ln>
            <a:effectLst/>
          </c:spPr>
          <c:marker>
            <c:symbol val="none"/>
          </c:marker>
          <c:dPt>
            <c:idx val="0"/>
            <c:marker>
              <c:symbol val="circle"/>
              <c:size val="6"/>
              <c:spPr>
                <a:solidFill>
                  <a:srgbClr val="2DA197"/>
                </a:solidFill>
                <a:ln w="9525">
                  <a:solidFill>
                    <a:srgbClr val="2DA197"/>
                  </a:solidFill>
                </a:ln>
                <a:effectLst/>
              </c:spPr>
            </c:marker>
            <c:bubble3D val="0"/>
            <c:extLst>
              <c:ext xmlns:c16="http://schemas.microsoft.com/office/drawing/2014/chart" uri="{C3380CC4-5D6E-409C-BE32-E72D297353CC}">
                <c16:uniqueId val="{00000000-D018-493F-A4D3-DFE53B2B89C8}"/>
              </c:ext>
            </c:extLst>
          </c:dPt>
          <c:dPt>
            <c:idx val="10"/>
            <c:marker>
              <c:symbol val="circle"/>
              <c:size val="6"/>
              <c:spPr>
                <a:solidFill>
                  <a:srgbClr val="2DA197"/>
                </a:solidFill>
                <a:ln w="9525">
                  <a:solidFill>
                    <a:srgbClr val="2DA197"/>
                  </a:solidFill>
                </a:ln>
                <a:effectLst/>
              </c:spPr>
            </c:marker>
            <c:bubble3D val="0"/>
            <c:extLst>
              <c:ext xmlns:c16="http://schemas.microsoft.com/office/drawing/2014/chart" uri="{C3380CC4-5D6E-409C-BE32-E72D297353CC}">
                <c16:uniqueId val="{00000001-D018-493F-A4D3-DFE53B2B89C8}"/>
              </c:ext>
            </c:extLst>
          </c:dPt>
          <c:dPt>
            <c:idx val="25"/>
            <c:marker>
              <c:symbol val="circle"/>
              <c:size val="6"/>
              <c:spPr>
                <a:solidFill>
                  <a:srgbClr val="2DA197"/>
                </a:solidFill>
                <a:ln w="9525">
                  <a:solidFill>
                    <a:srgbClr val="2DA197"/>
                  </a:solidFill>
                </a:ln>
                <a:effectLst/>
              </c:spPr>
            </c:marker>
            <c:bubble3D val="0"/>
            <c:extLst>
              <c:ext xmlns:c16="http://schemas.microsoft.com/office/drawing/2014/chart" uri="{C3380CC4-5D6E-409C-BE32-E72D297353CC}">
                <c16:uniqueId val="{00000002-D018-493F-A4D3-DFE53B2B89C8}"/>
              </c:ext>
            </c:extLst>
          </c:dPt>
          <c:cat>
            <c:numRef>
              <c:f>'Data 2.8'!$A$6:$A$31</c:f>
              <c:numCache>
                <c:formatCode>General</c:formatCode>
                <c:ptCount val="2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numCache>
            </c:numRef>
          </c:cat>
          <c:val>
            <c:numRef>
              <c:f>'Data 2.8'!$D$6:$D$31</c:f>
              <c:numCache>
                <c:formatCode>#,##0.00</c:formatCode>
                <c:ptCount val="26"/>
                <c:pt idx="0">
                  <c:v>5.4381000000000004</c:v>
                </c:pt>
                <c:pt idx="1">
                  <c:v>5.4524439999999998</c:v>
                </c:pt>
                <c:pt idx="2">
                  <c:v>5.4646790000000003</c:v>
                </c:pt>
                <c:pt idx="3">
                  <c:v>5.4756600000000004</c:v>
                </c:pt>
                <c:pt idx="4">
                  <c:v>5.4858900000000004</c:v>
                </c:pt>
                <c:pt idx="5">
                  <c:v>5.4955780000000001</c:v>
                </c:pt>
                <c:pt idx="6">
                  <c:v>5.5048659999999998</c:v>
                </c:pt>
                <c:pt idx="7">
                  <c:v>5.5137309999999999</c:v>
                </c:pt>
                <c:pt idx="8">
                  <c:v>5.5220849999999997</c:v>
                </c:pt>
                <c:pt idx="9">
                  <c:v>5.5298879999999997</c:v>
                </c:pt>
                <c:pt idx="10">
                  <c:v>5.5371160000000001</c:v>
                </c:pt>
                <c:pt idx="11">
                  <c:v>5.543666</c:v>
                </c:pt>
                <c:pt idx="12">
                  <c:v>5.5495099999999997</c:v>
                </c:pt>
                <c:pt idx="13">
                  <c:v>5.5546800000000003</c:v>
                </c:pt>
                <c:pt idx="14">
                  <c:v>5.5591540000000004</c:v>
                </c:pt>
                <c:pt idx="15">
                  <c:v>5.5629010000000001</c:v>
                </c:pt>
                <c:pt idx="16">
                  <c:v>5.5659689999999999</c:v>
                </c:pt>
                <c:pt idx="17">
                  <c:v>5.5684560000000003</c:v>
                </c:pt>
                <c:pt idx="18">
                  <c:v>5.5704419999999999</c:v>
                </c:pt>
                <c:pt idx="19">
                  <c:v>5.571993</c:v>
                </c:pt>
                <c:pt idx="20">
                  <c:v>5.5731809999999999</c:v>
                </c:pt>
                <c:pt idx="21">
                  <c:v>5.574058</c:v>
                </c:pt>
                <c:pt idx="22">
                  <c:v>5.574675</c:v>
                </c:pt>
                <c:pt idx="23">
                  <c:v>5.5750120000000001</c:v>
                </c:pt>
                <c:pt idx="24">
                  <c:v>5.5750780000000004</c:v>
                </c:pt>
                <c:pt idx="25">
                  <c:v>5.5748189999999997</c:v>
                </c:pt>
              </c:numCache>
            </c:numRef>
          </c:val>
          <c:smooth val="0"/>
          <c:extLst>
            <c:ext xmlns:c16="http://schemas.microsoft.com/office/drawing/2014/chart" uri="{C3380CC4-5D6E-409C-BE32-E72D297353CC}">
              <c16:uniqueId val="{00000003-D018-493F-A4D3-DFE53B2B89C8}"/>
            </c:ext>
          </c:extLst>
        </c:ser>
        <c:dLbls>
          <c:showLegendKey val="0"/>
          <c:showVal val="0"/>
          <c:showCatName val="0"/>
          <c:showSerName val="0"/>
          <c:showPercent val="0"/>
          <c:showBubbleSize val="0"/>
        </c:dLbls>
        <c:smooth val="0"/>
        <c:axId val="721142504"/>
        <c:axId val="721140536"/>
      </c:lineChart>
      <c:catAx>
        <c:axId val="72114250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r>
                  <a:rPr lang="en-GB" sz="1400" b="1">
                    <a:solidFill>
                      <a:schemeClr val="tx1"/>
                    </a:solidFill>
                  </a:rPr>
                  <a:t>Year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721140536"/>
        <c:crosses val="autoZero"/>
        <c:auto val="1"/>
        <c:lblAlgn val="ctr"/>
        <c:lblOffset val="100"/>
        <c:tickLblSkip val="5"/>
        <c:tickMarkSkip val="5"/>
        <c:noMultiLvlLbl val="0"/>
      </c:catAx>
      <c:valAx>
        <c:axId val="72114053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r>
                  <a:rPr lang="en-GB" sz="1400" b="1">
                    <a:solidFill>
                      <a:schemeClr val="tx1"/>
                    </a:solidFill>
                  </a:rPr>
                  <a:t>Population (millions)</a:t>
                </a:r>
              </a:p>
            </c:rich>
          </c:tx>
          <c:layout>
            <c:manualLayout>
              <c:xMode val="edge"/>
              <c:yMode val="edge"/>
              <c:x val="3.8303693570451436E-2"/>
              <c:y val="0.3078419241712432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721142504"/>
        <c:crosses val="autoZero"/>
        <c:crossBetween val="midCat"/>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800" b="1">
                <a:effectLst/>
              </a:rPr>
              <a:t>Figure 1.3 Deaths involving COVID-19 by age-group</a:t>
            </a:r>
            <a:endParaRPr lang="en-GB" sz="1800">
              <a:effectLst/>
            </a:endParaRPr>
          </a:p>
        </c:rich>
      </c:tx>
      <c:layout>
        <c:manualLayout>
          <c:xMode val="edge"/>
          <c:yMode val="edge"/>
          <c:x val="0.18897241280136878"/>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8.7911078360342482E-2"/>
          <c:y val="8.0889905394199629E-2"/>
          <c:w val="0.897043050040501"/>
          <c:h val="0.76463286075511805"/>
        </c:manualLayout>
      </c:layout>
      <c:lineChart>
        <c:grouping val="standard"/>
        <c:varyColors val="0"/>
        <c:ser>
          <c:idx val="0"/>
          <c:order val="0"/>
          <c:tx>
            <c:strRef>
              <c:f>'Data 1.3'!$B$18</c:f>
              <c:strCache>
                <c:ptCount val="1"/>
                <c:pt idx="0">
                  <c:v>64 and under</c:v>
                </c:pt>
              </c:strCache>
            </c:strRef>
          </c:tx>
          <c:spPr>
            <a:ln w="28575" cap="rnd">
              <a:solidFill>
                <a:srgbClr val="284F99"/>
              </a:solidFill>
              <a:prstDash val="sysDot"/>
              <a:round/>
            </a:ln>
            <a:effectLst/>
          </c:spPr>
          <c:marker>
            <c:symbol val="none"/>
          </c:marker>
          <c:cat>
            <c:numRef>
              <c:f>'Data 1.3'!$C$4:$AO$4</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1.3'!$C$18:$AO$18</c:f>
              <c:numCache>
                <c:formatCode>#,##0</c:formatCode>
                <c:ptCount val="39"/>
                <c:pt idx="0">
                  <c:v>0</c:v>
                </c:pt>
                <c:pt idx="1">
                  <c:v>0</c:v>
                </c:pt>
                <c:pt idx="2">
                  <c:v>0</c:v>
                </c:pt>
                <c:pt idx="3">
                  <c:v>0</c:v>
                </c:pt>
                <c:pt idx="4">
                  <c:v>0</c:v>
                </c:pt>
                <c:pt idx="5">
                  <c:v>0</c:v>
                </c:pt>
                <c:pt idx="6">
                  <c:v>0</c:v>
                </c:pt>
                <c:pt idx="7">
                  <c:v>0</c:v>
                </c:pt>
                <c:pt idx="8">
                  <c:v>0</c:v>
                </c:pt>
                <c:pt idx="9">
                  <c:v>0</c:v>
                </c:pt>
                <c:pt idx="10">
                  <c:v>0</c:v>
                </c:pt>
                <c:pt idx="11">
                  <c:v>1</c:v>
                </c:pt>
                <c:pt idx="12">
                  <c:v>12</c:v>
                </c:pt>
                <c:pt idx="13">
                  <c:v>34</c:v>
                </c:pt>
                <c:pt idx="14">
                  <c:v>68</c:v>
                </c:pt>
                <c:pt idx="15">
                  <c:v>48</c:v>
                </c:pt>
                <c:pt idx="16">
                  <c:v>61</c:v>
                </c:pt>
                <c:pt idx="17">
                  <c:v>40</c:v>
                </c:pt>
                <c:pt idx="18">
                  <c:v>37</c:v>
                </c:pt>
                <c:pt idx="19">
                  <c:v>27</c:v>
                </c:pt>
                <c:pt idx="20">
                  <c:v>12</c:v>
                </c:pt>
                <c:pt idx="21">
                  <c:v>10</c:v>
                </c:pt>
                <c:pt idx="22">
                  <c:v>11</c:v>
                </c:pt>
                <c:pt idx="23">
                  <c:v>3</c:v>
                </c:pt>
                <c:pt idx="24">
                  <c:v>3</c:v>
                </c:pt>
                <c:pt idx="25">
                  <c:v>3</c:v>
                </c:pt>
                <c:pt idx="26">
                  <c:v>3</c:v>
                </c:pt>
                <c:pt idx="27">
                  <c:v>0</c:v>
                </c:pt>
                <c:pt idx="28">
                  <c:v>0</c:v>
                </c:pt>
                <c:pt idx="29">
                  <c:v>1</c:v>
                </c:pt>
                <c:pt idx="30">
                  <c:v>2</c:v>
                </c:pt>
                <c:pt idx="31">
                  <c:v>0</c:v>
                </c:pt>
                <c:pt idx="32">
                  <c:v>1</c:v>
                </c:pt>
                <c:pt idx="33">
                  <c:v>1</c:v>
                </c:pt>
                <c:pt idx="34">
                  <c:v>1</c:v>
                </c:pt>
                <c:pt idx="35">
                  <c:v>0</c:v>
                </c:pt>
                <c:pt idx="36">
                  <c:v>0</c:v>
                </c:pt>
                <c:pt idx="37">
                  <c:v>2</c:v>
                </c:pt>
                <c:pt idx="38">
                  <c:v>1</c:v>
                </c:pt>
              </c:numCache>
            </c:numRef>
          </c:val>
          <c:smooth val="0"/>
          <c:extLst>
            <c:ext xmlns:c16="http://schemas.microsoft.com/office/drawing/2014/chart" uri="{C3380CC4-5D6E-409C-BE32-E72D297353CC}">
              <c16:uniqueId val="{00000000-9B4F-4765-B0CE-B192D3CBF333}"/>
            </c:ext>
          </c:extLst>
        </c:ser>
        <c:ser>
          <c:idx val="1"/>
          <c:order val="1"/>
          <c:tx>
            <c:strRef>
              <c:f>'Data 1.3'!$B$19</c:f>
              <c:strCache>
                <c:ptCount val="1"/>
                <c:pt idx="0">
                  <c:v>65-74</c:v>
                </c:pt>
              </c:strCache>
            </c:strRef>
          </c:tx>
          <c:spPr>
            <a:ln w="28575" cap="rnd">
              <a:solidFill>
                <a:srgbClr val="93A7CC"/>
              </a:solidFill>
              <a:round/>
            </a:ln>
            <a:effectLst/>
          </c:spPr>
          <c:marker>
            <c:symbol val="none"/>
          </c:marker>
          <c:cat>
            <c:numRef>
              <c:f>'Data 1.3'!$C$4:$AO$4</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1.3'!$C$19:$AO$19</c:f>
              <c:numCache>
                <c:formatCode>#,##0</c:formatCode>
                <c:ptCount val="39"/>
                <c:pt idx="0">
                  <c:v>0</c:v>
                </c:pt>
                <c:pt idx="1">
                  <c:v>0</c:v>
                </c:pt>
                <c:pt idx="2">
                  <c:v>0</c:v>
                </c:pt>
                <c:pt idx="3">
                  <c:v>0</c:v>
                </c:pt>
                <c:pt idx="4">
                  <c:v>0</c:v>
                </c:pt>
                <c:pt idx="5">
                  <c:v>0</c:v>
                </c:pt>
                <c:pt idx="6">
                  <c:v>0</c:v>
                </c:pt>
                <c:pt idx="7">
                  <c:v>0</c:v>
                </c:pt>
                <c:pt idx="8">
                  <c:v>0</c:v>
                </c:pt>
                <c:pt idx="9">
                  <c:v>0</c:v>
                </c:pt>
                <c:pt idx="10">
                  <c:v>0</c:v>
                </c:pt>
                <c:pt idx="11">
                  <c:v>5</c:v>
                </c:pt>
                <c:pt idx="12">
                  <c:v>11</c:v>
                </c:pt>
                <c:pt idx="13">
                  <c:v>67</c:v>
                </c:pt>
                <c:pt idx="14">
                  <c:v>100</c:v>
                </c:pt>
                <c:pt idx="15">
                  <c:v>81</c:v>
                </c:pt>
                <c:pt idx="16">
                  <c:v>99</c:v>
                </c:pt>
                <c:pt idx="17">
                  <c:v>74</c:v>
                </c:pt>
                <c:pt idx="18">
                  <c:v>50</c:v>
                </c:pt>
                <c:pt idx="19">
                  <c:v>47</c:v>
                </c:pt>
                <c:pt idx="20">
                  <c:v>23</c:v>
                </c:pt>
                <c:pt idx="21">
                  <c:v>16</c:v>
                </c:pt>
                <c:pt idx="22">
                  <c:v>10</c:v>
                </c:pt>
                <c:pt idx="23">
                  <c:v>6</c:v>
                </c:pt>
                <c:pt idx="24">
                  <c:v>4</c:v>
                </c:pt>
                <c:pt idx="25">
                  <c:v>4</c:v>
                </c:pt>
                <c:pt idx="26">
                  <c:v>1</c:v>
                </c:pt>
                <c:pt idx="27">
                  <c:v>2</c:v>
                </c:pt>
                <c:pt idx="28">
                  <c:v>0</c:v>
                </c:pt>
                <c:pt idx="29">
                  <c:v>0</c:v>
                </c:pt>
                <c:pt idx="30">
                  <c:v>1</c:v>
                </c:pt>
                <c:pt idx="31">
                  <c:v>1</c:v>
                </c:pt>
                <c:pt idx="32">
                  <c:v>1</c:v>
                </c:pt>
                <c:pt idx="33">
                  <c:v>0</c:v>
                </c:pt>
                <c:pt idx="34">
                  <c:v>1</c:v>
                </c:pt>
                <c:pt idx="35">
                  <c:v>0</c:v>
                </c:pt>
                <c:pt idx="36">
                  <c:v>2</c:v>
                </c:pt>
                <c:pt idx="37">
                  <c:v>0</c:v>
                </c:pt>
                <c:pt idx="38">
                  <c:v>0</c:v>
                </c:pt>
              </c:numCache>
            </c:numRef>
          </c:val>
          <c:smooth val="0"/>
          <c:extLst>
            <c:ext xmlns:c16="http://schemas.microsoft.com/office/drawing/2014/chart" uri="{C3380CC4-5D6E-409C-BE32-E72D297353CC}">
              <c16:uniqueId val="{00000001-9B4F-4765-B0CE-B192D3CBF333}"/>
            </c:ext>
          </c:extLst>
        </c:ser>
        <c:ser>
          <c:idx val="3"/>
          <c:order val="2"/>
          <c:tx>
            <c:strRef>
              <c:f>'Data 1.3'!$B$20</c:f>
              <c:strCache>
                <c:ptCount val="1"/>
                <c:pt idx="0">
                  <c:v>75-84</c:v>
                </c:pt>
              </c:strCache>
            </c:strRef>
          </c:tx>
          <c:spPr>
            <a:ln w="28575" cap="rnd">
              <a:solidFill>
                <a:srgbClr val="203F7A"/>
              </a:solidFill>
              <a:round/>
            </a:ln>
            <a:effectLst/>
          </c:spPr>
          <c:marker>
            <c:symbol val="none"/>
          </c:marker>
          <c:cat>
            <c:numRef>
              <c:f>'Data 1.3'!$C$4:$AO$4</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1.3'!$C$20:$AO$20</c:f>
              <c:numCache>
                <c:formatCode>#,##0</c:formatCode>
                <c:ptCount val="39"/>
                <c:pt idx="0">
                  <c:v>0</c:v>
                </c:pt>
                <c:pt idx="1">
                  <c:v>0</c:v>
                </c:pt>
                <c:pt idx="2">
                  <c:v>0</c:v>
                </c:pt>
                <c:pt idx="3">
                  <c:v>0</c:v>
                </c:pt>
                <c:pt idx="4">
                  <c:v>0</c:v>
                </c:pt>
                <c:pt idx="5">
                  <c:v>0</c:v>
                </c:pt>
                <c:pt idx="6">
                  <c:v>0</c:v>
                </c:pt>
                <c:pt idx="7">
                  <c:v>0</c:v>
                </c:pt>
                <c:pt idx="8">
                  <c:v>0</c:v>
                </c:pt>
                <c:pt idx="9">
                  <c:v>0</c:v>
                </c:pt>
                <c:pt idx="10">
                  <c:v>0</c:v>
                </c:pt>
                <c:pt idx="11">
                  <c:v>3</c:v>
                </c:pt>
                <c:pt idx="12">
                  <c:v>24</c:v>
                </c:pt>
                <c:pt idx="13">
                  <c:v>107</c:v>
                </c:pt>
                <c:pt idx="14">
                  <c:v>228</c:v>
                </c:pt>
                <c:pt idx="15">
                  <c:v>222</c:v>
                </c:pt>
                <c:pt idx="16">
                  <c:v>227</c:v>
                </c:pt>
                <c:pt idx="17">
                  <c:v>144</c:v>
                </c:pt>
                <c:pt idx="18">
                  <c:v>145</c:v>
                </c:pt>
                <c:pt idx="19">
                  <c:v>93</c:v>
                </c:pt>
                <c:pt idx="20">
                  <c:v>71</c:v>
                </c:pt>
                <c:pt idx="21">
                  <c:v>45</c:v>
                </c:pt>
                <c:pt idx="22">
                  <c:v>25</c:v>
                </c:pt>
                <c:pt idx="23">
                  <c:v>24</c:v>
                </c:pt>
                <c:pt idx="24">
                  <c:v>16</c:v>
                </c:pt>
                <c:pt idx="25">
                  <c:v>12</c:v>
                </c:pt>
                <c:pt idx="26">
                  <c:v>7</c:v>
                </c:pt>
                <c:pt idx="27">
                  <c:v>4</c:v>
                </c:pt>
                <c:pt idx="28">
                  <c:v>4</c:v>
                </c:pt>
                <c:pt idx="29">
                  <c:v>5</c:v>
                </c:pt>
                <c:pt idx="30">
                  <c:v>3</c:v>
                </c:pt>
                <c:pt idx="31">
                  <c:v>2</c:v>
                </c:pt>
                <c:pt idx="32">
                  <c:v>0</c:v>
                </c:pt>
                <c:pt idx="33">
                  <c:v>2</c:v>
                </c:pt>
                <c:pt idx="34">
                  <c:v>1</c:v>
                </c:pt>
                <c:pt idx="35">
                  <c:v>0</c:v>
                </c:pt>
                <c:pt idx="36">
                  <c:v>3</c:v>
                </c:pt>
                <c:pt idx="37">
                  <c:v>2</c:v>
                </c:pt>
                <c:pt idx="38">
                  <c:v>4</c:v>
                </c:pt>
              </c:numCache>
            </c:numRef>
          </c:val>
          <c:smooth val="0"/>
          <c:extLst>
            <c:ext xmlns:c16="http://schemas.microsoft.com/office/drawing/2014/chart" uri="{C3380CC4-5D6E-409C-BE32-E72D297353CC}">
              <c16:uniqueId val="{00000002-9B4F-4765-B0CE-B192D3CBF333}"/>
            </c:ext>
          </c:extLst>
        </c:ser>
        <c:ser>
          <c:idx val="2"/>
          <c:order val="3"/>
          <c:tx>
            <c:strRef>
              <c:f>'Data 1.3'!$B$21</c:f>
              <c:strCache>
                <c:ptCount val="1"/>
                <c:pt idx="0">
                  <c:v>85+</c:v>
                </c:pt>
              </c:strCache>
            </c:strRef>
          </c:tx>
          <c:spPr>
            <a:ln w="28575" cap="rnd">
              <a:solidFill>
                <a:srgbClr val="203F7A"/>
              </a:solidFill>
              <a:prstDash val="sysDash"/>
              <a:round/>
            </a:ln>
            <a:effectLst/>
          </c:spPr>
          <c:marker>
            <c:symbol val="none"/>
          </c:marker>
          <c:cat>
            <c:numRef>
              <c:f>'Data 1.3'!$C$4:$AO$4</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'Data 1.3'!$C$21:$AO$21</c:f>
              <c:numCache>
                <c:formatCode>#,##0</c:formatCode>
                <c:ptCount val="39"/>
                <c:pt idx="0">
                  <c:v>0</c:v>
                </c:pt>
                <c:pt idx="1">
                  <c:v>0</c:v>
                </c:pt>
                <c:pt idx="2">
                  <c:v>0</c:v>
                </c:pt>
                <c:pt idx="3">
                  <c:v>0</c:v>
                </c:pt>
                <c:pt idx="4">
                  <c:v>0</c:v>
                </c:pt>
                <c:pt idx="5">
                  <c:v>0</c:v>
                </c:pt>
                <c:pt idx="6">
                  <c:v>0</c:v>
                </c:pt>
                <c:pt idx="7">
                  <c:v>0</c:v>
                </c:pt>
                <c:pt idx="8">
                  <c:v>0</c:v>
                </c:pt>
                <c:pt idx="9">
                  <c:v>0</c:v>
                </c:pt>
                <c:pt idx="10">
                  <c:v>0</c:v>
                </c:pt>
                <c:pt idx="11">
                  <c:v>2</c:v>
                </c:pt>
                <c:pt idx="12">
                  <c:v>15</c:v>
                </c:pt>
                <c:pt idx="13">
                  <c:v>74</c:v>
                </c:pt>
                <c:pt idx="14">
                  <c:v>213</c:v>
                </c:pt>
                <c:pt idx="15">
                  <c:v>299</c:v>
                </c:pt>
                <c:pt idx="16">
                  <c:v>274</c:v>
                </c:pt>
                <c:pt idx="17">
                  <c:v>269</c:v>
                </c:pt>
                <c:pt idx="18">
                  <c:v>183</c:v>
                </c:pt>
                <c:pt idx="19">
                  <c:v>169</c:v>
                </c:pt>
                <c:pt idx="20">
                  <c:v>124</c:v>
                </c:pt>
                <c:pt idx="21">
                  <c:v>60</c:v>
                </c:pt>
                <c:pt idx="22">
                  <c:v>43</c:v>
                </c:pt>
                <c:pt idx="23">
                  <c:v>36</c:v>
                </c:pt>
                <c:pt idx="24">
                  <c:v>26</c:v>
                </c:pt>
                <c:pt idx="25">
                  <c:v>16</c:v>
                </c:pt>
                <c:pt idx="26">
                  <c:v>7</c:v>
                </c:pt>
                <c:pt idx="27">
                  <c:v>7</c:v>
                </c:pt>
                <c:pt idx="28">
                  <c:v>2</c:v>
                </c:pt>
                <c:pt idx="29">
                  <c:v>2</c:v>
                </c:pt>
                <c:pt idx="30">
                  <c:v>1</c:v>
                </c:pt>
                <c:pt idx="31">
                  <c:v>2</c:v>
                </c:pt>
                <c:pt idx="32">
                  <c:v>1</c:v>
                </c:pt>
                <c:pt idx="33">
                  <c:v>3</c:v>
                </c:pt>
                <c:pt idx="34">
                  <c:v>4</c:v>
                </c:pt>
                <c:pt idx="35">
                  <c:v>2</c:v>
                </c:pt>
                <c:pt idx="36">
                  <c:v>0</c:v>
                </c:pt>
                <c:pt idx="37">
                  <c:v>7</c:v>
                </c:pt>
                <c:pt idx="38">
                  <c:v>5</c:v>
                </c:pt>
              </c:numCache>
            </c:numRef>
          </c:val>
          <c:smooth val="0"/>
          <c:extLst>
            <c:ext xmlns:c16="http://schemas.microsoft.com/office/drawing/2014/chart" uri="{C3380CC4-5D6E-409C-BE32-E72D297353CC}">
              <c16:uniqueId val="{00000003-9B4F-4765-B0CE-B192D3CBF333}"/>
            </c:ext>
          </c:extLst>
        </c:ser>
        <c:dLbls>
          <c:showLegendKey val="0"/>
          <c:showVal val="0"/>
          <c:showCatName val="0"/>
          <c:showSerName val="0"/>
          <c:showPercent val="0"/>
          <c:showBubbleSize val="0"/>
        </c:dLbls>
        <c:marker val="1"/>
        <c:smooth val="0"/>
        <c:axId val="513953960"/>
        <c:axId val="513946088"/>
      </c:lineChart>
      <c:lineChart>
        <c:grouping val="standard"/>
        <c:varyColors val="0"/>
        <c:ser>
          <c:idx val="4"/>
          <c:order val="4"/>
          <c:tx>
            <c:v>join</c:v>
          </c:tx>
          <c:spPr>
            <a:ln w="28575" cap="rnd">
              <a:noFill/>
              <a:round/>
            </a:ln>
            <a:effectLst/>
          </c:spPr>
          <c:marker>
            <c:symbol val="none"/>
          </c:marker>
          <c:cat>
            <c:numRef>
              <c:f>'Data 1.3'!$C$5:$AH$5</c:f>
              <c:numCache>
                <c:formatCode>d\-mmm\-yy</c:formatCode>
                <c:ptCount val="3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numCache>
            </c:numRef>
          </c:cat>
          <c:val>
            <c:numRef>
              <c:f>'Data 1.3'!$C$15:$AH$15</c:f>
              <c:numCache>
                <c:formatCode>#,##0</c:formatCode>
                <c:ptCount val="32"/>
                <c:pt idx="0">
                  <c:v>0</c:v>
                </c:pt>
                <c:pt idx="1">
                  <c:v>0</c:v>
                </c:pt>
                <c:pt idx="2">
                  <c:v>0</c:v>
                </c:pt>
                <c:pt idx="3">
                  <c:v>0</c:v>
                </c:pt>
                <c:pt idx="4">
                  <c:v>0</c:v>
                </c:pt>
                <c:pt idx="5">
                  <c:v>0</c:v>
                </c:pt>
                <c:pt idx="6">
                  <c:v>0</c:v>
                </c:pt>
                <c:pt idx="7">
                  <c:v>0</c:v>
                </c:pt>
                <c:pt idx="8">
                  <c:v>0</c:v>
                </c:pt>
                <c:pt idx="9">
                  <c:v>0</c:v>
                </c:pt>
                <c:pt idx="10">
                  <c:v>0</c:v>
                </c:pt>
                <c:pt idx="11">
                  <c:v>2</c:v>
                </c:pt>
                <c:pt idx="12">
                  <c:v>15</c:v>
                </c:pt>
                <c:pt idx="13">
                  <c:v>74</c:v>
                </c:pt>
                <c:pt idx="14">
                  <c:v>213</c:v>
                </c:pt>
                <c:pt idx="15">
                  <c:v>299</c:v>
                </c:pt>
                <c:pt idx="16">
                  <c:v>274</c:v>
                </c:pt>
                <c:pt idx="17">
                  <c:v>269</c:v>
                </c:pt>
                <c:pt idx="18">
                  <c:v>183</c:v>
                </c:pt>
                <c:pt idx="19">
                  <c:v>169</c:v>
                </c:pt>
                <c:pt idx="20">
                  <c:v>124</c:v>
                </c:pt>
                <c:pt idx="21">
                  <c:v>60</c:v>
                </c:pt>
                <c:pt idx="22">
                  <c:v>43</c:v>
                </c:pt>
                <c:pt idx="23">
                  <c:v>36</c:v>
                </c:pt>
                <c:pt idx="24">
                  <c:v>26</c:v>
                </c:pt>
                <c:pt idx="25">
                  <c:v>16</c:v>
                </c:pt>
                <c:pt idx="26">
                  <c:v>7</c:v>
                </c:pt>
                <c:pt idx="27">
                  <c:v>7</c:v>
                </c:pt>
                <c:pt idx="28">
                  <c:v>2</c:v>
                </c:pt>
                <c:pt idx="29">
                  <c:v>2</c:v>
                </c:pt>
                <c:pt idx="30">
                  <c:v>1</c:v>
                </c:pt>
                <c:pt idx="31">
                  <c:v>2</c:v>
                </c:pt>
              </c:numCache>
            </c:numRef>
          </c:val>
          <c:smooth val="0"/>
          <c:extLst>
            <c:ext xmlns:c16="http://schemas.microsoft.com/office/drawing/2014/chart" uri="{C3380CC4-5D6E-409C-BE32-E72D297353CC}">
              <c16:uniqueId val="{00000004-9B4F-4765-B0CE-B192D3CBF333}"/>
            </c:ext>
          </c:extLst>
        </c:ser>
        <c:dLbls>
          <c:showLegendKey val="0"/>
          <c:showVal val="0"/>
          <c:showCatName val="0"/>
          <c:showSerName val="0"/>
          <c:showPercent val="0"/>
          <c:showBubbleSize val="0"/>
        </c:dLbls>
        <c:marker val="1"/>
        <c:smooth val="0"/>
        <c:axId val="525099408"/>
        <c:axId val="525098752"/>
      </c:lineChart>
      <c:catAx>
        <c:axId val="513953960"/>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Week</a:t>
                </a:r>
              </a:p>
            </c:rich>
          </c:tx>
          <c:layout>
            <c:manualLayout>
              <c:xMode val="edge"/>
              <c:yMode val="edge"/>
              <c:x val="0.50590814299809861"/>
              <c:y val="0.9526749202243428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13946088"/>
        <c:crosses val="autoZero"/>
        <c:auto val="1"/>
        <c:lblAlgn val="ctr"/>
        <c:lblOffset val="100"/>
        <c:noMultiLvlLbl val="0"/>
      </c:catAx>
      <c:valAx>
        <c:axId val="51394608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Deaths</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13953960"/>
        <c:crosses val="autoZero"/>
        <c:crossBetween val="between"/>
      </c:valAx>
      <c:valAx>
        <c:axId val="525098752"/>
        <c:scaling>
          <c:orientation val="minMax"/>
        </c:scaling>
        <c:delete val="1"/>
        <c:axPos val="l"/>
        <c:numFmt formatCode="#,##0" sourceLinked="1"/>
        <c:majorTickMark val="out"/>
        <c:minorTickMark val="none"/>
        <c:tickLblPos val="nextTo"/>
        <c:crossAx val="525099408"/>
        <c:crossesAt val="44046"/>
        <c:crossBetween val="between"/>
      </c:valAx>
      <c:dateAx>
        <c:axId val="525099408"/>
        <c:scaling>
          <c:orientation val="minMax"/>
          <c:min val="43831"/>
        </c:scaling>
        <c:delete val="0"/>
        <c:axPos val="t"/>
        <c:numFmt formatCode="mmmm" sourceLinked="0"/>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25098752"/>
        <c:crosses val="max"/>
        <c:auto val="1"/>
        <c:lblOffset val="100"/>
        <c:baseTimeUnit val="days"/>
        <c:majorUnit val="1"/>
        <c:majorTimeUnit val="months"/>
      </c:dateAx>
      <c:spPr>
        <a:noFill/>
        <a:ln>
          <a:noFill/>
        </a:ln>
        <a:effectLst/>
      </c:spPr>
    </c:plotArea>
    <c:legend>
      <c:legendPos val="b"/>
      <c:legendEntry>
        <c:idx val="4"/>
        <c:delete val="1"/>
      </c:legendEntry>
      <c:layout>
        <c:manualLayout>
          <c:xMode val="edge"/>
          <c:yMode val="edge"/>
          <c:x val="0.7821298757312608"/>
          <c:y val="0.24129568481564248"/>
          <c:w val="0.2161568408176627"/>
          <c:h val="0.2847401437183811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731869456"/>
        <c:axId val="731862568"/>
      </c:barChart>
      <c:catAx>
        <c:axId val="7318694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862568"/>
        <c:crosses val="autoZero"/>
        <c:auto val="1"/>
        <c:lblAlgn val="ctr"/>
        <c:lblOffset val="100"/>
        <c:noMultiLvlLbl val="0"/>
      </c:catAx>
      <c:valAx>
        <c:axId val="73186256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869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solidFill>
                <a:schemeClr val="tx1"/>
              </a:solidFill>
            </a:defRPr>
          </a:pPr>
          <a:endParaRPr lang="en-US"/>
        </a:p>
      </c:txPr>
    </c:title>
    <c:autoTitleDeleted val="0"/>
    <c:plotArea>
      <c:layout>
        <c:manualLayout>
          <c:layoutTarget val="inner"/>
          <c:xMode val="edge"/>
          <c:yMode val="edge"/>
          <c:x val="6.2869355289979625E-2"/>
          <c:y val="0.10535294117647057"/>
          <c:w val="0.9348971421719493"/>
          <c:h val="0.79083437751395635"/>
        </c:manualLayout>
      </c:layout>
      <c:barChart>
        <c:barDir val="col"/>
        <c:grouping val="clustered"/>
        <c:varyColors val="0"/>
        <c:dLbls>
          <c:showLegendKey val="0"/>
          <c:showVal val="0"/>
          <c:showCatName val="0"/>
          <c:showSerName val="0"/>
          <c:showPercent val="0"/>
          <c:showBubbleSize val="0"/>
        </c:dLbls>
        <c:gapWidth val="109"/>
        <c:overlap val="-27"/>
        <c:axId val="691928856"/>
        <c:axId val="691931152"/>
      </c:barChart>
      <c:catAx>
        <c:axId val="691928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691931152"/>
        <c:crosses val="autoZero"/>
        <c:auto val="1"/>
        <c:lblAlgn val="ctr"/>
        <c:lblOffset val="100"/>
        <c:noMultiLvlLbl val="0"/>
      </c:catAx>
      <c:valAx>
        <c:axId val="691931152"/>
        <c:scaling>
          <c:orientation val="minMax"/>
          <c:max val="20"/>
          <c:min val="-4"/>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691928856"/>
        <c:crosses val="autoZero"/>
        <c:crossBetween val="between"/>
        <c:majorUnit val="4"/>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Mid-2018 to mid-2028</c:v>
          </c:tx>
          <c:spPr>
            <a:solidFill>
              <a:srgbClr val="2DA197"/>
            </a:solidFill>
            <a:ln>
              <a:noFill/>
            </a:ln>
            <a:effectLst/>
          </c:spPr>
          <c:invertIfNegative val="0"/>
          <c:dLbls>
            <c:dLbl>
              <c:idx val="0"/>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37-4488-B7D9-DADDEF810EE3}"/>
                </c:ext>
              </c:extLst>
            </c:dLbl>
            <c:dLbl>
              <c:idx val="1"/>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37-4488-B7D9-DADDEF810EE3}"/>
                </c:ext>
              </c:extLst>
            </c:dLbl>
            <c:dLbl>
              <c:idx val="2"/>
              <c:tx>
                <c:rich>
                  <a:bodyPr/>
                  <a:lstStyle/>
                  <a:p>
                    <a:r>
                      <a:rPr lang="en-US"/>
                      <a:t>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37-4488-B7D9-DADDEF810EE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2.10'!$A$6:$A$8</c:f>
              <c:strCache>
                <c:ptCount val="3"/>
                <c:pt idx="0">
                  <c:v>0-19</c:v>
                </c:pt>
                <c:pt idx="1">
                  <c:v>20-64</c:v>
                </c:pt>
                <c:pt idx="2">
                  <c:v>65+</c:v>
                </c:pt>
              </c:strCache>
            </c:strRef>
          </c:cat>
          <c:val>
            <c:numRef>
              <c:f>'Data 2.10'!$E$6:$E$8</c:f>
              <c:numCache>
                <c:formatCode>0.0%</c:formatCode>
                <c:ptCount val="3"/>
                <c:pt idx="0">
                  <c:v>-3.0272840681384503E-2</c:v>
                </c:pt>
                <c:pt idx="1">
                  <c:v>-1.9660720959529764E-2</c:v>
                </c:pt>
                <c:pt idx="2">
                  <c:v>0.19292788130753502</c:v>
                </c:pt>
              </c:numCache>
            </c:numRef>
          </c:val>
          <c:extLst>
            <c:ext xmlns:c16="http://schemas.microsoft.com/office/drawing/2014/chart" uri="{C3380CC4-5D6E-409C-BE32-E72D297353CC}">
              <c16:uniqueId val="{00000003-8337-4488-B7D9-DADDEF810EE3}"/>
            </c:ext>
          </c:extLst>
        </c:ser>
        <c:ser>
          <c:idx val="1"/>
          <c:order val="1"/>
          <c:tx>
            <c:v>mid-2028 to mid-2043</c:v>
          </c:tx>
          <c:spPr>
            <a:solidFill>
              <a:srgbClr val="7F7F7F"/>
            </a:solidFill>
            <a:ln>
              <a:noFill/>
            </a:ln>
            <a:effectLst/>
          </c:spPr>
          <c:invertIfNegative val="0"/>
          <c:dLbls>
            <c:dLbl>
              <c:idx val="0"/>
              <c:tx>
                <c:rich>
                  <a:bodyPr/>
                  <a:lstStyle/>
                  <a:p>
                    <a:r>
                      <a:rPr lang="en-US"/>
                      <a:t>-7%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37-4488-B7D9-DADDEF810EE3}"/>
                </c:ext>
              </c:extLst>
            </c:dLbl>
            <c:dLbl>
              <c:idx val="1"/>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37-4488-B7D9-DADDEF810EE3}"/>
                </c:ext>
              </c:extLst>
            </c:dLbl>
            <c:dLbl>
              <c:idx val="2"/>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37-4488-B7D9-DADDEF810EE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2.10'!$A$6:$A$8</c:f>
              <c:strCache>
                <c:ptCount val="3"/>
                <c:pt idx="0">
                  <c:v>0-19</c:v>
                </c:pt>
                <c:pt idx="1">
                  <c:v>20-64</c:v>
                </c:pt>
                <c:pt idx="2">
                  <c:v>65+</c:v>
                </c:pt>
              </c:strCache>
            </c:strRef>
          </c:cat>
          <c:val>
            <c:numRef>
              <c:f>'Data 2.10'!$F$6:$F$8</c:f>
              <c:numCache>
                <c:formatCode>0.0%</c:formatCode>
                <c:ptCount val="3"/>
                <c:pt idx="0">
                  <c:v>-6.7442594322454336E-2</c:v>
                </c:pt>
                <c:pt idx="1">
                  <c:v>-1.6775009898190928E-2</c:v>
                </c:pt>
                <c:pt idx="2">
                  <c:v>0.13608015815959743</c:v>
                </c:pt>
              </c:numCache>
            </c:numRef>
          </c:val>
          <c:extLst>
            <c:ext xmlns:c16="http://schemas.microsoft.com/office/drawing/2014/chart" uri="{C3380CC4-5D6E-409C-BE32-E72D297353CC}">
              <c16:uniqueId val="{00000007-8337-4488-B7D9-DADDEF810EE3}"/>
            </c:ext>
          </c:extLst>
        </c:ser>
        <c:dLbls>
          <c:showLegendKey val="0"/>
          <c:showVal val="0"/>
          <c:showCatName val="0"/>
          <c:showSerName val="0"/>
          <c:showPercent val="0"/>
          <c:showBubbleSize val="0"/>
        </c:dLbls>
        <c:gapWidth val="57"/>
        <c:overlap val="100"/>
        <c:axId val="692746088"/>
        <c:axId val="692748384"/>
      </c:barChart>
      <c:catAx>
        <c:axId val="692746088"/>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92748384"/>
        <c:crosses val="autoZero"/>
        <c:auto val="1"/>
        <c:lblAlgn val="ctr"/>
        <c:lblOffset val="100"/>
        <c:noMultiLvlLbl val="0"/>
      </c:catAx>
      <c:valAx>
        <c:axId val="692748384"/>
        <c:scaling>
          <c:orientation val="minMax"/>
          <c:max val="0.30000000000000004"/>
          <c:min val="-0.1"/>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sz="1400" b="1">
                    <a:solidFill>
                      <a:schemeClr val="tx1"/>
                    </a:solidFill>
                    <a:latin typeface="Segoe UI" panose="020B0502040204020203" pitchFamily="34" charset="0"/>
                    <a:cs typeface="Segoe UI" panose="020B0502040204020203" pitchFamily="34" charset="0"/>
                  </a:rPr>
                  <a:t>Percentage Change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9274608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dLbls>
          <c:showLegendKey val="0"/>
          <c:showVal val="0"/>
          <c:showCatName val="0"/>
          <c:showSerName val="0"/>
          <c:showPercent val="0"/>
          <c:showBubbleSize val="0"/>
        </c:dLbls>
        <c:gapWidth val="150"/>
        <c:overlap val="100"/>
        <c:axId val="894863704"/>
        <c:axId val="894860096"/>
      </c:barChart>
      <c:catAx>
        <c:axId val="894863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894860096"/>
        <c:crosses val="autoZero"/>
        <c:auto val="1"/>
        <c:lblAlgn val="ctr"/>
        <c:lblOffset val="100"/>
        <c:noMultiLvlLbl val="0"/>
      </c:catAx>
      <c:valAx>
        <c:axId val="894860096"/>
        <c:scaling>
          <c:orientation val="minMax"/>
          <c:max val="0.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b="1">
                    <a:solidFill>
                      <a:sysClr val="windowText" lastClr="000000"/>
                    </a:solidFill>
                    <a:latin typeface="Segoe UI" panose="020B0502040204020203" pitchFamily="34" charset="0"/>
                    <a:cs typeface="Segoe UI" panose="020B0502040204020203" pitchFamily="34" charset="0"/>
                  </a:rPr>
                  <a:t>Percentage Change</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894863704"/>
        <c:crosses val="autoZero"/>
        <c:crossBetween val="between"/>
        <c:majorUnit val="2.0000000000000004E-2"/>
      </c:valAx>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i="0" baseline="0">
                <a:solidFill>
                  <a:sysClr val="windowText" lastClr="000000"/>
                </a:solidFill>
                <a:effectLst/>
                <a:latin typeface="Segoe UI" panose="020B0502040204020203" pitchFamily="34" charset="0"/>
                <a:cs typeface="Segoe UI" panose="020B0502040204020203" pitchFamily="34" charset="0"/>
              </a:rPr>
              <a:t>Figure 3.1: Births and deaths, Scotland 1855-2019</a:t>
            </a:r>
            <a:endParaRPr lang="en-GB" sz="1100" b="1">
              <a:solidFill>
                <a:sysClr val="windowText" lastClr="000000"/>
              </a:solidFill>
              <a:effectLst/>
              <a:latin typeface="Segoe UI" panose="020B0502040204020203" pitchFamily="34" charset="0"/>
              <a:cs typeface="Segoe UI" panose="020B0502040204020203"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'Data 3.1'!$B$3</c:f>
              <c:strCache>
                <c:ptCount val="1"/>
                <c:pt idx="0">
                  <c:v> Births</c:v>
                </c:pt>
              </c:strCache>
            </c:strRef>
          </c:tx>
          <c:spPr>
            <a:ln w="25400" cap="rnd">
              <a:solidFill>
                <a:srgbClr val="2E8ACA"/>
              </a:solidFill>
              <a:round/>
            </a:ln>
            <a:effectLst/>
          </c:spPr>
          <c:marker>
            <c:symbol val="none"/>
          </c:marker>
          <c:dLbls>
            <c:dLbl>
              <c:idx val="29"/>
              <c:layout>
                <c:manualLayout>
                  <c:x val="-6.5699193069550618E-2"/>
                  <c:y val="9.2215917074628478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2E8ACA"/>
                      </a:solidFill>
                      <a:latin typeface="Segoe UI" panose="020B0502040204020203" pitchFamily="34" charset="0"/>
                      <a:ea typeface="+mn-ea"/>
                      <a:cs typeface="Segoe UI" panose="020B0502040204020203" pitchFamily="34" charset="0"/>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706-40B4-91D8-D8E1696DA7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3.1'!$A$4:$A$168</c:f>
              <c:numCache>
                <c:formatCode>General</c:formatCode>
                <c:ptCount val="165"/>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numCache>
            </c:numRef>
          </c:cat>
          <c:val>
            <c:numRef>
              <c:f>'Data 3.1'!$B$4:$B$168</c:f>
              <c:numCache>
                <c:formatCode>#,##0</c:formatCode>
                <c:ptCount val="165"/>
                <c:pt idx="0">
                  <c:v>93349</c:v>
                </c:pt>
                <c:pt idx="1">
                  <c:v>101821</c:v>
                </c:pt>
                <c:pt idx="2">
                  <c:v>103415</c:v>
                </c:pt>
                <c:pt idx="3">
                  <c:v>104018</c:v>
                </c:pt>
                <c:pt idx="4">
                  <c:v>106543</c:v>
                </c:pt>
                <c:pt idx="5">
                  <c:v>105629</c:v>
                </c:pt>
                <c:pt idx="6">
                  <c:v>107009</c:v>
                </c:pt>
                <c:pt idx="7">
                  <c:v>107069</c:v>
                </c:pt>
                <c:pt idx="8">
                  <c:v>109341</c:v>
                </c:pt>
                <c:pt idx="9">
                  <c:v>112333</c:v>
                </c:pt>
                <c:pt idx="10">
                  <c:v>113070</c:v>
                </c:pt>
                <c:pt idx="11">
                  <c:v>113667</c:v>
                </c:pt>
                <c:pt idx="12">
                  <c:v>114044</c:v>
                </c:pt>
                <c:pt idx="13">
                  <c:v>115514</c:v>
                </c:pt>
                <c:pt idx="14">
                  <c:v>113354</c:v>
                </c:pt>
                <c:pt idx="15">
                  <c:v>115390</c:v>
                </c:pt>
                <c:pt idx="16">
                  <c:v>116128</c:v>
                </c:pt>
                <c:pt idx="17">
                  <c:v>118765</c:v>
                </c:pt>
                <c:pt idx="18">
                  <c:v>119700</c:v>
                </c:pt>
                <c:pt idx="19">
                  <c:v>123711</c:v>
                </c:pt>
                <c:pt idx="20">
                  <c:v>123578</c:v>
                </c:pt>
                <c:pt idx="21">
                  <c:v>126534</c:v>
                </c:pt>
                <c:pt idx="22">
                  <c:v>126822</c:v>
                </c:pt>
                <c:pt idx="23">
                  <c:v>126773</c:v>
                </c:pt>
                <c:pt idx="24">
                  <c:v>125730</c:v>
                </c:pt>
                <c:pt idx="25">
                  <c:v>124570</c:v>
                </c:pt>
                <c:pt idx="26">
                  <c:v>126171</c:v>
                </c:pt>
                <c:pt idx="27">
                  <c:v>126158</c:v>
                </c:pt>
                <c:pt idx="28">
                  <c:v>124458</c:v>
                </c:pt>
                <c:pt idx="29">
                  <c:v>129157</c:v>
                </c:pt>
                <c:pt idx="30">
                  <c:v>126100</c:v>
                </c:pt>
                <c:pt idx="31">
                  <c:v>127890</c:v>
                </c:pt>
                <c:pt idx="32">
                  <c:v>124418</c:v>
                </c:pt>
                <c:pt idx="33">
                  <c:v>123269</c:v>
                </c:pt>
                <c:pt idx="34">
                  <c:v>122783</c:v>
                </c:pt>
                <c:pt idx="35">
                  <c:v>121526</c:v>
                </c:pt>
                <c:pt idx="36">
                  <c:v>125986</c:v>
                </c:pt>
                <c:pt idx="37">
                  <c:v>125043</c:v>
                </c:pt>
                <c:pt idx="38">
                  <c:v>127110</c:v>
                </c:pt>
                <c:pt idx="39">
                  <c:v>124367</c:v>
                </c:pt>
                <c:pt idx="40">
                  <c:v>126494</c:v>
                </c:pt>
                <c:pt idx="41">
                  <c:v>129172</c:v>
                </c:pt>
                <c:pt idx="42">
                  <c:v>128877</c:v>
                </c:pt>
                <c:pt idx="43">
                  <c:v>130861</c:v>
                </c:pt>
                <c:pt idx="44">
                  <c:v>130733</c:v>
                </c:pt>
                <c:pt idx="45">
                  <c:v>131401</c:v>
                </c:pt>
                <c:pt idx="46">
                  <c:v>132192</c:v>
                </c:pt>
                <c:pt idx="47">
                  <c:v>132267</c:v>
                </c:pt>
                <c:pt idx="48">
                  <c:v>133525</c:v>
                </c:pt>
                <c:pt idx="49">
                  <c:v>132603</c:v>
                </c:pt>
                <c:pt idx="50">
                  <c:v>131410</c:v>
                </c:pt>
                <c:pt idx="51">
                  <c:v>132005</c:v>
                </c:pt>
                <c:pt idx="52">
                  <c:v>128840</c:v>
                </c:pt>
                <c:pt idx="53">
                  <c:v>131362</c:v>
                </c:pt>
                <c:pt idx="54">
                  <c:v>128669</c:v>
                </c:pt>
                <c:pt idx="55">
                  <c:v>124059</c:v>
                </c:pt>
                <c:pt idx="56">
                  <c:v>121850</c:v>
                </c:pt>
                <c:pt idx="57">
                  <c:v>122790</c:v>
                </c:pt>
                <c:pt idx="58">
                  <c:v>120516</c:v>
                </c:pt>
                <c:pt idx="59">
                  <c:v>123934</c:v>
                </c:pt>
                <c:pt idx="60">
                  <c:v>114181</c:v>
                </c:pt>
                <c:pt idx="61">
                  <c:v>109942</c:v>
                </c:pt>
                <c:pt idx="62">
                  <c:v>97441</c:v>
                </c:pt>
                <c:pt idx="63">
                  <c:v>98554</c:v>
                </c:pt>
                <c:pt idx="64">
                  <c:v>106268</c:v>
                </c:pt>
                <c:pt idx="65">
                  <c:v>136546</c:v>
                </c:pt>
                <c:pt idx="66">
                  <c:v>123201</c:v>
                </c:pt>
                <c:pt idx="67">
                  <c:v>115085</c:v>
                </c:pt>
                <c:pt idx="68">
                  <c:v>111902</c:v>
                </c:pt>
                <c:pt idx="69">
                  <c:v>106900</c:v>
                </c:pt>
                <c:pt idx="70">
                  <c:v>104137</c:v>
                </c:pt>
                <c:pt idx="71">
                  <c:v>102449</c:v>
                </c:pt>
                <c:pt idx="72">
                  <c:v>96672</c:v>
                </c:pt>
                <c:pt idx="73">
                  <c:v>96822</c:v>
                </c:pt>
                <c:pt idx="74">
                  <c:v>92880</c:v>
                </c:pt>
                <c:pt idx="75">
                  <c:v>94549</c:v>
                </c:pt>
                <c:pt idx="76">
                  <c:v>92220</c:v>
                </c:pt>
                <c:pt idx="77">
                  <c:v>91000</c:v>
                </c:pt>
                <c:pt idx="78">
                  <c:v>86546</c:v>
                </c:pt>
                <c:pt idx="79">
                  <c:v>88836</c:v>
                </c:pt>
                <c:pt idx="80">
                  <c:v>87928</c:v>
                </c:pt>
                <c:pt idx="81">
                  <c:v>88928</c:v>
                </c:pt>
                <c:pt idx="82">
                  <c:v>87810</c:v>
                </c:pt>
                <c:pt idx="83">
                  <c:v>88627</c:v>
                </c:pt>
                <c:pt idx="84">
                  <c:v>86913</c:v>
                </c:pt>
                <c:pt idx="85">
                  <c:v>86392</c:v>
                </c:pt>
                <c:pt idx="86">
                  <c:v>89748</c:v>
                </c:pt>
                <c:pt idx="87">
                  <c:v>90703</c:v>
                </c:pt>
                <c:pt idx="88">
                  <c:v>94669</c:v>
                </c:pt>
                <c:pt idx="89">
                  <c:v>95920</c:v>
                </c:pt>
                <c:pt idx="90">
                  <c:v>86924</c:v>
                </c:pt>
                <c:pt idx="91">
                  <c:v>104413</c:v>
                </c:pt>
                <c:pt idx="92">
                  <c:v>113147</c:v>
                </c:pt>
                <c:pt idx="93">
                  <c:v>100344</c:v>
                </c:pt>
                <c:pt idx="94">
                  <c:v>95674</c:v>
                </c:pt>
                <c:pt idx="95">
                  <c:v>92530</c:v>
                </c:pt>
                <c:pt idx="96">
                  <c:v>90639</c:v>
                </c:pt>
                <c:pt idx="97">
                  <c:v>90422</c:v>
                </c:pt>
                <c:pt idx="98">
                  <c:v>90913</c:v>
                </c:pt>
                <c:pt idx="99">
                  <c:v>92315</c:v>
                </c:pt>
                <c:pt idx="100">
                  <c:v>92539</c:v>
                </c:pt>
                <c:pt idx="101">
                  <c:v>95313</c:v>
                </c:pt>
                <c:pt idx="102">
                  <c:v>97977</c:v>
                </c:pt>
                <c:pt idx="103">
                  <c:v>99481</c:v>
                </c:pt>
                <c:pt idx="104">
                  <c:v>99251</c:v>
                </c:pt>
                <c:pt idx="105">
                  <c:v>101292</c:v>
                </c:pt>
                <c:pt idx="106">
                  <c:v>101169</c:v>
                </c:pt>
                <c:pt idx="107">
                  <c:v>104334</c:v>
                </c:pt>
                <c:pt idx="108">
                  <c:v>102691</c:v>
                </c:pt>
                <c:pt idx="109">
                  <c:v>104355</c:v>
                </c:pt>
                <c:pt idx="110">
                  <c:v>100660</c:v>
                </c:pt>
                <c:pt idx="111">
                  <c:v>96536</c:v>
                </c:pt>
                <c:pt idx="112">
                  <c:v>96221</c:v>
                </c:pt>
                <c:pt idx="113">
                  <c:v>94786</c:v>
                </c:pt>
                <c:pt idx="114">
                  <c:v>90290</c:v>
                </c:pt>
                <c:pt idx="115">
                  <c:v>87335</c:v>
                </c:pt>
                <c:pt idx="116">
                  <c:v>86728</c:v>
                </c:pt>
                <c:pt idx="117">
                  <c:v>78550</c:v>
                </c:pt>
                <c:pt idx="118">
                  <c:v>74392</c:v>
                </c:pt>
                <c:pt idx="119">
                  <c:v>70093</c:v>
                </c:pt>
                <c:pt idx="120">
                  <c:v>67943</c:v>
                </c:pt>
                <c:pt idx="121">
                  <c:v>64895</c:v>
                </c:pt>
                <c:pt idx="122">
                  <c:v>62342</c:v>
                </c:pt>
                <c:pt idx="123">
                  <c:v>64295</c:v>
                </c:pt>
                <c:pt idx="124">
                  <c:v>68366</c:v>
                </c:pt>
                <c:pt idx="125">
                  <c:v>68892</c:v>
                </c:pt>
                <c:pt idx="126">
                  <c:v>69054</c:v>
                </c:pt>
                <c:pt idx="127">
                  <c:v>66196</c:v>
                </c:pt>
                <c:pt idx="128">
                  <c:v>65078</c:v>
                </c:pt>
                <c:pt idx="129">
                  <c:v>65106</c:v>
                </c:pt>
                <c:pt idx="130">
                  <c:v>66676</c:v>
                </c:pt>
                <c:pt idx="131">
                  <c:v>65812</c:v>
                </c:pt>
                <c:pt idx="132">
                  <c:v>66241</c:v>
                </c:pt>
                <c:pt idx="133">
                  <c:v>66212</c:v>
                </c:pt>
                <c:pt idx="134">
                  <c:v>63480</c:v>
                </c:pt>
                <c:pt idx="135">
                  <c:v>65973</c:v>
                </c:pt>
                <c:pt idx="136">
                  <c:v>67024</c:v>
                </c:pt>
                <c:pt idx="137">
                  <c:v>65789</c:v>
                </c:pt>
                <c:pt idx="138">
                  <c:v>63337</c:v>
                </c:pt>
                <c:pt idx="139">
                  <c:v>61656</c:v>
                </c:pt>
                <c:pt idx="140">
                  <c:v>60051</c:v>
                </c:pt>
                <c:pt idx="141">
                  <c:v>59296</c:v>
                </c:pt>
                <c:pt idx="142">
                  <c:v>59440</c:v>
                </c:pt>
                <c:pt idx="143">
                  <c:v>57319</c:v>
                </c:pt>
                <c:pt idx="144">
                  <c:v>55147</c:v>
                </c:pt>
                <c:pt idx="145">
                  <c:v>53076</c:v>
                </c:pt>
                <c:pt idx="146">
                  <c:v>52527</c:v>
                </c:pt>
                <c:pt idx="147">
                  <c:v>51270</c:v>
                </c:pt>
                <c:pt idx="148">
                  <c:v>52432</c:v>
                </c:pt>
                <c:pt idx="149">
                  <c:v>53957</c:v>
                </c:pt>
                <c:pt idx="150">
                  <c:v>54386</c:v>
                </c:pt>
                <c:pt idx="151">
                  <c:v>55690</c:v>
                </c:pt>
                <c:pt idx="152">
                  <c:v>57781</c:v>
                </c:pt>
                <c:pt idx="153">
                  <c:v>60041</c:v>
                </c:pt>
                <c:pt idx="154">
                  <c:v>59046</c:v>
                </c:pt>
                <c:pt idx="155">
                  <c:v>58791</c:v>
                </c:pt>
                <c:pt idx="156">
                  <c:v>58590</c:v>
                </c:pt>
                <c:pt idx="157">
                  <c:v>58027</c:v>
                </c:pt>
                <c:pt idx="158">
                  <c:v>56014</c:v>
                </c:pt>
                <c:pt idx="159">
                  <c:v>56725</c:v>
                </c:pt>
                <c:pt idx="160">
                  <c:v>55098</c:v>
                </c:pt>
                <c:pt idx="161">
                  <c:v>54488</c:v>
                </c:pt>
                <c:pt idx="162">
                  <c:v>52861</c:v>
                </c:pt>
                <c:pt idx="163">
                  <c:v>51308</c:v>
                </c:pt>
                <c:pt idx="164">
                  <c:v>49863</c:v>
                </c:pt>
              </c:numCache>
            </c:numRef>
          </c:val>
          <c:smooth val="0"/>
          <c:extLst>
            <c:ext xmlns:c16="http://schemas.microsoft.com/office/drawing/2014/chart" uri="{C3380CC4-5D6E-409C-BE32-E72D297353CC}">
              <c16:uniqueId val="{00000001-C706-40B4-91D8-D8E1696DA771}"/>
            </c:ext>
          </c:extLst>
        </c:ser>
        <c:ser>
          <c:idx val="2"/>
          <c:order val="1"/>
          <c:tx>
            <c:strRef>
              <c:f>'Data 3.1'!$C$3</c:f>
              <c:strCache>
                <c:ptCount val="1"/>
                <c:pt idx="0">
                  <c:v> Deaths</c:v>
                </c:pt>
              </c:strCache>
            </c:strRef>
          </c:tx>
          <c:spPr>
            <a:ln w="25400" cap="rnd">
              <a:solidFill>
                <a:schemeClr val="bg1">
                  <a:lumMod val="50000"/>
                </a:schemeClr>
              </a:solidFill>
              <a:round/>
            </a:ln>
            <a:effectLst/>
          </c:spPr>
          <c:marker>
            <c:symbol val="none"/>
          </c:marker>
          <c:dLbls>
            <c:dLbl>
              <c:idx val="29"/>
              <c:layout>
                <c:manualLayout>
                  <c:x val="-6.7740671209579328E-2"/>
                  <c:y val="5.858867092077217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706-40B4-91D8-D8E1696DA7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3.1'!$A$4:$A$168</c:f>
              <c:numCache>
                <c:formatCode>General</c:formatCode>
                <c:ptCount val="165"/>
                <c:pt idx="0">
                  <c:v>1855</c:v>
                </c:pt>
                <c:pt idx="1">
                  <c:v>1856</c:v>
                </c:pt>
                <c:pt idx="2">
                  <c:v>1857</c:v>
                </c:pt>
                <c:pt idx="3">
                  <c:v>1858</c:v>
                </c:pt>
                <c:pt idx="4">
                  <c:v>1859</c:v>
                </c:pt>
                <c:pt idx="5">
                  <c:v>1860</c:v>
                </c:pt>
                <c:pt idx="6">
                  <c:v>1861</c:v>
                </c:pt>
                <c:pt idx="7">
                  <c:v>1862</c:v>
                </c:pt>
                <c:pt idx="8">
                  <c:v>1863</c:v>
                </c:pt>
                <c:pt idx="9">
                  <c:v>1864</c:v>
                </c:pt>
                <c:pt idx="10">
                  <c:v>1865</c:v>
                </c:pt>
                <c:pt idx="11">
                  <c:v>1866</c:v>
                </c:pt>
                <c:pt idx="12">
                  <c:v>1867</c:v>
                </c:pt>
                <c:pt idx="13">
                  <c:v>1868</c:v>
                </c:pt>
                <c:pt idx="14">
                  <c:v>1869</c:v>
                </c:pt>
                <c:pt idx="15">
                  <c:v>1870</c:v>
                </c:pt>
                <c:pt idx="16">
                  <c:v>1871</c:v>
                </c:pt>
                <c:pt idx="17">
                  <c:v>1872</c:v>
                </c:pt>
                <c:pt idx="18">
                  <c:v>1873</c:v>
                </c:pt>
                <c:pt idx="19">
                  <c:v>1874</c:v>
                </c:pt>
                <c:pt idx="20">
                  <c:v>1875</c:v>
                </c:pt>
                <c:pt idx="21">
                  <c:v>1876</c:v>
                </c:pt>
                <c:pt idx="22">
                  <c:v>1877</c:v>
                </c:pt>
                <c:pt idx="23">
                  <c:v>1878</c:v>
                </c:pt>
                <c:pt idx="24">
                  <c:v>1879</c:v>
                </c:pt>
                <c:pt idx="25">
                  <c:v>1880</c:v>
                </c:pt>
                <c:pt idx="26">
                  <c:v>1881</c:v>
                </c:pt>
                <c:pt idx="27">
                  <c:v>1882</c:v>
                </c:pt>
                <c:pt idx="28">
                  <c:v>1883</c:v>
                </c:pt>
                <c:pt idx="29">
                  <c:v>1884</c:v>
                </c:pt>
                <c:pt idx="30">
                  <c:v>1885</c:v>
                </c:pt>
                <c:pt idx="31">
                  <c:v>1886</c:v>
                </c:pt>
                <c:pt idx="32">
                  <c:v>1887</c:v>
                </c:pt>
                <c:pt idx="33">
                  <c:v>1888</c:v>
                </c:pt>
                <c:pt idx="34">
                  <c:v>1889</c:v>
                </c:pt>
                <c:pt idx="35">
                  <c:v>1890</c:v>
                </c:pt>
                <c:pt idx="36">
                  <c:v>1891</c:v>
                </c:pt>
                <c:pt idx="37">
                  <c:v>1892</c:v>
                </c:pt>
                <c:pt idx="38">
                  <c:v>1893</c:v>
                </c:pt>
                <c:pt idx="39">
                  <c:v>1894</c:v>
                </c:pt>
                <c:pt idx="40">
                  <c:v>1895</c:v>
                </c:pt>
                <c:pt idx="41">
                  <c:v>1896</c:v>
                </c:pt>
                <c:pt idx="42">
                  <c:v>1897</c:v>
                </c:pt>
                <c:pt idx="43">
                  <c:v>1898</c:v>
                </c:pt>
                <c:pt idx="44">
                  <c:v>1899</c:v>
                </c:pt>
                <c:pt idx="45">
                  <c:v>1900</c:v>
                </c:pt>
                <c:pt idx="46">
                  <c:v>1901</c:v>
                </c:pt>
                <c:pt idx="47">
                  <c:v>1902</c:v>
                </c:pt>
                <c:pt idx="48">
                  <c:v>1903</c:v>
                </c:pt>
                <c:pt idx="49">
                  <c:v>1904</c:v>
                </c:pt>
                <c:pt idx="50">
                  <c:v>1905</c:v>
                </c:pt>
                <c:pt idx="51">
                  <c:v>1906</c:v>
                </c:pt>
                <c:pt idx="52">
                  <c:v>1907</c:v>
                </c:pt>
                <c:pt idx="53">
                  <c:v>1908</c:v>
                </c:pt>
                <c:pt idx="54">
                  <c:v>1909</c:v>
                </c:pt>
                <c:pt idx="55">
                  <c:v>1910</c:v>
                </c:pt>
                <c:pt idx="56">
                  <c:v>1911</c:v>
                </c:pt>
                <c:pt idx="57">
                  <c:v>1912</c:v>
                </c:pt>
                <c:pt idx="58">
                  <c:v>1913</c:v>
                </c:pt>
                <c:pt idx="59">
                  <c:v>1914</c:v>
                </c:pt>
                <c:pt idx="60">
                  <c:v>1915</c:v>
                </c:pt>
                <c:pt idx="61">
                  <c:v>1916</c:v>
                </c:pt>
                <c:pt idx="62">
                  <c:v>1917</c:v>
                </c:pt>
                <c:pt idx="63">
                  <c:v>1918</c:v>
                </c:pt>
                <c:pt idx="64">
                  <c:v>1919</c:v>
                </c:pt>
                <c:pt idx="65">
                  <c:v>1920</c:v>
                </c:pt>
                <c:pt idx="66">
                  <c:v>1921</c:v>
                </c:pt>
                <c:pt idx="67">
                  <c:v>1922</c:v>
                </c:pt>
                <c:pt idx="68">
                  <c:v>1923</c:v>
                </c:pt>
                <c:pt idx="69">
                  <c:v>1924</c:v>
                </c:pt>
                <c:pt idx="70">
                  <c:v>1925</c:v>
                </c:pt>
                <c:pt idx="71">
                  <c:v>1926</c:v>
                </c:pt>
                <c:pt idx="72">
                  <c:v>1927</c:v>
                </c:pt>
                <c:pt idx="73">
                  <c:v>1928</c:v>
                </c:pt>
                <c:pt idx="74">
                  <c:v>1929</c:v>
                </c:pt>
                <c:pt idx="75">
                  <c:v>1930</c:v>
                </c:pt>
                <c:pt idx="76">
                  <c:v>1931</c:v>
                </c:pt>
                <c:pt idx="77">
                  <c:v>1932</c:v>
                </c:pt>
                <c:pt idx="78">
                  <c:v>1933</c:v>
                </c:pt>
                <c:pt idx="79">
                  <c:v>1934</c:v>
                </c:pt>
                <c:pt idx="80">
                  <c:v>1935</c:v>
                </c:pt>
                <c:pt idx="81">
                  <c:v>1936</c:v>
                </c:pt>
                <c:pt idx="82">
                  <c:v>1937</c:v>
                </c:pt>
                <c:pt idx="83">
                  <c:v>1938</c:v>
                </c:pt>
                <c:pt idx="84">
                  <c:v>1939</c:v>
                </c:pt>
                <c:pt idx="85">
                  <c:v>1940</c:v>
                </c:pt>
                <c:pt idx="86">
                  <c:v>1941</c:v>
                </c:pt>
                <c:pt idx="87">
                  <c:v>1942</c:v>
                </c:pt>
                <c:pt idx="88">
                  <c:v>1943</c:v>
                </c:pt>
                <c:pt idx="89">
                  <c:v>1944</c:v>
                </c:pt>
                <c:pt idx="90">
                  <c:v>1945</c:v>
                </c:pt>
                <c:pt idx="91">
                  <c:v>1946</c:v>
                </c:pt>
                <c:pt idx="92">
                  <c:v>1947</c:v>
                </c:pt>
                <c:pt idx="93">
                  <c:v>1948</c:v>
                </c:pt>
                <c:pt idx="94">
                  <c:v>1949</c:v>
                </c:pt>
                <c:pt idx="95">
                  <c:v>1950</c:v>
                </c:pt>
                <c:pt idx="96">
                  <c:v>1951</c:v>
                </c:pt>
                <c:pt idx="97">
                  <c:v>1952</c:v>
                </c:pt>
                <c:pt idx="98">
                  <c:v>1953</c:v>
                </c:pt>
                <c:pt idx="99">
                  <c:v>1954</c:v>
                </c:pt>
                <c:pt idx="100">
                  <c:v>1955</c:v>
                </c:pt>
                <c:pt idx="101">
                  <c:v>1956</c:v>
                </c:pt>
                <c:pt idx="102">
                  <c:v>1957</c:v>
                </c:pt>
                <c:pt idx="103">
                  <c:v>1958</c:v>
                </c:pt>
                <c:pt idx="104">
                  <c:v>1959</c:v>
                </c:pt>
                <c:pt idx="105">
                  <c:v>1960</c:v>
                </c:pt>
                <c:pt idx="106">
                  <c:v>1961</c:v>
                </c:pt>
                <c:pt idx="107">
                  <c:v>1962</c:v>
                </c:pt>
                <c:pt idx="108">
                  <c:v>1963</c:v>
                </c:pt>
                <c:pt idx="109">
                  <c:v>1964</c:v>
                </c:pt>
                <c:pt idx="110">
                  <c:v>1965</c:v>
                </c:pt>
                <c:pt idx="111">
                  <c:v>1966</c:v>
                </c:pt>
                <c:pt idx="112">
                  <c:v>1967</c:v>
                </c:pt>
                <c:pt idx="113">
                  <c:v>1968</c:v>
                </c:pt>
                <c:pt idx="114">
                  <c:v>1969</c:v>
                </c:pt>
                <c:pt idx="115">
                  <c:v>1970</c:v>
                </c:pt>
                <c:pt idx="116">
                  <c:v>1971</c:v>
                </c:pt>
                <c:pt idx="117">
                  <c:v>1972</c:v>
                </c:pt>
                <c:pt idx="118">
                  <c:v>1973</c:v>
                </c:pt>
                <c:pt idx="119">
                  <c:v>1974</c:v>
                </c:pt>
                <c:pt idx="120">
                  <c:v>1975</c:v>
                </c:pt>
                <c:pt idx="121">
                  <c:v>1976</c:v>
                </c:pt>
                <c:pt idx="122">
                  <c:v>1977</c:v>
                </c:pt>
                <c:pt idx="123">
                  <c:v>1978</c:v>
                </c:pt>
                <c:pt idx="124">
                  <c:v>1979</c:v>
                </c:pt>
                <c:pt idx="125">
                  <c:v>1980</c:v>
                </c:pt>
                <c:pt idx="126">
                  <c:v>1981</c:v>
                </c:pt>
                <c:pt idx="127">
                  <c:v>1982</c:v>
                </c:pt>
                <c:pt idx="128">
                  <c:v>1983</c:v>
                </c:pt>
                <c:pt idx="129">
                  <c:v>1984</c:v>
                </c:pt>
                <c:pt idx="130">
                  <c:v>1985</c:v>
                </c:pt>
                <c:pt idx="131">
                  <c:v>1986</c:v>
                </c:pt>
                <c:pt idx="132">
                  <c:v>1987</c:v>
                </c:pt>
                <c:pt idx="133">
                  <c:v>1988</c:v>
                </c:pt>
                <c:pt idx="134">
                  <c:v>1989</c:v>
                </c:pt>
                <c:pt idx="135">
                  <c:v>1990</c:v>
                </c:pt>
                <c:pt idx="136">
                  <c:v>1991</c:v>
                </c:pt>
                <c:pt idx="137">
                  <c:v>1992</c:v>
                </c:pt>
                <c:pt idx="138">
                  <c:v>1993</c:v>
                </c:pt>
                <c:pt idx="139">
                  <c:v>1994</c:v>
                </c:pt>
                <c:pt idx="140">
                  <c:v>1995</c:v>
                </c:pt>
                <c:pt idx="141">
                  <c:v>1996</c:v>
                </c:pt>
                <c:pt idx="142">
                  <c:v>1997</c:v>
                </c:pt>
                <c:pt idx="143">
                  <c:v>1998</c:v>
                </c:pt>
                <c:pt idx="144">
                  <c:v>1999</c:v>
                </c:pt>
                <c:pt idx="145">
                  <c:v>2000</c:v>
                </c:pt>
                <c:pt idx="146">
                  <c:v>2001</c:v>
                </c:pt>
                <c:pt idx="147">
                  <c:v>2002</c:v>
                </c:pt>
                <c:pt idx="148">
                  <c:v>2003</c:v>
                </c:pt>
                <c:pt idx="149">
                  <c:v>2004</c:v>
                </c:pt>
                <c:pt idx="150">
                  <c:v>2005</c:v>
                </c:pt>
                <c:pt idx="151">
                  <c:v>2006</c:v>
                </c:pt>
                <c:pt idx="152">
                  <c:v>2007</c:v>
                </c:pt>
                <c:pt idx="153">
                  <c:v>2008</c:v>
                </c:pt>
                <c:pt idx="154">
                  <c:v>2009</c:v>
                </c:pt>
                <c:pt idx="155">
                  <c:v>2010</c:v>
                </c:pt>
                <c:pt idx="156">
                  <c:v>2011</c:v>
                </c:pt>
                <c:pt idx="157">
                  <c:v>2012</c:v>
                </c:pt>
                <c:pt idx="158">
                  <c:v>2013</c:v>
                </c:pt>
                <c:pt idx="159">
                  <c:v>2014</c:v>
                </c:pt>
                <c:pt idx="160">
                  <c:v>2015</c:v>
                </c:pt>
                <c:pt idx="161">
                  <c:v>2016</c:v>
                </c:pt>
                <c:pt idx="162">
                  <c:v>2017</c:v>
                </c:pt>
                <c:pt idx="163">
                  <c:v>2018</c:v>
                </c:pt>
                <c:pt idx="164">
                  <c:v>2019</c:v>
                </c:pt>
              </c:numCache>
            </c:numRef>
          </c:cat>
          <c:val>
            <c:numRef>
              <c:f>'Data 3.1'!$C$4:$C$168</c:f>
              <c:numCache>
                <c:formatCode>#,##0</c:formatCode>
                <c:ptCount val="165"/>
                <c:pt idx="0">
                  <c:v>62004</c:v>
                </c:pt>
                <c:pt idx="1">
                  <c:v>58529</c:v>
                </c:pt>
                <c:pt idx="2">
                  <c:v>61906</c:v>
                </c:pt>
                <c:pt idx="3">
                  <c:v>63539</c:v>
                </c:pt>
                <c:pt idx="4">
                  <c:v>61714</c:v>
                </c:pt>
                <c:pt idx="5">
                  <c:v>68170</c:v>
                </c:pt>
                <c:pt idx="6">
                  <c:v>62341</c:v>
                </c:pt>
                <c:pt idx="7">
                  <c:v>67195</c:v>
                </c:pt>
                <c:pt idx="8">
                  <c:v>71481</c:v>
                </c:pt>
                <c:pt idx="9">
                  <c:v>74416</c:v>
                </c:pt>
                <c:pt idx="10">
                  <c:v>70891</c:v>
                </c:pt>
                <c:pt idx="11">
                  <c:v>71348</c:v>
                </c:pt>
                <c:pt idx="12">
                  <c:v>69068</c:v>
                </c:pt>
                <c:pt idx="13">
                  <c:v>69416</c:v>
                </c:pt>
                <c:pt idx="14">
                  <c:v>75875</c:v>
                </c:pt>
                <c:pt idx="15">
                  <c:v>74165</c:v>
                </c:pt>
                <c:pt idx="16">
                  <c:v>74712</c:v>
                </c:pt>
                <c:pt idx="17">
                  <c:v>75794</c:v>
                </c:pt>
                <c:pt idx="18">
                  <c:v>76946</c:v>
                </c:pt>
                <c:pt idx="19">
                  <c:v>80720</c:v>
                </c:pt>
                <c:pt idx="20">
                  <c:v>81767</c:v>
                </c:pt>
                <c:pt idx="21">
                  <c:v>74129</c:v>
                </c:pt>
                <c:pt idx="22">
                  <c:v>73937</c:v>
                </c:pt>
                <c:pt idx="23">
                  <c:v>76793</c:v>
                </c:pt>
                <c:pt idx="24">
                  <c:v>73347</c:v>
                </c:pt>
                <c:pt idx="25">
                  <c:v>75803</c:v>
                </c:pt>
                <c:pt idx="26">
                  <c:v>72325</c:v>
                </c:pt>
                <c:pt idx="27">
                  <c:v>72989</c:v>
                </c:pt>
                <c:pt idx="28">
                  <c:v>76891</c:v>
                </c:pt>
                <c:pt idx="29">
                  <c:v>75168</c:v>
                </c:pt>
                <c:pt idx="30">
                  <c:v>74607</c:v>
                </c:pt>
                <c:pt idx="31">
                  <c:v>73640</c:v>
                </c:pt>
                <c:pt idx="32">
                  <c:v>74546</c:v>
                </c:pt>
                <c:pt idx="33">
                  <c:v>71174</c:v>
                </c:pt>
                <c:pt idx="34">
                  <c:v>73238</c:v>
                </c:pt>
                <c:pt idx="35">
                  <c:v>79004</c:v>
                </c:pt>
                <c:pt idx="36">
                  <c:v>83573</c:v>
                </c:pt>
                <c:pt idx="37">
                  <c:v>75545</c:v>
                </c:pt>
                <c:pt idx="38">
                  <c:v>79670</c:v>
                </c:pt>
                <c:pt idx="39">
                  <c:v>71113</c:v>
                </c:pt>
                <c:pt idx="40">
                  <c:v>81852</c:v>
                </c:pt>
                <c:pt idx="41">
                  <c:v>70677</c:v>
                </c:pt>
                <c:pt idx="42">
                  <c:v>79144</c:v>
                </c:pt>
                <c:pt idx="43">
                  <c:v>78397</c:v>
                </c:pt>
                <c:pt idx="44">
                  <c:v>79593</c:v>
                </c:pt>
                <c:pt idx="45">
                  <c:v>82296</c:v>
                </c:pt>
                <c:pt idx="46">
                  <c:v>80107</c:v>
                </c:pt>
                <c:pt idx="47">
                  <c:v>77941</c:v>
                </c:pt>
                <c:pt idx="48">
                  <c:v>76002</c:v>
                </c:pt>
                <c:pt idx="49">
                  <c:v>77981</c:v>
                </c:pt>
                <c:pt idx="50">
                  <c:v>74536</c:v>
                </c:pt>
                <c:pt idx="51">
                  <c:v>75635</c:v>
                </c:pt>
                <c:pt idx="52">
                  <c:v>77296</c:v>
                </c:pt>
                <c:pt idx="53">
                  <c:v>77838</c:v>
                </c:pt>
                <c:pt idx="54">
                  <c:v>74632</c:v>
                </c:pt>
                <c:pt idx="55">
                  <c:v>72268</c:v>
                </c:pt>
                <c:pt idx="56">
                  <c:v>71732</c:v>
                </c:pt>
                <c:pt idx="57">
                  <c:v>72340</c:v>
                </c:pt>
                <c:pt idx="58">
                  <c:v>73069</c:v>
                </c:pt>
                <c:pt idx="59">
                  <c:v>73557</c:v>
                </c:pt>
                <c:pt idx="60">
                  <c:v>81631</c:v>
                </c:pt>
                <c:pt idx="61">
                  <c:v>70640</c:v>
                </c:pt>
                <c:pt idx="62">
                  <c:v>69483</c:v>
                </c:pt>
                <c:pt idx="63">
                  <c:v>78372</c:v>
                </c:pt>
                <c:pt idx="64">
                  <c:v>75149</c:v>
                </c:pt>
                <c:pt idx="65">
                  <c:v>68179</c:v>
                </c:pt>
                <c:pt idx="66">
                  <c:v>66210</c:v>
                </c:pt>
                <c:pt idx="67">
                  <c:v>72905</c:v>
                </c:pt>
                <c:pt idx="68">
                  <c:v>63283</c:v>
                </c:pt>
                <c:pt idx="69">
                  <c:v>70357</c:v>
                </c:pt>
                <c:pt idx="70">
                  <c:v>65507</c:v>
                </c:pt>
                <c:pt idx="71">
                  <c:v>63780</c:v>
                </c:pt>
                <c:pt idx="72">
                  <c:v>65830</c:v>
                </c:pt>
                <c:pt idx="73">
                  <c:v>65271</c:v>
                </c:pt>
                <c:pt idx="74">
                  <c:v>70917</c:v>
                </c:pt>
                <c:pt idx="75">
                  <c:v>64285</c:v>
                </c:pt>
                <c:pt idx="76">
                  <c:v>64229</c:v>
                </c:pt>
                <c:pt idx="77">
                  <c:v>66045</c:v>
                </c:pt>
                <c:pt idx="78">
                  <c:v>64848</c:v>
                </c:pt>
                <c:pt idx="79">
                  <c:v>63741</c:v>
                </c:pt>
                <c:pt idx="80">
                  <c:v>65331</c:v>
                </c:pt>
                <c:pt idx="81">
                  <c:v>66749</c:v>
                </c:pt>
                <c:pt idx="82">
                  <c:v>68942</c:v>
                </c:pt>
                <c:pt idx="83">
                  <c:v>62953</c:v>
                </c:pt>
                <c:pt idx="84">
                  <c:v>64413</c:v>
                </c:pt>
                <c:pt idx="85">
                  <c:v>72775</c:v>
                </c:pt>
                <c:pt idx="86">
                  <c:v>72558</c:v>
                </c:pt>
                <c:pt idx="87">
                  <c:v>64963</c:v>
                </c:pt>
                <c:pt idx="88">
                  <c:v>66733</c:v>
                </c:pt>
                <c:pt idx="89">
                  <c:v>64603</c:v>
                </c:pt>
                <c:pt idx="90">
                  <c:v>62655</c:v>
                </c:pt>
                <c:pt idx="91">
                  <c:v>64605</c:v>
                </c:pt>
                <c:pt idx="92">
                  <c:v>66200</c:v>
                </c:pt>
                <c:pt idx="93">
                  <c:v>60979</c:v>
                </c:pt>
                <c:pt idx="94">
                  <c:v>63488</c:v>
                </c:pt>
                <c:pt idx="95">
                  <c:v>63996</c:v>
                </c:pt>
                <c:pt idx="96">
                  <c:v>65778</c:v>
                </c:pt>
                <c:pt idx="97">
                  <c:v>61510</c:v>
                </c:pt>
                <c:pt idx="98">
                  <c:v>58878</c:v>
                </c:pt>
                <c:pt idx="99">
                  <c:v>61380</c:v>
                </c:pt>
                <c:pt idx="100">
                  <c:v>61645</c:v>
                </c:pt>
                <c:pt idx="101">
                  <c:v>61792</c:v>
                </c:pt>
                <c:pt idx="102">
                  <c:v>61143</c:v>
                </c:pt>
                <c:pt idx="103">
                  <c:v>62065</c:v>
                </c:pt>
                <c:pt idx="104">
                  <c:v>63061</c:v>
                </c:pt>
                <c:pt idx="105">
                  <c:v>61764</c:v>
                </c:pt>
                <c:pt idx="106">
                  <c:v>63928</c:v>
                </c:pt>
                <c:pt idx="107">
                  <c:v>63189</c:v>
                </c:pt>
                <c:pt idx="108">
                  <c:v>65521</c:v>
                </c:pt>
                <c:pt idx="109">
                  <c:v>61039</c:v>
                </c:pt>
                <c:pt idx="110">
                  <c:v>62868</c:v>
                </c:pt>
                <c:pt idx="111">
                  <c:v>63689</c:v>
                </c:pt>
                <c:pt idx="112">
                  <c:v>59523</c:v>
                </c:pt>
                <c:pt idx="113">
                  <c:v>63311</c:v>
                </c:pt>
                <c:pt idx="114">
                  <c:v>63821</c:v>
                </c:pt>
                <c:pt idx="115">
                  <c:v>63640</c:v>
                </c:pt>
                <c:pt idx="116">
                  <c:v>61614</c:v>
                </c:pt>
                <c:pt idx="117">
                  <c:v>65017</c:v>
                </c:pt>
                <c:pt idx="118">
                  <c:v>64545</c:v>
                </c:pt>
                <c:pt idx="119">
                  <c:v>64740</c:v>
                </c:pt>
                <c:pt idx="120">
                  <c:v>63125</c:v>
                </c:pt>
                <c:pt idx="121">
                  <c:v>65253</c:v>
                </c:pt>
                <c:pt idx="122">
                  <c:v>62294</c:v>
                </c:pt>
                <c:pt idx="123">
                  <c:v>65123</c:v>
                </c:pt>
                <c:pt idx="124">
                  <c:v>65747</c:v>
                </c:pt>
                <c:pt idx="125">
                  <c:v>63299</c:v>
                </c:pt>
                <c:pt idx="126">
                  <c:v>63828</c:v>
                </c:pt>
                <c:pt idx="127">
                  <c:v>65022</c:v>
                </c:pt>
                <c:pt idx="128">
                  <c:v>63454</c:v>
                </c:pt>
                <c:pt idx="129">
                  <c:v>62345</c:v>
                </c:pt>
                <c:pt idx="130">
                  <c:v>63967</c:v>
                </c:pt>
                <c:pt idx="131">
                  <c:v>63467</c:v>
                </c:pt>
                <c:pt idx="132">
                  <c:v>62014</c:v>
                </c:pt>
                <c:pt idx="133">
                  <c:v>61957</c:v>
                </c:pt>
                <c:pt idx="134">
                  <c:v>65017</c:v>
                </c:pt>
                <c:pt idx="135">
                  <c:v>61527</c:v>
                </c:pt>
                <c:pt idx="136">
                  <c:v>61041</c:v>
                </c:pt>
                <c:pt idx="137">
                  <c:v>60937</c:v>
                </c:pt>
                <c:pt idx="138">
                  <c:v>64049</c:v>
                </c:pt>
                <c:pt idx="139">
                  <c:v>59328</c:v>
                </c:pt>
                <c:pt idx="140">
                  <c:v>60500</c:v>
                </c:pt>
                <c:pt idx="141">
                  <c:v>60654</c:v>
                </c:pt>
                <c:pt idx="142">
                  <c:v>59494</c:v>
                </c:pt>
                <c:pt idx="143">
                  <c:v>59164</c:v>
                </c:pt>
                <c:pt idx="144">
                  <c:v>60281</c:v>
                </c:pt>
                <c:pt idx="145">
                  <c:v>57799</c:v>
                </c:pt>
                <c:pt idx="146">
                  <c:v>57382</c:v>
                </c:pt>
                <c:pt idx="147">
                  <c:v>58103</c:v>
                </c:pt>
                <c:pt idx="148">
                  <c:v>58472</c:v>
                </c:pt>
                <c:pt idx="149">
                  <c:v>56187</c:v>
                </c:pt>
                <c:pt idx="150">
                  <c:v>55747</c:v>
                </c:pt>
                <c:pt idx="151">
                  <c:v>55093</c:v>
                </c:pt>
                <c:pt idx="152">
                  <c:v>55986</c:v>
                </c:pt>
                <c:pt idx="153">
                  <c:v>55700</c:v>
                </c:pt>
                <c:pt idx="154">
                  <c:v>53856</c:v>
                </c:pt>
                <c:pt idx="155">
                  <c:v>53967</c:v>
                </c:pt>
                <c:pt idx="156">
                  <c:v>53661</c:v>
                </c:pt>
                <c:pt idx="157">
                  <c:v>54937</c:v>
                </c:pt>
                <c:pt idx="158">
                  <c:v>54700</c:v>
                </c:pt>
                <c:pt idx="159">
                  <c:v>54239</c:v>
                </c:pt>
                <c:pt idx="160">
                  <c:v>57579</c:v>
                </c:pt>
                <c:pt idx="161">
                  <c:v>56728</c:v>
                </c:pt>
                <c:pt idx="162">
                  <c:v>57883</c:v>
                </c:pt>
                <c:pt idx="163">
                  <c:v>58503</c:v>
                </c:pt>
                <c:pt idx="164">
                  <c:v>58108</c:v>
                </c:pt>
              </c:numCache>
            </c:numRef>
          </c:val>
          <c:smooth val="0"/>
          <c:extLst>
            <c:ext xmlns:c16="http://schemas.microsoft.com/office/drawing/2014/chart" uri="{C3380CC4-5D6E-409C-BE32-E72D297353CC}">
              <c16:uniqueId val="{00000003-C706-40B4-91D8-D8E1696DA771}"/>
            </c:ext>
          </c:extLst>
        </c:ser>
        <c:dLbls>
          <c:showLegendKey val="0"/>
          <c:showVal val="0"/>
          <c:showCatName val="0"/>
          <c:showSerName val="0"/>
          <c:showPercent val="0"/>
          <c:showBubbleSize val="0"/>
        </c:dLbls>
        <c:smooth val="0"/>
        <c:axId val="498460352"/>
        <c:axId val="498458056"/>
      </c:lineChart>
      <c:catAx>
        <c:axId val="49846035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Segoe UI" panose="020B0502040204020203" pitchFamily="34" charset="0"/>
                    <a:cs typeface="Segoe UI" panose="020B0502040204020203" pitchFamily="34" charset="0"/>
                  </a:rPr>
                  <a:t>Year</a:t>
                </a:r>
              </a:p>
            </c:rich>
          </c:tx>
          <c:layout>
            <c:manualLayout>
              <c:xMode val="edge"/>
              <c:yMode val="edge"/>
              <c:x val="0.48259240044549567"/>
              <c:y val="0.9337716517720197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98458056"/>
        <c:crosses val="autoZero"/>
        <c:auto val="1"/>
        <c:lblAlgn val="ctr"/>
        <c:lblOffset val="100"/>
        <c:tickLblSkip val="20"/>
        <c:tickMarkSkip val="20"/>
        <c:noMultiLvlLbl val="0"/>
      </c:catAx>
      <c:valAx>
        <c:axId val="49845805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98460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Segoe UI" panose="020B0502040204020203" pitchFamily="34" charset="0"/>
                <a:cs typeface="Segoe UI" panose="020B0502040204020203" pitchFamily="34" charset="0"/>
              </a:defRPr>
            </a:pPr>
            <a:r>
              <a:rPr lang="en-GB" sz="1400" b="1">
                <a:latin typeface="Segoe UI" panose="020B0502040204020203" pitchFamily="34" charset="0"/>
                <a:cs typeface="Segoe UI" panose="020B0502040204020203" pitchFamily="34" charset="0"/>
              </a:rPr>
              <a:t>Figure 3.2: Live births per 1,000 women, by age of mother, Scotland, 1951-2019</a:t>
            </a:r>
          </a:p>
        </c:rich>
      </c:tx>
      <c:overlay val="0"/>
    </c:title>
    <c:autoTitleDeleted val="0"/>
    <c:plotArea>
      <c:layout>
        <c:manualLayout>
          <c:layoutTarget val="inner"/>
          <c:xMode val="edge"/>
          <c:yMode val="edge"/>
          <c:x val="0.10270869606645702"/>
          <c:y val="0.10338690213040518"/>
          <c:w val="0.79996812279653162"/>
          <c:h val="0.77949885418401255"/>
        </c:manualLayout>
      </c:layout>
      <c:lineChart>
        <c:grouping val="standard"/>
        <c:varyColors val="0"/>
        <c:ser>
          <c:idx val="0"/>
          <c:order val="0"/>
          <c:tx>
            <c:strRef>
              <c:f>'Data 3.2'!$B$4</c:f>
              <c:strCache>
                <c:ptCount val="1"/>
                <c:pt idx="0">
                  <c:v>15-29</c:v>
                </c:pt>
              </c:strCache>
            </c:strRef>
          </c:tx>
          <c:spPr>
            <a:ln w="19050" cap="sq">
              <a:solidFill>
                <a:srgbClr val="2E8ACA"/>
              </a:solidFill>
              <a:prstDash val="sysDash"/>
            </a:ln>
          </c:spPr>
          <c:marker>
            <c:symbol val="none"/>
          </c:marker>
          <c:cat>
            <c:numRef>
              <c:f>'Data 3.2'!$J$5:$J$73</c:f>
              <c:numCache>
                <c:formatCode>General</c:formatCode>
                <c:ptCount val="69"/>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pt idx="68" formatCode="0">
                  <c:v>2018</c:v>
                </c:pt>
              </c:numCache>
            </c:numRef>
          </c:cat>
          <c:val>
            <c:numRef>
              <c:f>'Data 3.2'!$B$5:$B$73</c:f>
              <c:numCache>
                <c:formatCode>0.0</c:formatCode>
                <c:ptCount val="69"/>
                <c:pt idx="0">
                  <c:v>99.034402360853932</c:v>
                </c:pt>
                <c:pt idx="1">
                  <c:v>100.50745586126585</c:v>
                </c:pt>
                <c:pt idx="2">
                  <c:v>103.40783156442693</c:v>
                </c:pt>
                <c:pt idx="3">
                  <c:v>107.21405047801981</c:v>
                </c:pt>
                <c:pt idx="4">
                  <c:v>110.72246550744819</c:v>
                </c:pt>
                <c:pt idx="5">
                  <c:v>116.50016801480758</c:v>
                </c:pt>
                <c:pt idx="6">
                  <c:v>122.39085980151211</c:v>
                </c:pt>
                <c:pt idx="7">
                  <c:v>126.00185377024154</c:v>
                </c:pt>
                <c:pt idx="8">
                  <c:v>126.32160120789185</c:v>
                </c:pt>
                <c:pt idx="9">
                  <c:v>130.12607880208157</c:v>
                </c:pt>
                <c:pt idx="10">
                  <c:v>130.51553236898269</c:v>
                </c:pt>
                <c:pt idx="11">
                  <c:v>134.46810894592852</c:v>
                </c:pt>
                <c:pt idx="12">
                  <c:v>132.16405728277809</c:v>
                </c:pt>
                <c:pt idx="13">
                  <c:v>134.72900053237171</c:v>
                </c:pt>
                <c:pt idx="14">
                  <c:v>132.28574405382074</c:v>
                </c:pt>
                <c:pt idx="15">
                  <c:v>129.75767850954017</c:v>
                </c:pt>
                <c:pt idx="16">
                  <c:v>132.05098169616542</c:v>
                </c:pt>
                <c:pt idx="17">
                  <c:v>132.06214155641024</c:v>
                </c:pt>
                <c:pt idx="18">
                  <c:v>126.44239712732555</c:v>
                </c:pt>
                <c:pt idx="19">
                  <c:v>123.73374487207445</c:v>
                </c:pt>
                <c:pt idx="20">
                  <c:v>122.2494739080384</c:v>
                </c:pt>
                <c:pt idx="21">
                  <c:v>111.33034281904118</c:v>
                </c:pt>
                <c:pt idx="22">
                  <c:v>105.53460832664297</c:v>
                </c:pt>
                <c:pt idx="23">
                  <c:v>98.816596186124997</c:v>
                </c:pt>
                <c:pt idx="24">
                  <c:v>94.949962661300574</c:v>
                </c:pt>
                <c:pt idx="25">
                  <c:v>89.106508481411296</c:v>
                </c:pt>
                <c:pt idx="26">
                  <c:v>83.778646793060616</c:v>
                </c:pt>
                <c:pt idx="27">
                  <c:v>84.951555121315749</c:v>
                </c:pt>
                <c:pt idx="28">
                  <c:v>88.56403969839964</c:v>
                </c:pt>
                <c:pt idx="29">
                  <c:v>87.9897846168152</c:v>
                </c:pt>
                <c:pt idx="30">
                  <c:v>87.473525860533243</c:v>
                </c:pt>
                <c:pt idx="31">
                  <c:v>83.078537145770653</c:v>
                </c:pt>
                <c:pt idx="32">
                  <c:v>80.708936206129749</c:v>
                </c:pt>
                <c:pt idx="33">
                  <c:v>80.160756775578889</c:v>
                </c:pt>
                <c:pt idx="34">
                  <c:v>81.733346426208499</c:v>
                </c:pt>
                <c:pt idx="35">
                  <c:v>79.835454627516214</c:v>
                </c:pt>
                <c:pt idx="36">
                  <c:v>80.122218958867123</c:v>
                </c:pt>
                <c:pt idx="37">
                  <c:v>80.756155658117734</c:v>
                </c:pt>
                <c:pt idx="38">
                  <c:v>76.914547791245624</c:v>
                </c:pt>
                <c:pt idx="39">
                  <c:v>79.585452366849808</c:v>
                </c:pt>
                <c:pt idx="40">
                  <c:v>80.488037530675783</c:v>
                </c:pt>
                <c:pt idx="41">
                  <c:v>78.472118615770441</c:v>
                </c:pt>
                <c:pt idx="42">
                  <c:v>75.14573531492249</c:v>
                </c:pt>
                <c:pt idx="43">
                  <c:v>71.600494674862034</c:v>
                </c:pt>
                <c:pt idx="44">
                  <c:v>68.730123247605405</c:v>
                </c:pt>
                <c:pt idx="45">
                  <c:v>67.169594562251689</c:v>
                </c:pt>
                <c:pt idx="46">
                  <c:v>67.028733594862388</c:v>
                </c:pt>
                <c:pt idx="47">
                  <c:v>64.374444451132774</c:v>
                </c:pt>
                <c:pt idx="48">
                  <c:v>61.774624670992765</c:v>
                </c:pt>
                <c:pt idx="49">
                  <c:v>58.533683246062445</c:v>
                </c:pt>
                <c:pt idx="50">
                  <c:v>57.421174057933861</c:v>
                </c:pt>
                <c:pt idx="51">
                  <c:v>55.395889148920403</c:v>
                </c:pt>
                <c:pt idx="52">
                  <c:v>56.252122241086589</c:v>
                </c:pt>
                <c:pt idx="53">
                  <c:v>57.463290797608103</c:v>
                </c:pt>
                <c:pt idx="54">
                  <c:v>56.966721607572282</c:v>
                </c:pt>
                <c:pt idx="55">
                  <c:v>58.203746923838231</c:v>
                </c:pt>
                <c:pt idx="56">
                  <c:v>60.3414442700157</c:v>
                </c:pt>
                <c:pt idx="57">
                  <c:v>62.737436445397755</c:v>
                </c:pt>
                <c:pt idx="58">
                  <c:v>61.241948273639551</c:v>
                </c:pt>
                <c:pt idx="59">
                  <c:v>59.256861152413833</c:v>
                </c:pt>
                <c:pt idx="60">
                  <c:v>57.481986989855777</c:v>
                </c:pt>
                <c:pt idx="61">
                  <c:v>56.607336946048243</c:v>
                </c:pt>
                <c:pt idx="62">
                  <c:v>53.71379475827051</c:v>
                </c:pt>
                <c:pt idx="63">
                  <c:v>53.208398591964276</c:v>
                </c:pt>
                <c:pt idx="64">
                  <c:v>50.568223675792623</c:v>
                </c:pt>
                <c:pt idx="65">
                  <c:v>48.870811543676162</c:v>
                </c:pt>
                <c:pt idx="66">
                  <c:v>47.142493788029974</c:v>
                </c:pt>
                <c:pt idx="67">
                  <c:v>45.371442621910589</c:v>
                </c:pt>
                <c:pt idx="68">
                  <c:v>43.435155091287783</c:v>
                </c:pt>
              </c:numCache>
            </c:numRef>
          </c:val>
          <c:smooth val="0"/>
          <c:extLst>
            <c:ext xmlns:c16="http://schemas.microsoft.com/office/drawing/2014/chart" uri="{C3380CC4-5D6E-409C-BE32-E72D297353CC}">
              <c16:uniqueId val="{00000000-9832-4883-A85C-9FF5AAFA9C22}"/>
            </c:ext>
          </c:extLst>
        </c:ser>
        <c:ser>
          <c:idx val="2"/>
          <c:order val="2"/>
          <c:tx>
            <c:strRef>
              <c:f>'Data 3.2'!$D$4</c:f>
              <c:strCache>
                <c:ptCount val="1"/>
                <c:pt idx="0">
                  <c:v>40-44</c:v>
                </c:pt>
              </c:strCache>
            </c:strRef>
          </c:tx>
          <c:spPr>
            <a:ln w="19050">
              <a:solidFill>
                <a:srgbClr val="2E8ACA"/>
              </a:solidFill>
              <a:prstDash val="sysDot"/>
            </a:ln>
          </c:spPr>
          <c:marker>
            <c:symbol val="none"/>
          </c:marker>
          <c:cat>
            <c:numRef>
              <c:f>'Data 3.2'!$J$5:$J$73</c:f>
              <c:numCache>
                <c:formatCode>General</c:formatCode>
                <c:ptCount val="69"/>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pt idx="68" formatCode="0">
                  <c:v>2018</c:v>
                </c:pt>
              </c:numCache>
            </c:numRef>
          </c:cat>
          <c:val>
            <c:numRef>
              <c:f>'Data 3.2'!$D$5:$D$73</c:f>
              <c:numCache>
                <c:formatCode>0.0</c:formatCode>
                <c:ptCount val="69"/>
                <c:pt idx="0">
                  <c:v>18.074757322351555</c:v>
                </c:pt>
                <c:pt idx="1">
                  <c:v>17.359618308603785</c:v>
                </c:pt>
                <c:pt idx="2">
                  <c:v>17.069056404849764</c:v>
                </c:pt>
                <c:pt idx="3">
                  <c:v>17.250985656901189</c:v>
                </c:pt>
                <c:pt idx="4">
                  <c:v>16.414977408880723</c:v>
                </c:pt>
                <c:pt idx="5">
                  <c:v>15.952327876339556</c:v>
                </c:pt>
                <c:pt idx="6">
                  <c:v>16.031251934951843</c:v>
                </c:pt>
                <c:pt idx="7">
                  <c:v>16.002367214084924</c:v>
                </c:pt>
                <c:pt idx="8">
                  <c:v>15.478625199699129</c:v>
                </c:pt>
                <c:pt idx="9">
                  <c:v>16.312784969501386</c:v>
                </c:pt>
                <c:pt idx="10">
                  <c:v>16.982939702828308</c:v>
                </c:pt>
                <c:pt idx="11">
                  <c:v>17.297203705306899</c:v>
                </c:pt>
                <c:pt idx="12">
                  <c:v>15.632803074937573</c:v>
                </c:pt>
                <c:pt idx="13">
                  <c:v>15.766618905669286</c:v>
                </c:pt>
                <c:pt idx="14">
                  <c:v>14.763121345655939</c:v>
                </c:pt>
                <c:pt idx="15">
                  <c:v>14.565645289227064</c:v>
                </c:pt>
                <c:pt idx="16">
                  <c:v>14.277634713965968</c:v>
                </c:pt>
                <c:pt idx="17">
                  <c:v>12.595687578151209</c:v>
                </c:pt>
                <c:pt idx="18">
                  <c:v>11.556587749152248</c:v>
                </c:pt>
                <c:pt idx="19">
                  <c:v>10.18904755096078</c:v>
                </c:pt>
                <c:pt idx="20">
                  <c:v>9.5918009810791869</c:v>
                </c:pt>
                <c:pt idx="21">
                  <c:v>8.192106478406366</c:v>
                </c:pt>
                <c:pt idx="22">
                  <c:v>6.464124111182934</c:v>
                </c:pt>
                <c:pt idx="23">
                  <c:v>6.1684752644790528</c:v>
                </c:pt>
                <c:pt idx="24">
                  <c:v>5.3885273115332932</c:v>
                </c:pt>
                <c:pt idx="25">
                  <c:v>4.5639988059305452</c:v>
                </c:pt>
                <c:pt idx="26">
                  <c:v>4.4649402231137296</c:v>
                </c:pt>
                <c:pt idx="27">
                  <c:v>3.7073521385498065</c:v>
                </c:pt>
                <c:pt idx="28">
                  <c:v>4.0711860810524083</c:v>
                </c:pt>
                <c:pt idx="29">
                  <c:v>3.865227537922987</c:v>
                </c:pt>
                <c:pt idx="30">
                  <c:v>3.8960603520536465</c:v>
                </c:pt>
                <c:pt idx="31">
                  <c:v>3.8820817663472034</c:v>
                </c:pt>
                <c:pt idx="32">
                  <c:v>3.6869011294898559</c:v>
                </c:pt>
                <c:pt idx="33">
                  <c:v>3.7636407083875421</c:v>
                </c:pt>
                <c:pt idx="34">
                  <c:v>3.548380678238146</c:v>
                </c:pt>
                <c:pt idx="35">
                  <c:v>3.5596486071650175</c:v>
                </c:pt>
                <c:pt idx="36">
                  <c:v>3.4310247816620594</c:v>
                </c:pt>
                <c:pt idx="37">
                  <c:v>3.2932994706985355</c:v>
                </c:pt>
                <c:pt idx="38">
                  <c:v>3.7035536754876826</c:v>
                </c:pt>
                <c:pt idx="39">
                  <c:v>3.5458786936236391</c:v>
                </c:pt>
                <c:pt idx="40">
                  <c:v>3.9968337495540491</c:v>
                </c:pt>
                <c:pt idx="41">
                  <c:v>4.0492650903386975</c:v>
                </c:pt>
                <c:pt idx="42">
                  <c:v>4.2566273322770591</c:v>
                </c:pt>
                <c:pt idx="43">
                  <c:v>4.5209673208818852</c:v>
                </c:pt>
                <c:pt idx="44">
                  <c:v>4.9398891623435262</c:v>
                </c:pt>
                <c:pt idx="45">
                  <c:v>5.3771271110903971</c:v>
                </c:pt>
                <c:pt idx="46">
                  <c:v>5.4308575068098968</c:v>
                </c:pt>
                <c:pt idx="47">
                  <c:v>5.9225689211949302</c:v>
                </c:pt>
                <c:pt idx="48">
                  <c:v>6.1447834193530957</c:v>
                </c:pt>
                <c:pt idx="49">
                  <c:v>6.1277547210605974</c:v>
                </c:pt>
                <c:pt idx="50">
                  <c:v>6.5043997324139351</c:v>
                </c:pt>
                <c:pt idx="51">
                  <c:v>6.6434432652978677</c:v>
                </c:pt>
                <c:pt idx="52">
                  <c:v>7.2957946266051001</c:v>
                </c:pt>
                <c:pt idx="53">
                  <c:v>8.1893737881578037</c:v>
                </c:pt>
                <c:pt idx="54">
                  <c:v>8.4173876446140667</c:v>
                </c:pt>
                <c:pt idx="55">
                  <c:v>8.7285298641435034</c:v>
                </c:pt>
                <c:pt idx="56">
                  <c:v>9.1698704257439836</c:v>
                </c:pt>
                <c:pt idx="57">
                  <c:v>10.189693118265227</c:v>
                </c:pt>
                <c:pt idx="58">
                  <c:v>10.303470921582884</c:v>
                </c:pt>
                <c:pt idx="59">
                  <c:v>10.659123387428302</c:v>
                </c:pt>
                <c:pt idx="60">
                  <c:v>11.233240133930993</c:v>
                </c:pt>
                <c:pt idx="61">
                  <c:v>11.035001881821604</c:v>
                </c:pt>
                <c:pt idx="62">
                  <c:v>11.579209255074327</c:v>
                </c:pt>
                <c:pt idx="63">
                  <c:v>11.976854445929055</c:v>
                </c:pt>
                <c:pt idx="64">
                  <c:v>11.682854200873848</c:v>
                </c:pt>
                <c:pt idx="65">
                  <c:v>12.697659068143524</c:v>
                </c:pt>
                <c:pt idx="66">
                  <c:v>12.472819521623581</c:v>
                </c:pt>
                <c:pt idx="67">
                  <c:v>13.294472883103731</c:v>
                </c:pt>
                <c:pt idx="68">
                  <c:v>12.82571537487242</c:v>
                </c:pt>
              </c:numCache>
            </c:numRef>
          </c:val>
          <c:smooth val="1"/>
          <c:extLst>
            <c:ext xmlns:c16="http://schemas.microsoft.com/office/drawing/2014/chart" uri="{C3380CC4-5D6E-409C-BE32-E72D297353CC}">
              <c16:uniqueId val="{00000001-9832-4883-A85C-9FF5AAFA9C22}"/>
            </c:ext>
          </c:extLst>
        </c:ser>
        <c:ser>
          <c:idx val="3"/>
          <c:order val="3"/>
          <c:tx>
            <c:strRef>
              <c:f>'Data 3.2'!$E$4</c:f>
              <c:strCache>
                <c:ptCount val="1"/>
              </c:strCache>
            </c:strRef>
          </c:tx>
          <c:spPr>
            <a:ln w="50800" cap="sq">
              <a:solidFill>
                <a:srgbClr val="2E8ACA"/>
              </a:solidFill>
              <a:prstDash val="sysDash"/>
            </a:ln>
          </c:spPr>
          <c:marker>
            <c:symbol val="none"/>
          </c:marker>
          <c:cat>
            <c:numRef>
              <c:f>'Data 3.2'!$J$5:$J$73</c:f>
              <c:numCache>
                <c:formatCode>General</c:formatCode>
                <c:ptCount val="69"/>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pt idx="68" formatCode="0">
                  <c:v>2018</c:v>
                </c:pt>
              </c:numCache>
            </c:numRef>
          </c:cat>
          <c:val>
            <c:numRef>
              <c:f>'Data 3.2'!$E$5:$E$73</c:f>
              <c:numCache>
                <c:formatCode>0.0</c:formatCode>
                <c:ptCount val="69"/>
              </c:numCache>
            </c:numRef>
          </c:val>
          <c:smooth val="0"/>
          <c:extLst>
            <c:ext xmlns:c16="http://schemas.microsoft.com/office/drawing/2014/chart" uri="{C3380CC4-5D6E-409C-BE32-E72D297353CC}">
              <c16:uniqueId val="{00000002-9832-4883-A85C-9FF5AAFA9C22}"/>
            </c:ext>
          </c:extLst>
        </c:ser>
        <c:ser>
          <c:idx val="4"/>
          <c:order val="4"/>
          <c:tx>
            <c:strRef>
              <c:f>'Data 3.2'!$F$4</c:f>
              <c:strCache>
                <c:ptCount val="1"/>
              </c:strCache>
            </c:strRef>
          </c:tx>
          <c:spPr>
            <a:ln w="50800">
              <a:solidFill>
                <a:srgbClr val="2E8ACA"/>
              </a:solidFill>
              <a:prstDash val="solid"/>
            </a:ln>
          </c:spPr>
          <c:marker>
            <c:symbol val="none"/>
          </c:marker>
          <c:cat>
            <c:numRef>
              <c:f>'Data 3.2'!$J$5:$J$73</c:f>
              <c:numCache>
                <c:formatCode>General</c:formatCode>
                <c:ptCount val="69"/>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pt idx="68" formatCode="0">
                  <c:v>2018</c:v>
                </c:pt>
              </c:numCache>
            </c:numRef>
          </c:cat>
          <c:val>
            <c:numRef>
              <c:f>'Data 3.2'!$F$5:$F$73</c:f>
              <c:numCache>
                <c:formatCode>0.0</c:formatCode>
                <c:ptCount val="69"/>
              </c:numCache>
            </c:numRef>
          </c:val>
          <c:smooth val="0"/>
          <c:extLst>
            <c:ext xmlns:c16="http://schemas.microsoft.com/office/drawing/2014/chart" uri="{C3380CC4-5D6E-409C-BE32-E72D297353CC}">
              <c16:uniqueId val="{00000003-9832-4883-A85C-9FF5AAFA9C22}"/>
            </c:ext>
          </c:extLst>
        </c:ser>
        <c:ser>
          <c:idx val="5"/>
          <c:order val="5"/>
          <c:tx>
            <c:strRef>
              <c:f>'Data 3.2'!$G$4</c:f>
              <c:strCache>
                <c:ptCount val="1"/>
              </c:strCache>
            </c:strRef>
          </c:tx>
          <c:spPr>
            <a:ln w="57150">
              <a:solidFill>
                <a:srgbClr val="2E8ACA"/>
              </a:solidFill>
              <a:prstDash val="sysDot"/>
            </a:ln>
          </c:spPr>
          <c:marker>
            <c:symbol val="none"/>
          </c:marker>
          <c:cat>
            <c:numRef>
              <c:f>'Data 3.2'!$J$5:$J$73</c:f>
              <c:numCache>
                <c:formatCode>General</c:formatCode>
                <c:ptCount val="69"/>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pt idx="68" formatCode="0">
                  <c:v>2018</c:v>
                </c:pt>
              </c:numCache>
            </c:numRef>
          </c:cat>
          <c:val>
            <c:numRef>
              <c:f>'Data 3.2'!$G$5:$G$73</c:f>
              <c:numCache>
                <c:formatCode>0.0</c:formatCode>
                <c:ptCount val="69"/>
              </c:numCache>
            </c:numRef>
          </c:val>
          <c:smooth val="0"/>
          <c:extLst>
            <c:ext xmlns:c16="http://schemas.microsoft.com/office/drawing/2014/chart" uri="{C3380CC4-5D6E-409C-BE32-E72D297353CC}">
              <c16:uniqueId val="{00000004-9832-4883-A85C-9FF5AAFA9C22}"/>
            </c:ext>
          </c:extLst>
        </c:ser>
        <c:dLbls>
          <c:showLegendKey val="0"/>
          <c:showVal val="0"/>
          <c:showCatName val="0"/>
          <c:showSerName val="0"/>
          <c:showPercent val="0"/>
          <c:showBubbleSize val="0"/>
        </c:dLbls>
        <c:marker val="1"/>
        <c:smooth val="0"/>
        <c:axId val="229361152"/>
        <c:axId val="229363072"/>
      </c:lineChart>
      <c:lineChart>
        <c:grouping val="standard"/>
        <c:varyColors val="0"/>
        <c:ser>
          <c:idx val="1"/>
          <c:order val="1"/>
          <c:tx>
            <c:strRef>
              <c:f>'Data 3.2'!$C$4</c:f>
              <c:strCache>
                <c:ptCount val="1"/>
                <c:pt idx="0">
                  <c:v>30-39</c:v>
                </c:pt>
              </c:strCache>
            </c:strRef>
          </c:tx>
          <c:spPr>
            <a:ln w="19050">
              <a:solidFill>
                <a:srgbClr val="2E8ACA"/>
              </a:solidFill>
              <a:prstDash val="solid"/>
            </a:ln>
          </c:spPr>
          <c:marker>
            <c:symbol val="none"/>
          </c:marker>
          <c:cat>
            <c:numRef>
              <c:f>'Data 3.2'!$J$5:$J$71</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numCache>
            </c:numRef>
          </c:cat>
          <c:val>
            <c:numRef>
              <c:f>'Data 3.2'!$C$5:$C$73</c:f>
              <c:numCache>
                <c:formatCode>0.0</c:formatCode>
                <c:ptCount val="69"/>
                <c:pt idx="0">
                  <c:v>82.007837869312866</c:v>
                </c:pt>
                <c:pt idx="1">
                  <c:v>82.02731984064782</c:v>
                </c:pt>
                <c:pt idx="2">
                  <c:v>82.114791060131779</c:v>
                </c:pt>
                <c:pt idx="3">
                  <c:v>82.771688690502501</c:v>
                </c:pt>
                <c:pt idx="4">
                  <c:v>80.810337556866898</c:v>
                </c:pt>
                <c:pt idx="5">
                  <c:v>82.621504265389618</c:v>
                </c:pt>
                <c:pt idx="6">
                  <c:v>83.199928602903853</c:v>
                </c:pt>
                <c:pt idx="7">
                  <c:v>82.325702479796604</c:v>
                </c:pt>
                <c:pt idx="8">
                  <c:v>81.03780333461728</c:v>
                </c:pt>
                <c:pt idx="9">
                  <c:v>83.732814761215636</c:v>
                </c:pt>
                <c:pt idx="10">
                  <c:v>85.374720114937531</c:v>
                </c:pt>
                <c:pt idx="11">
                  <c:v>86.043454091431826</c:v>
                </c:pt>
                <c:pt idx="12">
                  <c:v>85.148739100115023</c:v>
                </c:pt>
                <c:pt idx="13">
                  <c:v>86.899612160564928</c:v>
                </c:pt>
                <c:pt idx="14">
                  <c:v>82.448135192784989</c:v>
                </c:pt>
                <c:pt idx="15">
                  <c:v>76.861958839358039</c:v>
                </c:pt>
                <c:pt idx="16">
                  <c:v>75.138118076429009</c:v>
                </c:pt>
                <c:pt idx="17">
                  <c:v>72.218366435002523</c:v>
                </c:pt>
                <c:pt idx="18">
                  <c:v>67.519724701690876</c:v>
                </c:pt>
                <c:pt idx="19">
                  <c:v>62.389330398329641</c:v>
                </c:pt>
                <c:pt idx="20">
                  <c:v>60.361507711749823</c:v>
                </c:pt>
                <c:pt idx="21">
                  <c:v>52.632100592693419</c:v>
                </c:pt>
                <c:pt idx="22">
                  <c:v>47.670889416732649</c:v>
                </c:pt>
                <c:pt idx="23">
                  <c:v>42.170840605858551</c:v>
                </c:pt>
                <c:pt idx="24">
                  <c:v>40.493917425832414</c:v>
                </c:pt>
                <c:pt idx="25">
                  <c:v>38.681688093399359</c:v>
                </c:pt>
                <c:pt idx="26">
                  <c:v>38.863278103875672</c:v>
                </c:pt>
                <c:pt idx="27">
                  <c:v>41.292258967371289</c:v>
                </c:pt>
                <c:pt idx="28">
                  <c:v>44.929032413863879</c:v>
                </c:pt>
                <c:pt idx="29">
                  <c:v>45.453459123254603</c:v>
                </c:pt>
                <c:pt idx="30">
                  <c:v>45.325043031038447</c:v>
                </c:pt>
                <c:pt idx="31">
                  <c:v>43.190128640840754</c:v>
                </c:pt>
                <c:pt idx="32">
                  <c:v>43.02058026537096</c:v>
                </c:pt>
                <c:pt idx="33">
                  <c:v>42.691944117425322</c:v>
                </c:pt>
                <c:pt idx="34">
                  <c:v>43.748191483570793</c:v>
                </c:pt>
                <c:pt idx="35">
                  <c:v>44.400799237091867</c:v>
                </c:pt>
                <c:pt idx="36">
                  <c:v>46.641141663766092</c:v>
                </c:pt>
                <c:pt idx="37">
                  <c:v>48.080081603015159</c:v>
                </c:pt>
                <c:pt idx="38">
                  <c:v>48.276745675848815</c:v>
                </c:pt>
                <c:pt idx="39">
                  <c:v>51.730060801394217</c:v>
                </c:pt>
                <c:pt idx="40">
                  <c:v>54.148612570028007</c:v>
                </c:pt>
                <c:pt idx="41">
                  <c:v>55.827179402046724</c:v>
                </c:pt>
                <c:pt idx="42">
                  <c:v>55.329708731764647</c:v>
                </c:pt>
                <c:pt idx="43">
                  <c:v>56.394400200504336</c:v>
                </c:pt>
                <c:pt idx="44">
                  <c:v>56.658828719974736</c:v>
                </c:pt>
                <c:pt idx="45">
                  <c:v>57.463793642367023</c:v>
                </c:pt>
                <c:pt idx="46">
                  <c:v>59.529960584006261</c:v>
                </c:pt>
                <c:pt idx="47">
                  <c:v>58.981456328025004</c:v>
                </c:pt>
                <c:pt idx="48">
                  <c:v>58.106713238135775</c:v>
                </c:pt>
                <c:pt idx="49">
                  <c:v>58.008303033725241</c:v>
                </c:pt>
                <c:pt idx="50">
                  <c:v>58.94274365934659</c:v>
                </c:pt>
                <c:pt idx="51">
                  <c:v>59.209411717807917</c:v>
                </c:pt>
                <c:pt idx="52">
                  <c:v>62.004056506422799</c:v>
                </c:pt>
                <c:pt idx="53">
                  <c:v>65.074323796631347</c:v>
                </c:pt>
                <c:pt idx="54">
                  <c:v>67.06985231347106</c:v>
                </c:pt>
                <c:pt idx="55">
                  <c:v>69.480936692594767</c:v>
                </c:pt>
                <c:pt idx="56">
                  <c:v>72.027736447601129</c:v>
                </c:pt>
                <c:pt idx="57">
                  <c:v>74.998128861023304</c:v>
                </c:pt>
                <c:pt idx="58">
                  <c:v>74.788202622420641</c:v>
                </c:pt>
                <c:pt idx="59">
                  <c:v>76.962203499599298</c:v>
                </c:pt>
                <c:pt idx="60">
                  <c:v>78.567727102157988</c:v>
                </c:pt>
                <c:pt idx="61">
                  <c:v>79.194292757091318</c:v>
                </c:pt>
                <c:pt idx="62">
                  <c:v>77.960349794793856</c:v>
                </c:pt>
                <c:pt idx="63">
                  <c:v>80.338832717715803</c:v>
                </c:pt>
                <c:pt idx="64">
                  <c:v>79.005320460871701</c:v>
                </c:pt>
                <c:pt idx="65">
                  <c:v>78.146625329030059</c:v>
                </c:pt>
                <c:pt idx="66">
                  <c:v>75.548148504457899</c:v>
                </c:pt>
                <c:pt idx="67">
                  <c:v>72.86342268384341</c:v>
                </c:pt>
                <c:pt idx="68">
                  <c:v>71.009418475919347</c:v>
                </c:pt>
              </c:numCache>
            </c:numRef>
          </c:val>
          <c:smooth val="0"/>
          <c:extLst>
            <c:ext xmlns:c16="http://schemas.microsoft.com/office/drawing/2014/chart" uri="{C3380CC4-5D6E-409C-BE32-E72D297353CC}">
              <c16:uniqueId val="{00000005-9832-4883-A85C-9FF5AAFA9C22}"/>
            </c:ext>
          </c:extLst>
        </c:ser>
        <c:dLbls>
          <c:showLegendKey val="0"/>
          <c:showVal val="0"/>
          <c:showCatName val="0"/>
          <c:showSerName val="0"/>
          <c:showPercent val="0"/>
          <c:showBubbleSize val="0"/>
        </c:dLbls>
        <c:marker val="1"/>
        <c:smooth val="0"/>
        <c:axId val="230022144"/>
        <c:axId val="230020608"/>
      </c:lineChart>
      <c:catAx>
        <c:axId val="229361152"/>
        <c:scaling>
          <c:orientation val="minMax"/>
        </c:scaling>
        <c:delete val="0"/>
        <c:axPos val="b"/>
        <c:title>
          <c:tx>
            <c:rich>
              <a:bodyPr/>
              <a:lstStyle/>
              <a:p>
                <a:pPr>
                  <a:defRPr sz="1400" b="1" i="0" u="none" strike="noStrike" baseline="0">
                    <a:solidFill>
                      <a:sysClr val="windowText" lastClr="000000"/>
                    </a:solidFill>
                    <a:latin typeface="Segoe UI" panose="020B0502040204020203" pitchFamily="34" charset="0"/>
                    <a:ea typeface="Arial"/>
                    <a:cs typeface="Segoe UI" panose="020B0502040204020203" pitchFamily="34" charset="0"/>
                  </a:defRPr>
                </a:pPr>
                <a:r>
                  <a:rPr lang="en-GB" sz="1400">
                    <a:solidFill>
                      <a:sysClr val="windowText" lastClr="000000"/>
                    </a:solidFill>
                    <a:latin typeface="Segoe UI" panose="020B0502040204020203" pitchFamily="34" charset="0"/>
                    <a:cs typeface="Segoe UI" panose="020B0502040204020203" pitchFamily="34" charset="0"/>
                  </a:rPr>
                  <a:t>Year</a:t>
                </a:r>
              </a:p>
            </c:rich>
          </c:tx>
          <c:layout>
            <c:manualLayout>
              <c:xMode val="edge"/>
              <c:yMode val="edge"/>
              <c:x val="0.48014229244446754"/>
              <c:y val="0.94626004075774517"/>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29363072"/>
        <c:crosses val="autoZero"/>
        <c:auto val="0"/>
        <c:lblAlgn val="ctr"/>
        <c:lblOffset val="100"/>
        <c:tickLblSkip val="4"/>
        <c:tickMarkSkip val="2"/>
        <c:noMultiLvlLbl val="0"/>
      </c:catAx>
      <c:valAx>
        <c:axId val="229363072"/>
        <c:scaling>
          <c:orientation val="minMax"/>
          <c:max val="200"/>
          <c:min val="0"/>
        </c:scaling>
        <c:delete val="0"/>
        <c:axPos val="l"/>
        <c:title>
          <c:tx>
            <c:rich>
              <a:bodyPr/>
              <a:lstStyle/>
              <a:p>
                <a:pPr>
                  <a:defRPr sz="1400" b="1" i="0" u="none" strike="noStrike" baseline="0">
                    <a:solidFill>
                      <a:sysClr val="windowText" lastClr="000000"/>
                    </a:solidFill>
                    <a:latin typeface="Segoe UI" panose="020B0502040204020203" pitchFamily="34" charset="0"/>
                    <a:ea typeface="Arial"/>
                    <a:cs typeface="Segoe UI" panose="020B0502040204020203" pitchFamily="34" charset="0"/>
                  </a:defRPr>
                </a:pPr>
                <a:r>
                  <a:rPr lang="en-GB">
                    <a:solidFill>
                      <a:sysClr val="windowText" lastClr="000000"/>
                    </a:solidFill>
                    <a:latin typeface="Segoe UI" panose="020B0502040204020203" pitchFamily="34" charset="0"/>
                    <a:cs typeface="Segoe UI" panose="020B0502040204020203" pitchFamily="34" charset="0"/>
                  </a:rPr>
                  <a:t>Fertility rate</a:t>
                </a:r>
              </a:p>
            </c:rich>
          </c:tx>
          <c:layout>
            <c:manualLayout>
              <c:xMode val="edge"/>
              <c:yMode val="edge"/>
              <c:x val="7.3571661628105172E-5"/>
              <c:y val="0.39196953946765761"/>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29361152"/>
        <c:crosses val="autoZero"/>
        <c:crossBetween val="midCat"/>
        <c:majorUnit val="20"/>
      </c:valAx>
      <c:valAx>
        <c:axId val="230020608"/>
        <c:scaling>
          <c:orientation val="minMax"/>
        </c:scaling>
        <c:delete val="0"/>
        <c:axPos val="l"/>
        <c:numFmt formatCode="0" sourceLinked="0"/>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230022144"/>
        <c:crosses val="autoZero"/>
        <c:crossBetween val="midCat"/>
      </c:valAx>
      <c:catAx>
        <c:axId val="230022144"/>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230020608"/>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Segoe UI" panose="020B0502040204020203" pitchFamily="34" charset="0"/>
                <a:cs typeface="Segoe UI" panose="020B0502040204020203" pitchFamily="34" charset="0"/>
              </a:defRPr>
            </a:pPr>
            <a:r>
              <a:rPr lang="en-GB" sz="1400" b="1">
                <a:latin typeface="Segoe UI" panose="020B0502040204020203" pitchFamily="34" charset="0"/>
                <a:cs typeface="Segoe UI" panose="020B0502040204020203" pitchFamily="34" charset="0"/>
              </a:rPr>
              <a:t>Figure 3.3: Total fertility rates, UK countries, 1971-2019</a:t>
            </a:r>
          </a:p>
        </c:rich>
      </c:tx>
      <c:overlay val="0"/>
    </c:title>
    <c:autoTitleDeleted val="0"/>
    <c:plotArea>
      <c:layout>
        <c:manualLayout>
          <c:layoutTarget val="inner"/>
          <c:xMode val="edge"/>
          <c:yMode val="edge"/>
          <c:x val="9.2928039167517851E-2"/>
          <c:y val="7.9974542655852229E-2"/>
          <c:w val="0.73993229294614038"/>
          <c:h val="0.7601214167477891"/>
        </c:manualLayout>
      </c:layout>
      <c:lineChart>
        <c:grouping val="standard"/>
        <c:varyColors val="0"/>
        <c:ser>
          <c:idx val="0"/>
          <c:order val="0"/>
          <c:tx>
            <c:strRef>
              <c:f>'Data 3.3'!$B$3</c:f>
              <c:strCache>
                <c:ptCount val="1"/>
                <c:pt idx="0">
                  <c:v>England</c:v>
                </c:pt>
              </c:strCache>
            </c:strRef>
          </c:tx>
          <c:spPr>
            <a:ln w="25400">
              <a:solidFill>
                <a:schemeClr val="tx1">
                  <a:lumMod val="65000"/>
                  <a:lumOff val="35000"/>
                </a:schemeClr>
              </a:solidFill>
              <a:prstDash val="sysDot"/>
            </a:ln>
          </c:spPr>
          <c:marker>
            <c:symbol val="none"/>
          </c:marker>
          <c:dPt>
            <c:idx val="43"/>
            <c:bubble3D val="0"/>
            <c:extLst>
              <c:ext xmlns:c16="http://schemas.microsoft.com/office/drawing/2014/chart" uri="{C3380CC4-5D6E-409C-BE32-E72D297353CC}">
                <c16:uniqueId val="{00000000-5998-45B1-BC89-E7E52FF73CF1}"/>
              </c:ext>
            </c:extLst>
          </c:dPt>
          <c:dPt>
            <c:idx val="45"/>
            <c:bubble3D val="0"/>
            <c:extLst>
              <c:ext xmlns:c16="http://schemas.microsoft.com/office/drawing/2014/chart" uri="{C3380CC4-5D6E-409C-BE32-E72D297353CC}">
                <c16:uniqueId val="{00000001-5998-45B1-BC89-E7E52FF73CF1}"/>
              </c:ext>
            </c:extLst>
          </c:dPt>
          <c:dPt>
            <c:idx val="46"/>
            <c:bubble3D val="0"/>
            <c:extLst>
              <c:ext xmlns:c16="http://schemas.microsoft.com/office/drawing/2014/chart" uri="{C3380CC4-5D6E-409C-BE32-E72D297353CC}">
                <c16:uniqueId val="{00000002-5998-45B1-BC89-E7E52FF73CF1}"/>
              </c:ext>
            </c:extLst>
          </c:dPt>
          <c:dPt>
            <c:idx val="47"/>
            <c:bubble3D val="0"/>
            <c:extLst>
              <c:ext xmlns:c16="http://schemas.microsoft.com/office/drawing/2014/chart" uri="{C3380CC4-5D6E-409C-BE32-E72D297353CC}">
                <c16:uniqueId val="{00000003-5998-45B1-BC89-E7E52FF73CF1}"/>
              </c:ext>
            </c:extLst>
          </c:dPt>
          <c:dPt>
            <c:idx val="48"/>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4-5998-45B1-BC89-E7E52FF73CF1}"/>
              </c:ext>
            </c:extLst>
          </c:dPt>
          <c:cat>
            <c:numRef>
              <c:f>'Data 3.3'!$H$4:$H$52</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3.3'!$B$4:$B$52</c:f>
              <c:numCache>
                <c:formatCode>0.00</c:formatCode>
                <c:ptCount val="49"/>
                <c:pt idx="0">
                  <c:v>2.36</c:v>
                </c:pt>
                <c:pt idx="1">
                  <c:v>2.17</c:v>
                </c:pt>
                <c:pt idx="2">
                  <c:v>2</c:v>
                </c:pt>
                <c:pt idx="3">
                  <c:v>1.88</c:v>
                </c:pt>
                <c:pt idx="4">
                  <c:v>1.77</c:v>
                </c:pt>
                <c:pt idx="5">
                  <c:v>1.71</c:v>
                </c:pt>
                <c:pt idx="6">
                  <c:v>1.65</c:v>
                </c:pt>
                <c:pt idx="7">
                  <c:v>1.72</c:v>
                </c:pt>
                <c:pt idx="8">
                  <c:v>1.83</c:v>
                </c:pt>
                <c:pt idx="9">
                  <c:v>1.87</c:v>
                </c:pt>
                <c:pt idx="10">
                  <c:v>1.79</c:v>
                </c:pt>
                <c:pt idx="11">
                  <c:v>1.76</c:v>
                </c:pt>
                <c:pt idx="12">
                  <c:v>1.75</c:v>
                </c:pt>
                <c:pt idx="13">
                  <c:v>1.75</c:v>
                </c:pt>
                <c:pt idx="14">
                  <c:v>1.78</c:v>
                </c:pt>
                <c:pt idx="15">
                  <c:v>1.77</c:v>
                </c:pt>
                <c:pt idx="16">
                  <c:v>1.8</c:v>
                </c:pt>
                <c:pt idx="17">
                  <c:v>1.82</c:v>
                </c:pt>
                <c:pt idx="18">
                  <c:v>1.79</c:v>
                </c:pt>
                <c:pt idx="19">
                  <c:v>1.84</c:v>
                </c:pt>
                <c:pt idx="20">
                  <c:v>1.81</c:v>
                </c:pt>
                <c:pt idx="21">
                  <c:v>1.79</c:v>
                </c:pt>
                <c:pt idx="22">
                  <c:v>1.76</c:v>
                </c:pt>
                <c:pt idx="23">
                  <c:v>1.75</c:v>
                </c:pt>
                <c:pt idx="24">
                  <c:v>1.72</c:v>
                </c:pt>
                <c:pt idx="25">
                  <c:v>1.73</c:v>
                </c:pt>
                <c:pt idx="26">
                  <c:v>1.73</c:v>
                </c:pt>
                <c:pt idx="27">
                  <c:v>1.72</c:v>
                </c:pt>
                <c:pt idx="28">
                  <c:v>1.7</c:v>
                </c:pt>
                <c:pt idx="29">
                  <c:v>1.66</c:v>
                </c:pt>
                <c:pt idx="30">
                  <c:v>1.64</c:v>
                </c:pt>
                <c:pt idx="31">
                  <c:v>1.64</c:v>
                </c:pt>
                <c:pt idx="32">
                  <c:v>1.72</c:v>
                </c:pt>
                <c:pt idx="33">
                  <c:v>1.77</c:v>
                </c:pt>
                <c:pt idx="34">
                  <c:v>1.77</c:v>
                </c:pt>
                <c:pt idx="35">
                  <c:v>1.83</c:v>
                </c:pt>
                <c:pt idx="36">
                  <c:v>1.88</c:v>
                </c:pt>
                <c:pt idx="37">
                  <c:v>1.92</c:v>
                </c:pt>
                <c:pt idx="38" formatCode="General">
                  <c:v>1.91</c:v>
                </c:pt>
                <c:pt idx="39">
                  <c:v>1.94</c:v>
                </c:pt>
                <c:pt idx="40" formatCode="General">
                  <c:v>1.93</c:v>
                </c:pt>
                <c:pt idx="41" formatCode="General">
                  <c:v>1.94</c:v>
                </c:pt>
                <c:pt idx="42" formatCode="General">
                  <c:v>1.85</c:v>
                </c:pt>
                <c:pt idx="43" formatCode="General">
                  <c:v>1.83</c:v>
                </c:pt>
                <c:pt idx="44" formatCode="General">
                  <c:v>1.82</c:v>
                </c:pt>
                <c:pt idx="45" formatCode="General">
                  <c:v>1.81</c:v>
                </c:pt>
                <c:pt idx="46" formatCode="General">
                  <c:v>1.76</c:v>
                </c:pt>
                <c:pt idx="47">
                  <c:v>1.7</c:v>
                </c:pt>
                <c:pt idx="48">
                  <c:v>1.66</c:v>
                </c:pt>
              </c:numCache>
            </c:numRef>
          </c:val>
          <c:smooth val="0"/>
          <c:extLst>
            <c:ext xmlns:c16="http://schemas.microsoft.com/office/drawing/2014/chart" uri="{C3380CC4-5D6E-409C-BE32-E72D297353CC}">
              <c16:uniqueId val="{00000005-5998-45B1-BC89-E7E52FF73CF1}"/>
            </c:ext>
          </c:extLst>
        </c:ser>
        <c:ser>
          <c:idx val="1"/>
          <c:order val="1"/>
          <c:tx>
            <c:strRef>
              <c:f>'Data 3.3'!$C$3</c:f>
              <c:strCache>
                <c:ptCount val="1"/>
                <c:pt idx="0">
                  <c:v>Wales</c:v>
                </c:pt>
              </c:strCache>
            </c:strRef>
          </c:tx>
          <c:spPr>
            <a:ln w="12700">
              <a:solidFill>
                <a:schemeClr val="tx1">
                  <a:lumMod val="65000"/>
                  <a:lumOff val="35000"/>
                </a:schemeClr>
              </a:solidFill>
              <a:prstDash val="solid"/>
            </a:ln>
          </c:spPr>
          <c:marker>
            <c:symbol val="none"/>
          </c:marker>
          <c:dPt>
            <c:idx val="43"/>
            <c:bubble3D val="0"/>
            <c:extLst>
              <c:ext xmlns:c16="http://schemas.microsoft.com/office/drawing/2014/chart" uri="{C3380CC4-5D6E-409C-BE32-E72D297353CC}">
                <c16:uniqueId val="{00000006-5998-45B1-BC89-E7E52FF73CF1}"/>
              </c:ext>
            </c:extLst>
          </c:dPt>
          <c:dPt>
            <c:idx val="45"/>
            <c:bubble3D val="0"/>
            <c:extLst>
              <c:ext xmlns:c16="http://schemas.microsoft.com/office/drawing/2014/chart" uri="{C3380CC4-5D6E-409C-BE32-E72D297353CC}">
                <c16:uniqueId val="{00000007-5998-45B1-BC89-E7E52FF73CF1}"/>
              </c:ext>
            </c:extLst>
          </c:dPt>
          <c:dPt>
            <c:idx val="46"/>
            <c:bubble3D val="0"/>
            <c:extLst>
              <c:ext xmlns:c16="http://schemas.microsoft.com/office/drawing/2014/chart" uri="{C3380CC4-5D6E-409C-BE32-E72D297353CC}">
                <c16:uniqueId val="{00000008-5998-45B1-BC89-E7E52FF73CF1}"/>
              </c:ext>
            </c:extLst>
          </c:dPt>
          <c:dPt>
            <c:idx val="47"/>
            <c:bubble3D val="0"/>
            <c:extLst>
              <c:ext xmlns:c16="http://schemas.microsoft.com/office/drawing/2014/chart" uri="{C3380CC4-5D6E-409C-BE32-E72D297353CC}">
                <c16:uniqueId val="{00000009-5998-45B1-BC89-E7E52FF73CF1}"/>
              </c:ext>
            </c:extLst>
          </c:dPt>
          <c:dPt>
            <c:idx val="48"/>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A-5998-45B1-BC89-E7E52FF73CF1}"/>
              </c:ext>
            </c:extLst>
          </c:dPt>
          <c:cat>
            <c:numRef>
              <c:f>'Data 3.3'!$H$4:$H$52</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3.3'!$C$4:$C$52</c:f>
              <c:numCache>
                <c:formatCode>0.00</c:formatCode>
                <c:ptCount val="49"/>
                <c:pt idx="0">
                  <c:v>2.4</c:v>
                </c:pt>
                <c:pt idx="1">
                  <c:v>2.2200000000000002</c:v>
                </c:pt>
                <c:pt idx="2">
                  <c:v>2.0499999999999998</c:v>
                </c:pt>
                <c:pt idx="3">
                  <c:v>1.94</c:v>
                </c:pt>
                <c:pt idx="4">
                  <c:v>1.83</c:v>
                </c:pt>
                <c:pt idx="5">
                  <c:v>1.76</c:v>
                </c:pt>
                <c:pt idx="6">
                  <c:v>1.71</c:v>
                </c:pt>
                <c:pt idx="7">
                  <c:v>1.79</c:v>
                </c:pt>
                <c:pt idx="8">
                  <c:v>1.91</c:v>
                </c:pt>
                <c:pt idx="9">
                  <c:v>1.95</c:v>
                </c:pt>
                <c:pt idx="10">
                  <c:v>1.87</c:v>
                </c:pt>
                <c:pt idx="11">
                  <c:v>1.86</c:v>
                </c:pt>
                <c:pt idx="12">
                  <c:v>1.83</c:v>
                </c:pt>
                <c:pt idx="13">
                  <c:v>1.83</c:v>
                </c:pt>
                <c:pt idx="14">
                  <c:v>1.86</c:v>
                </c:pt>
                <c:pt idx="15">
                  <c:v>1.86</c:v>
                </c:pt>
                <c:pt idx="16">
                  <c:v>1.88</c:v>
                </c:pt>
                <c:pt idx="17">
                  <c:v>1.91</c:v>
                </c:pt>
                <c:pt idx="18">
                  <c:v>1.86</c:v>
                </c:pt>
                <c:pt idx="19">
                  <c:v>1.91</c:v>
                </c:pt>
                <c:pt idx="20">
                  <c:v>1.88</c:v>
                </c:pt>
                <c:pt idx="21">
                  <c:v>1.87</c:v>
                </c:pt>
                <c:pt idx="22">
                  <c:v>1.84</c:v>
                </c:pt>
                <c:pt idx="23">
                  <c:v>1.79</c:v>
                </c:pt>
                <c:pt idx="24">
                  <c:v>1.77</c:v>
                </c:pt>
                <c:pt idx="25">
                  <c:v>1.81</c:v>
                </c:pt>
                <c:pt idx="26">
                  <c:v>1.81</c:v>
                </c:pt>
                <c:pt idx="27">
                  <c:v>1.78</c:v>
                </c:pt>
                <c:pt idx="28">
                  <c:v>1.72</c:v>
                </c:pt>
                <c:pt idx="29">
                  <c:v>1.68</c:v>
                </c:pt>
                <c:pt idx="30">
                  <c:v>1.66</c:v>
                </c:pt>
                <c:pt idx="31">
                  <c:v>1.64</c:v>
                </c:pt>
                <c:pt idx="32">
                  <c:v>1.71</c:v>
                </c:pt>
                <c:pt idx="33">
                  <c:v>1.76</c:v>
                </c:pt>
                <c:pt idx="34">
                  <c:v>1.78</c:v>
                </c:pt>
                <c:pt idx="35">
                  <c:v>1.82</c:v>
                </c:pt>
                <c:pt idx="36">
                  <c:v>1.86</c:v>
                </c:pt>
                <c:pt idx="37">
                  <c:v>1.91</c:v>
                </c:pt>
                <c:pt idx="38" formatCode="General">
                  <c:v>1.87</c:v>
                </c:pt>
                <c:pt idx="39">
                  <c:v>1.92</c:v>
                </c:pt>
                <c:pt idx="40" formatCode="General">
                  <c:v>1.9</c:v>
                </c:pt>
                <c:pt idx="41" formatCode="General">
                  <c:v>1.88</c:v>
                </c:pt>
                <c:pt idx="42">
                  <c:v>1.8</c:v>
                </c:pt>
                <c:pt idx="43">
                  <c:v>1.78</c:v>
                </c:pt>
                <c:pt idx="44" formatCode="General">
                  <c:v>1.77</c:v>
                </c:pt>
                <c:pt idx="45" formatCode="General">
                  <c:v>1.74</c:v>
                </c:pt>
                <c:pt idx="46" formatCode="General">
                  <c:v>1.69</c:v>
                </c:pt>
                <c:pt idx="47" formatCode="General">
                  <c:v>1.63</c:v>
                </c:pt>
                <c:pt idx="48">
                  <c:v>1.54</c:v>
                </c:pt>
              </c:numCache>
            </c:numRef>
          </c:val>
          <c:smooth val="0"/>
          <c:extLst>
            <c:ext xmlns:c16="http://schemas.microsoft.com/office/drawing/2014/chart" uri="{C3380CC4-5D6E-409C-BE32-E72D297353CC}">
              <c16:uniqueId val="{0000000B-5998-45B1-BC89-E7E52FF73CF1}"/>
            </c:ext>
          </c:extLst>
        </c:ser>
        <c:ser>
          <c:idx val="3"/>
          <c:order val="3"/>
          <c:tx>
            <c:strRef>
              <c:f>'Data 3.3'!$E$3</c:f>
              <c:strCache>
                <c:ptCount val="1"/>
                <c:pt idx="0">
                  <c:v>N. Ireland</c:v>
                </c:pt>
              </c:strCache>
            </c:strRef>
          </c:tx>
          <c:spPr>
            <a:ln>
              <a:solidFill>
                <a:schemeClr val="tx1">
                  <a:lumMod val="65000"/>
                  <a:lumOff val="35000"/>
                </a:schemeClr>
              </a:solidFill>
              <a:prstDash val="dash"/>
            </a:ln>
          </c:spPr>
          <c:marker>
            <c:symbol val="none"/>
          </c:marker>
          <c:dPt>
            <c:idx val="45"/>
            <c:bubble3D val="0"/>
            <c:extLst>
              <c:ext xmlns:c16="http://schemas.microsoft.com/office/drawing/2014/chart" uri="{C3380CC4-5D6E-409C-BE32-E72D297353CC}">
                <c16:uniqueId val="{0000000C-5998-45B1-BC89-E7E52FF73CF1}"/>
              </c:ext>
            </c:extLst>
          </c:dPt>
          <c:dPt>
            <c:idx val="46"/>
            <c:bubble3D val="0"/>
            <c:extLst>
              <c:ext xmlns:c16="http://schemas.microsoft.com/office/drawing/2014/chart" uri="{C3380CC4-5D6E-409C-BE32-E72D297353CC}">
                <c16:uniqueId val="{0000000D-5998-45B1-BC89-E7E52FF73CF1}"/>
              </c:ext>
            </c:extLst>
          </c:dPt>
          <c:dPt>
            <c:idx val="47"/>
            <c:marker>
              <c:symbol val="circle"/>
              <c:size val="8"/>
              <c:spPr>
                <a:solidFill>
                  <a:schemeClr val="tx1">
                    <a:lumMod val="65000"/>
                    <a:lumOff val="35000"/>
                  </a:schemeClr>
                </a:solidFill>
              </c:spPr>
            </c:marker>
            <c:bubble3D val="0"/>
            <c:extLst>
              <c:ext xmlns:c16="http://schemas.microsoft.com/office/drawing/2014/chart" uri="{C3380CC4-5D6E-409C-BE32-E72D297353CC}">
                <c16:uniqueId val="{0000000E-5998-45B1-BC89-E7E52FF73CF1}"/>
              </c:ext>
            </c:extLst>
          </c:dPt>
          <c:val>
            <c:numRef>
              <c:f>'Data 3.3'!$E$4:$E$52</c:f>
              <c:numCache>
                <c:formatCode>0.00</c:formatCode>
                <c:ptCount val="49"/>
                <c:pt idx="0">
                  <c:v>3.12</c:v>
                </c:pt>
                <c:pt idx="1">
                  <c:v>2.93</c:v>
                </c:pt>
                <c:pt idx="2">
                  <c:v>2.75</c:v>
                </c:pt>
                <c:pt idx="3">
                  <c:v>2.6</c:v>
                </c:pt>
                <c:pt idx="4">
                  <c:v>2.58</c:v>
                </c:pt>
                <c:pt idx="5">
                  <c:v>2.6</c:v>
                </c:pt>
                <c:pt idx="6">
                  <c:v>2.58</c:v>
                </c:pt>
                <c:pt idx="7">
                  <c:v>2.63</c:v>
                </c:pt>
                <c:pt idx="8">
                  <c:v>2.7</c:v>
                </c:pt>
                <c:pt idx="9">
                  <c:v>2.6</c:v>
                </c:pt>
                <c:pt idx="10">
                  <c:v>2.59</c:v>
                </c:pt>
                <c:pt idx="11">
                  <c:v>2.5299999999999998</c:v>
                </c:pt>
                <c:pt idx="12">
                  <c:v>2.5099999999999998</c:v>
                </c:pt>
                <c:pt idx="13">
                  <c:v>2.5</c:v>
                </c:pt>
                <c:pt idx="14">
                  <c:v>2.4500000000000002</c:v>
                </c:pt>
                <c:pt idx="15">
                  <c:v>2.4500000000000002</c:v>
                </c:pt>
                <c:pt idx="16">
                  <c:v>2.39</c:v>
                </c:pt>
                <c:pt idx="17">
                  <c:v>2.35</c:v>
                </c:pt>
                <c:pt idx="18">
                  <c:v>2.19</c:v>
                </c:pt>
                <c:pt idx="19">
                  <c:v>2.21</c:v>
                </c:pt>
                <c:pt idx="20">
                  <c:v>2.16</c:v>
                </c:pt>
                <c:pt idx="21">
                  <c:v>2.08</c:v>
                </c:pt>
                <c:pt idx="22">
                  <c:v>2.0099999999999998</c:v>
                </c:pt>
                <c:pt idx="23">
                  <c:v>1.95</c:v>
                </c:pt>
                <c:pt idx="24">
                  <c:v>1.91</c:v>
                </c:pt>
                <c:pt idx="25">
                  <c:v>1.95</c:v>
                </c:pt>
                <c:pt idx="26">
                  <c:v>1.93</c:v>
                </c:pt>
                <c:pt idx="27">
                  <c:v>1.9</c:v>
                </c:pt>
                <c:pt idx="28">
                  <c:v>1.86</c:v>
                </c:pt>
                <c:pt idx="29">
                  <c:v>1.75</c:v>
                </c:pt>
                <c:pt idx="30">
                  <c:v>1.8</c:v>
                </c:pt>
                <c:pt idx="31">
                  <c:v>1.76</c:v>
                </c:pt>
                <c:pt idx="32">
                  <c:v>1.79</c:v>
                </c:pt>
                <c:pt idx="33">
                  <c:v>1.84</c:v>
                </c:pt>
                <c:pt idx="34">
                  <c:v>1.84</c:v>
                </c:pt>
                <c:pt idx="35">
                  <c:v>1.9</c:v>
                </c:pt>
                <c:pt idx="36">
                  <c:v>1.98</c:v>
                </c:pt>
                <c:pt idx="37">
                  <c:v>2.0499999999999998</c:v>
                </c:pt>
                <c:pt idx="38" formatCode="General">
                  <c:v>1.99</c:v>
                </c:pt>
                <c:pt idx="39">
                  <c:v>2.02</c:v>
                </c:pt>
                <c:pt idx="40" formatCode="General">
                  <c:v>2.02</c:v>
                </c:pt>
                <c:pt idx="41" formatCode="General">
                  <c:v>2.0299999999999998</c:v>
                </c:pt>
                <c:pt idx="42" formatCode="General">
                  <c:v>1.96</c:v>
                </c:pt>
                <c:pt idx="43" formatCode="General">
                  <c:v>1.97</c:v>
                </c:pt>
                <c:pt idx="44">
                  <c:v>1.96</c:v>
                </c:pt>
                <c:pt idx="45">
                  <c:v>1.95</c:v>
                </c:pt>
                <c:pt idx="46" formatCode="General">
                  <c:v>1.87</c:v>
                </c:pt>
                <c:pt idx="47" formatCode="General">
                  <c:v>1.85</c:v>
                </c:pt>
              </c:numCache>
            </c:numRef>
          </c:val>
          <c:smooth val="0"/>
          <c:extLst>
            <c:ext xmlns:c16="http://schemas.microsoft.com/office/drawing/2014/chart" uri="{C3380CC4-5D6E-409C-BE32-E72D297353CC}">
              <c16:uniqueId val="{0000000F-5998-45B1-BC89-E7E52FF73CF1}"/>
            </c:ext>
          </c:extLst>
        </c:ser>
        <c:dLbls>
          <c:showLegendKey val="0"/>
          <c:showVal val="0"/>
          <c:showCatName val="0"/>
          <c:showSerName val="0"/>
          <c:showPercent val="0"/>
          <c:showBubbleSize val="0"/>
        </c:dLbls>
        <c:marker val="1"/>
        <c:smooth val="0"/>
        <c:axId val="233464192"/>
        <c:axId val="233466112"/>
      </c:lineChart>
      <c:lineChart>
        <c:grouping val="standard"/>
        <c:varyColors val="0"/>
        <c:ser>
          <c:idx val="2"/>
          <c:order val="2"/>
          <c:tx>
            <c:strRef>
              <c:f>'Data 3.3'!$D$3</c:f>
              <c:strCache>
                <c:ptCount val="1"/>
                <c:pt idx="0">
                  <c:v>Scotland</c:v>
                </c:pt>
              </c:strCache>
            </c:strRef>
          </c:tx>
          <c:spPr>
            <a:ln w="50800">
              <a:solidFill>
                <a:srgbClr val="2E8ACA"/>
              </a:solidFill>
              <a:prstDash val="solid"/>
            </a:ln>
          </c:spPr>
          <c:marker>
            <c:symbol val="none"/>
          </c:marker>
          <c:dPt>
            <c:idx val="43"/>
            <c:bubble3D val="0"/>
            <c:extLst>
              <c:ext xmlns:c16="http://schemas.microsoft.com/office/drawing/2014/chart" uri="{C3380CC4-5D6E-409C-BE32-E72D297353CC}">
                <c16:uniqueId val="{00000010-5998-45B1-BC89-E7E52FF73CF1}"/>
              </c:ext>
            </c:extLst>
          </c:dPt>
          <c:dPt>
            <c:idx val="45"/>
            <c:bubble3D val="0"/>
            <c:extLst>
              <c:ext xmlns:c16="http://schemas.microsoft.com/office/drawing/2014/chart" uri="{C3380CC4-5D6E-409C-BE32-E72D297353CC}">
                <c16:uniqueId val="{00000011-5998-45B1-BC89-E7E52FF73CF1}"/>
              </c:ext>
            </c:extLst>
          </c:dPt>
          <c:dPt>
            <c:idx val="46"/>
            <c:bubble3D val="0"/>
            <c:spPr>
              <a:ln w="50800">
                <a:solidFill>
                  <a:srgbClr val="2E8ACA"/>
                </a:solidFill>
                <a:prstDash val="solid"/>
              </a:ln>
            </c:spPr>
            <c:extLst>
              <c:ext xmlns:c16="http://schemas.microsoft.com/office/drawing/2014/chart" uri="{C3380CC4-5D6E-409C-BE32-E72D297353CC}">
                <c16:uniqueId val="{00000013-5998-45B1-BC89-E7E52FF73CF1}"/>
              </c:ext>
            </c:extLst>
          </c:dPt>
          <c:dPt>
            <c:idx val="47"/>
            <c:marker>
              <c:symbol val="circle"/>
              <c:size val="11"/>
              <c:spPr>
                <a:noFill/>
                <a:ln>
                  <a:noFill/>
                </a:ln>
              </c:spPr>
            </c:marker>
            <c:bubble3D val="0"/>
            <c:extLst>
              <c:ext xmlns:c16="http://schemas.microsoft.com/office/drawing/2014/chart" uri="{C3380CC4-5D6E-409C-BE32-E72D297353CC}">
                <c16:uniqueId val="{00000014-5998-45B1-BC89-E7E52FF73CF1}"/>
              </c:ext>
            </c:extLst>
          </c:dPt>
          <c:dPt>
            <c:idx val="48"/>
            <c:marker>
              <c:symbol val="circle"/>
              <c:size val="11"/>
              <c:spPr>
                <a:solidFill>
                  <a:srgbClr val="2E8ACA"/>
                </a:solidFill>
                <a:ln>
                  <a:noFill/>
                </a:ln>
              </c:spPr>
            </c:marker>
            <c:bubble3D val="0"/>
            <c:extLst>
              <c:ext xmlns:c16="http://schemas.microsoft.com/office/drawing/2014/chart" uri="{C3380CC4-5D6E-409C-BE32-E72D297353CC}">
                <c16:uniqueId val="{00000015-5998-45B1-BC89-E7E52FF73CF1}"/>
              </c:ext>
            </c:extLst>
          </c:dPt>
          <c:cat>
            <c:numRef>
              <c:f>'Data 3.3'!$H$4:$H$52</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3.3'!$D$4:$D$52</c:f>
              <c:numCache>
                <c:formatCode>0.00</c:formatCode>
                <c:ptCount val="49"/>
                <c:pt idx="0">
                  <c:v>2.5299999999999998</c:v>
                </c:pt>
                <c:pt idx="1">
                  <c:v>2.27</c:v>
                </c:pt>
                <c:pt idx="2">
                  <c:v>2.13</c:v>
                </c:pt>
                <c:pt idx="3">
                  <c:v>1.97</c:v>
                </c:pt>
                <c:pt idx="4">
                  <c:v>1.9</c:v>
                </c:pt>
                <c:pt idx="5">
                  <c:v>1.8</c:v>
                </c:pt>
                <c:pt idx="6">
                  <c:v>1.7</c:v>
                </c:pt>
                <c:pt idx="7">
                  <c:v>1.74</c:v>
                </c:pt>
                <c:pt idx="8">
                  <c:v>1.84</c:v>
                </c:pt>
                <c:pt idx="9">
                  <c:v>1.84</c:v>
                </c:pt>
                <c:pt idx="10">
                  <c:v>1.84</c:v>
                </c:pt>
                <c:pt idx="11">
                  <c:v>1.74</c:v>
                </c:pt>
                <c:pt idx="12">
                  <c:v>1.7</c:v>
                </c:pt>
                <c:pt idx="13">
                  <c:v>1.68</c:v>
                </c:pt>
                <c:pt idx="14">
                  <c:v>1.7</c:v>
                </c:pt>
                <c:pt idx="15">
                  <c:v>1.67</c:v>
                </c:pt>
                <c:pt idx="16">
                  <c:v>1.68</c:v>
                </c:pt>
                <c:pt idx="17">
                  <c:v>1.68</c:v>
                </c:pt>
                <c:pt idx="18">
                  <c:v>1.61</c:v>
                </c:pt>
                <c:pt idx="19">
                  <c:v>1.67</c:v>
                </c:pt>
                <c:pt idx="20">
                  <c:v>1.7</c:v>
                </c:pt>
                <c:pt idx="21">
                  <c:v>1.67</c:v>
                </c:pt>
                <c:pt idx="22">
                  <c:v>1.62</c:v>
                </c:pt>
                <c:pt idx="23">
                  <c:v>1.58</c:v>
                </c:pt>
                <c:pt idx="24">
                  <c:v>1.56</c:v>
                </c:pt>
                <c:pt idx="25">
                  <c:v>1.56</c:v>
                </c:pt>
                <c:pt idx="26">
                  <c:v>1.59</c:v>
                </c:pt>
                <c:pt idx="27">
                  <c:v>1.55</c:v>
                </c:pt>
                <c:pt idx="28">
                  <c:v>1.52</c:v>
                </c:pt>
                <c:pt idx="29">
                  <c:v>1.48</c:v>
                </c:pt>
                <c:pt idx="30">
                  <c:v>1.49</c:v>
                </c:pt>
                <c:pt idx="31">
                  <c:v>1.47</c:v>
                </c:pt>
                <c:pt idx="32">
                  <c:v>1.52</c:v>
                </c:pt>
                <c:pt idx="33">
                  <c:v>1.58</c:v>
                </c:pt>
                <c:pt idx="34">
                  <c:v>1.6</c:v>
                </c:pt>
                <c:pt idx="35">
                  <c:v>1.64</c:v>
                </c:pt>
                <c:pt idx="36">
                  <c:v>1.7</c:v>
                </c:pt>
                <c:pt idx="37">
                  <c:v>1.76</c:v>
                </c:pt>
                <c:pt idx="38">
                  <c:v>1.73</c:v>
                </c:pt>
                <c:pt idx="39">
                  <c:v>1.72</c:v>
                </c:pt>
                <c:pt idx="40">
                  <c:v>1.69</c:v>
                </c:pt>
                <c:pt idx="41" formatCode="General">
                  <c:v>1.67</c:v>
                </c:pt>
                <c:pt idx="42">
                  <c:v>1.61</c:v>
                </c:pt>
                <c:pt idx="43">
                  <c:v>1.62</c:v>
                </c:pt>
                <c:pt idx="44">
                  <c:v>1.56</c:v>
                </c:pt>
                <c:pt idx="45">
                  <c:v>1.52</c:v>
                </c:pt>
                <c:pt idx="46">
                  <c:v>1.47</c:v>
                </c:pt>
                <c:pt idx="47">
                  <c:v>1.42</c:v>
                </c:pt>
                <c:pt idx="48">
                  <c:v>1.37</c:v>
                </c:pt>
              </c:numCache>
            </c:numRef>
          </c:val>
          <c:smooth val="0"/>
          <c:extLst>
            <c:ext xmlns:c16="http://schemas.microsoft.com/office/drawing/2014/chart" uri="{C3380CC4-5D6E-409C-BE32-E72D297353CC}">
              <c16:uniqueId val="{00000016-5998-45B1-BC89-E7E52FF73CF1}"/>
            </c:ext>
          </c:extLst>
        </c:ser>
        <c:dLbls>
          <c:showLegendKey val="0"/>
          <c:showVal val="0"/>
          <c:showCatName val="0"/>
          <c:showSerName val="0"/>
          <c:showPercent val="0"/>
          <c:showBubbleSize val="0"/>
        </c:dLbls>
        <c:marker val="1"/>
        <c:smooth val="0"/>
        <c:axId val="233473920"/>
        <c:axId val="233472384"/>
      </c:lineChart>
      <c:catAx>
        <c:axId val="233464192"/>
        <c:scaling>
          <c:orientation val="minMax"/>
        </c:scaling>
        <c:delete val="0"/>
        <c:axPos val="b"/>
        <c:title>
          <c:tx>
            <c:rich>
              <a:bodyPr/>
              <a:lstStyle/>
              <a:p>
                <a:pPr>
                  <a:defRPr sz="1325" b="1" i="0" u="none" strike="noStrike" baseline="0">
                    <a:solidFill>
                      <a:schemeClr val="tx1"/>
                    </a:solidFill>
                    <a:latin typeface="Segoe UI" panose="020B0502040204020203" pitchFamily="34" charset="0"/>
                    <a:ea typeface="Arial"/>
                    <a:cs typeface="Segoe UI" panose="020B0502040204020203" pitchFamily="34" charset="0"/>
                  </a:defRPr>
                </a:pPr>
                <a:r>
                  <a:rPr lang="en-GB" sz="1400">
                    <a:solidFill>
                      <a:schemeClr val="tx1"/>
                    </a:solidFill>
                    <a:latin typeface="Segoe UI" panose="020B0502040204020203" pitchFamily="34" charset="0"/>
                    <a:cs typeface="Segoe UI" panose="020B0502040204020203" pitchFamily="34" charset="0"/>
                  </a:rPr>
                  <a:t>Year</a:t>
                </a:r>
              </a:p>
            </c:rich>
          </c:tx>
          <c:layout>
            <c:manualLayout>
              <c:xMode val="edge"/>
              <c:yMode val="edge"/>
              <c:x val="0.44580087489063869"/>
              <c:y val="0.91121412640321364"/>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33466112"/>
        <c:crosses val="autoZero"/>
        <c:auto val="1"/>
        <c:lblAlgn val="ctr"/>
        <c:lblOffset val="100"/>
        <c:tickLblSkip val="4"/>
        <c:tickMarkSkip val="2"/>
        <c:noMultiLvlLbl val="0"/>
      </c:catAx>
      <c:valAx>
        <c:axId val="233466112"/>
        <c:scaling>
          <c:orientation val="minMax"/>
        </c:scaling>
        <c:delete val="0"/>
        <c:axPos val="l"/>
        <c:title>
          <c:tx>
            <c:rich>
              <a:bodyPr/>
              <a:lstStyle/>
              <a:p>
                <a:pPr>
                  <a:defRPr sz="1400" b="1" i="0" u="none" strike="noStrike" baseline="0">
                    <a:solidFill>
                      <a:schemeClr val="tx1"/>
                    </a:solidFill>
                    <a:latin typeface="Segoe UI" panose="020B0502040204020203" pitchFamily="34" charset="0"/>
                    <a:ea typeface="Arial"/>
                    <a:cs typeface="Segoe UI" panose="020B0502040204020203" pitchFamily="34" charset="0"/>
                  </a:defRPr>
                </a:pPr>
                <a:r>
                  <a:rPr lang="en-GB" sz="1400">
                    <a:solidFill>
                      <a:schemeClr val="tx1"/>
                    </a:solidFill>
                    <a:latin typeface="Segoe UI" panose="020B0502040204020203" pitchFamily="34" charset="0"/>
                    <a:cs typeface="Segoe UI" panose="020B0502040204020203" pitchFamily="34" charset="0"/>
                  </a:rPr>
                  <a:t>Total fertility rate</a:t>
                </a:r>
              </a:p>
            </c:rich>
          </c:tx>
          <c:layout>
            <c:manualLayout>
              <c:xMode val="edge"/>
              <c:yMode val="edge"/>
              <c:x val="4.4004400440044002E-3"/>
              <c:y val="0.34897669513365209"/>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233464192"/>
        <c:crosses val="autoZero"/>
        <c:crossBetween val="midCat"/>
      </c:valAx>
      <c:valAx>
        <c:axId val="233472384"/>
        <c:scaling>
          <c:orientation val="minMax"/>
          <c:max val="3.5"/>
          <c:min val="0"/>
        </c:scaling>
        <c:delete val="0"/>
        <c:axPos val="l"/>
        <c:numFmt formatCode="0.0" sourceLinked="0"/>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233473920"/>
        <c:crosses val="autoZero"/>
        <c:crossBetween val="midCat"/>
      </c:valAx>
      <c:catAx>
        <c:axId val="23347392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233472384"/>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latin typeface="Segoe UI" panose="020B0502040204020203" pitchFamily="34" charset="0"/>
                <a:cs typeface="Segoe UI" panose="020B0502040204020203" pitchFamily="34" charset="0"/>
              </a:rPr>
              <a:t>Figure 4.1: Deaths in Scotland, 1994-2019, numbers and age-standardised death rates</a:t>
            </a:r>
          </a:p>
        </c:rich>
      </c:tx>
      <c:layout>
        <c:manualLayout>
          <c:xMode val="edge"/>
          <c:yMode val="edge"/>
          <c:x val="0.14093330641362137"/>
          <c:y val="0"/>
        </c:manualLayout>
      </c:layout>
      <c:overlay val="0"/>
    </c:title>
    <c:autoTitleDeleted val="0"/>
    <c:plotArea>
      <c:layout>
        <c:manualLayout>
          <c:layoutTarget val="inner"/>
          <c:xMode val="edge"/>
          <c:yMode val="edge"/>
          <c:x val="0.10205844269466317"/>
          <c:y val="0.10071845743691488"/>
          <c:w val="0.77113119321623258"/>
          <c:h val="0.79431549796432921"/>
        </c:manualLayout>
      </c:layout>
      <c:lineChart>
        <c:grouping val="standard"/>
        <c:varyColors val="0"/>
        <c:ser>
          <c:idx val="1"/>
          <c:order val="1"/>
          <c:tx>
            <c:strRef>
              <c:f>'Data 4.1'!$C$3</c:f>
              <c:strCache>
                <c:ptCount val="1"/>
                <c:pt idx="0">
                  <c:v>Number </c:v>
                </c:pt>
              </c:strCache>
            </c:strRef>
          </c:tx>
          <c:spPr>
            <a:ln w="44450">
              <a:solidFill>
                <a:srgbClr val="284F99"/>
              </a:solidFill>
            </a:ln>
          </c:spPr>
          <c:marker>
            <c:symbol val="none"/>
          </c:marker>
          <c:cat>
            <c:numRef>
              <c:f>'Data 4.1'!$F$4:$F$28</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4.1'!$C$4:$C$29</c:f>
              <c:numCache>
                <c:formatCode>#,##0\ \ </c:formatCode>
                <c:ptCount val="26"/>
                <c:pt idx="0">
                  <c:v>59328</c:v>
                </c:pt>
                <c:pt idx="1">
                  <c:v>60500</c:v>
                </c:pt>
                <c:pt idx="2">
                  <c:v>60654</c:v>
                </c:pt>
                <c:pt idx="3">
                  <c:v>59494</c:v>
                </c:pt>
                <c:pt idx="4">
                  <c:v>59164</c:v>
                </c:pt>
                <c:pt idx="5">
                  <c:v>60281</c:v>
                </c:pt>
                <c:pt idx="6">
                  <c:v>57799</c:v>
                </c:pt>
                <c:pt idx="7">
                  <c:v>57382</c:v>
                </c:pt>
                <c:pt idx="8">
                  <c:v>58103</c:v>
                </c:pt>
                <c:pt idx="9">
                  <c:v>58472</c:v>
                </c:pt>
                <c:pt idx="10">
                  <c:v>56187</c:v>
                </c:pt>
                <c:pt idx="11">
                  <c:v>55747</c:v>
                </c:pt>
                <c:pt idx="12">
                  <c:v>55093</c:v>
                </c:pt>
                <c:pt idx="13">
                  <c:v>55986</c:v>
                </c:pt>
                <c:pt idx="14">
                  <c:v>55700</c:v>
                </c:pt>
                <c:pt idx="15">
                  <c:v>53856</c:v>
                </c:pt>
                <c:pt idx="16">
                  <c:v>53967</c:v>
                </c:pt>
                <c:pt idx="17">
                  <c:v>53661</c:v>
                </c:pt>
                <c:pt idx="18">
                  <c:v>54937</c:v>
                </c:pt>
                <c:pt idx="19">
                  <c:v>54700</c:v>
                </c:pt>
                <c:pt idx="20">
                  <c:v>54239</c:v>
                </c:pt>
                <c:pt idx="21">
                  <c:v>57579</c:v>
                </c:pt>
                <c:pt idx="22">
                  <c:v>56728</c:v>
                </c:pt>
                <c:pt idx="23">
                  <c:v>57883</c:v>
                </c:pt>
                <c:pt idx="24">
                  <c:v>58503</c:v>
                </c:pt>
                <c:pt idx="25">
                  <c:v>58108</c:v>
                </c:pt>
              </c:numCache>
            </c:numRef>
          </c:val>
          <c:smooth val="0"/>
          <c:extLst>
            <c:ext xmlns:c16="http://schemas.microsoft.com/office/drawing/2014/chart" uri="{C3380CC4-5D6E-409C-BE32-E72D297353CC}">
              <c16:uniqueId val="{00000000-C3EF-47F6-8B6C-66AE8D133DEF}"/>
            </c:ext>
          </c:extLst>
        </c:ser>
        <c:dLbls>
          <c:showLegendKey val="0"/>
          <c:showVal val="0"/>
          <c:showCatName val="0"/>
          <c:showSerName val="0"/>
          <c:showPercent val="0"/>
          <c:showBubbleSize val="0"/>
        </c:dLbls>
        <c:marker val="1"/>
        <c:smooth val="0"/>
        <c:axId val="43398272"/>
        <c:axId val="43400192"/>
      </c:lineChart>
      <c:lineChart>
        <c:grouping val="standard"/>
        <c:varyColors val="0"/>
        <c:ser>
          <c:idx val="0"/>
          <c:order val="0"/>
          <c:tx>
            <c:strRef>
              <c:f>'Data 4.1'!$B$3</c:f>
              <c:strCache>
                <c:ptCount val="1"/>
                <c:pt idx="0">
                  <c:v>EASR</c:v>
                </c:pt>
              </c:strCache>
            </c:strRef>
          </c:tx>
          <c:spPr>
            <a:ln w="44450">
              <a:solidFill>
                <a:srgbClr val="284F99"/>
              </a:solidFill>
              <a:prstDash val="sysDot"/>
            </a:ln>
          </c:spPr>
          <c:marker>
            <c:symbol val="none"/>
          </c:marker>
          <c:cat>
            <c:numRef>
              <c:f>'Data 4.1'!$F$4:$F$28</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4.1'!$B$4:$B$29</c:f>
              <c:numCache>
                <c:formatCode>0.0</c:formatCode>
                <c:ptCount val="26"/>
                <c:pt idx="0">
                  <c:v>1559.6</c:v>
                </c:pt>
                <c:pt idx="1">
                  <c:v>1572.3</c:v>
                </c:pt>
                <c:pt idx="2">
                  <c:v>1564.1</c:v>
                </c:pt>
                <c:pt idx="3">
                  <c:v>1527.4</c:v>
                </c:pt>
                <c:pt idx="4">
                  <c:v>1507.3</c:v>
                </c:pt>
                <c:pt idx="5">
                  <c:v>1528.8</c:v>
                </c:pt>
                <c:pt idx="6">
                  <c:v>1443.5</c:v>
                </c:pt>
                <c:pt idx="7">
                  <c:v>1414.6</c:v>
                </c:pt>
                <c:pt idx="8">
                  <c:v>1442.2</c:v>
                </c:pt>
                <c:pt idx="9">
                  <c:v>1448.3</c:v>
                </c:pt>
                <c:pt idx="10">
                  <c:v>1374.1</c:v>
                </c:pt>
                <c:pt idx="11">
                  <c:v>1341.5</c:v>
                </c:pt>
                <c:pt idx="12">
                  <c:v>1302.0999999999999</c:v>
                </c:pt>
                <c:pt idx="13">
                  <c:v>1309</c:v>
                </c:pt>
                <c:pt idx="14">
                  <c:v>1286.8</c:v>
                </c:pt>
                <c:pt idx="15">
                  <c:v>1224.9000000000001</c:v>
                </c:pt>
                <c:pt idx="16">
                  <c:v>1198.8</c:v>
                </c:pt>
                <c:pt idx="17">
                  <c:v>1164.2</c:v>
                </c:pt>
                <c:pt idx="18">
                  <c:v>1173.4000000000001</c:v>
                </c:pt>
                <c:pt idx="19">
                  <c:v>1152.3</c:v>
                </c:pt>
                <c:pt idx="20">
                  <c:v>1116.9000000000001</c:v>
                </c:pt>
                <c:pt idx="21">
                  <c:v>1177.3</c:v>
                </c:pt>
                <c:pt idx="22">
                  <c:v>1136.4000000000001</c:v>
                </c:pt>
                <c:pt idx="23">
                  <c:v>1142.9000000000001</c:v>
                </c:pt>
                <c:pt idx="24">
                  <c:v>1139.5</c:v>
                </c:pt>
                <c:pt idx="25">
                  <c:v>1107.5999999999999</c:v>
                </c:pt>
              </c:numCache>
            </c:numRef>
          </c:val>
          <c:smooth val="0"/>
          <c:extLst>
            <c:ext xmlns:c16="http://schemas.microsoft.com/office/drawing/2014/chart" uri="{C3380CC4-5D6E-409C-BE32-E72D297353CC}">
              <c16:uniqueId val="{00000001-C3EF-47F6-8B6C-66AE8D133DEF}"/>
            </c:ext>
          </c:extLst>
        </c:ser>
        <c:dLbls>
          <c:showLegendKey val="0"/>
          <c:showVal val="0"/>
          <c:showCatName val="0"/>
          <c:showSerName val="0"/>
          <c:showPercent val="0"/>
          <c:showBubbleSize val="0"/>
        </c:dLbls>
        <c:marker val="1"/>
        <c:smooth val="0"/>
        <c:axId val="43404288"/>
        <c:axId val="43402368"/>
      </c:lineChart>
      <c:catAx>
        <c:axId val="43398272"/>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Year</a:t>
                </a:r>
              </a:p>
            </c:rich>
          </c:tx>
          <c:overlay val="0"/>
        </c:title>
        <c:numFmt formatCode="General" sourceLinked="1"/>
        <c:majorTickMark val="none"/>
        <c:minorTickMark val="out"/>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43400192"/>
        <c:crosses val="autoZero"/>
        <c:auto val="1"/>
        <c:lblAlgn val="ctr"/>
        <c:lblOffset val="100"/>
        <c:tickLblSkip val="1"/>
        <c:noMultiLvlLbl val="0"/>
      </c:catAx>
      <c:valAx>
        <c:axId val="43400192"/>
        <c:scaling>
          <c:orientation val="minMax"/>
          <c:min val="0"/>
        </c:scaling>
        <c:delete val="0"/>
        <c:axPos val="l"/>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Number of deaths</a:t>
                </a:r>
              </a:p>
            </c:rich>
          </c:tx>
          <c:overlay val="0"/>
        </c:title>
        <c:numFmt formatCode="#,##0\ \ " sourceLinked="1"/>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43398272"/>
        <c:crossesAt val="1"/>
        <c:crossBetween val="between"/>
      </c:valAx>
      <c:valAx>
        <c:axId val="43402368"/>
        <c:scaling>
          <c:orientation val="minMax"/>
          <c:max val="1840"/>
          <c:min val="0"/>
        </c:scaling>
        <c:delete val="0"/>
        <c:axPos val="r"/>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European age-standardised rate (EASR) per 100,000 population</a:t>
                </a:r>
              </a:p>
            </c:rich>
          </c:tx>
          <c:overlay val="0"/>
        </c:title>
        <c:numFmt formatCode="0.0" sourceLinked="1"/>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43404288"/>
        <c:crosses val="max"/>
        <c:crossBetween val="between"/>
      </c:valAx>
      <c:catAx>
        <c:axId val="43404288"/>
        <c:scaling>
          <c:orientation val="minMax"/>
        </c:scaling>
        <c:delete val="1"/>
        <c:axPos val="b"/>
        <c:numFmt formatCode="General" sourceLinked="1"/>
        <c:majorTickMark val="out"/>
        <c:minorTickMark val="none"/>
        <c:tickLblPos val="nextTo"/>
        <c:crossAx val="43402368"/>
        <c:crosses val="autoZero"/>
        <c:auto val="1"/>
        <c:lblAlgn val="ctr"/>
        <c:lblOffset val="100"/>
        <c:noMultiLvlLbl val="0"/>
      </c:catAx>
      <c:spPr>
        <a:noFill/>
        <a:ln w="25400">
          <a:noFill/>
        </a:ln>
      </c:spPr>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rPr>
              <a:t>Figure</a:t>
            </a:r>
            <a:r>
              <a:rPr lang="en-GB" b="1" baseline="0">
                <a:solidFill>
                  <a:sysClr val="windowText" lastClr="000000"/>
                </a:solidFill>
              </a:rPr>
              <a:t> 4.2: </a:t>
            </a:r>
            <a:r>
              <a:rPr lang="en-GB" sz="1400" b="1" i="0" u="none" strike="noStrike" baseline="0">
                <a:solidFill>
                  <a:sysClr val="windowText" lastClr="000000"/>
                </a:solidFill>
              </a:rPr>
              <a:t>Breakpoints in age-standardised mortality trend, 1991 to 2018</a:t>
            </a:r>
            <a:r>
              <a:rPr lang="en-GB" b="1" baseline="0">
                <a:solidFill>
                  <a:sysClr val="windowText" lastClr="000000"/>
                </a:solidFill>
              </a:rPr>
              <a:t> </a:t>
            </a:r>
            <a:endParaRPr lang="en-GB" b="1">
              <a:solidFill>
                <a:sysClr val="windowText" lastClr="000000"/>
              </a:solidFill>
            </a:endParaRPr>
          </a:p>
        </c:rich>
      </c:tx>
      <c:layout>
        <c:manualLayout>
          <c:xMode val="edge"/>
          <c:yMode val="edge"/>
          <c:x val="0.17042729658792649"/>
          <c:y val="2.09973753280839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8.6560441483276129E-2"/>
          <c:y val="0.14974269948539898"/>
          <c:w val="0.86976092603809152"/>
          <c:h val="0.76136400272800542"/>
        </c:manualLayout>
      </c:layout>
      <c:lineChart>
        <c:grouping val="standard"/>
        <c:varyColors val="0"/>
        <c:ser>
          <c:idx val="3"/>
          <c:order val="0"/>
          <c:tx>
            <c:strRef>
              <c:f>'Data 4.2'!$G$3</c:f>
              <c:strCache>
                <c:ptCount val="1"/>
                <c:pt idx="0">
                  <c:v>Male observed rate</c:v>
                </c:pt>
              </c:strCache>
            </c:strRef>
          </c:tx>
          <c:spPr>
            <a:ln w="28575" cap="rnd">
              <a:noFill/>
              <a:round/>
            </a:ln>
            <a:effectLst/>
          </c:spPr>
          <c:marker>
            <c:symbol val="circle"/>
            <c:size val="5"/>
            <c:spPr>
              <a:solidFill>
                <a:srgbClr val="284F99"/>
              </a:solidFill>
              <a:ln w="9525">
                <a:noFill/>
              </a:ln>
              <a:effectLst/>
            </c:spPr>
          </c:marker>
          <c:cat>
            <c:strRef>
              <c:f>'Data 4.2'!$M$8:$M$117</c:f>
              <c:strCache>
                <c:ptCount val="105"/>
                <c:pt idx="0">
                  <c:v>1991</c:v>
                </c:pt>
                <c:pt idx="8">
                  <c:v>1993</c:v>
                </c:pt>
                <c:pt idx="16">
                  <c:v>1995</c:v>
                </c:pt>
                <c:pt idx="24">
                  <c:v>1997</c:v>
                </c:pt>
                <c:pt idx="32">
                  <c:v>1999</c:v>
                </c:pt>
                <c:pt idx="40">
                  <c:v>2001</c:v>
                </c:pt>
                <c:pt idx="48">
                  <c:v>2003</c:v>
                </c:pt>
                <c:pt idx="56">
                  <c:v>2005</c:v>
                </c:pt>
                <c:pt idx="64">
                  <c:v>2007</c:v>
                </c:pt>
                <c:pt idx="72">
                  <c:v>2009</c:v>
                </c:pt>
                <c:pt idx="80">
                  <c:v>2011</c:v>
                </c:pt>
                <c:pt idx="88">
                  <c:v>2013</c:v>
                </c:pt>
                <c:pt idx="96">
                  <c:v>2015</c:v>
                </c:pt>
                <c:pt idx="104">
                  <c:v>2017</c:v>
                </c:pt>
              </c:strCache>
            </c:strRef>
          </c:cat>
          <c:val>
            <c:numRef>
              <c:f>'Data 4.2'!$G$8:$G$117</c:f>
              <c:numCache>
                <c:formatCode>#,##0.0</c:formatCode>
                <c:ptCount val="110"/>
                <c:pt idx="0">
                  <c:v>2090.5</c:v>
                </c:pt>
                <c:pt idx="1">
                  <c:v>2081.6</c:v>
                </c:pt>
                <c:pt idx="2">
                  <c:v>2074.8000000000002</c:v>
                </c:pt>
                <c:pt idx="3">
                  <c:v>2077</c:v>
                </c:pt>
                <c:pt idx="4">
                  <c:v>2084.4</c:v>
                </c:pt>
                <c:pt idx="5">
                  <c:v>2067.3000000000002</c:v>
                </c:pt>
                <c:pt idx="6">
                  <c:v>2076.6999999999998</c:v>
                </c:pt>
                <c:pt idx="7">
                  <c:v>2077.8000000000002</c:v>
                </c:pt>
                <c:pt idx="8">
                  <c:v>2071.5</c:v>
                </c:pt>
                <c:pt idx="9">
                  <c:v>2096.5</c:v>
                </c:pt>
                <c:pt idx="10">
                  <c:v>2097.3000000000002</c:v>
                </c:pt>
                <c:pt idx="11">
                  <c:v>2155.1999999999998</c:v>
                </c:pt>
                <c:pt idx="12">
                  <c:v>2139.6</c:v>
                </c:pt>
                <c:pt idx="13">
                  <c:v>2106.9</c:v>
                </c:pt>
                <c:pt idx="14">
                  <c:v>2077.1999999999998</c:v>
                </c:pt>
                <c:pt idx="15">
                  <c:v>1974</c:v>
                </c:pt>
                <c:pt idx="16">
                  <c:v>1966.1</c:v>
                </c:pt>
                <c:pt idx="17">
                  <c:v>1955</c:v>
                </c:pt>
                <c:pt idx="18">
                  <c:v>1952.1</c:v>
                </c:pt>
                <c:pt idx="19">
                  <c:v>1978.8</c:v>
                </c:pt>
                <c:pt idx="20">
                  <c:v>1999.1</c:v>
                </c:pt>
                <c:pt idx="21">
                  <c:v>1999.1</c:v>
                </c:pt>
                <c:pt idx="22">
                  <c:v>2008.3</c:v>
                </c:pt>
                <c:pt idx="23">
                  <c:v>1987.5</c:v>
                </c:pt>
                <c:pt idx="24">
                  <c:v>1955.8</c:v>
                </c:pt>
                <c:pt idx="25">
                  <c:v>1947</c:v>
                </c:pt>
                <c:pt idx="26">
                  <c:v>1917.5</c:v>
                </c:pt>
                <c:pt idx="27">
                  <c:v>1903.7</c:v>
                </c:pt>
                <c:pt idx="28">
                  <c:v>1879.2</c:v>
                </c:pt>
                <c:pt idx="29">
                  <c:v>1873.7</c:v>
                </c:pt>
                <c:pt idx="30">
                  <c:v>1880.7</c:v>
                </c:pt>
                <c:pt idx="31">
                  <c:v>1866.6</c:v>
                </c:pt>
                <c:pt idx="32">
                  <c:v>1933.5</c:v>
                </c:pt>
                <c:pt idx="33">
                  <c:v>1898.9</c:v>
                </c:pt>
                <c:pt idx="34">
                  <c:v>1875.1</c:v>
                </c:pt>
                <c:pt idx="35">
                  <c:v>1889.9</c:v>
                </c:pt>
                <c:pt idx="36">
                  <c:v>1858.2</c:v>
                </c:pt>
                <c:pt idx="37">
                  <c:v>1853</c:v>
                </c:pt>
                <c:pt idx="38">
                  <c:v>1824.3</c:v>
                </c:pt>
                <c:pt idx="39">
                  <c:v>1776.5</c:v>
                </c:pt>
                <c:pt idx="40">
                  <c:v>1733.1</c:v>
                </c:pt>
                <c:pt idx="41">
                  <c:v>1725.4</c:v>
                </c:pt>
                <c:pt idx="42">
                  <c:v>1740.1</c:v>
                </c:pt>
                <c:pt idx="43">
                  <c:v>1736</c:v>
                </c:pt>
                <c:pt idx="44">
                  <c:v>1711.9</c:v>
                </c:pt>
                <c:pt idx="45">
                  <c:v>1720</c:v>
                </c:pt>
                <c:pt idx="46">
                  <c:v>1719.2</c:v>
                </c:pt>
                <c:pt idx="47">
                  <c:v>1741.1</c:v>
                </c:pt>
                <c:pt idx="48">
                  <c:v>1750</c:v>
                </c:pt>
                <c:pt idx="49">
                  <c:v>1755.8</c:v>
                </c:pt>
                <c:pt idx="50">
                  <c:v>1751.5</c:v>
                </c:pt>
                <c:pt idx="51">
                  <c:v>1751.9</c:v>
                </c:pt>
                <c:pt idx="52">
                  <c:v>1734.9</c:v>
                </c:pt>
                <c:pt idx="53">
                  <c:v>1704.1</c:v>
                </c:pt>
                <c:pt idx="54">
                  <c:v>1684.9</c:v>
                </c:pt>
                <c:pt idx="55">
                  <c:v>1646</c:v>
                </c:pt>
                <c:pt idx="56">
                  <c:v>1648.7</c:v>
                </c:pt>
                <c:pt idx="57">
                  <c:v>1643.6</c:v>
                </c:pt>
                <c:pt idx="58">
                  <c:v>1623.2</c:v>
                </c:pt>
                <c:pt idx="59">
                  <c:v>1600.9</c:v>
                </c:pt>
                <c:pt idx="60">
                  <c:v>1578.2</c:v>
                </c:pt>
                <c:pt idx="61">
                  <c:v>1574.9</c:v>
                </c:pt>
                <c:pt idx="62">
                  <c:v>1561</c:v>
                </c:pt>
                <c:pt idx="63">
                  <c:v>1549.7</c:v>
                </c:pt>
                <c:pt idx="64">
                  <c:v>1560.9</c:v>
                </c:pt>
                <c:pt idx="65">
                  <c:v>1556.8</c:v>
                </c:pt>
                <c:pt idx="66">
                  <c:v>1556.4</c:v>
                </c:pt>
                <c:pt idx="67">
                  <c:v>1568.3</c:v>
                </c:pt>
                <c:pt idx="68">
                  <c:v>1544.7</c:v>
                </c:pt>
                <c:pt idx="69">
                  <c:v>1529.2</c:v>
                </c:pt>
                <c:pt idx="70">
                  <c:v>1515.2</c:v>
                </c:pt>
                <c:pt idx="71">
                  <c:v>1517.7</c:v>
                </c:pt>
                <c:pt idx="72">
                  <c:v>1508.1</c:v>
                </c:pt>
                <c:pt idx="73">
                  <c:v>1483.5</c:v>
                </c:pt>
                <c:pt idx="74">
                  <c:v>1478.2</c:v>
                </c:pt>
                <c:pt idx="75">
                  <c:v>1444</c:v>
                </c:pt>
                <c:pt idx="76">
                  <c:v>1435</c:v>
                </c:pt>
                <c:pt idx="77">
                  <c:v>1426.9</c:v>
                </c:pt>
                <c:pt idx="78">
                  <c:v>1413.6</c:v>
                </c:pt>
                <c:pt idx="79">
                  <c:v>1422.5</c:v>
                </c:pt>
                <c:pt idx="80">
                  <c:v>1408.5</c:v>
                </c:pt>
                <c:pt idx="81">
                  <c:v>1402.1</c:v>
                </c:pt>
                <c:pt idx="82">
                  <c:v>1407</c:v>
                </c:pt>
                <c:pt idx="83">
                  <c:v>1378</c:v>
                </c:pt>
                <c:pt idx="84">
                  <c:v>1357.1</c:v>
                </c:pt>
                <c:pt idx="85">
                  <c:v>1366.8</c:v>
                </c:pt>
                <c:pt idx="86">
                  <c:v>1353</c:v>
                </c:pt>
                <c:pt idx="87">
                  <c:v>1356.8</c:v>
                </c:pt>
                <c:pt idx="88">
                  <c:v>1375.6</c:v>
                </c:pt>
                <c:pt idx="89">
                  <c:v>1369.2</c:v>
                </c:pt>
                <c:pt idx="90">
                  <c:v>1354.3</c:v>
                </c:pt>
                <c:pt idx="91">
                  <c:v>1344.9</c:v>
                </c:pt>
                <c:pt idx="92">
                  <c:v>1313</c:v>
                </c:pt>
                <c:pt idx="93">
                  <c:v>1290.4000000000001</c:v>
                </c:pt>
                <c:pt idx="94">
                  <c:v>1300.2</c:v>
                </c:pt>
                <c:pt idx="95">
                  <c:v>1311</c:v>
                </c:pt>
                <c:pt idx="96">
                  <c:v>1362.2</c:v>
                </c:pt>
                <c:pt idx="97">
                  <c:v>1381.3</c:v>
                </c:pt>
                <c:pt idx="98">
                  <c:v>1382.2</c:v>
                </c:pt>
                <c:pt idx="99">
                  <c:v>1371.2</c:v>
                </c:pt>
                <c:pt idx="100">
                  <c:v>1341.8</c:v>
                </c:pt>
                <c:pt idx="101">
                  <c:v>1325.5</c:v>
                </c:pt>
                <c:pt idx="102">
                  <c:v>1322.6</c:v>
                </c:pt>
                <c:pt idx="103">
                  <c:v>1326.4</c:v>
                </c:pt>
                <c:pt idx="104">
                  <c:v>1324.8</c:v>
                </c:pt>
                <c:pt idx="105">
                  <c:v>1324.9</c:v>
                </c:pt>
                <c:pt idx="106">
                  <c:v>1318.6</c:v>
                </c:pt>
                <c:pt idx="107">
                  <c:v>1329</c:v>
                </c:pt>
                <c:pt idx="108">
                  <c:v>1364</c:v>
                </c:pt>
                <c:pt idx="109">
                  <c:v>1354.8</c:v>
                </c:pt>
              </c:numCache>
            </c:numRef>
          </c:val>
          <c:smooth val="0"/>
          <c:extLst>
            <c:ext xmlns:c16="http://schemas.microsoft.com/office/drawing/2014/chart" uri="{C3380CC4-5D6E-409C-BE32-E72D297353CC}">
              <c16:uniqueId val="{00000000-1757-4C6A-9A71-800F57C92768}"/>
            </c:ext>
          </c:extLst>
        </c:ser>
        <c:ser>
          <c:idx val="5"/>
          <c:order val="1"/>
          <c:tx>
            <c:strRef>
              <c:f>'Data 4.2'!$I$3</c:f>
              <c:strCache>
                <c:ptCount val="1"/>
                <c:pt idx="0">
                  <c:v>Male two-break model</c:v>
                </c:pt>
              </c:strCache>
            </c:strRef>
          </c:tx>
          <c:spPr>
            <a:ln w="19050" cap="rnd" cmpd="sng">
              <a:solidFill>
                <a:srgbClr val="284F99"/>
              </a:solidFill>
              <a:round/>
            </a:ln>
            <a:effectLst/>
          </c:spPr>
          <c:marker>
            <c:symbol val="none"/>
          </c:marker>
          <c:cat>
            <c:strRef>
              <c:f>'Data 4.2'!$M$8:$M$117</c:f>
              <c:strCache>
                <c:ptCount val="105"/>
                <c:pt idx="0">
                  <c:v>1991</c:v>
                </c:pt>
                <c:pt idx="8">
                  <c:v>1993</c:v>
                </c:pt>
                <c:pt idx="16">
                  <c:v>1995</c:v>
                </c:pt>
                <c:pt idx="24">
                  <c:v>1997</c:v>
                </c:pt>
                <c:pt idx="32">
                  <c:v>1999</c:v>
                </c:pt>
                <c:pt idx="40">
                  <c:v>2001</c:v>
                </c:pt>
                <c:pt idx="48">
                  <c:v>2003</c:v>
                </c:pt>
                <c:pt idx="56">
                  <c:v>2005</c:v>
                </c:pt>
                <c:pt idx="64">
                  <c:v>2007</c:v>
                </c:pt>
                <c:pt idx="72">
                  <c:v>2009</c:v>
                </c:pt>
                <c:pt idx="80">
                  <c:v>2011</c:v>
                </c:pt>
                <c:pt idx="88">
                  <c:v>2013</c:v>
                </c:pt>
                <c:pt idx="96">
                  <c:v>2015</c:v>
                </c:pt>
                <c:pt idx="104">
                  <c:v>2017</c:v>
                </c:pt>
              </c:strCache>
            </c:strRef>
          </c:cat>
          <c:val>
            <c:numRef>
              <c:f>'Data 4.2'!$I$8:$I$117</c:f>
              <c:numCache>
                <c:formatCode>#,##0.0</c:formatCode>
                <c:ptCount val="110"/>
                <c:pt idx="0">
                  <c:v>2086.9992000000002</c:v>
                </c:pt>
                <c:pt idx="1">
                  <c:v>2086.4344000000001</c:v>
                </c:pt>
                <c:pt idx="2">
                  <c:v>2085.8694999999998</c:v>
                </c:pt>
                <c:pt idx="3">
                  <c:v>2085.3045999999999</c:v>
                </c:pt>
                <c:pt idx="4">
                  <c:v>2084.7397999999998</c:v>
                </c:pt>
                <c:pt idx="5">
                  <c:v>2084.1749</c:v>
                </c:pt>
                <c:pt idx="6">
                  <c:v>2083.6100999999999</c:v>
                </c:pt>
                <c:pt idx="7">
                  <c:v>2083.0452</c:v>
                </c:pt>
                <c:pt idx="8">
                  <c:v>2082.4803000000002</c:v>
                </c:pt>
                <c:pt idx="9">
                  <c:v>2081.9155000000001</c:v>
                </c:pt>
                <c:pt idx="10">
                  <c:v>2081.3506000000002</c:v>
                </c:pt>
                <c:pt idx="11">
                  <c:v>2078.6941999999999</c:v>
                </c:pt>
                <c:pt idx="12">
                  <c:v>2069.0329999999999</c:v>
                </c:pt>
                <c:pt idx="13">
                  <c:v>2059.3717000000001</c:v>
                </c:pt>
                <c:pt idx="14">
                  <c:v>2049.7105000000001</c:v>
                </c:pt>
                <c:pt idx="15">
                  <c:v>2040.0492999999999</c:v>
                </c:pt>
                <c:pt idx="16">
                  <c:v>2030.3880999999999</c:v>
                </c:pt>
                <c:pt idx="17">
                  <c:v>2020.7268999999999</c:v>
                </c:pt>
                <c:pt idx="18">
                  <c:v>2011.0655999999999</c:v>
                </c:pt>
                <c:pt idx="19">
                  <c:v>2001.4043999999999</c:v>
                </c:pt>
                <c:pt idx="20">
                  <c:v>1991.7431999999999</c:v>
                </c:pt>
                <c:pt idx="21">
                  <c:v>1982.0820000000001</c:v>
                </c:pt>
                <c:pt idx="22">
                  <c:v>1972.4208000000001</c:v>
                </c:pt>
                <c:pt idx="23">
                  <c:v>1962.7594999999999</c:v>
                </c:pt>
                <c:pt idx="24">
                  <c:v>1953.0983000000001</c:v>
                </c:pt>
                <c:pt idx="25">
                  <c:v>1943.4371000000001</c:v>
                </c:pt>
                <c:pt idx="26">
                  <c:v>1933.7759000000001</c:v>
                </c:pt>
                <c:pt idx="27">
                  <c:v>1924.1147000000001</c:v>
                </c:pt>
                <c:pt idx="28">
                  <c:v>1914.4534000000001</c:v>
                </c:pt>
                <c:pt idx="29">
                  <c:v>1904.7922000000001</c:v>
                </c:pt>
                <c:pt idx="30">
                  <c:v>1895.1310000000001</c:v>
                </c:pt>
                <c:pt idx="31">
                  <c:v>1885.4698000000001</c:v>
                </c:pt>
                <c:pt idx="32">
                  <c:v>1875.8086000000001</c:v>
                </c:pt>
                <c:pt idx="33">
                  <c:v>1866.1473000000001</c:v>
                </c:pt>
                <c:pt idx="34">
                  <c:v>1856.4861000000001</c:v>
                </c:pt>
                <c:pt idx="35">
                  <c:v>1846.8249000000001</c:v>
                </c:pt>
                <c:pt idx="36">
                  <c:v>1837.1637000000001</c:v>
                </c:pt>
                <c:pt idx="37">
                  <c:v>1827.5025000000001</c:v>
                </c:pt>
                <c:pt idx="38">
                  <c:v>1817.8412000000001</c:v>
                </c:pt>
                <c:pt idx="39">
                  <c:v>1808.18</c:v>
                </c:pt>
                <c:pt idx="40">
                  <c:v>1798.5188000000001</c:v>
                </c:pt>
                <c:pt idx="41">
                  <c:v>1788.8576</c:v>
                </c:pt>
                <c:pt idx="42">
                  <c:v>1779.1964</c:v>
                </c:pt>
                <c:pt idx="43">
                  <c:v>1769.5351000000001</c:v>
                </c:pt>
                <c:pt idx="44">
                  <c:v>1759.8739</c:v>
                </c:pt>
                <c:pt idx="45">
                  <c:v>1750.2127</c:v>
                </c:pt>
                <c:pt idx="46">
                  <c:v>1740.5515</c:v>
                </c:pt>
                <c:pt idx="47">
                  <c:v>1730.8903</c:v>
                </c:pt>
                <c:pt idx="48">
                  <c:v>1721.229</c:v>
                </c:pt>
                <c:pt idx="49">
                  <c:v>1711.5678</c:v>
                </c:pt>
                <c:pt idx="50">
                  <c:v>1701.9066</c:v>
                </c:pt>
                <c:pt idx="51">
                  <c:v>1692.2454</c:v>
                </c:pt>
                <c:pt idx="52">
                  <c:v>1682.5842</c:v>
                </c:pt>
                <c:pt idx="53">
                  <c:v>1672.9229</c:v>
                </c:pt>
                <c:pt idx="54">
                  <c:v>1663.2617</c:v>
                </c:pt>
                <c:pt idx="55">
                  <c:v>1653.6005</c:v>
                </c:pt>
                <c:pt idx="56">
                  <c:v>1643.9393</c:v>
                </c:pt>
                <c:pt idx="57">
                  <c:v>1634.2781</c:v>
                </c:pt>
                <c:pt idx="58">
                  <c:v>1624.6168</c:v>
                </c:pt>
                <c:pt idx="59">
                  <c:v>1614.9556</c:v>
                </c:pt>
                <c:pt idx="60">
                  <c:v>1605.2944</c:v>
                </c:pt>
                <c:pt idx="61">
                  <c:v>1595.6332</c:v>
                </c:pt>
                <c:pt idx="62">
                  <c:v>1585.972</c:v>
                </c:pt>
                <c:pt idx="63">
                  <c:v>1576.3107</c:v>
                </c:pt>
                <c:pt idx="64">
                  <c:v>1566.6495</c:v>
                </c:pt>
                <c:pt idx="65">
                  <c:v>1556.9883</c:v>
                </c:pt>
                <c:pt idx="66">
                  <c:v>1547.3271</c:v>
                </c:pt>
                <c:pt idx="67">
                  <c:v>1537.6659</c:v>
                </c:pt>
                <c:pt idx="68">
                  <c:v>1528.0046</c:v>
                </c:pt>
                <c:pt idx="69">
                  <c:v>1518.3434</c:v>
                </c:pt>
                <c:pt idx="70">
                  <c:v>1508.6822</c:v>
                </c:pt>
                <c:pt idx="71">
                  <c:v>1499.021</c:v>
                </c:pt>
                <c:pt idx="72">
                  <c:v>1489.3598</c:v>
                </c:pt>
                <c:pt idx="73">
                  <c:v>1479.6985</c:v>
                </c:pt>
                <c:pt idx="74">
                  <c:v>1470.0373</c:v>
                </c:pt>
                <c:pt idx="75">
                  <c:v>1460.3761</c:v>
                </c:pt>
                <c:pt idx="76">
                  <c:v>1450.7148999999999</c:v>
                </c:pt>
                <c:pt idx="77">
                  <c:v>1441.0536999999999</c:v>
                </c:pt>
                <c:pt idx="78">
                  <c:v>1431.3924</c:v>
                </c:pt>
                <c:pt idx="79">
                  <c:v>1421.7311999999999</c:v>
                </c:pt>
                <c:pt idx="80">
                  <c:v>1412.07</c:v>
                </c:pt>
                <c:pt idx="81">
                  <c:v>1402.4087999999999</c:v>
                </c:pt>
                <c:pt idx="82">
                  <c:v>1392.7475999999999</c:v>
                </c:pt>
                <c:pt idx="83">
                  <c:v>1383.0862999999999</c:v>
                </c:pt>
                <c:pt idx="84">
                  <c:v>1373.4250999999999</c:v>
                </c:pt>
                <c:pt idx="85">
                  <c:v>1363.7638999999999</c:v>
                </c:pt>
                <c:pt idx="86">
                  <c:v>1354.1026999999999</c:v>
                </c:pt>
                <c:pt idx="87">
                  <c:v>1347.8692000000001</c:v>
                </c:pt>
                <c:pt idx="88">
                  <c:v>1347.2599</c:v>
                </c:pt>
                <c:pt idx="89">
                  <c:v>1346.6505999999999</c:v>
                </c:pt>
                <c:pt idx="90">
                  <c:v>1346.0411999999999</c:v>
                </c:pt>
                <c:pt idx="91">
                  <c:v>1345.4319</c:v>
                </c:pt>
                <c:pt idx="92">
                  <c:v>1344.8226</c:v>
                </c:pt>
                <c:pt idx="93">
                  <c:v>1344.2131999999999</c:v>
                </c:pt>
                <c:pt idx="94">
                  <c:v>1343.6039000000001</c:v>
                </c:pt>
                <c:pt idx="95">
                  <c:v>1342.9946</c:v>
                </c:pt>
                <c:pt idx="96">
                  <c:v>1342.3851999999999</c:v>
                </c:pt>
                <c:pt idx="97">
                  <c:v>1341.7759000000001</c:v>
                </c:pt>
                <c:pt idx="98">
                  <c:v>1341.1666</c:v>
                </c:pt>
                <c:pt idx="99">
                  <c:v>1340.5572</c:v>
                </c:pt>
                <c:pt idx="100">
                  <c:v>1339.9478999999999</c:v>
                </c:pt>
                <c:pt idx="101">
                  <c:v>1339.3386</c:v>
                </c:pt>
                <c:pt idx="102">
                  <c:v>1338.7292</c:v>
                </c:pt>
                <c:pt idx="103">
                  <c:v>1338.1198999999999</c:v>
                </c:pt>
                <c:pt idx="104">
                  <c:v>1337.5106000000001</c:v>
                </c:pt>
                <c:pt idx="105">
                  <c:v>1336.9012</c:v>
                </c:pt>
                <c:pt idx="106">
                  <c:v>1336.2918999999999</c:v>
                </c:pt>
                <c:pt idx="107">
                  <c:v>1335.6826000000001</c:v>
                </c:pt>
                <c:pt idx="108">
                  <c:v>1335.0732</c:v>
                </c:pt>
                <c:pt idx="109">
                  <c:v>1334.4639</c:v>
                </c:pt>
              </c:numCache>
            </c:numRef>
          </c:val>
          <c:smooth val="0"/>
          <c:extLst>
            <c:ext xmlns:c16="http://schemas.microsoft.com/office/drawing/2014/chart" uri="{C3380CC4-5D6E-409C-BE32-E72D297353CC}">
              <c16:uniqueId val="{00000001-1757-4C6A-9A71-800F57C92768}"/>
            </c:ext>
          </c:extLst>
        </c:ser>
        <c:ser>
          <c:idx val="0"/>
          <c:order val="2"/>
          <c:tx>
            <c:strRef>
              <c:f>'Data 4.2'!$D$3</c:f>
              <c:strCache>
                <c:ptCount val="1"/>
                <c:pt idx="0">
                  <c:v>Female observed rate</c:v>
                </c:pt>
              </c:strCache>
            </c:strRef>
          </c:tx>
          <c:spPr>
            <a:ln w="28575" cap="rnd">
              <a:noFill/>
              <a:round/>
            </a:ln>
            <a:effectLst/>
          </c:spPr>
          <c:marker>
            <c:symbol val="circle"/>
            <c:size val="5"/>
            <c:spPr>
              <a:solidFill>
                <a:srgbClr val="93A7CC"/>
              </a:solidFill>
              <a:ln w="9525">
                <a:solidFill>
                  <a:srgbClr val="93A7CC"/>
                </a:solidFill>
              </a:ln>
              <a:effectLst/>
            </c:spPr>
          </c:marker>
          <c:cat>
            <c:strRef>
              <c:f>'Data 4.2'!$M$8:$M$117</c:f>
              <c:strCache>
                <c:ptCount val="105"/>
                <c:pt idx="0">
                  <c:v>1991</c:v>
                </c:pt>
                <c:pt idx="8">
                  <c:v>1993</c:v>
                </c:pt>
                <c:pt idx="16">
                  <c:v>1995</c:v>
                </c:pt>
                <c:pt idx="24">
                  <c:v>1997</c:v>
                </c:pt>
                <c:pt idx="32">
                  <c:v>1999</c:v>
                </c:pt>
                <c:pt idx="40">
                  <c:v>2001</c:v>
                </c:pt>
                <c:pt idx="48">
                  <c:v>2003</c:v>
                </c:pt>
                <c:pt idx="56">
                  <c:v>2005</c:v>
                </c:pt>
                <c:pt idx="64">
                  <c:v>2007</c:v>
                </c:pt>
                <c:pt idx="72">
                  <c:v>2009</c:v>
                </c:pt>
                <c:pt idx="80">
                  <c:v>2011</c:v>
                </c:pt>
                <c:pt idx="88">
                  <c:v>2013</c:v>
                </c:pt>
                <c:pt idx="96">
                  <c:v>2015</c:v>
                </c:pt>
                <c:pt idx="104">
                  <c:v>2017</c:v>
                </c:pt>
              </c:strCache>
            </c:strRef>
          </c:cat>
          <c:val>
            <c:numRef>
              <c:f>'Data 4.2'!$D$8:$D$117</c:f>
              <c:numCache>
                <c:formatCode>#,##0.0</c:formatCode>
                <c:ptCount val="110"/>
                <c:pt idx="0">
                  <c:v>1371</c:v>
                </c:pt>
                <c:pt idx="1">
                  <c:v>1362</c:v>
                </c:pt>
                <c:pt idx="2">
                  <c:v>1356.4</c:v>
                </c:pt>
                <c:pt idx="3">
                  <c:v>1359.8</c:v>
                </c:pt>
                <c:pt idx="4">
                  <c:v>1358.6</c:v>
                </c:pt>
                <c:pt idx="5">
                  <c:v>1349.8</c:v>
                </c:pt>
                <c:pt idx="6">
                  <c:v>1354.1</c:v>
                </c:pt>
                <c:pt idx="7">
                  <c:v>1341.6</c:v>
                </c:pt>
                <c:pt idx="8">
                  <c:v>1345.7</c:v>
                </c:pt>
                <c:pt idx="9">
                  <c:v>1360</c:v>
                </c:pt>
                <c:pt idx="10">
                  <c:v>1364.8</c:v>
                </c:pt>
                <c:pt idx="11">
                  <c:v>1418.1</c:v>
                </c:pt>
                <c:pt idx="12">
                  <c:v>1405.9</c:v>
                </c:pt>
                <c:pt idx="13">
                  <c:v>1379.6</c:v>
                </c:pt>
                <c:pt idx="14">
                  <c:v>1375.9</c:v>
                </c:pt>
                <c:pt idx="15">
                  <c:v>1300.4000000000001</c:v>
                </c:pt>
                <c:pt idx="16">
                  <c:v>1297.0999999999999</c:v>
                </c:pt>
                <c:pt idx="17">
                  <c:v>1306.9000000000001</c:v>
                </c:pt>
                <c:pt idx="18">
                  <c:v>1290.5999999999999</c:v>
                </c:pt>
                <c:pt idx="19">
                  <c:v>1318.1</c:v>
                </c:pt>
                <c:pt idx="20">
                  <c:v>1331.4</c:v>
                </c:pt>
                <c:pt idx="21">
                  <c:v>1315.4</c:v>
                </c:pt>
                <c:pt idx="22">
                  <c:v>1313.5</c:v>
                </c:pt>
                <c:pt idx="23">
                  <c:v>1298.3</c:v>
                </c:pt>
                <c:pt idx="24">
                  <c:v>1298.3</c:v>
                </c:pt>
                <c:pt idx="25">
                  <c:v>1300.7</c:v>
                </c:pt>
                <c:pt idx="26">
                  <c:v>1295.2</c:v>
                </c:pt>
                <c:pt idx="27">
                  <c:v>1281.8</c:v>
                </c:pt>
                <c:pt idx="28">
                  <c:v>1257.5</c:v>
                </c:pt>
                <c:pt idx="29">
                  <c:v>1258.5999999999999</c:v>
                </c:pt>
                <c:pt idx="30">
                  <c:v>1263.7</c:v>
                </c:pt>
                <c:pt idx="31">
                  <c:v>1269.2</c:v>
                </c:pt>
                <c:pt idx="32">
                  <c:v>1311.4</c:v>
                </c:pt>
                <c:pt idx="33">
                  <c:v>1293.5999999999999</c:v>
                </c:pt>
                <c:pt idx="34">
                  <c:v>1284.3</c:v>
                </c:pt>
                <c:pt idx="35">
                  <c:v>1287.9000000000001</c:v>
                </c:pt>
                <c:pt idx="36">
                  <c:v>1271.4000000000001</c:v>
                </c:pt>
                <c:pt idx="37">
                  <c:v>1266.3</c:v>
                </c:pt>
                <c:pt idx="38">
                  <c:v>1255.7</c:v>
                </c:pt>
                <c:pt idx="39">
                  <c:v>1218.3</c:v>
                </c:pt>
                <c:pt idx="40">
                  <c:v>1184.0999999999999</c:v>
                </c:pt>
                <c:pt idx="41">
                  <c:v>1183.0999999999999</c:v>
                </c:pt>
                <c:pt idx="42">
                  <c:v>1184.5</c:v>
                </c:pt>
                <c:pt idx="43">
                  <c:v>1196.2</c:v>
                </c:pt>
                <c:pt idx="44">
                  <c:v>1184.5999999999999</c:v>
                </c:pt>
                <c:pt idx="45">
                  <c:v>1187.9000000000001</c:v>
                </c:pt>
                <c:pt idx="46">
                  <c:v>1193.4000000000001</c:v>
                </c:pt>
                <c:pt idx="47">
                  <c:v>1201.8</c:v>
                </c:pt>
                <c:pt idx="48">
                  <c:v>1208.9000000000001</c:v>
                </c:pt>
                <c:pt idx="49">
                  <c:v>1206.4000000000001</c:v>
                </c:pt>
                <c:pt idx="50">
                  <c:v>1200.5999999999999</c:v>
                </c:pt>
                <c:pt idx="51">
                  <c:v>1213</c:v>
                </c:pt>
                <c:pt idx="52">
                  <c:v>1208.5999999999999</c:v>
                </c:pt>
                <c:pt idx="53">
                  <c:v>1198.9000000000001</c:v>
                </c:pt>
                <c:pt idx="54">
                  <c:v>1193.3</c:v>
                </c:pt>
                <c:pt idx="55">
                  <c:v>1157.2</c:v>
                </c:pt>
                <c:pt idx="56">
                  <c:v>1158.8</c:v>
                </c:pt>
                <c:pt idx="57">
                  <c:v>1161.2</c:v>
                </c:pt>
                <c:pt idx="58">
                  <c:v>1153.5</c:v>
                </c:pt>
                <c:pt idx="59">
                  <c:v>1139.0999999999999</c:v>
                </c:pt>
                <c:pt idx="60">
                  <c:v>1115.8</c:v>
                </c:pt>
                <c:pt idx="61">
                  <c:v>1119.0999999999999</c:v>
                </c:pt>
                <c:pt idx="62">
                  <c:v>1116.5999999999999</c:v>
                </c:pt>
                <c:pt idx="63">
                  <c:v>1112.5999999999999</c:v>
                </c:pt>
                <c:pt idx="64">
                  <c:v>1137.7</c:v>
                </c:pt>
                <c:pt idx="65">
                  <c:v>1114.5</c:v>
                </c:pt>
                <c:pt idx="66">
                  <c:v>1105.7</c:v>
                </c:pt>
                <c:pt idx="67">
                  <c:v>1114.5999999999999</c:v>
                </c:pt>
                <c:pt idx="68">
                  <c:v>1092.5</c:v>
                </c:pt>
                <c:pt idx="69">
                  <c:v>1100.3</c:v>
                </c:pt>
                <c:pt idx="70">
                  <c:v>1103.2</c:v>
                </c:pt>
                <c:pt idx="71">
                  <c:v>1111.3</c:v>
                </c:pt>
                <c:pt idx="72">
                  <c:v>1102.7</c:v>
                </c:pt>
                <c:pt idx="73">
                  <c:v>1083.5999999999999</c:v>
                </c:pt>
                <c:pt idx="74">
                  <c:v>1072.0999999999999</c:v>
                </c:pt>
                <c:pt idx="75">
                  <c:v>1056.2</c:v>
                </c:pt>
                <c:pt idx="76">
                  <c:v>1047.5</c:v>
                </c:pt>
                <c:pt idx="77">
                  <c:v>1045</c:v>
                </c:pt>
                <c:pt idx="78">
                  <c:v>1045.5999999999999</c:v>
                </c:pt>
                <c:pt idx="79">
                  <c:v>1036.2</c:v>
                </c:pt>
                <c:pt idx="80">
                  <c:v>1025.3</c:v>
                </c:pt>
                <c:pt idx="81">
                  <c:v>1022.6</c:v>
                </c:pt>
                <c:pt idx="82">
                  <c:v>1013.4</c:v>
                </c:pt>
                <c:pt idx="83">
                  <c:v>1006.9</c:v>
                </c:pt>
                <c:pt idx="84">
                  <c:v>1001.2</c:v>
                </c:pt>
                <c:pt idx="85">
                  <c:v>1013.4</c:v>
                </c:pt>
                <c:pt idx="86">
                  <c:v>1019.4</c:v>
                </c:pt>
                <c:pt idx="87">
                  <c:v>1034</c:v>
                </c:pt>
                <c:pt idx="88">
                  <c:v>1047.2</c:v>
                </c:pt>
                <c:pt idx="89">
                  <c:v>1042.9000000000001</c:v>
                </c:pt>
                <c:pt idx="90">
                  <c:v>1026.9000000000001</c:v>
                </c:pt>
                <c:pt idx="91">
                  <c:v>1004.3</c:v>
                </c:pt>
                <c:pt idx="92">
                  <c:v>976.5</c:v>
                </c:pt>
                <c:pt idx="93">
                  <c:v>952.9</c:v>
                </c:pt>
                <c:pt idx="94">
                  <c:v>960.4</c:v>
                </c:pt>
                <c:pt idx="95">
                  <c:v>972.4</c:v>
                </c:pt>
                <c:pt idx="96">
                  <c:v>1021.2</c:v>
                </c:pt>
                <c:pt idx="97">
                  <c:v>1039</c:v>
                </c:pt>
                <c:pt idx="98">
                  <c:v>1038.4000000000001</c:v>
                </c:pt>
                <c:pt idx="99">
                  <c:v>1024.4000000000001</c:v>
                </c:pt>
                <c:pt idx="100">
                  <c:v>996.9</c:v>
                </c:pt>
                <c:pt idx="101">
                  <c:v>984</c:v>
                </c:pt>
                <c:pt idx="102">
                  <c:v>981.1</c:v>
                </c:pt>
                <c:pt idx="103">
                  <c:v>988.4</c:v>
                </c:pt>
                <c:pt idx="104">
                  <c:v>993.4</c:v>
                </c:pt>
                <c:pt idx="105">
                  <c:v>996.2</c:v>
                </c:pt>
                <c:pt idx="106">
                  <c:v>992.5</c:v>
                </c:pt>
                <c:pt idx="107">
                  <c:v>997.6</c:v>
                </c:pt>
                <c:pt idx="108">
                  <c:v>1033.7</c:v>
                </c:pt>
                <c:pt idx="109">
                  <c:v>1024.5999999999999</c:v>
                </c:pt>
              </c:numCache>
            </c:numRef>
          </c:val>
          <c:smooth val="0"/>
          <c:extLst>
            <c:ext xmlns:c16="http://schemas.microsoft.com/office/drawing/2014/chart" uri="{C3380CC4-5D6E-409C-BE32-E72D297353CC}">
              <c16:uniqueId val="{00000002-1757-4C6A-9A71-800F57C92768}"/>
            </c:ext>
          </c:extLst>
        </c:ser>
        <c:ser>
          <c:idx val="2"/>
          <c:order val="3"/>
          <c:tx>
            <c:strRef>
              <c:f>'Data 4.2'!$F$3</c:f>
              <c:strCache>
                <c:ptCount val="1"/>
                <c:pt idx="0">
                  <c:v>Female two-break model</c:v>
                </c:pt>
              </c:strCache>
            </c:strRef>
          </c:tx>
          <c:spPr>
            <a:ln w="19050" cap="rnd" cmpd="sng">
              <a:solidFill>
                <a:srgbClr val="93A7CC"/>
              </a:solidFill>
              <a:prstDash val="solid"/>
              <a:round/>
            </a:ln>
            <a:effectLst/>
          </c:spPr>
          <c:marker>
            <c:symbol val="none"/>
          </c:marker>
          <c:cat>
            <c:strRef>
              <c:f>'Data 4.2'!$M$8:$M$117</c:f>
              <c:strCache>
                <c:ptCount val="105"/>
                <c:pt idx="0">
                  <c:v>1991</c:v>
                </c:pt>
                <c:pt idx="8">
                  <c:v>1993</c:v>
                </c:pt>
                <c:pt idx="16">
                  <c:v>1995</c:v>
                </c:pt>
                <c:pt idx="24">
                  <c:v>1997</c:v>
                </c:pt>
                <c:pt idx="32">
                  <c:v>1999</c:v>
                </c:pt>
                <c:pt idx="40">
                  <c:v>2001</c:v>
                </c:pt>
                <c:pt idx="48">
                  <c:v>2003</c:v>
                </c:pt>
                <c:pt idx="56">
                  <c:v>2005</c:v>
                </c:pt>
                <c:pt idx="64">
                  <c:v>2007</c:v>
                </c:pt>
                <c:pt idx="72">
                  <c:v>2009</c:v>
                </c:pt>
                <c:pt idx="80">
                  <c:v>2011</c:v>
                </c:pt>
                <c:pt idx="88">
                  <c:v>2013</c:v>
                </c:pt>
                <c:pt idx="96">
                  <c:v>2015</c:v>
                </c:pt>
                <c:pt idx="104">
                  <c:v>2017</c:v>
                </c:pt>
              </c:strCache>
            </c:strRef>
          </c:cat>
          <c:val>
            <c:numRef>
              <c:f>'Data 4.2'!$F$8:$F$117</c:f>
              <c:numCache>
                <c:formatCode>#,##0.0</c:formatCode>
                <c:ptCount val="110"/>
                <c:pt idx="0">
                  <c:v>1362.8430000000001</c:v>
                </c:pt>
                <c:pt idx="1">
                  <c:v>1362.8016</c:v>
                </c:pt>
                <c:pt idx="2">
                  <c:v>1362.7601999999999</c:v>
                </c:pt>
                <c:pt idx="3">
                  <c:v>1362.7189000000001</c:v>
                </c:pt>
                <c:pt idx="4">
                  <c:v>1362.6775</c:v>
                </c:pt>
                <c:pt idx="5">
                  <c:v>1362.6360999999999</c:v>
                </c:pt>
                <c:pt idx="6">
                  <c:v>1362.5947000000001</c:v>
                </c:pt>
                <c:pt idx="7">
                  <c:v>1362.5534</c:v>
                </c:pt>
                <c:pt idx="8">
                  <c:v>1362.5119999999999</c:v>
                </c:pt>
                <c:pt idx="9">
                  <c:v>1362.4706000000001</c:v>
                </c:pt>
                <c:pt idx="10">
                  <c:v>1362.4293</c:v>
                </c:pt>
                <c:pt idx="11">
                  <c:v>1361.9612</c:v>
                </c:pt>
                <c:pt idx="12">
                  <c:v>1357.3903</c:v>
                </c:pt>
                <c:pt idx="13">
                  <c:v>1352.8194000000001</c:v>
                </c:pt>
                <c:pt idx="14">
                  <c:v>1348.2485999999999</c:v>
                </c:pt>
                <c:pt idx="15">
                  <c:v>1343.6777</c:v>
                </c:pt>
                <c:pt idx="16">
                  <c:v>1339.1068</c:v>
                </c:pt>
                <c:pt idx="17">
                  <c:v>1334.5359000000001</c:v>
                </c:pt>
                <c:pt idx="18">
                  <c:v>1329.9650999999999</c:v>
                </c:pt>
                <c:pt idx="19">
                  <c:v>1325.3942</c:v>
                </c:pt>
                <c:pt idx="20">
                  <c:v>1320.8233</c:v>
                </c:pt>
                <c:pt idx="21">
                  <c:v>1316.2525000000001</c:v>
                </c:pt>
                <c:pt idx="22">
                  <c:v>1311.6815999999999</c:v>
                </c:pt>
                <c:pt idx="23">
                  <c:v>1307.1107</c:v>
                </c:pt>
                <c:pt idx="24">
                  <c:v>1302.5398</c:v>
                </c:pt>
                <c:pt idx="25">
                  <c:v>1297.9690000000001</c:v>
                </c:pt>
                <c:pt idx="26">
                  <c:v>1293.3981000000001</c:v>
                </c:pt>
                <c:pt idx="27">
                  <c:v>1288.8271999999999</c:v>
                </c:pt>
                <c:pt idx="28">
                  <c:v>1284.2564</c:v>
                </c:pt>
                <c:pt idx="29">
                  <c:v>1279.6855</c:v>
                </c:pt>
                <c:pt idx="30">
                  <c:v>1275.1146000000001</c:v>
                </c:pt>
                <c:pt idx="31">
                  <c:v>1270.5436999999999</c:v>
                </c:pt>
                <c:pt idx="32">
                  <c:v>1265.9729</c:v>
                </c:pt>
                <c:pt idx="33">
                  <c:v>1261.402</c:v>
                </c:pt>
                <c:pt idx="34">
                  <c:v>1256.8311000000001</c:v>
                </c:pt>
                <c:pt idx="35">
                  <c:v>1252.2602999999999</c:v>
                </c:pt>
                <c:pt idx="36">
                  <c:v>1247.6894</c:v>
                </c:pt>
                <c:pt idx="37">
                  <c:v>1243.1185</c:v>
                </c:pt>
                <c:pt idx="38">
                  <c:v>1238.5476000000001</c:v>
                </c:pt>
                <c:pt idx="39">
                  <c:v>1233.9767999999999</c:v>
                </c:pt>
                <c:pt idx="40">
                  <c:v>1229.4059</c:v>
                </c:pt>
                <c:pt idx="41">
                  <c:v>1224.835</c:v>
                </c:pt>
                <c:pt idx="42">
                  <c:v>1220.2642000000001</c:v>
                </c:pt>
                <c:pt idx="43">
                  <c:v>1215.6932999999999</c:v>
                </c:pt>
                <c:pt idx="44">
                  <c:v>1211.1224</c:v>
                </c:pt>
                <c:pt idx="45">
                  <c:v>1206.5515</c:v>
                </c:pt>
                <c:pt idx="46">
                  <c:v>1201.9807000000001</c:v>
                </c:pt>
                <c:pt idx="47">
                  <c:v>1197.4097999999999</c:v>
                </c:pt>
                <c:pt idx="48">
                  <c:v>1192.8389</c:v>
                </c:pt>
                <c:pt idx="49">
                  <c:v>1188.268</c:v>
                </c:pt>
                <c:pt idx="50">
                  <c:v>1183.6972000000001</c:v>
                </c:pt>
                <c:pt idx="51">
                  <c:v>1179.1262999999999</c:v>
                </c:pt>
                <c:pt idx="52">
                  <c:v>1174.5554</c:v>
                </c:pt>
                <c:pt idx="53">
                  <c:v>1169.9846</c:v>
                </c:pt>
                <c:pt idx="54">
                  <c:v>1165.4137000000001</c:v>
                </c:pt>
                <c:pt idx="55">
                  <c:v>1160.8427999999999</c:v>
                </c:pt>
                <c:pt idx="56">
                  <c:v>1156.2719</c:v>
                </c:pt>
                <c:pt idx="57">
                  <c:v>1151.7011</c:v>
                </c:pt>
                <c:pt idx="58">
                  <c:v>1147.1302000000001</c:v>
                </c:pt>
                <c:pt idx="59">
                  <c:v>1142.5592999999999</c:v>
                </c:pt>
                <c:pt idx="60">
                  <c:v>1137.9884999999999</c:v>
                </c:pt>
                <c:pt idx="61">
                  <c:v>1133.4176</c:v>
                </c:pt>
                <c:pt idx="62">
                  <c:v>1128.8467000000001</c:v>
                </c:pt>
                <c:pt idx="63">
                  <c:v>1124.2757999999999</c:v>
                </c:pt>
                <c:pt idx="64">
                  <c:v>1119.7049999999999</c:v>
                </c:pt>
                <c:pt idx="65">
                  <c:v>1115.1341</c:v>
                </c:pt>
                <c:pt idx="66">
                  <c:v>1110.5632000000001</c:v>
                </c:pt>
                <c:pt idx="67">
                  <c:v>1105.9924000000001</c:v>
                </c:pt>
                <c:pt idx="68">
                  <c:v>1101.4214999999999</c:v>
                </c:pt>
                <c:pt idx="69">
                  <c:v>1096.8506</c:v>
                </c:pt>
                <c:pt idx="70">
                  <c:v>1092.2797</c:v>
                </c:pt>
                <c:pt idx="71">
                  <c:v>1087.7089000000001</c:v>
                </c:pt>
                <c:pt idx="72">
                  <c:v>1083.1379999999999</c:v>
                </c:pt>
                <c:pt idx="73">
                  <c:v>1078.5671</c:v>
                </c:pt>
                <c:pt idx="74">
                  <c:v>1073.9963</c:v>
                </c:pt>
                <c:pt idx="75">
                  <c:v>1069.4254000000001</c:v>
                </c:pt>
                <c:pt idx="76">
                  <c:v>1064.8544999999999</c:v>
                </c:pt>
                <c:pt idx="77">
                  <c:v>1060.2836</c:v>
                </c:pt>
                <c:pt idx="78">
                  <c:v>1055.7128</c:v>
                </c:pt>
                <c:pt idx="79">
                  <c:v>1051.1419000000001</c:v>
                </c:pt>
                <c:pt idx="80">
                  <c:v>1046.5709999999999</c:v>
                </c:pt>
                <c:pt idx="81">
                  <c:v>1042.0001999999999</c:v>
                </c:pt>
                <c:pt idx="82">
                  <c:v>1037.4293</c:v>
                </c:pt>
                <c:pt idx="83">
                  <c:v>1032.8584000000001</c:v>
                </c:pt>
                <c:pt idx="84">
                  <c:v>1028.2874999999999</c:v>
                </c:pt>
                <c:pt idx="85">
                  <c:v>1023.7166999999999</c:v>
                </c:pt>
                <c:pt idx="86">
                  <c:v>1019.1458</c:v>
                </c:pt>
                <c:pt idx="87">
                  <c:v>1014.5749</c:v>
                </c:pt>
                <c:pt idx="88">
                  <c:v>1010.0041</c:v>
                </c:pt>
                <c:pt idx="89">
                  <c:v>1005.4332000000001</c:v>
                </c:pt>
                <c:pt idx="90">
                  <c:v>1000.8623</c:v>
                </c:pt>
                <c:pt idx="91">
                  <c:v>996.29139999999995</c:v>
                </c:pt>
                <c:pt idx="92">
                  <c:v>991.72059999999999</c:v>
                </c:pt>
                <c:pt idx="93">
                  <c:v>987.14970000000005</c:v>
                </c:pt>
                <c:pt idx="94">
                  <c:v>988.60990000000004</c:v>
                </c:pt>
                <c:pt idx="95">
                  <c:v>990.24620000000004</c:v>
                </c:pt>
                <c:pt idx="96">
                  <c:v>991.88260000000002</c:v>
                </c:pt>
                <c:pt idx="97">
                  <c:v>993.51890000000003</c:v>
                </c:pt>
                <c:pt idx="98">
                  <c:v>995.15520000000004</c:v>
                </c:pt>
                <c:pt idx="99">
                  <c:v>996.79150000000004</c:v>
                </c:pt>
                <c:pt idx="100">
                  <c:v>998.42780000000005</c:v>
                </c:pt>
                <c:pt idx="101">
                  <c:v>1000.0642</c:v>
                </c:pt>
                <c:pt idx="102">
                  <c:v>1001.7005</c:v>
                </c:pt>
                <c:pt idx="103">
                  <c:v>1003.3368</c:v>
                </c:pt>
                <c:pt idx="104">
                  <c:v>1004.9731</c:v>
                </c:pt>
                <c:pt idx="105">
                  <c:v>1006.6095</c:v>
                </c:pt>
                <c:pt idx="106">
                  <c:v>1008.2458</c:v>
                </c:pt>
                <c:pt idx="107">
                  <c:v>1009.8821</c:v>
                </c:pt>
                <c:pt idx="108">
                  <c:v>1011.5184</c:v>
                </c:pt>
                <c:pt idx="109">
                  <c:v>1013.1547</c:v>
                </c:pt>
              </c:numCache>
            </c:numRef>
          </c:val>
          <c:smooth val="0"/>
          <c:extLst>
            <c:ext xmlns:c16="http://schemas.microsoft.com/office/drawing/2014/chart" uri="{C3380CC4-5D6E-409C-BE32-E72D297353CC}">
              <c16:uniqueId val="{00000003-1757-4C6A-9A71-800F57C92768}"/>
            </c:ext>
          </c:extLst>
        </c:ser>
        <c:dLbls>
          <c:showLegendKey val="0"/>
          <c:showVal val="0"/>
          <c:showCatName val="0"/>
          <c:showSerName val="0"/>
          <c:showPercent val="0"/>
          <c:showBubbleSize val="0"/>
        </c:dLbls>
        <c:marker val="1"/>
        <c:smooth val="0"/>
        <c:axId val="547306264"/>
        <c:axId val="547307440"/>
      </c:lineChart>
      <c:catAx>
        <c:axId val="547306264"/>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Year </a:t>
                </a:r>
              </a:p>
            </c:rich>
          </c:tx>
          <c:layout>
            <c:manualLayout>
              <c:xMode val="edge"/>
              <c:yMode val="edge"/>
              <c:x val="0.50871697960831819"/>
              <c:y val="0.9538079236158472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47307440"/>
        <c:crosses val="autoZero"/>
        <c:auto val="1"/>
        <c:lblAlgn val="ctr"/>
        <c:lblOffset val="100"/>
        <c:tickLblSkip val="1"/>
        <c:tickMarkSkip val="8"/>
        <c:noMultiLvlLbl val="0"/>
      </c:catAx>
      <c:valAx>
        <c:axId val="547307440"/>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Age-standardised mortality rate per 100,000</a:t>
                </a:r>
              </a:p>
            </c:rich>
          </c:tx>
          <c:layout>
            <c:manualLayout>
              <c:xMode val="edge"/>
              <c:yMode val="edge"/>
              <c:x val="8.8228668887932072E-5"/>
              <c:y val="0.19270132914854515"/>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47306264"/>
        <c:crossesAt val="1"/>
        <c:crossBetween val="midCat"/>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Segoe UI" panose="020B0502040204020203" pitchFamily="34" charset="0"/>
                <a:cs typeface="Segoe UI" panose="020B0502040204020203" pitchFamily="34" charset="0"/>
              </a:defRPr>
            </a:pPr>
            <a:r>
              <a:rPr lang="en-GB" sz="1440" b="1" i="0" u="none" strike="noStrike" baseline="0">
                <a:effectLst/>
                <a:latin typeface="Segoe UI" panose="020B0502040204020203" pitchFamily="34" charset="0"/>
                <a:cs typeface="Segoe UI" panose="020B0502040204020203" pitchFamily="34" charset="0"/>
              </a:rPr>
              <a:t>Figure 4.3a: Age-specific mortality rates as a proportion of 1981 rate, </a:t>
            </a:r>
          </a:p>
          <a:p>
            <a:pPr>
              <a:defRPr>
                <a:latin typeface="Segoe UI" panose="020B0502040204020203" pitchFamily="34" charset="0"/>
                <a:cs typeface="Segoe UI" panose="020B0502040204020203" pitchFamily="34" charset="0"/>
              </a:defRPr>
            </a:pPr>
            <a:r>
              <a:rPr lang="en-GB" sz="1440" b="1" i="0" u="none" strike="noStrike" baseline="0">
                <a:effectLst/>
                <a:latin typeface="Segoe UI" panose="020B0502040204020203" pitchFamily="34" charset="0"/>
                <a:cs typeface="Segoe UI" panose="020B0502040204020203" pitchFamily="34" charset="0"/>
              </a:rPr>
              <a:t>1981-2019, males</a:t>
            </a:r>
            <a:endParaRPr lang="en-GB">
              <a:latin typeface="Segoe UI" panose="020B0502040204020203" pitchFamily="34" charset="0"/>
              <a:cs typeface="Segoe UI" panose="020B0502040204020203" pitchFamily="34" charset="0"/>
            </a:endParaRPr>
          </a:p>
        </c:rich>
      </c:tx>
      <c:layout>
        <c:manualLayout>
          <c:xMode val="edge"/>
          <c:yMode val="edge"/>
          <c:x val="0.17572649572649574"/>
          <c:y val="0"/>
        </c:manualLayout>
      </c:layout>
      <c:overlay val="1"/>
    </c:title>
    <c:autoTitleDeleted val="0"/>
    <c:plotArea>
      <c:layout>
        <c:manualLayout>
          <c:layoutTarget val="inner"/>
          <c:xMode val="edge"/>
          <c:yMode val="edge"/>
          <c:x val="0.10243209630630895"/>
          <c:y val="9.4544982864772156E-2"/>
          <c:w val="0.78421431141038611"/>
          <c:h val="0.81586735317737025"/>
        </c:manualLayout>
      </c:layout>
      <c:lineChart>
        <c:grouping val="standard"/>
        <c:varyColors val="0"/>
        <c:ser>
          <c:idx val="0"/>
          <c:order val="0"/>
          <c:tx>
            <c:strRef>
              <c:f>'Data 4.3'!$B$5</c:f>
              <c:strCache>
                <c:ptCount val="1"/>
                <c:pt idx="0">
                  <c:v>0 to 14</c:v>
                </c:pt>
              </c:strCache>
            </c:strRef>
          </c:tx>
          <c:spPr>
            <a:ln>
              <a:solidFill>
                <a:srgbClr val="284F99"/>
              </a:solidFill>
              <a:prstDash val="sysDot"/>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4.3'!$B$6:$B$44</c:f>
              <c:numCache>
                <c:formatCode>General</c:formatCode>
                <c:ptCount val="39"/>
                <c:pt idx="0">
                  <c:v>100</c:v>
                </c:pt>
                <c:pt idx="1">
                  <c:v>104.89</c:v>
                </c:pt>
                <c:pt idx="2">
                  <c:v>95.79</c:v>
                </c:pt>
                <c:pt idx="3">
                  <c:v>103.22</c:v>
                </c:pt>
                <c:pt idx="4">
                  <c:v>89.77</c:v>
                </c:pt>
                <c:pt idx="5">
                  <c:v>89.09</c:v>
                </c:pt>
                <c:pt idx="6">
                  <c:v>87.68</c:v>
                </c:pt>
                <c:pt idx="7">
                  <c:v>86.9</c:v>
                </c:pt>
                <c:pt idx="8">
                  <c:v>85.63</c:v>
                </c:pt>
                <c:pt idx="9">
                  <c:v>81.459999999999994</c:v>
                </c:pt>
                <c:pt idx="10">
                  <c:v>80.22</c:v>
                </c:pt>
                <c:pt idx="11">
                  <c:v>69.89</c:v>
                </c:pt>
                <c:pt idx="12">
                  <c:v>66.989999999999995</c:v>
                </c:pt>
                <c:pt idx="13">
                  <c:v>60.2</c:v>
                </c:pt>
                <c:pt idx="14">
                  <c:v>54.13</c:v>
                </c:pt>
                <c:pt idx="15">
                  <c:v>58.82</c:v>
                </c:pt>
                <c:pt idx="16">
                  <c:v>49.96</c:v>
                </c:pt>
                <c:pt idx="17">
                  <c:v>55.15</c:v>
                </c:pt>
                <c:pt idx="18">
                  <c:v>47.01</c:v>
                </c:pt>
                <c:pt idx="19">
                  <c:v>49.59</c:v>
                </c:pt>
                <c:pt idx="20">
                  <c:v>46.67</c:v>
                </c:pt>
                <c:pt idx="21">
                  <c:v>48.53</c:v>
                </c:pt>
                <c:pt idx="22">
                  <c:v>45.66</c:v>
                </c:pt>
                <c:pt idx="23">
                  <c:v>47.21</c:v>
                </c:pt>
                <c:pt idx="24">
                  <c:v>49.11</c:v>
                </c:pt>
                <c:pt idx="25">
                  <c:v>42.14</c:v>
                </c:pt>
                <c:pt idx="26">
                  <c:v>45.95</c:v>
                </c:pt>
                <c:pt idx="27">
                  <c:v>40.58</c:v>
                </c:pt>
                <c:pt idx="28">
                  <c:v>39.18</c:v>
                </c:pt>
                <c:pt idx="29">
                  <c:v>35.35</c:v>
                </c:pt>
                <c:pt idx="30">
                  <c:v>39.17</c:v>
                </c:pt>
                <c:pt idx="31">
                  <c:v>39.25</c:v>
                </c:pt>
                <c:pt idx="32">
                  <c:v>30.37</c:v>
                </c:pt>
                <c:pt idx="33">
                  <c:v>34.1</c:v>
                </c:pt>
                <c:pt idx="34">
                  <c:v>30.03</c:v>
                </c:pt>
                <c:pt idx="35">
                  <c:v>30.66</c:v>
                </c:pt>
                <c:pt idx="36">
                  <c:v>29.87</c:v>
                </c:pt>
                <c:pt idx="37">
                  <c:v>25.32</c:v>
                </c:pt>
                <c:pt idx="38">
                  <c:v>28.58</c:v>
                </c:pt>
              </c:numCache>
            </c:numRef>
          </c:val>
          <c:smooth val="0"/>
          <c:extLst>
            <c:ext xmlns:c16="http://schemas.microsoft.com/office/drawing/2014/chart" uri="{C3380CC4-5D6E-409C-BE32-E72D297353CC}">
              <c16:uniqueId val="{00000000-1B7D-4714-929C-2ACF5B240D99}"/>
            </c:ext>
          </c:extLst>
        </c:ser>
        <c:ser>
          <c:idx val="1"/>
          <c:order val="1"/>
          <c:tx>
            <c:strRef>
              <c:f>'Data 4.3'!$C$5</c:f>
              <c:strCache>
                <c:ptCount val="1"/>
                <c:pt idx="0">
                  <c:v>15 to 44</c:v>
                </c:pt>
              </c:strCache>
            </c:strRef>
          </c:tx>
          <c:spPr>
            <a:ln>
              <a:solidFill>
                <a:schemeClr val="tx1"/>
              </a:solidFill>
              <a:prstDash val="sysDot"/>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4.3'!$C$6:$C$44</c:f>
              <c:numCache>
                <c:formatCode>General</c:formatCode>
                <c:ptCount val="39"/>
                <c:pt idx="0">
                  <c:v>100</c:v>
                </c:pt>
                <c:pt idx="1">
                  <c:v>91.92</c:v>
                </c:pt>
                <c:pt idx="2">
                  <c:v>88.23</c:v>
                </c:pt>
                <c:pt idx="3">
                  <c:v>85.66</c:v>
                </c:pt>
                <c:pt idx="4">
                  <c:v>87.1</c:v>
                </c:pt>
                <c:pt idx="5">
                  <c:v>91.11</c:v>
                </c:pt>
                <c:pt idx="6">
                  <c:v>88.95</c:v>
                </c:pt>
                <c:pt idx="7">
                  <c:v>97.73</c:v>
                </c:pt>
                <c:pt idx="8">
                  <c:v>89.73</c:v>
                </c:pt>
                <c:pt idx="9">
                  <c:v>93.68</c:v>
                </c:pt>
                <c:pt idx="10">
                  <c:v>90.28</c:v>
                </c:pt>
                <c:pt idx="11">
                  <c:v>94.12</c:v>
                </c:pt>
                <c:pt idx="12">
                  <c:v>91.62</c:v>
                </c:pt>
                <c:pt idx="13">
                  <c:v>94.99</c:v>
                </c:pt>
                <c:pt idx="14">
                  <c:v>96.1</c:v>
                </c:pt>
                <c:pt idx="15">
                  <c:v>100.1</c:v>
                </c:pt>
                <c:pt idx="16">
                  <c:v>98.98</c:v>
                </c:pt>
                <c:pt idx="17">
                  <c:v>104.19</c:v>
                </c:pt>
                <c:pt idx="18">
                  <c:v>105.95</c:v>
                </c:pt>
                <c:pt idx="19">
                  <c:v>103.69</c:v>
                </c:pt>
                <c:pt idx="20">
                  <c:v>107.51</c:v>
                </c:pt>
                <c:pt idx="21">
                  <c:v>110.87</c:v>
                </c:pt>
                <c:pt idx="22">
                  <c:v>104.99</c:v>
                </c:pt>
                <c:pt idx="23">
                  <c:v>102.43</c:v>
                </c:pt>
                <c:pt idx="24">
                  <c:v>95.92</c:v>
                </c:pt>
                <c:pt idx="25">
                  <c:v>107.99</c:v>
                </c:pt>
                <c:pt idx="26">
                  <c:v>106.71</c:v>
                </c:pt>
                <c:pt idx="27">
                  <c:v>103.42</c:v>
                </c:pt>
                <c:pt idx="28">
                  <c:v>99.44</c:v>
                </c:pt>
                <c:pt idx="29">
                  <c:v>92.63</c:v>
                </c:pt>
                <c:pt idx="30">
                  <c:v>94.85</c:v>
                </c:pt>
                <c:pt idx="31">
                  <c:v>86.1</c:v>
                </c:pt>
                <c:pt idx="32">
                  <c:v>84.59</c:v>
                </c:pt>
                <c:pt idx="33">
                  <c:v>79.5</c:v>
                </c:pt>
                <c:pt idx="34">
                  <c:v>81.84</c:v>
                </c:pt>
                <c:pt idx="35">
                  <c:v>91.41</c:v>
                </c:pt>
                <c:pt idx="36">
                  <c:v>86.49</c:v>
                </c:pt>
                <c:pt idx="37">
                  <c:v>93.45</c:v>
                </c:pt>
                <c:pt idx="38">
                  <c:v>96.89</c:v>
                </c:pt>
              </c:numCache>
            </c:numRef>
          </c:val>
          <c:smooth val="0"/>
          <c:extLst>
            <c:ext xmlns:c16="http://schemas.microsoft.com/office/drawing/2014/chart" uri="{C3380CC4-5D6E-409C-BE32-E72D297353CC}">
              <c16:uniqueId val="{00000001-1B7D-4714-929C-2ACF5B240D99}"/>
            </c:ext>
          </c:extLst>
        </c:ser>
        <c:ser>
          <c:idx val="3"/>
          <c:order val="2"/>
          <c:tx>
            <c:strRef>
              <c:f>'Data 4.3'!$D$5</c:f>
              <c:strCache>
                <c:ptCount val="1"/>
                <c:pt idx="0">
                  <c:v>45 to 59</c:v>
                </c:pt>
              </c:strCache>
            </c:strRef>
          </c:tx>
          <c:spPr>
            <a:ln>
              <a:solidFill>
                <a:srgbClr val="284F99"/>
              </a:solidFill>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4.3'!$D$6:$D$44</c:f>
              <c:numCache>
                <c:formatCode>General</c:formatCode>
                <c:ptCount val="39"/>
                <c:pt idx="0">
                  <c:v>100</c:v>
                </c:pt>
                <c:pt idx="1">
                  <c:v>97.62</c:v>
                </c:pt>
                <c:pt idx="2">
                  <c:v>95.2</c:v>
                </c:pt>
                <c:pt idx="3">
                  <c:v>89.83</c:v>
                </c:pt>
                <c:pt idx="4">
                  <c:v>87.82</c:v>
                </c:pt>
                <c:pt idx="5">
                  <c:v>89.25</c:v>
                </c:pt>
                <c:pt idx="6">
                  <c:v>83.71</c:v>
                </c:pt>
                <c:pt idx="7">
                  <c:v>84.21</c:v>
                </c:pt>
                <c:pt idx="8">
                  <c:v>78.58</c:v>
                </c:pt>
                <c:pt idx="9">
                  <c:v>73.75</c:v>
                </c:pt>
                <c:pt idx="10">
                  <c:v>74.47</c:v>
                </c:pt>
                <c:pt idx="11">
                  <c:v>69.599999999999994</c:v>
                </c:pt>
                <c:pt idx="12">
                  <c:v>71.63</c:v>
                </c:pt>
                <c:pt idx="13">
                  <c:v>65.930000000000007</c:v>
                </c:pt>
                <c:pt idx="14">
                  <c:v>66.58</c:v>
                </c:pt>
                <c:pt idx="15">
                  <c:v>68.14</c:v>
                </c:pt>
                <c:pt idx="16">
                  <c:v>65.47</c:v>
                </c:pt>
                <c:pt idx="17">
                  <c:v>63.29</c:v>
                </c:pt>
                <c:pt idx="18">
                  <c:v>64.709999999999994</c:v>
                </c:pt>
                <c:pt idx="19">
                  <c:v>61.01</c:v>
                </c:pt>
                <c:pt idx="20">
                  <c:v>62.42</c:v>
                </c:pt>
                <c:pt idx="21">
                  <c:v>60.58</c:v>
                </c:pt>
                <c:pt idx="22">
                  <c:v>57</c:v>
                </c:pt>
                <c:pt idx="23">
                  <c:v>56.35</c:v>
                </c:pt>
                <c:pt idx="24">
                  <c:v>54.98</c:v>
                </c:pt>
                <c:pt idx="25">
                  <c:v>54.77</c:v>
                </c:pt>
                <c:pt idx="26">
                  <c:v>53.81</c:v>
                </c:pt>
                <c:pt idx="27">
                  <c:v>52.97</c:v>
                </c:pt>
                <c:pt idx="28">
                  <c:v>48.68</c:v>
                </c:pt>
                <c:pt idx="29">
                  <c:v>49.24</c:v>
                </c:pt>
                <c:pt idx="30">
                  <c:v>44.61</c:v>
                </c:pt>
                <c:pt idx="31">
                  <c:v>45.34</c:v>
                </c:pt>
                <c:pt idx="32">
                  <c:v>46.11</c:v>
                </c:pt>
                <c:pt idx="33">
                  <c:v>44.28</c:v>
                </c:pt>
                <c:pt idx="34">
                  <c:v>46.6</c:v>
                </c:pt>
                <c:pt idx="35">
                  <c:v>48.98</c:v>
                </c:pt>
                <c:pt idx="36">
                  <c:v>47.46</c:v>
                </c:pt>
                <c:pt idx="37" formatCode="0.00">
                  <c:v>49</c:v>
                </c:pt>
                <c:pt idx="38" formatCode="0.00">
                  <c:v>47.79</c:v>
                </c:pt>
              </c:numCache>
            </c:numRef>
          </c:val>
          <c:smooth val="0"/>
          <c:extLst>
            <c:ext xmlns:c16="http://schemas.microsoft.com/office/drawing/2014/chart" uri="{C3380CC4-5D6E-409C-BE32-E72D297353CC}">
              <c16:uniqueId val="{00000002-1B7D-4714-929C-2ACF5B240D99}"/>
            </c:ext>
          </c:extLst>
        </c:ser>
        <c:ser>
          <c:idx val="4"/>
          <c:order val="3"/>
          <c:tx>
            <c:strRef>
              <c:f>'Data 4.3'!$E$5</c:f>
              <c:strCache>
                <c:ptCount val="1"/>
                <c:pt idx="0">
                  <c:v>60 to 74</c:v>
                </c:pt>
              </c:strCache>
            </c:strRef>
          </c:tx>
          <c:spPr>
            <a:ln>
              <a:solidFill>
                <a:schemeClr val="tx1"/>
              </a:solidFill>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4.3'!$E$6:$E$44</c:f>
              <c:numCache>
                <c:formatCode>General</c:formatCode>
                <c:ptCount val="39"/>
                <c:pt idx="0">
                  <c:v>100</c:v>
                </c:pt>
                <c:pt idx="1">
                  <c:v>99.81</c:v>
                </c:pt>
                <c:pt idx="2">
                  <c:v>96.94</c:v>
                </c:pt>
                <c:pt idx="3">
                  <c:v>95.5</c:v>
                </c:pt>
                <c:pt idx="4">
                  <c:v>95.99</c:v>
                </c:pt>
                <c:pt idx="5">
                  <c:v>93.55</c:v>
                </c:pt>
                <c:pt idx="6">
                  <c:v>92.28</c:v>
                </c:pt>
                <c:pt idx="7">
                  <c:v>89.22</c:v>
                </c:pt>
                <c:pt idx="8">
                  <c:v>90.34</c:v>
                </c:pt>
                <c:pt idx="9">
                  <c:v>86.07</c:v>
                </c:pt>
                <c:pt idx="10">
                  <c:v>84.33</c:v>
                </c:pt>
                <c:pt idx="11">
                  <c:v>83.16</c:v>
                </c:pt>
                <c:pt idx="12">
                  <c:v>86.07</c:v>
                </c:pt>
                <c:pt idx="13">
                  <c:v>80.86</c:v>
                </c:pt>
                <c:pt idx="14">
                  <c:v>80.53</c:v>
                </c:pt>
                <c:pt idx="15">
                  <c:v>78.819999999999993</c:v>
                </c:pt>
                <c:pt idx="16">
                  <c:v>75.260000000000005</c:v>
                </c:pt>
                <c:pt idx="17">
                  <c:v>73.8</c:v>
                </c:pt>
                <c:pt idx="18">
                  <c:v>71.16</c:v>
                </c:pt>
                <c:pt idx="19">
                  <c:v>68.8</c:v>
                </c:pt>
                <c:pt idx="20">
                  <c:v>66.150000000000006</c:v>
                </c:pt>
                <c:pt idx="21">
                  <c:v>66.13</c:v>
                </c:pt>
                <c:pt idx="22">
                  <c:v>64.180000000000007</c:v>
                </c:pt>
                <c:pt idx="23">
                  <c:v>60.3</c:v>
                </c:pt>
                <c:pt idx="24">
                  <c:v>57.52</c:v>
                </c:pt>
                <c:pt idx="25">
                  <c:v>54.72</c:v>
                </c:pt>
                <c:pt idx="26">
                  <c:v>53.7</c:v>
                </c:pt>
                <c:pt idx="27">
                  <c:v>51.75</c:v>
                </c:pt>
                <c:pt idx="28">
                  <c:v>48.85</c:v>
                </c:pt>
                <c:pt idx="29">
                  <c:v>47.02</c:v>
                </c:pt>
                <c:pt idx="30">
                  <c:v>46.3</c:v>
                </c:pt>
                <c:pt idx="31">
                  <c:v>44.87</c:v>
                </c:pt>
                <c:pt idx="32">
                  <c:v>44.08</c:v>
                </c:pt>
                <c:pt idx="33">
                  <c:v>43.48</c:v>
                </c:pt>
                <c:pt idx="34">
                  <c:v>45.54</c:v>
                </c:pt>
                <c:pt idx="35">
                  <c:v>44.06</c:v>
                </c:pt>
                <c:pt idx="36">
                  <c:v>42.75</c:v>
                </c:pt>
                <c:pt idx="37">
                  <c:v>42.45</c:v>
                </c:pt>
                <c:pt idx="38">
                  <c:v>41.72</c:v>
                </c:pt>
              </c:numCache>
            </c:numRef>
          </c:val>
          <c:smooth val="0"/>
          <c:extLst>
            <c:ext xmlns:c16="http://schemas.microsoft.com/office/drawing/2014/chart" uri="{C3380CC4-5D6E-409C-BE32-E72D297353CC}">
              <c16:uniqueId val="{00000003-1B7D-4714-929C-2ACF5B240D99}"/>
            </c:ext>
          </c:extLst>
        </c:ser>
        <c:ser>
          <c:idx val="5"/>
          <c:order val="4"/>
          <c:tx>
            <c:strRef>
              <c:f>'Data 4.3'!$F$5</c:f>
              <c:strCache>
                <c:ptCount val="1"/>
                <c:pt idx="0">
                  <c:v>75 to 89</c:v>
                </c:pt>
              </c:strCache>
            </c:strRef>
          </c:tx>
          <c:spPr>
            <a:ln>
              <a:solidFill>
                <a:srgbClr val="284F99"/>
              </a:solidFill>
              <a:prstDash val="dash"/>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4.3'!$F$6:$F$44</c:f>
              <c:numCache>
                <c:formatCode>General</c:formatCode>
                <c:ptCount val="39"/>
                <c:pt idx="0">
                  <c:v>100</c:v>
                </c:pt>
                <c:pt idx="1">
                  <c:v>100.56</c:v>
                </c:pt>
                <c:pt idx="2">
                  <c:v>98.86</c:v>
                </c:pt>
                <c:pt idx="3">
                  <c:v>96.53</c:v>
                </c:pt>
                <c:pt idx="4">
                  <c:v>97.84</c:v>
                </c:pt>
                <c:pt idx="5">
                  <c:v>98.13</c:v>
                </c:pt>
                <c:pt idx="6">
                  <c:v>94.01</c:v>
                </c:pt>
                <c:pt idx="7">
                  <c:v>92.22</c:v>
                </c:pt>
                <c:pt idx="8">
                  <c:v>97.3</c:v>
                </c:pt>
                <c:pt idx="9">
                  <c:v>91.82</c:v>
                </c:pt>
                <c:pt idx="10">
                  <c:v>90</c:v>
                </c:pt>
                <c:pt idx="11">
                  <c:v>90.98</c:v>
                </c:pt>
                <c:pt idx="12">
                  <c:v>96.32</c:v>
                </c:pt>
                <c:pt idx="13">
                  <c:v>88.32</c:v>
                </c:pt>
                <c:pt idx="14">
                  <c:v>87.1</c:v>
                </c:pt>
                <c:pt idx="15">
                  <c:v>87.83</c:v>
                </c:pt>
                <c:pt idx="16">
                  <c:v>83.88</c:v>
                </c:pt>
                <c:pt idx="17">
                  <c:v>81.47</c:v>
                </c:pt>
                <c:pt idx="18">
                  <c:v>84.1</c:v>
                </c:pt>
                <c:pt idx="19">
                  <c:v>78.510000000000005</c:v>
                </c:pt>
                <c:pt idx="20">
                  <c:v>75.459999999999994</c:v>
                </c:pt>
                <c:pt idx="21">
                  <c:v>75.11</c:v>
                </c:pt>
                <c:pt idx="22">
                  <c:v>75.97</c:v>
                </c:pt>
                <c:pt idx="23">
                  <c:v>71.510000000000005</c:v>
                </c:pt>
                <c:pt idx="24">
                  <c:v>70.95</c:v>
                </c:pt>
                <c:pt idx="25">
                  <c:v>68.05</c:v>
                </c:pt>
                <c:pt idx="26">
                  <c:v>68.650000000000006</c:v>
                </c:pt>
                <c:pt idx="27">
                  <c:v>65.959999999999994</c:v>
                </c:pt>
                <c:pt idx="28">
                  <c:v>64.25</c:v>
                </c:pt>
                <c:pt idx="29">
                  <c:v>63.02</c:v>
                </c:pt>
                <c:pt idx="30">
                  <c:v>62.06</c:v>
                </c:pt>
                <c:pt idx="31">
                  <c:v>61.28</c:v>
                </c:pt>
                <c:pt idx="32">
                  <c:v>60.69</c:v>
                </c:pt>
                <c:pt idx="33">
                  <c:v>59.46</c:v>
                </c:pt>
                <c:pt idx="34">
                  <c:v>61.36</c:v>
                </c:pt>
                <c:pt idx="35">
                  <c:v>58.94</c:v>
                </c:pt>
                <c:pt idx="36">
                  <c:v>60.66</c:v>
                </c:pt>
                <c:pt idx="37">
                  <c:v>60.13</c:v>
                </c:pt>
                <c:pt idx="38">
                  <c:v>57.9</c:v>
                </c:pt>
              </c:numCache>
            </c:numRef>
          </c:val>
          <c:smooth val="0"/>
          <c:extLst>
            <c:ext xmlns:c16="http://schemas.microsoft.com/office/drawing/2014/chart" uri="{C3380CC4-5D6E-409C-BE32-E72D297353CC}">
              <c16:uniqueId val="{00000004-1B7D-4714-929C-2ACF5B240D99}"/>
            </c:ext>
          </c:extLst>
        </c:ser>
        <c:ser>
          <c:idx val="6"/>
          <c:order val="5"/>
          <c:tx>
            <c:strRef>
              <c:f>'Data 4.3'!$G$5</c:f>
              <c:strCache>
                <c:ptCount val="1"/>
                <c:pt idx="0">
                  <c:v>90 plus</c:v>
                </c:pt>
              </c:strCache>
            </c:strRef>
          </c:tx>
          <c:spPr>
            <a:ln>
              <a:solidFill>
                <a:srgbClr val="284F99"/>
              </a:solidFill>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4.3'!$G$6:$G$44</c:f>
              <c:numCache>
                <c:formatCode>General</c:formatCode>
                <c:ptCount val="39"/>
                <c:pt idx="0">
                  <c:v>100</c:v>
                </c:pt>
                <c:pt idx="1">
                  <c:v>106.88</c:v>
                </c:pt>
                <c:pt idx="2">
                  <c:v>98.98</c:v>
                </c:pt>
                <c:pt idx="3">
                  <c:v>92.76</c:v>
                </c:pt>
                <c:pt idx="4">
                  <c:v>98.57</c:v>
                </c:pt>
                <c:pt idx="5">
                  <c:v>98.51</c:v>
                </c:pt>
                <c:pt idx="6">
                  <c:v>96.91</c:v>
                </c:pt>
                <c:pt idx="7">
                  <c:v>96.8</c:v>
                </c:pt>
                <c:pt idx="8">
                  <c:v>106.1</c:v>
                </c:pt>
                <c:pt idx="9">
                  <c:v>93.13</c:v>
                </c:pt>
                <c:pt idx="10">
                  <c:v>93.66</c:v>
                </c:pt>
                <c:pt idx="11">
                  <c:v>99.93</c:v>
                </c:pt>
                <c:pt idx="12">
                  <c:v>103.74</c:v>
                </c:pt>
                <c:pt idx="13">
                  <c:v>92.69</c:v>
                </c:pt>
                <c:pt idx="14">
                  <c:v>94.46</c:v>
                </c:pt>
                <c:pt idx="15">
                  <c:v>95.44</c:v>
                </c:pt>
                <c:pt idx="16">
                  <c:v>91.61</c:v>
                </c:pt>
                <c:pt idx="17">
                  <c:v>89.86</c:v>
                </c:pt>
                <c:pt idx="18">
                  <c:v>92.45</c:v>
                </c:pt>
                <c:pt idx="19">
                  <c:v>84.31</c:v>
                </c:pt>
                <c:pt idx="20">
                  <c:v>86.42</c:v>
                </c:pt>
                <c:pt idx="21">
                  <c:v>104.39</c:v>
                </c:pt>
                <c:pt idx="22">
                  <c:v>112.43</c:v>
                </c:pt>
                <c:pt idx="23">
                  <c:v>100.36</c:v>
                </c:pt>
                <c:pt idx="24">
                  <c:v>95.82</c:v>
                </c:pt>
                <c:pt idx="25">
                  <c:v>93.43</c:v>
                </c:pt>
                <c:pt idx="26">
                  <c:v>98.35</c:v>
                </c:pt>
                <c:pt idx="27">
                  <c:v>95.86</c:v>
                </c:pt>
                <c:pt idx="28">
                  <c:v>88.53</c:v>
                </c:pt>
                <c:pt idx="29">
                  <c:v>89.22</c:v>
                </c:pt>
                <c:pt idx="30">
                  <c:v>80.27</c:v>
                </c:pt>
                <c:pt idx="31">
                  <c:v>81.37</c:v>
                </c:pt>
                <c:pt idx="32">
                  <c:v>83.2</c:v>
                </c:pt>
                <c:pt idx="33">
                  <c:v>79.73</c:v>
                </c:pt>
                <c:pt idx="34">
                  <c:v>88.07</c:v>
                </c:pt>
                <c:pt idx="35">
                  <c:v>83.26</c:v>
                </c:pt>
                <c:pt idx="36">
                  <c:v>85.48</c:v>
                </c:pt>
                <c:pt idx="37">
                  <c:v>83.44</c:v>
                </c:pt>
                <c:pt idx="38">
                  <c:v>77.959999999999994</c:v>
                </c:pt>
              </c:numCache>
            </c:numRef>
          </c:val>
          <c:smooth val="0"/>
          <c:extLst>
            <c:ext xmlns:c16="http://schemas.microsoft.com/office/drawing/2014/chart" uri="{C3380CC4-5D6E-409C-BE32-E72D297353CC}">
              <c16:uniqueId val="{00000005-1B7D-4714-929C-2ACF5B240D99}"/>
            </c:ext>
          </c:extLst>
        </c:ser>
        <c:dLbls>
          <c:showLegendKey val="0"/>
          <c:showVal val="0"/>
          <c:showCatName val="0"/>
          <c:showSerName val="0"/>
          <c:showPercent val="0"/>
          <c:showBubbleSize val="0"/>
        </c:dLbls>
        <c:smooth val="0"/>
        <c:axId val="53474048"/>
        <c:axId val="53475968"/>
      </c:lineChart>
      <c:catAx>
        <c:axId val="53474048"/>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Year</a:t>
                </a:r>
              </a:p>
            </c:rich>
          </c:tx>
          <c:layout>
            <c:manualLayout>
              <c:xMode val="edge"/>
              <c:yMode val="edge"/>
              <c:x val="0.45791445475131848"/>
              <c:y val="0.95271271156790183"/>
            </c:manualLayout>
          </c:layout>
          <c:overlay val="0"/>
        </c:title>
        <c:numFmt formatCode="General" sourceLinked="1"/>
        <c:majorTickMark val="none"/>
        <c:minorTickMark val="out"/>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53475968"/>
        <c:crosses val="autoZero"/>
        <c:auto val="1"/>
        <c:lblAlgn val="ctr"/>
        <c:lblOffset val="100"/>
        <c:tickLblSkip val="1"/>
        <c:noMultiLvlLbl val="0"/>
      </c:catAx>
      <c:valAx>
        <c:axId val="53475968"/>
        <c:scaling>
          <c:orientation val="minMax"/>
        </c:scaling>
        <c:delete val="0"/>
        <c:axPos val="l"/>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Percentage</a:t>
                </a:r>
              </a:p>
            </c:rich>
          </c:tx>
          <c:overlay val="0"/>
        </c:title>
        <c:numFmt formatCode="General" sourceLinked="1"/>
        <c:majorTickMark val="out"/>
        <c:minorTickMark val="none"/>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53474048"/>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t>Figure 1.4 Age-standardised death rates from COVID-19 for major occupational groups</a:t>
            </a:r>
          </a:p>
        </c:rich>
      </c:tx>
      <c:layout>
        <c:manualLayout>
          <c:xMode val="edge"/>
          <c:yMode val="edge"/>
          <c:x val="0.12116612988355936"/>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4.5139606006998553E-2"/>
          <c:y val="8.5959604314166618E-2"/>
          <c:w val="0.91050297737356178"/>
          <c:h val="0.86235707668894335"/>
        </c:manualLayout>
      </c:layout>
      <c:scatterChart>
        <c:scatterStyle val="lineMarker"/>
        <c:varyColors val="0"/>
        <c:ser>
          <c:idx val="1"/>
          <c:order val="0"/>
          <c:tx>
            <c:strRef>
              <c:f>'Data 1.4'!$A$11</c:f>
              <c:strCache>
                <c:ptCount val="1"/>
                <c:pt idx="0">
                  <c:v>3 - Associate Professional and Technical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7.0071753125244052E-2"/>
                  <c:y val="0.16637781629116119"/>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1.4'!$L$11</c:f>
                <c:numCache>
                  <c:formatCode>General</c:formatCode>
                  <c:ptCount val="1"/>
                  <c:pt idx="0">
                    <c:v>3.3000000000000003</c:v>
                  </c:pt>
                </c:numCache>
              </c:numRef>
            </c:plus>
            <c:minus>
              <c:numRef>
                <c:f>'Data 1.4'!$L$11</c:f>
                <c:numCache>
                  <c:formatCode>General</c:formatCode>
                  <c:ptCount val="1"/>
                  <c:pt idx="0">
                    <c:v>3.3000000000000003</c:v>
                  </c:pt>
                </c:numCache>
              </c:numRef>
            </c:minus>
            <c:spPr>
              <a:noFill/>
              <a:ln w="127000" cap="flat" cmpd="sng" algn="ctr">
                <a:solidFill>
                  <a:srgbClr val="93A7CC"/>
                </a:solidFill>
                <a:round/>
              </a:ln>
              <a:effectLst/>
            </c:spPr>
          </c:errBars>
          <c:xVal>
            <c:numRef>
              <c:f>'Data 1.4'!$M$11</c:f>
              <c:numCache>
                <c:formatCode>#####0.0</c:formatCode>
                <c:ptCount val="1"/>
                <c:pt idx="0">
                  <c:v>1</c:v>
                </c:pt>
              </c:numCache>
            </c:numRef>
          </c:xVal>
          <c:yVal>
            <c:numRef>
              <c:f>'Data 1.4'!$C$11</c:f>
              <c:numCache>
                <c:formatCode>#####0.0</c:formatCode>
                <c:ptCount val="1"/>
                <c:pt idx="0">
                  <c:v>6.9</c:v>
                </c:pt>
              </c:numCache>
            </c:numRef>
          </c:yVal>
          <c:smooth val="0"/>
          <c:extLst>
            <c:ext xmlns:c16="http://schemas.microsoft.com/office/drawing/2014/chart" uri="{C3380CC4-5D6E-409C-BE32-E72D297353CC}">
              <c16:uniqueId val="{00000001-F975-43F2-A3F2-97263BC7B5F2}"/>
            </c:ext>
          </c:extLst>
        </c:ser>
        <c:ser>
          <c:idx val="2"/>
          <c:order val="1"/>
          <c:tx>
            <c:strRef>
              <c:f>'Data 1.4'!$A$12</c:f>
              <c:strCache>
                <c:ptCount val="1"/>
                <c:pt idx="0">
                  <c:v>4 - Administrative and Secretarial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0.15386365165729868"/>
                  <c:y val="-0.18024263431542462"/>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1.4'!$L$12</c:f>
                <c:numCache>
                  <c:formatCode>General</c:formatCode>
                  <c:ptCount val="1"/>
                  <c:pt idx="0">
                    <c:v>3.4</c:v>
                  </c:pt>
                </c:numCache>
              </c:numRef>
            </c:plus>
            <c:minus>
              <c:numRef>
                <c:f>'Data 1.4'!$L$12</c:f>
                <c:numCache>
                  <c:formatCode>General</c:formatCode>
                  <c:ptCount val="1"/>
                  <c:pt idx="0">
                    <c:v>3.4</c:v>
                  </c:pt>
                </c:numCache>
              </c:numRef>
            </c:minus>
            <c:spPr>
              <a:noFill/>
              <a:ln w="127000" cap="flat" cmpd="sng" algn="ctr">
                <a:solidFill>
                  <a:srgbClr val="93A7CC"/>
                </a:solidFill>
                <a:round/>
              </a:ln>
              <a:effectLst/>
            </c:spPr>
          </c:errBars>
          <c:xVal>
            <c:numRef>
              <c:f>'Data 1.4'!$M$12</c:f>
              <c:numCache>
                <c:formatCode>#####0.0</c:formatCode>
                <c:ptCount val="1"/>
                <c:pt idx="0">
                  <c:v>2</c:v>
                </c:pt>
              </c:numCache>
            </c:numRef>
          </c:xVal>
          <c:yVal>
            <c:numRef>
              <c:f>'Data 1.4'!$C$12</c:f>
              <c:numCache>
                <c:formatCode>#####0.0</c:formatCode>
                <c:ptCount val="1"/>
                <c:pt idx="0">
                  <c:v>7</c:v>
                </c:pt>
              </c:numCache>
            </c:numRef>
          </c:yVal>
          <c:smooth val="0"/>
          <c:extLst>
            <c:ext xmlns:c16="http://schemas.microsoft.com/office/drawing/2014/chart" uri="{C3380CC4-5D6E-409C-BE32-E72D297353CC}">
              <c16:uniqueId val="{00000003-F975-43F2-A3F2-97263BC7B5F2}"/>
            </c:ext>
          </c:extLst>
        </c:ser>
        <c:ser>
          <c:idx val="3"/>
          <c:order val="2"/>
          <c:tx>
            <c:strRef>
              <c:f>'Data 1.4'!$A$13</c:f>
              <c:strCache>
                <c:ptCount val="1"/>
                <c:pt idx="0">
                  <c:v>1 - Managers, Directors and Senior Officials</c:v>
                </c:pt>
              </c:strCache>
            </c:strRef>
          </c:tx>
          <c:spPr>
            <a:ln w="25400" cap="rnd">
              <a:noFill/>
              <a:round/>
            </a:ln>
            <a:effectLst/>
          </c:spPr>
          <c:marker>
            <c:symbol val="circle"/>
            <c:size val="10"/>
            <c:spPr>
              <a:solidFill>
                <a:srgbClr val="203F7A"/>
              </a:solidFill>
              <a:ln w="9525">
                <a:noFill/>
              </a:ln>
              <a:effectLst/>
            </c:spPr>
          </c:marker>
          <c:dLbls>
            <c:dLbl>
              <c:idx val="0"/>
              <c:layout>
                <c:manualLayout>
                  <c:x val="-4.281686465098708E-2"/>
                  <c:y val="0.16868861929520509"/>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1.4'!$L$13</c:f>
                <c:numCache>
                  <c:formatCode>General</c:formatCode>
                  <c:ptCount val="1"/>
                  <c:pt idx="0">
                    <c:v>4</c:v>
                  </c:pt>
                </c:numCache>
              </c:numRef>
            </c:plus>
            <c:minus>
              <c:numRef>
                <c:f>'Data 1.4'!$L$13</c:f>
                <c:numCache>
                  <c:formatCode>General</c:formatCode>
                  <c:ptCount val="1"/>
                  <c:pt idx="0">
                    <c:v>4</c:v>
                  </c:pt>
                </c:numCache>
              </c:numRef>
            </c:minus>
            <c:spPr>
              <a:noFill/>
              <a:ln w="127000" cap="flat" cmpd="sng" algn="ctr">
                <a:solidFill>
                  <a:srgbClr val="93A7CC"/>
                </a:solidFill>
                <a:round/>
              </a:ln>
              <a:effectLst/>
            </c:spPr>
          </c:errBars>
          <c:xVal>
            <c:numRef>
              <c:f>'Data 1.4'!$M$13</c:f>
              <c:numCache>
                <c:formatCode>#####0.0</c:formatCode>
                <c:ptCount val="1"/>
                <c:pt idx="0">
                  <c:v>3</c:v>
                </c:pt>
              </c:numCache>
            </c:numRef>
          </c:xVal>
          <c:yVal>
            <c:numRef>
              <c:f>'Data 1.4'!$C$13</c:f>
              <c:numCache>
                <c:formatCode>#####0.0</c:formatCode>
                <c:ptCount val="1"/>
                <c:pt idx="0">
                  <c:v>9.1</c:v>
                </c:pt>
              </c:numCache>
            </c:numRef>
          </c:yVal>
          <c:smooth val="0"/>
          <c:extLst>
            <c:ext xmlns:c16="http://schemas.microsoft.com/office/drawing/2014/chart" uri="{C3380CC4-5D6E-409C-BE32-E72D297353CC}">
              <c16:uniqueId val="{00000005-F975-43F2-A3F2-97263BC7B5F2}"/>
            </c:ext>
          </c:extLst>
        </c:ser>
        <c:ser>
          <c:idx val="4"/>
          <c:order val="3"/>
          <c:tx>
            <c:strRef>
              <c:f>'Data 1.4'!$A$14</c:f>
              <c:strCache>
                <c:ptCount val="1"/>
                <c:pt idx="0">
                  <c:v>All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8.9030310269135854E-2"/>
                  <c:y val="-8.5256872460615002E-2"/>
                </c:manualLayout>
              </c:layout>
              <c:tx>
                <c:rich>
                  <a:bodyPr/>
                  <a:lstStyle/>
                  <a:p>
                    <a:fld id="{342D04A5-636F-4E6B-B253-8B56E0485044}" type="SERIESNAME">
                      <a:rPr lang="en-US"/>
                      <a:pPr/>
                      <a:t>[SERIES NAME]</a:t>
                    </a:fld>
                    <a:r>
                      <a:rPr lang="en-US" baseline="0"/>
                      <a:t>,</a:t>
                    </a:r>
                  </a:p>
                  <a:p>
                    <a:fld id="{801A76E4-5F0A-47F6-BEF9-A8D5DF821814}" type="YVALUE">
                      <a:rPr lang="en-US" baseline="0"/>
                      <a:pPr/>
                      <a:t>[Y VALUE]</a:t>
                    </a:fld>
                    <a:endParaRPr lang="en-GB"/>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both"/>
            <c:errValType val="cust"/>
            <c:noEndCap val="1"/>
            <c:plus>
              <c:numRef>
                <c:f>'Data 1.4'!$L$14</c:f>
                <c:numCache>
                  <c:formatCode>General</c:formatCode>
                  <c:ptCount val="1"/>
                  <c:pt idx="0">
                    <c:v>1.3000000000000007</c:v>
                  </c:pt>
                </c:numCache>
              </c:numRef>
            </c:plus>
            <c:minus>
              <c:numRef>
                <c:f>'Data 1.4'!$L$14</c:f>
                <c:numCache>
                  <c:formatCode>General</c:formatCode>
                  <c:ptCount val="1"/>
                  <c:pt idx="0">
                    <c:v>1.3000000000000007</c:v>
                  </c:pt>
                </c:numCache>
              </c:numRef>
            </c:minus>
            <c:spPr>
              <a:noFill/>
              <a:ln w="127000" cap="flat" cmpd="sng" algn="ctr">
                <a:solidFill>
                  <a:srgbClr val="93A7CC"/>
                </a:solidFill>
                <a:round/>
              </a:ln>
              <a:effectLst/>
            </c:spPr>
          </c:errBars>
          <c:xVal>
            <c:numRef>
              <c:f>'Data 1.4'!$M$14</c:f>
              <c:numCache>
                <c:formatCode>#####0.0</c:formatCode>
                <c:ptCount val="1"/>
                <c:pt idx="0">
                  <c:v>4</c:v>
                </c:pt>
              </c:numCache>
            </c:numRef>
          </c:xVal>
          <c:yVal>
            <c:numRef>
              <c:f>'Data 1.4'!$C$14</c:f>
              <c:numCache>
                <c:formatCode>#####0.0</c:formatCode>
                <c:ptCount val="1"/>
                <c:pt idx="0">
                  <c:v>10.3</c:v>
                </c:pt>
              </c:numCache>
            </c:numRef>
          </c:yVal>
          <c:smooth val="0"/>
          <c:extLst>
            <c:ext xmlns:c16="http://schemas.microsoft.com/office/drawing/2014/chart" uri="{C3380CC4-5D6E-409C-BE32-E72D297353CC}">
              <c16:uniqueId val="{00000007-F975-43F2-A3F2-97263BC7B5F2}"/>
            </c:ext>
          </c:extLst>
        </c:ser>
        <c:ser>
          <c:idx val="5"/>
          <c:order val="4"/>
          <c:tx>
            <c:strRef>
              <c:f>'Data 1.4'!$A$15</c:f>
              <c:strCache>
                <c:ptCount val="1"/>
                <c:pt idx="0">
                  <c:v>6 - Caring, Leisure and Other Service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0.18196495020895459"/>
                  <c:y val="-0.16175621028307338"/>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1.4'!$L$15</c:f>
                <c:numCache>
                  <c:formatCode>General</c:formatCode>
                  <c:ptCount val="1"/>
                  <c:pt idx="0">
                    <c:v>4.6999999999999993</c:v>
                  </c:pt>
                </c:numCache>
              </c:numRef>
            </c:plus>
            <c:minus>
              <c:numRef>
                <c:f>'Data 1.4'!$L$15</c:f>
                <c:numCache>
                  <c:formatCode>General</c:formatCode>
                  <c:ptCount val="1"/>
                  <c:pt idx="0">
                    <c:v>4.6999999999999993</c:v>
                  </c:pt>
                </c:numCache>
              </c:numRef>
            </c:minus>
            <c:spPr>
              <a:noFill/>
              <a:ln w="127000" cap="flat" cmpd="sng" algn="ctr">
                <a:solidFill>
                  <a:srgbClr val="93A7CC"/>
                </a:solidFill>
                <a:round/>
              </a:ln>
              <a:effectLst/>
            </c:spPr>
          </c:errBars>
          <c:xVal>
            <c:numRef>
              <c:f>'Data 1.4'!$M$15</c:f>
              <c:numCache>
                <c:formatCode>#####0.0</c:formatCode>
                <c:ptCount val="1"/>
                <c:pt idx="0">
                  <c:v>5</c:v>
                </c:pt>
              </c:numCache>
            </c:numRef>
          </c:xVal>
          <c:yVal>
            <c:numRef>
              <c:f>'Data 1.4'!$C$15</c:f>
              <c:numCache>
                <c:formatCode>#####0.0</c:formatCode>
                <c:ptCount val="1"/>
                <c:pt idx="0">
                  <c:v>13</c:v>
                </c:pt>
              </c:numCache>
            </c:numRef>
          </c:yVal>
          <c:smooth val="0"/>
          <c:extLst>
            <c:ext xmlns:c16="http://schemas.microsoft.com/office/drawing/2014/chart" uri="{C3380CC4-5D6E-409C-BE32-E72D297353CC}">
              <c16:uniqueId val="{00000009-F975-43F2-A3F2-97263BC7B5F2}"/>
            </c:ext>
          </c:extLst>
        </c:ser>
        <c:ser>
          <c:idx val="6"/>
          <c:order val="5"/>
          <c:tx>
            <c:strRef>
              <c:f>'Data 1.4'!$A$16</c:f>
              <c:strCache>
                <c:ptCount val="1"/>
                <c:pt idx="0">
                  <c:v>5 - Skilled Trades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2.6949607513858026E-2"/>
                  <c:y val="0.22876949740034644"/>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A-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1.4'!$L$16</c:f>
                <c:numCache>
                  <c:formatCode>General</c:formatCode>
                  <c:ptCount val="1"/>
                  <c:pt idx="0">
                    <c:v>4.3999999999999986</c:v>
                  </c:pt>
                </c:numCache>
              </c:numRef>
            </c:plus>
            <c:minus>
              <c:numRef>
                <c:f>'Data 1.4'!$L$16</c:f>
                <c:numCache>
                  <c:formatCode>General</c:formatCode>
                  <c:ptCount val="1"/>
                  <c:pt idx="0">
                    <c:v>4.3999999999999986</c:v>
                  </c:pt>
                </c:numCache>
              </c:numRef>
            </c:minus>
            <c:spPr>
              <a:noFill/>
              <a:ln w="127000" cap="flat" cmpd="sng" algn="ctr">
                <a:solidFill>
                  <a:srgbClr val="93A7CC"/>
                </a:solidFill>
                <a:round/>
              </a:ln>
              <a:effectLst/>
            </c:spPr>
          </c:errBars>
          <c:xVal>
            <c:numRef>
              <c:f>'Data 1.4'!$M$16</c:f>
              <c:numCache>
                <c:formatCode>#####0.0</c:formatCode>
                <c:ptCount val="1"/>
                <c:pt idx="0">
                  <c:v>6</c:v>
                </c:pt>
              </c:numCache>
            </c:numRef>
          </c:xVal>
          <c:yVal>
            <c:numRef>
              <c:f>'Data 1.4'!$C$16</c:f>
              <c:numCache>
                <c:formatCode>#####0.0</c:formatCode>
                <c:ptCount val="1"/>
                <c:pt idx="0">
                  <c:v>13.2</c:v>
                </c:pt>
              </c:numCache>
            </c:numRef>
          </c:yVal>
          <c:smooth val="0"/>
          <c:extLst>
            <c:ext xmlns:c16="http://schemas.microsoft.com/office/drawing/2014/chart" uri="{C3380CC4-5D6E-409C-BE32-E72D297353CC}">
              <c16:uniqueId val="{0000000B-F975-43F2-A3F2-97263BC7B5F2}"/>
            </c:ext>
          </c:extLst>
        </c:ser>
        <c:ser>
          <c:idx val="7"/>
          <c:order val="6"/>
          <c:tx>
            <c:strRef>
              <c:f>'Data 1.4'!$A$17</c:f>
              <c:strCache>
                <c:ptCount val="1"/>
                <c:pt idx="0">
                  <c:v>7 - Sales and Customer Service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0.24192566762293446"/>
                  <c:y val="-0.196418255343732"/>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1.4'!$L$17</c:f>
                <c:numCache>
                  <c:formatCode>General</c:formatCode>
                  <c:ptCount val="1"/>
                  <c:pt idx="0">
                    <c:v>7</c:v>
                  </c:pt>
                </c:numCache>
              </c:numRef>
            </c:plus>
            <c:minus>
              <c:numRef>
                <c:f>'Data 1.4'!$L$17</c:f>
                <c:numCache>
                  <c:formatCode>General</c:formatCode>
                  <c:ptCount val="1"/>
                  <c:pt idx="0">
                    <c:v>7</c:v>
                  </c:pt>
                </c:numCache>
              </c:numRef>
            </c:minus>
            <c:spPr>
              <a:noFill/>
              <a:ln w="127000" cap="flat" cmpd="sng" algn="ctr">
                <a:solidFill>
                  <a:srgbClr val="93A7CC"/>
                </a:solidFill>
                <a:round/>
              </a:ln>
              <a:effectLst/>
            </c:spPr>
          </c:errBars>
          <c:xVal>
            <c:numRef>
              <c:f>'Data 1.4'!$M$17</c:f>
              <c:numCache>
                <c:formatCode>#####0.0</c:formatCode>
                <c:ptCount val="1"/>
                <c:pt idx="0">
                  <c:v>7</c:v>
                </c:pt>
              </c:numCache>
            </c:numRef>
          </c:xVal>
          <c:yVal>
            <c:numRef>
              <c:f>'Data 1.4'!$C$17</c:f>
              <c:numCache>
                <c:formatCode>#####0.0</c:formatCode>
                <c:ptCount val="1"/>
                <c:pt idx="0">
                  <c:v>16.2</c:v>
                </c:pt>
              </c:numCache>
            </c:numRef>
          </c:yVal>
          <c:smooth val="0"/>
          <c:extLst>
            <c:ext xmlns:c16="http://schemas.microsoft.com/office/drawing/2014/chart" uri="{C3380CC4-5D6E-409C-BE32-E72D297353CC}">
              <c16:uniqueId val="{0000000D-F975-43F2-A3F2-97263BC7B5F2}"/>
            </c:ext>
          </c:extLst>
        </c:ser>
        <c:ser>
          <c:idx val="8"/>
          <c:order val="7"/>
          <c:tx>
            <c:strRef>
              <c:f>'Data 1.4'!$A$18</c:f>
              <c:strCache>
                <c:ptCount val="1"/>
                <c:pt idx="0">
                  <c:v>9 - Elementary Occupations</c:v>
                </c:pt>
              </c:strCache>
            </c:strRef>
          </c:tx>
          <c:spPr>
            <a:ln w="25400" cap="rnd">
              <a:noFill/>
              <a:round/>
            </a:ln>
            <a:effectLst/>
          </c:spPr>
          <c:marker>
            <c:symbol val="circle"/>
            <c:size val="10"/>
            <c:spPr>
              <a:solidFill>
                <a:srgbClr val="203F7A"/>
              </a:solidFill>
              <a:ln w="9525">
                <a:noFill/>
              </a:ln>
              <a:effectLst/>
            </c:spPr>
          </c:marker>
          <c:dLbls>
            <c:dLbl>
              <c:idx val="0"/>
              <c:layout>
                <c:manualLayout>
                  <c:x val="2.7188439256305291E-2"/>
                  <c:y val="0.22450950576863832"/>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E-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1.4'!$L$18</c:f>
                <c:numCache>
                  <c:formatCode>General</c:formatCode>
                  <c:ptCount val="1"/>
                  <c:pt idx="0">
                    <c:v>5.3999999999999986</c:v>
                  </c:pt>
                </c:numCache>
              </c:numRef>
            </c:plus>
            <c:minus>
              <c:numRef>
                <c:f>'Data 1.4'!$L$18</c:f>
                <c:numCache>
                  <c:formatCode>General</c:formatCode>
                  <c:ptCount val="1"/>
                  <c:pt idx="0">
                    <c:v>5.3999999999999986</c:v>
                  </c:pt>
                </c:numCache>
              </c:numRef>
            </c:minus>
            <c:spPr>
              <a:noFill/>
              <a:ln w="127000" cap="flat" cmpd="sng" algn="ctr">
                <a:solidFill>
                  <a:srgbClr val="93A7CC"/>
                </a:solidFill>
                <a:round/>
              </a:ln>
              <a:effectLst/>
            </c:spPr>
          </c:errBars>
          <c:xVal>
            <c:numRef>
              <c:f>'Data 1.4'!$M$18</c:f>
              <c:numCache>
                <c:formatCode>#####0.0</c:formatCode>
                <c:ptCount val="1"/>
                <c:pt idx="0">
                  <c:v>8</c:v>
                </c:pt>
              </c:numCache>
            </c:numRef>
          </c:xVal>
          <c:yVal>
            <c:numRef>
              <c:f>'Data 1.4'!$C$18</c:f>
              <c:numCache>
                <c:formatCode>#####0.0</c:formatCode>
                <c:ptCount val="1"/>
                <c:pt idx="0">
                  <c:v>16.7</c:v>
                </c:pt>
              </c:numCache>
            </c:numRef>
          </c:yVal>
          <c:smooth val="0"/>
          <c:extLst>
            <c:ext xmlns:c16="http://schemas.microsoft.com/office/drawing/2014/chart" uri="{C3380CC4-5D6E-409C-BE32-E72D297353CC}">
              <c16:uniqueId val="{0000000F-F975-43F2-A3F2-97263BC7B5F2}"/>
            </c:ext>
          </c:extLst>
        </c:ser>
        <c:ser>
          <c:idx val="9"/>
          <c:order val="8"/>
          <c:tx>
            <c:strRef>
              <c:f>'Data 1.4'!$A$19</c:f>
              <c:strCache>
                <c:ptCount val="1"/>
                <c:pt idx="0">
                  <c:v>8 - Process, Plant and Machine Operatives</c:v>
                </c:pt>
              </c:strCache>
            </c:strRef>
          </c:tx>
          <c:spPr>
            <a:ln w="25400" cap="rnd">
              <a:solidFill>
                <a:srgbClr val="93A7CC"/>
              </a:solidFill>
              <a:round/>
            </a:ln>
            <a:effectLst/>
          </c:spPr>
          <c:marker>
            <c:symbol val="circle"/>
            <c:size val="10"/>
            <c:spPr>
              <a:solidFill>
                <a:srgbClr val="203F7A"/>
              </a:solidFill>
              <a:ln w="9525">
                <a:noFill/>
              </a:ln>
              <a:effectLst/>
            </c:spPr>
          </c:marker>
          <c:dLbls>
            <c:dLbl>
              <c:idx val="0"/>
              <c:layout>
                <c:manualLayout>
                  <c:x val="0"/>
                  <c:y val="0.25649913344887337"/>
                </c:manualLayout>
              </c:layout>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0-F975-43F2-A3F2-97263BC7B5F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1"/>
            <c:plus>
              <c:numRef>
                <c:f>'Data 1.4'!$L$19</c:f>
                <c:numCache>
                  <c:formatCode>General</c:formatCode>
                  <c:ptCount val="1"/>
                  <c:pt idx="0">
                    <c:v>7.6999999999999993</c:v>
                  </c:pt>
                </c:numCache>
              </c:numRef>
            </c:plus>
            <c:minus>
              <c:numRef>
                <c:f>'Data 1.4'!$L$19</c:f>
                <c:numCache>
                  <c:formatCode>General</c:formatCode>
                  <c:ptCount val="1"/>
                  <c:pt idx="0">
                    <c:v>7.6999999999999993</c:v>
                  </c:pt>
                </c:numCache>
              </c:numRef>
            </c:minus>
            <c:spPr>
              <a:noFill/>
              <a:ln w="127000" cap="flat" cmpd="sng" algn="ctr">
                <a:solidFill>
                  <a:srgbClr val="93A7CC"/>
                </a:solidFill>
                <a:round/>
              </a:ln>
              <a:effectLst/>
            </c:spPr>
          </c:errBars>
          <c:xVal>
            <c:numRef>
              <c:f>'Data 1.4'!$M$19</c:f>
              <c:numCache>
                <c:formatCode>#####0.0</c:formatCode>
                <c:ptCount val="1"/>
                <c:pt idx="0">
                  <c:v>9</c:v>
                </c:pt>
              </c:numCache>
            </c:numRef>
          </c:xVal>
          <c:yVal>
            <c:numRef>
              <c:f>'Data 1.4'!$C$19</c:f>
              <c:numCache>
                <c:formatCode>#####0.0</c:formatCode>
                <c:ptCount val="1"/>
                <c:pt idx="0">
                  <c:v>25.8</c:v>
                </c:pt>
              </c:numCache>
            </c:numRef>
          </c:yVal>
          <c:smooth val="0"/>
          <c:extLst>
            <c:ext xmlns:c16="http://schemas.microsoft.com/office/drawing/2014/chart" uri="{C3380CC4-5D6E-409C-BE32-E72D297353CC}">
              <c16:uniqueId val="{00000011-F975-43F2-A3F2-97263BC7B5F2}"/>
            </c:ext>
          </c:extLst>
        </c:ser>
        <c:dLbls>
          <c:showLegendKey val="0"/>
          <c:showVal val="0"/>
          <c:showCatName val="0"/>
          <c:showSerName val="0"/>
          <c:showPercent val="0"/>
          <c:showBubbleSize val="0"/>
        </c:dLbls>
        <c:axId val="505198560"/>
        <c:axId val="505195936"/>
      </c:scatterChart>
      <c:valAx>
        <c:axId val="505198560"/>
        <c:scaling>
          <c:orientation val="minMax"/>
          <c:max val="10.5"/>
        </c:scaling>
        <c:delete val="1"/>
        <c:axPos val="b"/>
        <c:numFmt formatCode="#####0.0" sourceLinked="1"/>
        <c:majorTickMark val="out"/>
        <c:minorTickMark val="none"/>
        <c:tickLblPos val="nextTo"/>
        <c:crossAx val="505195936"/>
        <c:crosses val="autoZero"/>
        <c:crossBetween val="midCat"/>
      </c:valAx>
      <c:valAx>
        <c:axId val="50519593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t>Age-standardised</a:t>
                </a:r>
                <a:r>
                  <a:rPr lang="en-GB" sz="1400" b="1" baseline="0"/>
                  <a:t> death rate (deaths per 100,000 people)</a:t>
                </a:r>
                <a:endParaRPr lang="en-GB" sz="1400" b="1"/>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051985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latin typeface="Segoe UI" panose="020B0502040204020203" pitchFamily="34" charset="0"/>
                <a:cs typeface="Segoe UI" panose="020B0502040204020203" pitchFamily="34" charset="0"/>
              </a:defRPr>
            </a:pPr>
            <a:r>
              <a:rPr lang="en-GB" sz="1400" b="1" i="0" baseline="0">
                <a:effectLst/>
                <a:latin typeface="Segoe UI" panose="020B0502040204020203" pitchFamily="34" charset="0"/>
                <a:cs typeface="Segoe UI" panose="020B0502040204020203" pitchFamily="34" charset="0"/>
              </a:rPr>
              <a:t>Figure 4.3b: Age-specific mortality rates as a proportion of 1981 rate, </a:t>
            </a:r>
            <a:endParaRPr lang="en-GB" sz="1400">
              <a:effectLst/>
              <a:latin typeface="Segoe UI" panose="020B0502040204020203" pitchFamily="34" charset="0"/>
              <a:cs typeface="Segoe UI" panose="020B0502040204020203" pitchFamily="34" charset="0"/>
            </a:endParaRPr>
          </a:p>
          <a:p>
            <a:pPr algn="ctr">
              <a:defRPr>
                <a:latin typeface="Segoe UI" panose="020B0502040204020203" pitchFamily="34" charset="0"/>
                <a:cs typeface="Segoe UI" panose="020B0502040204020203" pitchFamily="34" charset="0"/>
              </a:defRPr>
            </a:pPr>
            <a:r>
              <a:rPr lang="en-GB" sz="1400" b="1" i="0" baseline="0">
                <a:effectLst/>
                <a:latin typeface="Segoe UI" panose="020B0502040204020203" pitchFamily="34" charset="0"/>
                <a:cs typeface="Segoe UI" panose="020B0502040204020203" pitchFamily="34" charset="0"/>
              </a:rPr>
              <a:t>1981-2019, females</a:t>
            </a:r>
            <a:endParaRPr lang="en-GB" sz="1400">
              <a:effectLst/>
              <a:latin typeface="Segoe UI" panose="020B0502040204020203" pitchFamily="34" charset="0"/>
              <a:cs typeface="Segoe UI" panose="020B0502040204020203" pitchFamily="34" charset="0"/>
            </a:endParaRPr>
          </a:p>
        </c:rich>
      </c:tx>
      <c:layout>
        <c:manualLayout>
          <c:xMode val="edge"/>
          <c:yMode val="edge"/>
          <c:x val="0.18383589743589743"/>
          <c:y val="0"/>
        </c:manualLayout>
      </c:layout>
      <c:overlay val="1"/>
    </c:title>
    <c:autoTitleDeleted val="0"/>
    <c:plotArea>
      <c:layout>
        <c:manualLayout>
          <c:layoutTarget val="inner"/>
          <c:xMode val="edge"/>
          <c:yMode val="edge"/>
          <c:x val="0.11883241901181822"/>
          <c:y val="0.10293909641002931"/>
          <c:w val="0.76781398870487672"/>
          <c:h val="0.81167112259701979"/>
        </c:manualLayout>
      </c:layout>
      <c:lineChart>
        <c:grouping val="standard"/>
        <c:varyColors val="0"/>
        <c:ser>
          <c:idx val="1"/>
          <c:order val="0"/>
          <c:tx>
            <c:strRef>
              <c:f>'Data 4.3'!$K$5</c:f>
              <c:strCache>
                <c:ptCount val="1"/>
                <c:pt idx="0">
                  <c:v>0 to 14</c:v>
                </c:pt>
              </c:strCache>
            </c:strRef>
          </c:tx>
          <c:spPr>
            <a:ln>
              <a:solidFill>
                <a:srgbClr val="284F99"/>
              </a:solidFill>
              <a:prstDash val="sysDot"/>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4.3'!$K$6:$K$44</c:f>
              <c:numCache>
                <c:formatCode>General</c:formatCode>
                <c:ptCount val="39"/>
                <c:pt idx="0">
                  <c:v>100</c:v>
                </c:pt>
                <c:pt idx="1">
                  <c:v>97.62</c:v>
                </c:pt>
                <c:pt idx="2">
                  <c:v>85.74</c:v>
                </c:pt>
                <c:pt idx="3">
                  <c:v>94.89</c:v>
                </c:pt>
                <c:pt idx="4">
                  <c:v>95.45</c:v>
                </c:pt>
                <c:pt idx="5">
                  <c:v>80.37</c:v>
                </c:pt>
                <c:pt idx="6">
                  <c:v>80.17</c:v>
                </c:pt>
                <c:pt idx="7">
                  <c:v>72.180000000000007</c:v>
                </c:pt>
                <c:pt idx="8">
                  <c:v>80.5</c:v>
                </c:pt>
                <c:pt idx="9">
                  <c:v>72.099999999999994</c:v>
                </c:pt>
                <c:pt idx="10">
                  <c:v>68.53</c:v>
                </c:pt>
                <c:pt idx="11">
                  <c:v>67.25</c:v>
                </c:pt>
                <c:pt idx="12">
                  <c:v>66.88</c:v>
                </c:pt>
                <c:pt idx="13">
                  <c:v>55.04</c:v>
                </c:pt>
                <c:pt idx="14">
                  <c:v>59.52</c:v>
                </c:pt>
                <c:pt idx="15">
                  <c:v>57.5</c:v>
                </c:pt>
                <c:pt idx="16">
                  <c:v>49.8</c:v>
                </c:pt>
                <c:pt idx="17">
                  <c:v>52.15</c:v>
                </c:pt>
                <c:pt idx="18">
                  <c:v>44.57</c:v>
                </c:pt>
                <c:pt idx="19">
                  <c:v>46.57</c:v>
                </c:pt>
                <c:pt idx="20">
                  <c:v>49.64</c:v>
                </c:pt>
                <c:pt idx="21">
                  <c:v>44.48</c:v>
                </c:pt>
                <c:pt idx="22">
                  <c:v>47.95</c:v>
                </c:pt>
                <c:pt idx="23">
                  <c:v>43.21</c:v>
                </c:pt>
                <c:pt idx="24">
                  <c:v>48.63</c:v>
                </c:pt>
                <c:pt idx="25">
                  <c:v>42.55</c:v>
                </c:pt>
                <c:pt idx="26">
                  <c:v>46.04</c:v>
                </c:pt>
                <c:pt idx="27">
                  <c:v>43.35</c:v>
                </c:pt>
                <c:pt idx="28">
                  <c:v>39.020000000000003</c:v>
                </c:pt>
                <c:pt idx="29">
                  <c:v>37.380000000000003</c:v>
                </c:pt>
                <c:pt idx="30">
                  <c:v>37.96</c:v>
                </c:pt>
                <c:pt idx="31">
                  <c:v>33.11</c:v>
                </c:pt>
                <c:pt idx="32">
                  <c:v>33.69</c:v>
                </c:pt>
                <c:pt idx="33">
                  <c:v>33.93</c:v>
                </c:pt>
                <c:pt idx="34">
                  <c:v>27.26</c:v>
                </c:pt>
                <c:pt idx="35">
                  <c:v>35.01</c:v>
                </c:pt>
                <c:pt idx="36">
                  <c:v>30.04</c:v>
                </c:pt>
                <c:pt idx="37">
                  <c:v>32.97</c:v>
                </c:pt>
                <c:pt idx="38">
                  <c:v>27.3</c:v>
                </c:pt>
              </c:numCache>
            </c:numRef>
          </c:val>
          <c:smooth val="0"/>
          <c:extLst>
            <c:ext xmlns:c16="http://schemas.microsoft.com/office/drawing/2014/chart" uri="{C3380CC4-5D6E-409C-BE32-E72D297353CC}">
              <c16:uniqueId val="{00000000-C1E7-46EC-813B-B1CE04544B38}"/>
            </c:ext>
          </c:extLst>
        </c:ser>
        <c:ser>
          <c:idx val="3"/>
          <c:order val="1"/>
          <c:tx>
            <c:strRef>
              <c:f>'Data 4.3'!$L$5</c:f>
              <c:strCache>
                <c:ptCount val="1"/>
                <c:pt idx="0">
                  <c:v>15 to 44</c:v>
                </c:pt>
              </c:strCache>
            </c:strRef>
          </c:tx>
          <c:spPr>
            <a:ln>
              <a:solidFill>
                <a:schemeClr val="tx1"/>
              </a:solidFill>
              <a:prstDash val="sysDot"/>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4.3'!$L$6:$L$44</c:f>
              <c:numCache>
                <c:formatCode>General</c:formatCode>
                <c:ptCount val="39"/>
                <c:pt idx="0">
                  <c:v>100</c:v>
                </c:pt>
                <c:pt idx="1">
                  <c:v>101.45</c:v>
                </c:pt>
                <c:pt idx="2">
                  <c:v>104.28</c:v>
                </c:pt>
                <c:pt idx="3">
                  <c:v>101.35</c:v>
                </c:pt>
                <c:pt idx="4">
                  <c:v>100.51</c:v>
                </c:pt>
                <c:pt idx="5">
                  <c:v>91.49</c:v>
                </c:pt>
                <c:pt idx="6">
                  <c:v>91.12</c:v>
                </c:pt>
                <c:pt idx="7">
                  <c:v>95.29</c:v>
                </c:pt>
                <c:pt idx="8">
                  <c:v>103.71</c:v>
                </c:pt>
                <c:pt idx="9">
                  <c:v>95.41</c:v>
                </c:pt>
                <c:pt idx="10">
                  <c:v>99.49</c:v>
                </c:pt>
                <c:pt idx="11">
                  <c:v>96.48</c:v>
                </c:pt>
                <c:pt idx="12">
                  <c:v>102.94</c:v>
                </c:pt>
                <c:pt idx="13">
                  <c:v>102.81</c:v>
                </c:pt>
                <c:pt idx="14">
                  <c:v>97.29</c:v>
                </c:pt>
                <c:pt idx="15">
                  <c:v>97.74</c:v>
                </c:pt>
                <c:pt idx="16">
                  <c:v>100.86</c:v>
                </c:pt>
                <c:pt idx="17">
                  <c:v>100.98</c:v>
                </c:pt>
                <c:pt idx="18">
                  <c:v>99.53</c:v>
                </c:pt>
                <c:pt idx="19">
                  <c:v>105.28</c:v>
                </c:pt>
                <c:pt idx="20">
                  <c:v>99.67</c:v>
                </c:pt>
                <c:pt idx="21">
                  <c:v>101.36</c:v>
                </c:pt>
                <c:pt idx="22">
                  <c:v>101.08</c:v>
                </c:pt>
                <c:pt idx="23">
                  <c:v>100.55</c:v>
                </c:pt>
                <c:pt idx="24">
                  <c:v>100.04</c:v>
                </c:pt>
                <c:pt idx="25">
                  <c:v>97.98</c:v>
                </c:pt>
                <c:pt idx="26">
                  <c:v>96.85</c:v>
                </c:pt>
                <c:pt idx="27">
                  <c:v>101.37</c:v>
                </c:pt>
                <c:pt idx="28">
                  <c:v>103.11</c:v>
                </c:pt>
                <c:pt idx="29">
                  <c:v>97.07</c:v>
                </c:pt>
                <c:pt idx="30">
                  <c:v>95.9</c:v>
                </c:pt>
                <c:pt idx="31">
                  <c:v>91.21</c:v>
                </c:pt>
                <c:pt idx="32">
                  <c:v>85.28</c:v>
                </c:pt>
                <c:pt idx="33">
                  <c:v>85.89</c:v>
                </c:pt>
                <c:pt idx="34">
                  <c:v>90.48</c:v>
                </c:pt>
                <c:pt idx="35">
                  <c:v>99.12</c:v>
                </c:pt>
                <c:pt idx="36">
                  <c:v>93.38</c:v>
                </c:pt>
                <c:pt idx="37">
                  <c:v>99.39</c:v>
                </c:pt>
                <c:pt idx="38">
                  <c:v>105.46</c:v>
                </c:pt>
              </c:numCache>
            </c:numRef>
          </c:val>
          <c:smooth val="0"/>
          <c:extLst>
            <c:ext xmlns:c16="http://schemas.microsoft.com/office/drawing/2014/chart" uri="{C3380CC4-5D6E-409C-BE32-E72D297353CC}">
              <c16:uniqueId val="{00000001-C1E7-46EC-813B-B1CE04544B38}"/>
            </c:ext>
          </c:extLst>
        </c:ser>
        <c:ser>
          <c:idx val="4"/>
          <c:order val="2"/>
          <c:tx>
            <c:strRef>
              <c:f>'Data 4.3'!$M$5</c:f>
              <c:strCache>
                <c:ptCount val="1"/>
                <c:pt idx="0">
                  <c:v>45 to 59</c:v>
                </c:pt>
              </c:strCache>
            </c:strRef>
          </c:tx>
          <c:spPr>
            <a:ln>
              <a:solidFill>
                <a:srgbClr val="284F99"/>
              </a:solidFill>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4.3'!$M$6:$M$44</c:f>
              <c:numCache>
                <c:formatCode>General</c:formatCode>
                <c:ptCount val="39"/>
                <c:pt idx="0">
                  <c:v>100</c:v>
                </c:pt>
                <c:pt idx="1">
                  <c:v>101.63</c:v>
                </c:pt>
                <c:pt idx="2">
                  <c:v>97.27</c:v>
                </c:pt>
                <c:pt idx="3">
                  <c:v>97.8</c:v>
                </c:pt>
                <c:pt idx="4">
                  <c:v>92.04</c:v>
                </c:pt>
                <c:pt idx="5">
                  <c:v>89.78</c:v>
                </c:pt>
                <c:pt idx="6">
                  <c:v>88.36</c:v>
                </c:pt>
                <c:pt idx="7">
                  <c:v>85.27</c:v>
                </c:pt>
                <c:pt idx="8">
                  <c:v>86.9</c:v>
                </c:pt>
                <c:pt idx="9">
                  <c:v>82.17</c:v>
                </c:pt>
                <c:pt idx="10">
                  <c:v>79.63</c:v>
                </c:pt>
                <c:pt idx="11">
                  <c:v>77.19</c:v>
                </c:pt>
                <c:pt idx="12">
                  <c:v>73.95</c:v>
                </c:pt>
                <c:pt idx="13">
                  <c:v>73.48</c:v>
                </c:pt>
                <c:pt idx="14">
                  <c:v>70.13</c:v>
                </c:pt>
                <c:pt idx="15">
                  <c:v>73.66</c:v>
                </c:pt>
                <c:pt idx="16">
                  <c:v>70.31</c:v>
                </c:pt>
                <c:pt idx="17">
                  <c:v>68.180000000000007</c:v>
                </c:pt>
                <c:pt idx="18">
                  <c:v>68.819999999999993</c:v>
                </c:pt>
                <c:pt idx="19">
                  <c:v>65.41</c:v>
                </c:pt>
                <c:pt idx="20">
                  <c:v>67</c:v>
                </c:pt>
                <c:pt idx="21">
                  <c:v>65.41</c:v>
                </c:pt>
                <c:pt idx="22">
                  <c:v>64.19</c:v>
                </c:pt>
                <c:pt idx="23">
                  <c:v>62.72</c:v>
                </c:pt>
                <c:pt idx="24">
                  <c:v>62.18</c:v>
                </c:pt>
                <c:pt idx="25">
                  <c:v>61.09</c:v>
                </c:pt>
                <c:pt idx="26">
                  <c:v>59.91</c:v>
                </c:pt>
                <c:pt idx="27">
                  <c:v>58.4</c:v>
                </c:pt>
                <c:pt idx="28">
                  <c:v>56.5</c:v>
                </c:pt>
                <c:pt idx="29">
                  <c:v>53.91</c:v>
                </c:pt>
                <c:pt idx="30">
                  <c:v>56.18</c:v>
                </c:pt>
                <c:pt idx="31">
                  <c:v>52.92</c:v>
                </c:pt>
                <c:pt idx="32">
                  <c:v>53.2</c:v>
                </c:pt>
                <c:pt idx="33">
                  <c:v>52.85</c:v>
                </c:pt>
                <c:pt idx="34">
                  <c:v>54.35</c:v>
                </c:pt>
                <c:pt idx="35">
                  <c:v>54.3</c:v>
                </c:pt>
                <c:pt idx="36">
                  <c:v>53.83</c:v>
                </c:pt>
                <c:pt idx="37">
                  <c:v>55.79</c:v>
                </c:pt>
                <c:pt idx="38">
                  <c:v>55.75</c:v>
                </c:pt>
              </c:numCache>
            </c:numRef>
          </c:val>
          <c:smooth val="0"/>
          <c:extLst>
            <c:ext xmlns:c16="http://schemas.microsoft.com/office/drawing/2014/chart" uri="{C3380CC4-5D6E-409C-BE32-E72D297353CC}">
              <c16:uniqueId val="{00000002-C1E7-46EC-813B-B1CE04544B38}"/>
            </c:ext>
          </c:extLst>
        </c:ser>
        <c:ser>
          <c:idx val="5"/>
          <c:order val="3"/>
          <c:tx>
            <c:strRef>
              <c:f>'Data 4.3'!$N$5</c:f>
              <c:strCache>
                <c:ptCount val="1"/>
                <c:pt idx="0">
                  <c:v>60 to 74</c:v>
                </c:pt>
              </c:strCache>
            </c:strRef>
          </c:tx>
          <c:spPr>
            <a:ln>
              <a:solidFill>
                <a:schemeClr val="tx1"/>
              </a:solidFill>
              <a:prstDash val="solid"/>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4.3'!$N$6:$N$44</c:f>
              <c:numCache>
                <c:formatCode>General</c:formatCode>
                <c:ptCount val="39"/>
                <c:pt idx="0">
                  <c:v>100</c:v>
                </c:pt>
                <c:pt idx="1">
                  <c:v>98.25</c:v>
                </c:pt>
                <c:pt idx="2">
                  <c:v>97.53</c:v>
                </c:pt>
                <c:pt idx="3">
                  <c:v>93.68</c:v>
                </c:pt>
                <c:pt idx="4">
                  <c:v>98.07</c:v>
                </c:pt>
                <c:pt idx="5">
                  <c:v>95.54</c:v>
                </c:pt>
                <c:pt idx="6">
                  <c:v>93.3</c:v>
                </c:pt>
                <c:pt idx="7">
                  <c:v>92.16</c:v>
                </c:pt>
                <c:pt idx="8">
                  <c:v>94.4</c:v>
                </c:pt>
                <c:pt idx="9">
                  <c:v>89.9</c:v>
                </c:pt>
                <c:pt idx="10">
                  <c:v>87.38</c:v>
                </c:pt>
                <c:pt idx="11">
                  <c:v>87.23</c:v>
                </c:pt>
                <c:pt idx="12">
                  <c:v>89.57</c:v>
                </c:pt>
                <c:pt idx="13">
                  <c:v>85.39</c:v>
                </c:pt>
                <c:pt idx="14">
                  <c:v>84.28</c:v>
                </c:pt>
                <c:pt idx="15">
                  <c:v>81.61</c:v>
                </c:pt>
                <c:pt idx="16">
                  <c:v>79.2</c:v>
                </c:pt>
                <c:pt idx="17">
                  <c:v>78.47</c:v>
                </c:pt>
                <c:pt idx="18">
                  <c:v>77.28</c:v>
                </c:pt>
                <c:pt idx="19">
                  <c:v>73.13</c:v>
                </c:pt>
                <c:pt idx="20">
                  <c:v>70.150000000000006</c:v>
                </c:pt>
                <c:pt idx="21">
                  <c:v>70.19</c:v>
                </c:pt>
                <c:pt idx="22">
                  <c:v>69.72</c:v>
                </c:pt>
                <c:pt idx="23">
                  <c:v>64.97</c:v>
                </c:pt>
                <c:pt idx="24">
                  <c:v>64.02</c:v>
                </c:pt>
                <c:pt idx="25">
                  <c:v>62.99</c:v>
                </c:pt>
                <c:pt idx="26">
                  <c:v>61.63</c:v>
                </c:pt>
                <c:pt idx="27">
                  <c:v>58.56</c:v>
                </c:pt>
                <c:pt idx="28">
                  <c:v>56.01</c:v>
                </c:pt>
                <c:pt idx="29">
                  <c:v>56.18</c:v>
                </c:pt>
                <c:pt idx="30">
                  <c:v>53.2</c:v>
                </c:pt>
                <c:pt idx="31">
                  <c:v>53.94</c:v>
                </c:pt>
                <c:pt idx="32">
                  <c:v>52.87</c:v>
                </c:pt>
                <c:pt idx="33">
                  <c:v>50.06</c:v>
                </c:pt>
                <c:pt idx="34">
                  <c:v>52.15</c:v>
                </c:pt>
                <c:pt idx="35">
                  <c:v>51.35</c:v>
                </c:pt>
                <c:pt idx="36">
                  <c:v>50.77</c:v>
                </c:pt>
                <c:pt idx="37">
                  <c:v>52.14</c:v>
                </c:pt>
                <c:pt idx="38">
                  <c:v>50.62</c:v>
                </c:pt>
              </c:numCache>
            </c:numRef>
          </c:val>
          <c:smooth val="0"/>
          <c:extLst>
            <c:ext xmlns:c16="http://schemas.microsoft.com/office/drawing/2014/chart" uri="{C3380CC4-5D6E-409C-BE32-E72D297353CC}">
              <c16:uniqueId val="{00000003-C1E7-46EC-813B-B1CE04544B38}"/>
            </c:ext>
          </c:extLst>
        </c:ser>
        <c:ser>
          <c:idx val="6"/>
          <c:order val="4"/>
          <c:tx>
            <c:strRef>
              <c:f>'Data 4.3'!$O$5</c:f>
              <c:strCache>
                <c:ptCount val="1"/>
                <c:pt idx="0">
                  <c:v>75 to 89</c:v>
                </c:pt>
              </c:strCache>
            </c:strRef>
          </c:tx>
          <c:spPr>
            <a:ln>
              <a:solidFill>
                <a:srgbClr val="284F99"/>
              </a:solidFill>
              <a:prstDash val="dash"/>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4.3'!$O$6:$O$44</c:f>
              <c:numCache>
                <c:formatCode>General</c:formatCode>
                <c:ptCount val="39"/>
                <c:pt idx="0">
                  <c:v>100</c:v>
                </c:pt>
                <c:pt idx="1">
                  <c:v>105.51</c:v>
                </c:pt>
                <c:pt idx="2">
                  <c:v>99.26</c:v>
                </c:pt>
                <c:pt idx="3">
                  <c:v>94.97</c:v>
                </c:pt>
                <c:pt idx="4">
                  <c:v>98.26</c:v>
                </c:pt>
                <c:pt idx="5">
                  <c:v>97.13</c:v>
                </c:pt>
                <c:pt idx="6">
                  <c:v>94.22</c:v>
                </c:pt>
                <c:pt idx="7">
                  <c:v>93.95</c:v>
                </c:pt>
                <c:pt idx="8">
                  <c:v>99.79</c:v>
                </c:pt>
                <c:pt idx="9">
                  <c:v>93.28</c:v>
                </c:pt>
                <c:pt idx="10">
                  <c:v>93.24</c:v>
                </c:pt>
                <c:pt idx="11">
                  <c:v>92.95</c:v>
                </c:pt>
                <c:pt idx="12">
                  <c:v>100.8</c:v>
                </c:pt>
                <c:pt idx="13">
                  <c:v>90.68</c:v>
                </c:pt>
                <c:pt idx="14">
                  <c:v>93.21</c:v>
                </c:pt>
                <c:pt idx="15">
                  <c:v>90.97</c:v>
                </c:pt>
                <c:pt idx="16">
                  <c:v>89.56</c:v>
                </c:pt>
                <c:pt idx="17">
                  <c:v>87.7</c:v>
                </c:pt>
                <c:pt idx="18">
                  <c:v>90.4</c:v>
                </c:pt>
                <c:pt idx="19">
                  <c:v>86.1</c:v>
                </c:pt>
                <c:pt idx="20">
                  <c:v>83.9</c:v>
                </c:pt>
                <c:pt idx="21">
                  <c:v>83.74</c:v>
                </c:pt>
                <c:pt idx="22">
                  <c:v>84.1</c:v>
                </c:pt>
                <c:pt idx="23">
                  <c:v>80.59</c:v>
                </c:pt>
                <c:pt idx="24">
                  <c:v>78.900000000000006</c:v>
                </c:pt>
                <c:pt idx="25">
                  <c:v>77.52</c:v>
                </c:pt>
                <c:pt idx="26">
                  <c:v>77.459999999999994</c:v>
                </c:pt>
                <c:pt idx="27">
                  <c:v>79.11</c:v>
                </c:pt>
                <c:pt idx="28">
                  <c:v>74.680000000000007</c:v>
                </c:pt>
                <c:pt idx="29">
                  <c:v>72.959999999999994</c:v>
                </c:pt>
                <c:pt idx="30">
                  <c:v>71.430000000000007</c:v>
                </c:pt>
                <c:pt idx="31">
                  <c:v>74.22</c:v>
                </c:pt>
                <c:pt idx="32">
                  <c:v>71.650000000000006</c:v>
                </c:pt>
                <c:pt idx="33">
                  <c:v>70.39</c:v>
                </c:pt>
                <c:pt idx="34">
                  <c:v>72.41</c:v>
                </c:pt>
                <c:pt idx="35">
                  <c:v>70.37</c:v>
                </c:pt>
                <c:pt idx="36">
                  <c:v>71.97</c:v>
                </c:pt>
                <c:pt idx="37">
                  <c:v>70.290000000000006</c:v>
                </c:pt>
                <c:pt idx="38">
                  <c:v>68.16</c:v>
                </c:pt>
              </c:numCache>
            </c:numRef>
          </c:val>
          <c:smooth val="0"/>
          <c:extLst>
            <c:ext xmlns:c16="http://schemas.microsoft.com/office/drawing/2014/chart" uri="{C3380CC4-5D6E-409C-BE32-E72D297353CC}">
              <c16:uniqueId val="{00000004-C1E7-46EC-813B-B1CE04544B38}"/>
            </c:ext>
          </c:extLst>
        </c:ser>
        <c:ser>
          <c:idx val="2"/>
          <c:order val="5"/>
          <c:tx>
            <c:strRef>
              <c:f>'Data 4.3'!$P$5</c:f>
              <c:strCache>
                <c:ptCount val="1"/>
                <c:pt idx="0">
                  <c:v>90 plus</c:v>
                </c:pt>
              </c:strCache>
            </c:strRef>
          </c:tx>
          <c:spPr>
            <a:ln>
              <a:solidFill>
                <a:srgbClr val="284F99"/>
              </a:solidFill>
            </a:ln>
          </c:spPr>
          <c:marker>
            <c:symbol val="none"/>
          </c:marker>
          <c:cat>
            <c:numRef>
              <c:f>'Data 4.3'!$S$6:$S$44</c:f>
              <c:numCache>
                <c:formatCode>General</c:formatCode>
                <c:ptCount val="39"/>
                <c:pt idx="0">
                  <c:v>1981</c:v>
                </c:pt>
                <c:pt idx="5">
                  <c:v>1986</c:v>
                </c:pt>
                <c:pt idx="10">
                  <c:v>1991</c:v>
                </c:pt>
                <c:pt idx="15">
                  <c:v>1996</c:v>
                </c:pt>
                <c:pt idx="20">
                  <c:v>2001</c:v>
                </c:pt>
                <c:pt idx="25">
                  <c:v>2006</c:v>
                </c:pt>
                <c:pt idx="30">
                  <c:v>2011</c:v>
                </c:pt>
                <c:pt idx="35">
                  <c:v>2016</c:v>
                </c:pt>
                <c:pt idx="38">
                  <c:v>2019</c:v>
                </c:pt>
              </c:numCache>
            </c:numRef>
          </c:cat>
          <c:val>
            <c:numRef>
              <c:f>'Data 4.3'!$P$6:$P$44</c:f>
              <c:numCache>
                <c:formatCode>General</c:formatCode>
                <c:ptCount val="39"/>
                <c:pt idx="0">
                  <c:v>100</c:v>
                </c:pt>
                <c:pt idx="1">
                  <c:v>106.83</c:v>
                </c:pt>
                <c:pt idx="2">
                  <c:v>103.78</c:v>
                </c:pt>
                <c:pt idx="3">
                  <c:v>106.19</c:v>
                </c:pt>
                <c:pt idx="4">
                  <c:v>109.5</c:v>
                </c:pt>
                <c:pt idx="5">
                  <c:v>110.64</c:v>
                </c:pt>
                <c:pt idx="6">
                  <c:v>99.11</c:v>
                </c:pt>
                <c:pt idx="7">
                  <c:v>101.89</c:v>
                </c:pt>
                <c:pt idx="8">
                  <c:v>116.44</c:v>
                </c:pt>
                <c:pt idx="9">
                  <c:v>103.8</c:v>
                </c:pt>
                <c:pt idx="10">
                  <c:v>99.53</c:v>
                </c:pt>
                <c:pt idx="11">
                  <c:v>96.94</c:v>
                </c:pt>
                <c:pt idx="12">
                  <c:v>107.35</c:v>
                </c:pt>
                <c:pt idx="13">
                  <c:v>97.78</c:v>
                </c:pt>
                <c:pt idx="14">
                  <c:v>100.38</c:v>
                </c:pt>
                <c:pt idx="15">
                  <c:v>100.04</c:v>
                </c:pt>
                <c:pt idx="16">
                  <c:v>101.77</c:v>
                </c:pt>
                <c:pt idx="17">
                  <c:v>102.46</c:v>
                </c:pt>
                <c:pt idx="18">
                  <c:v>104.3</c:v>
                </c:pt>
                <c:pt idx="19">
                  <c:v>96.34</c:v>
                </c:pt>
                <c:pt idx="20">
                  <c:v>98.3</c:v>
                </c:pt>
                <c:pt idx="21">
                  <c:v>109.87</c:v>
                </c:pt>
                <c:pt idx="22">
                  <c:v>113.46</c:v>
                </c:pt>
                <c:pt idx="23">
                  <c:v>107.32</c:v>
                </c:pt>
                <c:pt idx="24">
                  <c:v>106.68</c:v>
                </c:pt>
                <c:pt idx="25">
                  <c:v>102.56</c:v>
                </c:pt>
                <c:pt idx="26">
                  <c:v>105.76</c:v>
                </c:pt>
                <c:pt idx="27">
                  <c:v>104.66</c:v>
                </c:pt>
                <c:pt idx="28">
                  <c:v>100.14</c:v>
                </c:pt>
                <c:pt idx="29">
                  <c:v>95.03</c:v>
                </c:pt>
                <c:pt idx="30">
                  <c:v>90.06</c:v>
                </c:pt>
                <c:pt idx="31">
                  <c:v>95.41</c:v>
                </c:pt>
                <c:pt idx="32">
                  <c:v>93.14</c:v>
                </c:pt>
                <c:pt idx="33">
                  <c:v>87.65</c:v>
                </c:pt>
                <c:pt idx="34">
                  <c:v>100.89</c:v>
                </c:pt>
                <c:pt idx="35">
                  <c:v>91.46</c:v>
                </c:pt>
                <c:pt idx="36">
                  <c:v>94.58</c:v>
                </c:pt>
                <c:pt idx="37">
                  <c:v>95.08</c:v>
                </c:pt>
                <c:pt idx="38">
                  <c:v>92.43</c:v>
                </c:pt>
              </c:numCache>
            </c:numRef>
          </c:val>
          <c:smooth val="0"/>
          <c:extLst>
            <c:ext xmlns:c16="http://schemas.microsoft.com/office/drawing/2014/chart" uri="{C3380CC4-5D6E-409C-BE32-E72D297353CC}">
              <c16:uniqueId val="{00000005-C1E7-46EC-813B-B1CE04544B38}"/>
            </c:ext>
          </c:extLst>
        </c:ser>
        <c:dLbls>
          <c:showLegendKey val="0"/>
          <c:showVal val="0"/>
          <c:showCatName val="0"/>
          <c:showSerName val="0"/>
          <c:showPercent val="0"/>
          <c:showBubbleSize val="0"/>
        </c:dLbls>
        <c:smooth val="0"/>
        <c:axId val="44237568"/>
        <c:axId val="44239488"/>
      </c:lineChart>
      <c:catAx>
        <c:axId val="44237568"/>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Year</a:t>
                </a:r>
              </a:p>
            </c:rich>
          </c:tx>
          <c:layout>
            <c:manualLayout>
              <c:xMode val="edge"/>
              <c:yMode val="edge"/>
              <c:x val="0.45859792811776062"/>
              <c:y val="0.9536137618070718"/>
            </c:manualLayout>
          </c:layout>
          <c:overlay val="0"/>
        </c:title>
        <c:numFmt formatCode="General" sourceLinked="1"/>
        <c:majorTickMark val="none"/>
        <c:minorTickMark val="out"/>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44239488"/>
        <c:crosses val="autoZero"/>
        <c:auto val="1"/>
        <c:lblAlgn val="ctr"/>
        <c:lblOffset val="100"/>
        <c:tickLblSkip val="1"/>
        <c:noMultiLvlLbl val="0"/>
      </c:catAx>
      <c:valAx>
        <c:axId val="44239488"/>
        <c:scaling>
          <c:orientation val="minMax"/>
          <c:max val="120"/>
        </c:scaling>
        <c:delete val="0"/>
        <c:axPos val="l"/>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Percentage</a:t>
                </a:r>
              </a:p>
            </c:rich>
          </c:tx>
          <c:overlay val="0"/>
        </c:title>
        <c:numFmt formatCode="General" sourceLinked="1"/>
        <c:majorTickMark val="out"/>
        <c:minorTickMark val="none"/>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44237568"/>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Segoe UI" panose="020B0502040204020203" pitchFamily="34" charset="0"/>
                <a:cs typeface="Segoe UI" panose="020B0502040204020203" pitchFamily="34" charset="0"/>
              </a:defRPr>
            </a:pPr>
            <a:r>
              <a:rPr lang="en-GB" sz="1440" b="1" i="0" u="none" strike="noStrike" baseline="0">
                <a:effectLst/>
                <a:latin typeface="Segoe UI" panose="020B0502040204020203" pitchFamily="34" charset="0"/>
                <a:cs typeface="Segoe UI" panose="020B0502040204020203" pitchFamily="34" charset="0"/>
              </a:rPr>
              <a:t>Figure 4.4: Age-standardised mortality rates for UK nations, 1994 - 2019</a:t>
            </a:r>
            <a:endParaRPr lang="en-GB">
              <a:latin typeface="Segoe UI" panose="020B0502040204020203" pitchFamily="34" charset="0"/>
              <a:cs typeface="Segoe UI" panose="020B0502040204020203" pitchFamily="34" charset="0"/>
            </a:endParaRPr>
          </a:p>
        </c:rich>
      </c:tx>
      <c:layout>
        <c:manualLayout>
          <c:xMode val="edge"/>
          <c:yMode val="edge"/>
          <c:x val="0.17442570499032164"/>
          <c:y val="1.2562814070351759E-2"/>
        </c:manualLayout>
      </c:layout>
      <c:overlay val="1"/>
    </c:title>
    <c:autoTitleDeleted val="0"/>
    <c:plotArea>
      <c:layout>
        <c:manualLayout>
          <c:layoutTarget val="inner"/>
          <c:xMode val="edge"/>
          <c:yMode val="edge"/>
          <c:x val="0.10243209630630895"/>
          <c:y val="9.4544982864772156E-2"/>
          <c:w val="0.78421431141038611"/>
          <c:h val="0.81586735317737025"/>
        </c:manualLayout>
      </c:layout>
      <c:lineChart>
        <c:grouping val="standard"/>
        <c:varyColors val="0"/>
        <c:ser>
          <c:idx val="2"/>
          <c:order val="0"/>
          <c:tx>
            <c:strRef>
              <c:f>'Data 4.4'!$B$3:$B$4</c:f>
              <c:strCache>
                <c:ptCount val="2"/>
                <c:pt idx="0">
                  <c:v>England</c:v>
                </c:pt>
              </c:strCache>
            </c:strRef>
          </c:tx>
          <c:spPr>
            <a:ln>
              <a:solidFill>
                <a:srgbClr val="284F99"/>
              </a:solidFill>
              <a:prstDash val="sysDot"/>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4.4'!$B$5:$B$30</c:f>
              <c:numCache>
                <c:formatCode>#,##0.0</c:formatCode>
                <c:ptCount val="26"/>
                <c:pt idx="0">
                  <c:v>1368.9</c:v>
                </c:pt>
                <c:pt idx="1">
                  <c:v>1384.5</c:v>
                </c:pt>
                <c:pt idx="2">
                  <c:v>1365.9</c:v>
                </c:pt>
                <c:pt idx="3">
                  <c:v>1343.3</c:v>
                </c:pt>
                <c:pt idx="4">
                  <c:v>1321.9</c:v>
                </c:pt>
                <c:pt idx="5">
                  <c:v>1312.1</c:v>
                </c:pt>
                <c:pt idx="6">
                  <c:v>1259.8</c:v>
                </c:pt>
                <c:pt idx="7">
                  <c:v>1229.3</c:v>
                </c:pt>
                <c:pt idx="8">
                  <c:v>1225</c:v>
                </c:pt>
                <c:pt idx="9">
                  <c:v>1225.3</c:v>
                </c:pt>
                <c:pt idx="10">
                  <c:v>1156.5999999999999</c:v>
                </c:pt>
                <c:pt idx="11">
                  <c:v>1137.5999999999999</c:v>
                </c:pt>
                <c:pt idx="12">
                  <c:v>1099.3</c:v>
                </c:pt>
                <c:pt idx="13">
                  <c:v>1084.5</c:v>
                </c:pt>
                <c:pt idx="14">
                  <c:v>1085.5</c:v>
                </c:pt>
                <c:pt idx="15">
                  <c:v>1027.8</c:v>
                </c:pt>
                <c:pt idx="16">
                  <c:v>1011</c:v>
                </c:pt>
                <c:pt idx="17">
                  <c:v>972.9</c:v>
                </c:pt>
                <c:pt idx="18">
                  <c:v>981.3</c:v>
                </c:pt>
                <c:pt idx="19">
                  <c:v>979.1</c:v>
                </c:pt>
                <c:pt idx="20">
                  <c:v>946.7</c:v>
                </c:pt>
                <c:pt idx="21">
                  <c:v>986.6</c:v>
                </c:pt>
                <c:pt idx="22">
                  <c:v>959.8</c:v>
                </c:pt>
                <c:pt idx="23">
                  <c:v>958.8</c:v>
                </c:pt>
                <c:pt idx="24">
                  <c:v>957.2</c:v>
                </c:pt>
                <c:pt idx="25">
                  <c:v>918</c:v>
                </c:pt>
              </c:numCache>
            </c:numRef>
          </c:val>
          <c:smooth val="0"/>
          <c:extLst>
            <c:ext xmlns:c16="http://schemas.microsoft.com/office/drawing/2014/chart" uri="{C3380CC4-5D6E-409C-BE32-E72D297353CC}">
              <c16:uniqueId val="{00000000-10D9-4D55-AE2A-525949779E8E}"/>
            </c:ext>
          </c:extLst>
        </c:ser>
        <c:ser>
          <c:idx val="5"/>
          <c:order val="1"/>
          <c:tx>
            <c:strRef>
              <c:f>'Data 4.4'!$C$3:$C$4</c:f>
              <c:strCache>
                <c:ptCount val="2"/>
                <c:pt idx="0">
                  <c:v>Wales</c:v>
                </c:pt>
              </c:strCache>
            </c:strRef>
          </c:tx>
          <c:spPr>
            <a:ln>
              <a:solidFill>
                <a:schemeClr val="tx1"/>
              </a:solidFill>
              <a:prstDash val="sysDot"/>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4.4'!$C$5:$C$30</c:f>
              <c:numCache>
                <c:formatCode>#,##0.0</c:formatCode>
                <c:ptCount val="26"/>
                <c:pt idx="0">
                  <c:v>1406.3</c:v>
                </c:pt>
                <c:pt idx="1">
                  <c:v>1452.2</c:v>
                </c:pt>
                <c:pt idx="2">
                  <c:v>1417.2</c:v>
                </c:pt>
                <c:pt idx="3">
                  <c:v>1409.4</c:v>
                </c:pt>
                <c:pt idx="4">
                  <c:v>1356.5</c:v>
                </c:pt>
                <c:pt idx="5">
                  <c:v>1393.9</c:v>
                </c:pt>
                <c:pt idx="6">
                  <c:v>1321</c:v>
                </c:pt>
                <c:pt idx="7">
                  <c:v>1294.4000000000001</c:v>
                </c:pt>
                <c:pt idx="8">
                  <c:v>1284.8</c:v>
                </c:pt>
                <c:pt idx="9">
                  <c:v>1295.4000000000001</c:v>
                </c:pt>
                <c:pt idx="10">
                  <c:v>1222.5999999999999</c:v>
                </c:pt>
                <c:pt idx="11">
                  <c:v>1201.5</c:v>
                </c:pt>
                <c:pt idx="12">
                  <c:v>1143.7</c:v>
                </c:pt>
                <c:pt idx="13">
                  <c:v>1165.9000000000001</c:v>
                </c:pt>
                <c:pt idx="14">
                  <c:v>1150</c:v>
                </c:pt>
                <c:pt idx="15">
                  <c:v>1091.9000000000001</c:v>
                </c:pt>
                <c:pt idx="16">
                  <c:v>1080</c:v>
                </c:pt>
                <c:pt idx="17">
                  <c:v>1034.9000000000001</c:v>
                </c:pt>
                <c:pt idx="18">
                  <c:v>1050.8</c:v>
                </c:pt>
                <c:pt idx="19">
                  <c:v>1059.8</c:v>
                </c:pt>
                <c:pt idx="20">
                  <c:v>1016.9</c:v>
                </c:pt>
                <c:pt idx="21">
                  <c:v>1064.4000000000001</c:v>
                </c:pt>
                <c:pt idx="22">
                  <c:v>1045.7</c:v>
                </c:pt>
                <c:pt idx="23">
                  <c:v>1035.5999999999999</c:v>
                </c:pt>
                <c:pt idx="24">
                  <c:v>1058.7</c:v>
                </c:pt>
                <c:pt idx="25">
                  <c:v>1000.1</c:v>
                </c:pt>
              </c:numCache>
            </c:numRef>
          </c:val>
          <c:smooth val="0"/>
          <c:extLst>
            <c:ext xmlns:c16="http://schemas.microsoft.com/office/drawing/2014/chart" uri="{C3380CC4-5D6E-409C-BE32-E72D297353CC}">
              <c16:uniqueId val="{00000001-10D9-4D55-AE2A-525949779E8E}"/>
            </c:ext>
          </c:extLst>
        </c:ser>
        <c:ser>
          <c:idx val="6"/>
          <c:order val="2"/>
          <c:tx>
            <c:strRef>
              <c:f>'Data 4.4'!$D$3:$D$4</c:f>
              <c:strCache>
                <c:ptCount val="2"/>
                <c:pt idx="0">
                  <c:v>Scotland</c:v>
                </c:pt>
              </c:strCache>
            </c:strRef>
          </c:tx>
          <c:spPr>
            <a:ln>
              <a:solidFill>
                <a:srgbClr val="284F99"/>
              </a:solidFill>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4.4'!$D$5:$D$30</c:f>
              <c:numCache>
                <c:formatCode>#,##0.0</c:formatCode>
                <c:ptCount val="26"/>
                <c:pt idx="0">
                  <c:v>1559.6</c:v>
                </c:pt>
                <c:pt idx="1">
                  <c:v>1572.3</c:v>
                </c:pt>
                <c:pt idx="2">
                  <c:v>1564.1</c:v>
                </c:pt>
                <c:pt idx="3">
                  <c:v>1527.4</c:v>
                </c:pt>
                <c:pt idx="4">
                  <c:v>1507.3</c:v>
                </c:pt>
                <c:pt idx="5">
                  <c:v>1528.8</c:v>
                </c:pt>
                <c:pt idx="6">
                  <c:v>1443.5</c:v>
                </c:pt>
                <c:pt idx="7">
                  <c:v>1414.6</c:v>
                </c:pt>
                <c:pt idx="8">
                  <c:v>1421.6</c:v>
                </c:pt>
                <c:pt idx="9">
                  <c:v>1429.4</c:v>
                </c:pt>
                <c:pt idx="10">
                  <c:v>1359.3</c:v>
                </c:pt>
                <c:pt idx="11">
                  <c:v>1329.3</c:v>
                </c:pt>
                <c:pt idx="12">
                  <c:v>1293.4000000000001</c:v>
                </c:pt>
                <c:pt idx="13">
                  <c:v>1302.5</c:v>
                </c:pt>
                <c:pt idx="14">
                  <c:v>1282.7</c:v>
                </c:pt>
                <c:pt idx="15">
                  <c:v>1222.5</c:v>
                </c:pt>
                <c:pt idx="16">
                  <c:v>1198.2</c:v>
                </c:pt>
                <c:pt idx="17">
                  <c:v>1164.2</c:v>
                </c:pt>
                <c:pt idx="18">
                  <c:v>1173.4000000000001</c:v>
                </c:pt>
                <c:pt idx="19">
                  <c:v>1152.3</c:v>
                </c:pt>
                <c:pt idx="20">
                  <c:v>1116.9000000000001</c:v>
                </c:pt>
                <c:pt idx="21">
                  <c:v>1177.3</c:v>
                </c:pt>
                <c:pt idx="22">
                  <c:v>1136.4000000000001</c:v>
                </c:pt>
                <c:pt idx="23">
                  <c:v>1142.9000000000001</c:v>
                </c:pt>
                <c:pt idx="24">
                  <c:v>1139.5</c:v>
                </c:pt>
                <c:pt idx="25">
                  <c:v>1107.5999999999999</c:v>
                </c:pt>
              </c:numCache>
            </c:numRef>
          </c:val>
          <c:smooth val="0"/>
          <c:extLst>
            <c:ext xmlns:c16="http://schemas.microsoft.com/office/drawing/2014/chart" uri="{C3380CC4-5D6E-409C-BE32-E72D297353CC}">
              <c16:uniqueId val="{00000002-10D9-4D55-AE2A-525949779E8E}"/>
            </c:ext>
          </c:extLst>
        </c:ser>
        <c:ser>
          <c:idx val="7"/>
          <c:order val="3"/>
          <c:tx>
            <c:strRef>
              <c:f>'Data 4.4'!$E$3:$E$4</c:f>
              <c:strCache>
                <c:ptCount val="2"/>
                <c:pt idx="0">
                  <c:v>N. Ireland</c:v>
                </c:pt>
              </c:strCache>
            </c:strRef>
          </c:tx>
          <c:spPr>
            <a:ln>
              <a:solidFill>
                <a:schemeClr val="tx1"/>
              </a:solidFill>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4.4'!$E$5:$E$30</c:f>
              <c:numCache>
                <c:formatCode>#,##0.0</c:formatCode>
                <c:ptCount val="26"/>
                <c:pt idx="0">
                  <c:v>1429.9</c:v>
                </c:pt>
                <c:pt idx="1">
                  <c:v>1430.6</c:v>
                </c:pt>
                <c:pt idx="2">
                  <c:v>1407.4</c:v>
                </c:pt>
                <c:pt idx="3">
                  <c:v>1370.9</c:v>
                </c:pt>
                <c:pt idx="4">
                  <c:v>1361.4</c:v>
                </c:pt>
                <c:pt idx="5">
                  <c:v>1419.8</c:v>
                </c:pt>
                <c:pt idx="6">
                  <c:v>1343.5</c:v>
                </c:pt>
                <c:pt idx="7">
                  <c:v>1294.0999999999999</c:v>
                </c:pt>
                <c:pt idx="8">
                  <c:v>1276.5</c:v>
                </c:pt>
                <c:pt idx="9">
                  <c:v>1252</c:v>
                </c:pt>
                <c:pt idx="10">
                  <c:v>1217</c:v>
                </c:pt>
                <c:pt idx="11">
                  <c:v>1175.9000000000001</c:v>
                </c:pt>
                <c:pt idx="12">
                  <c:v>1179.3</c:v>
                </c:pt>
                <c:pt idx="13">
                  <c:v>1166.5</c:v>
                </c:pt>
                <c:pt idx="14">
                  <c:v>1166.7</c:v>
                </c:pt>
                <c:pt idx="15">
                  <c:v>1106.4000000000001</c:v>
                </c:pt>
                <c:pt idx="16">
                  <c:v>1080</c:v>
                </c:pt>
                <c:pt idx="17">
                  <c:v>1042</c:v>
                </c:pt>
                <c:pt idx="18">
                  <c:v>1059.2</c:v>
                </c:pt>
                <c:pt idx="19">
                  <c:v>1054.8</c:v>
                </c:pt>
                <c:pt idx="20">
                  <c:v>1005.8</c:v>
                </c:pt>
                <c:pt idx="21">
                  <c:v>1045.2</c:v>
                </c:pt>
                <c:pt idx="22">
                  <c:v>1015.9</c:v>
                </c:pt>
                <c:pt idx="23">
                  <c:v>1036.9000000000001</c:v>
                </c:pt>
                <c:pt idx="24">
                  <c:v>1012.2</c:v>
                </c:pt>
              </c:numCache>
            </c:numRef>
          </c:val>
          <c:smooth val="0"/>
          <c:extLst>
            <c:ext xmlns:c16="http://schemas.microsoft.com/office/drawing/2014/chart" uri="{C3380CC4-5D6E-409C-BE32-E72D297353CC}">
              <c16:uniqueId val="{00000003-10D9-4D55-AE2A-525949779E8E}"/>
            </c:ext>
          </c:extLst>
        </c:ser>
        <c:ser>
          <c:idx val="0"/>
          <c:order val="4"/>
          <c:tx>
            <c:strRef>
              <c:f>'Data 4.4'!$B$3:$B$4</c:f>
              <c:strCache>
                <c:ptCount val="2"/>
                <c:pt idx="0">
                  <c:v>England</c:v>
                </c:pt>
              </c:strCache>
            </c:strRef>
          </c:tx>
          <c:spPr>
            <a:ln>
              <a:solidFill>
                <a:srgbClr val="284F99"/>
              </a:solidFill>
              <a:prstDash val="sysDot"/>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4.4'!$B$5:$B$30</c:f>
              <c:numCache>
                <c:formatCode>#,##0.0</c:formatCode>
                <c:ptCount val="26"/>
                <c:pt idx="0">
                  <c:v>1368.9</c:v>
                </c:pt>
                <c:pt idx="1">
                  <c:v>1384.5</c:v>
                </c:pt>
                <c:pt idx="2">
                  <c:v>1365.9</c:v>
                </c:pt>
                <c:pt idx="3">
                  <c:v>1343.3</c:v>
                </c:pt>
                <c:pt idx="4">
                  <c:v>1321.9</c:v>
                </c:pt>
                <c:pt idx="5">
                  <c:v>1312.1</c:v>
                </c:pt>
                <c:pt idx="6">
                  <c:v>1259.8</c:v>
                </c:pt>
                <c:pt idx="7">
                  <c:v>1229.3</c:v>
                </c:pt>
                <c:pt idx="8">
                  <c:v>1225</c:v>
                </c:pt>
                <c:pt idx="9">
                  <c:v>1225.3</c:v>
                </c:pt>
                <c:pt idx="10">
                  <c:v>1156.5999999999999</c:v>
                </c:pt>
                <c:pt idx="11">
                  <c:v>1137.5999999999999</c:v>
                </c:pt>
                <c:pt idx="12">
                  <c:v>1099.3</c:v>
                </c:pt>
                <c:pt idx="13">
                  <c:v>1084.5</c:v>
                </c:pt>
                <c:pt idx="14">
                  <c:v>1085.5</c:v>
                </c:pt>
                <c:pt idx="15">
                  <c:v>1027.8</c:v>
                </c:pt>
                <c:pt idx="16">
                  <c:v>1011</c:v>
                </c:pt>
                <c:pt idx="17">
                  <c:v>972.9</c:v>
                </c:pt>
                <c:pt idx="18">
                  <c:v>981.3</c:v>
                </c:pt>
                <c:pt idx="19">
                  <c:v>979.1</c:v>
                </c:pt>
                <c:pt idx="20">
                  <c:v>946.7</c:v>
                </c:pt>
                <c:pt idx="21">
                  <c:v>986.6</c:v>
                </c:pt>
                <c:pt idx="22">
                  <c:v>959.8</c:v>
                </c:pt>
                <c:pt idx="23">
                  <c:v>958.8</c:v>
                </c:pt>
                <c:pt idx="24">
                  <c:v>957.2</c:v>
                </c:pt>
                <c:pt idx="25">
                  <c:v>918</c:v>
                </c:pt>
              </c:numCache>
            </c:numRef>
          </c:val>
          <c:smooth val="0"/>
          <c:extLst>
            <c:ext xmlns:c16="http://schemas.microsoft.com/office/drawing/2014/chart" uri="{C3380CC4-5D6E-409C-BE32-E72D297353CC}">
              <c16:uniqueId val="{00000004-10D9-4D55-AE2A-525949779E8E}"/>
            </c:ext>
          </c:extLst>
        </c:ser>
        <c:ser>
          <c:idx val="1"/>
          <c:order val="5"/>
          <c:tx>
            <c:strRef>
              <c:f>'Data 4.4'!$C$3:$C$4</c:f>
              <c:strCache>
                <c:ptCount val="2"/>
                <c:pt idx="0">
                  <c:v>Wales</c:v>
                </c:pt>
              </c:strCache>
            </c:strRef>
          </c:tx>
          <c:spPr>
            <a:ln>
              <a:solidFill>
                <a:schemeClr val="tx1"/>
              </a:solidFill>
              <a:prstDash val="sysDot"/>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4.4'!$C$5:$C$30</c:f>
              <c:numCache>
                <c:formatCode>#,##0.0</c:formatCode>
                <c:ptCount val="26"/>
                <c:pt idx="0">
                  <c:v>1406.3</c:v>
                </c:pt>
                <c:pt idx="1">
                  <c:v>1452.2</c:v>
                </c:pt>
                <c:pt idx="2">
                  <c:v>1417.2</c:v>
                </c:pt>
                <c:pt idx="3">
                  <c:v>1409.4</c:v>
                </c:pt>
                <c:pt idx="4">
                  <c:v>1356.5</c:v>
                </c:pt>
                <c:pt idx="5">
                  <c:v>1393.9</c:v>
                </c:pt>
                <c:pt idx="6">
                  <c:v>1321</c:v>
                </c:pt>
                <c:pt idx="7">
                  <c:v>1294.4000000000001</c:v>
                </c:pt>
                <c:pt idx="8">
                  <c:v>1284.8</c:v>
                </c:pt>
                <c:pt idx="9">
                  <c:v>1295.4000000000001</c:v>
                </c:pt>
                <c:pt idx="10">
                  <c:v>1222.5999999999999</c:v>
                </c:pt>
                <c:pt idx="11">
                  <c:v>1201.5</c:v>
                </c:pt>
                <c:pt idx="12">
                  <c:v>1143.7</c:v>
                </c:pt>
                <c:pt idx="13">
                  <c:v>1165.9000000000001</c:v>
                </c:pt>
                <c:pt idx="14">
                  <c:v>1150</c:v>
                </c:pt>
                <c:pt idx="15">
                  <c:v>1091.9000000000001</c:v>
                </c:pt>
                <c:pt idx="16">
                  <c:v>1080</c:v>
                </c:pt>
                <c:pt idx="17">
                  <c:v>1034.9000000000001</c:v>
                </c:pt>
                <c:pt idx="18">
                  <c:v>1050.8</c:v>
                </c:pt>
                <c:pt idx="19">
                  <c:v>1059.8</c:v>
                </c:pt>
                <c:pt idx="20">
                  <c:v>1016.9</c:v>
                </c:pt>
                <c:pt idx="21">
                  <c:v>1064.4000000000001</c:v>
                </c:pt>
                <c:pt idx="22">
                  <c:v>1045.7</c:v>
                </c:pt>
                <c:pt idx="23">
                  <c:v>1035.5999999999999</c:v>
                </c:pt>
                <c:pt idx="24">
                  <c:v>1058.7</c:v>
                </c:pt>
                <c:pt idx="25">
                  <c:v>1000.1</c:v>
                </c:pt>
              </c:numCache>
            </c:numRef>
          </c:val>
          <c:smooth val="0"/>
          <c:extLst>
            <c:ext xmlns:c16="http://schemas.microsoft.com/office/drawing/2014/chart" uri="{C3380CC4-5D6E-409C-BE32-E72D297353CC}">
              <c16:uniqueId val="{00000005-10D9-4D55-AE2A-525949779E8E}"/>
            </c:ext>
          </c:extLst>
        </c:ser>
        <c:ser>
          <c:idx val="3"/>
          <c:order val="6"/>
          <c:tx>
            <c:strRef>
              <c:f>'Data 4.4'!$D$3:$D$4</c:f>
              <c:strCache>
                <c:ptCount val="2"/>
                <c:pt idx="0">
                  <c:v>Scotland</c:v>
                </c:pt>
              </c:strCache>
            </c:strRef>
          </c:tx>
          <c:spPr>
            <a:ln>
              <a:solidFill>
                <a:srgbClr val="284F99"/>
              </a:solidFill>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4.4'!$D$5:$D$30</c:f>
              <c:numCache>
                <c:formatCode>#,##0.0</c:formatCode>
                <c:ptCount val="26"/>
                <c:pt idx="0">
                  <c:v>1559.6</c:v>
                </c:pt>
                <c:pt idx="1">
                  <c:v>1572.3</c:v>
                </c:pt>
                <c:pt idx="2">
                  <c:v>1564.1</c:v>
                </c:pt>
                <c:pt idx="3">
                  <c:v>1527.4</c:v>
                </c:pt>
                <c:pt idx="4">
                  <c:v>1507.3</c:v>
                </c:pt>
                <c:pt idx="5">
                  <c:v>1528.8</c:v>
                </c:pt>
                <c:pt idx="6">
                  <c:v>1443.5</c:v>
                </c:pt>
                <c:pt idx="7">
                  <c:v>1414.6</c:v>
                </c:pt>
                <c:pt idx="8">
                  <c:v>1421.6</c:v>
                </c:pt>
                <c:pt idx="9">
                  <c:v>1429.4</c:v>
                </c:pt>
                <c:pt idx="10">
                  <c:v>1359.3</c:v>
                </c:pt>
                <c:pt idx="11">
                  <c:v>1329.3</c:v>
                </c:pt>
                <c:pt idx="12">
                  <c:v>1293.4000000000001</c:v>
                </c:pt>
                <c:pt idx="13">
                  <c:v>1302.5</c:v>
                </c:pt>
                <c:pt idx="14">
                  <c:v>1282.7</c:v>
                </c:pt>
                <c:pt idx="15">
                  <c:v>1222.5</c:v>
                </c:pt>
                <c:pt idx="16">
                  <c:v>1198.2</c:v>
                </c:pt>
                <c:pt idx="17">
                  <c:v>1164.2</c:v>
                </c:pt>
                <c:pt idx="18">
                  <c:v>1173.4000000000001</c:v>
                </c:pt>
                <c:pt idx="19">
                  <c:v>1152.3</c:v>
                </c:pt>
                <c:pt idx="20">
                  <c:v>1116.9000000000001</c:v>
                </c:pt>
                <c:pt idx="21">
                  <c:v>1177.3</c:v>
                </c:pt>
                <c:pt idx="22">
                  <c:v>1136.4000000000001</c:v>
                </c:pt>
                <c:pt idx="23">
                  <c:v>1142.9000000000001</c:v>
                </c:pt>
                <c:pt idx="24">
                  <c:v>1139.5</c:v>
                </c:pt>
                <c:pt idx="25">
                  <c:v>1107.5999999999999</c:v>
                </c:pt>
              </c:numCache>
            </c:numRef>
          </c:val>
          <c:smooth val="0"/>
          <c:extLst>
            <c:ext xmlns:c16="http://schemas.microsoft.com/office/drawing/2014/chart" uri="{C3380CC4-5D6E-409C-BE32-E72D297353CC}">
              <c16:uniqueId val="{00000006-10D9-4D55-AE2A-525949779E8E}"/>
            </c:ext>
          </c:extLst>
        </c:ser>
        <c:ser>
          <c:idx val="4"/>
          <c:order val="7"/>
          <c:tx>
            <c:strRef>
              <c:f>'Data 4.4'!$E$3:$E$4</c:f>
              <c:strCache>
                <c:ptCount val="2"/>
                <c:pt idx="0">
                  <c:v>N. Ireland</c:v>
                </c:pt>
              </c:strCache>
            </c:strRef>
          </c:tx>
          <c:spPr>
            <a:ln>
              <a:solidFill>
                <a:schemeClr val="tx1"/>
              </a:solidFill>
            </a:ln>
          </c:spPr>
          <c:marker>
            <c:symbol val="none"/>
          </c:marker>
          <c:cat>
            <c:numRef>
              <c:f>'Data 4.4'!$A$5:$A$30</c:f>
              <c:numCache>
                <c:formatCode>General</c:formatCod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numCache>
            </c:numRef>
          </c:cat>
          <c:val>
            <c:numRef>
              <c:f>'Data 4.4'!$E$5:$E$30</c:f>
              <c:numCache>
                <c:formatCode>#,##0.0</c:formatCode>
                <c:ptCount val="26"/>
                <c:pt idx="0">
                  <c:v>1429.9</c:v>
                </c:pt>
                <c:pt idx="1">
                  <c:v>1430.6</c:v>
                </c:pt>
                <c:pt idx="2">
                  <c:v>1407.4</c:v>
                </c:pt>
                <c:pt idx="3">
                  <c:v>1370.9</c:v>
                </c:pt>
                <c:pt idx="4">
                  <c:v>1361.4</c:v>
                </c:pt>
                <c:pt idx="5">
                  <c:v>1419.8</c:v>
                </c:pt>
                <c:pt idx="6">
                  <c:v>1343.5</c:v>
                </c:pt>
                <c:pt idx="7">
                  <c:v>1294.0999999999999</c:v>
                </c:pt>
                <c:pt idx="8">
                  <c:v>1276.5</c:v>
                </c:pt>
                <c:pt idx="9">
                  <c:v>1252</c:v>
                </c:pt>
                <c:pt idx="10">
                  <c:v>1217</c:v>
                </c:pt>
                <c:pt idx="11">
                  <c:v>1175.9000000000001</c:v>
                </c:pt>
                <c:pt idx="12">
                  <c:v>1179.3</c:v>
                </c:pt>
                <c:pt idx="13">
                  <c:v>1166.5</c:v>
                </c:pt>
                <c:pt idx="14">
                  <c:v>1166.7</c:v>
                </c:pt>
                <c:pt idx="15">
                  <c:v>1106.4000000000001</c:v>
                </c:pt>
                <c:pt idx="16">
                  <c:v>1080</c:v>
                </c:pt>
                <c:pt idx="17">
                  <c:v>1042</c:v>
                </c:pt>
                <c:pt idx="18">
                  <c:v>1059.2</c:v>
                </c:pt>
                <c:pt idx="19">
                  <c:v>1054.8</c:v>
                </c:pt>
                <c:pt idx="20">
                  <c:v>1005.8</c:v>
                </c:pt>
                <c:pt idx="21">
                  <c:v>1045.2</c:v>
                </c:pt>
                <c:pt idx="22">
                  <c:v>1015.9</c:v>
                </c:pt>
                <c:pt idx="23">
                  <c:v>1036.9000000000001</c:v>
                </c:pt>
                <c:pt idx="24">
                  <c:v>1012.2</c:v>
                </c:pt>
              </c:numCache>
            </c:numRef>
          </c:val>
          <c:smooth val="0"/>
          <c:extLst>
            <c:ext xmlns:c16="http://schemas.microsoft.com/office/drawing/2014/chart" uri="{C3380CC4-5D6E-409C-BE32-E72D297353CC}">
              <c16:uniqueId val="{00000007-10D9-4D55-AE2A-525949779E8E}"/>
            </c:ext>
          </c:extLst>
        </c:ser>
        <c:dLbls>
          <c:showLegendKey val="0"/>
          <c:showVal val="0"/>
          <c:showCatName val="0"/>
          <c:showSerName val="0"/>
          <c:showPercent val="0"/>
          <c:showBubbleSize val="0"/>
        </c:dLbls>
        <c:smooth val="0"/>
        <c:axId val="53474048"/>
        <c:axId val="53475968"/>
      </c:lineChart>
      <c:catAx>
        <c:axId val="53474048"/>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Year</a:t>
                </a:r>
              </a:p>
            </c:rich>
          </c:tx>
          <c:layout>
            <c:manualLayout>
              <c:xMode val="edge"/>
              <c:yMode val="edge"/>
              <c:x val="0.45791445475131848"/>
              <c:y val="0.95271271156790183"/>
            </c:manualLayout>
          </c:layout>
          <c:overlay val="0"/>
        </c:title>
        <c:numFmt formatCode="General" sourceLinked="1"/>
        <c:majorTickMark val="none"/>
        <c:minorTickMark val="out"/>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53475968"/>
        <c:crosses val="autoZero"/>
        <c:auto val="1"/>
        <c:lblAlgn val="ctr"/>
        <c:lblOffset val="100"/>
        <c:tickLblSkip val="2"/>
        <c:noMultiLvlLbl val="0"/>
      </c:catAx>
      <c:valAx>
        <c:axId val="53475968"/>
        <c:scaling>
          <c:orientation val="minMax"/>
        </c:scaling>
        <c:delete val="0"/>
        <c:axPos val="l"/>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Age-standardised</a:t>
                </a:r>
                <a:r>
                  <a:rPr lang="en-US" sz="1400" baseline="0">
                    <a:latin typeface="Segoe UI" panose="020B0502040204020203" pitchFamily="34" charset="0"/>
                    <a:cs typeface="Segoe UI" panose="020B0502040204020203" pitchFamily="34" charset="0"/>
                  </a:rPr>
                  <a:t> mortality rate per 100,000 population</a:t>
                </a:r>
                <a:endParaRPr lang="en-US" sz="1400">
                  <a:latin typeface="Segoe UI" panose="020B0502040204020203" pitchFamily="34" charset="0"/>
                  <a:cs typeface="Segoe UI" panose="020B0502040204020203" pitchFamily="34" charset="0"/>
                </a:endParaRPr>
              </a:p>
            </c:rich>
          </c:tx>
          <c:overlay val="0"/>
        </c:title>
        <c:numFmt formatCode="#,##0" sourceLinked="0"/>
        <c:majorTickMark val="out"/>
        <c:minorTickMark val="none"/>
        <c:tickLblPos val="nextTo"/>
        <c:spPr>
          <a:ln>
            <a:solidFill>
              <a:schemeClr val="tx1"/>
            </a:solidFill>
          </a:ln>
        </c:spPr>
        <c:txPr>
          <a:bodyPr/>
          <a:lstStyle/>
          <a:p>
            <a:pPr>
              <a:defRPr>
                <a:latin typeface="Segoe UI" panose="020B0502040204020203" pitchFamily="34" charset="0"/>
                <a:cs typeface="Segoe UI" panose="020B0502040204020203" pitchFamily="34" charset="0"/>
              </a:defRPr>
            </a:pPr>
            <a:endParaRPr lang="en-US"/>
          </a:p>
        </c:txPr>
        <c:crossAx val="53474048"/>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Figure 5.1: Life expectancy at birth, Scotland, 1981-1983 to 2043 (projected)</a:t>
            </a:r>
          </a:p>
        </c:rich>
      </c:tx>
      <c:layout>
        <c:manualLayout>
          <c:xMode val="edge"/>
          <c:yMode val="edge"/>
          <c:x val="0.17372646880678375"/>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7.5545302994112121E-2"/>
          <c:y val="8.4785417570835145E-2"/>
          <c:w val="0.89780213138211451"/>
          <c:h val="0.64931423729514137"/>
        </c:manualLayout>
      </c:layout>
      <c:lineChart>
        <c:grouping val="standard"/>
        <c:varyColors val="0"/>
        <c:ser>
          <c:idx val="0"/>
          <c:order val="0"/>
          <c:tx>
            <c:v>male LE</c:v>
          </c:tx>
          <c:spPr>
            <a:ln w="38100" cap="rnd">
              <a:solidFill>
                <a:srgbClr val="B2B2D6"/>
              </a:solidFill>
              <a:round/>
            </a:ln>
            <a:effectLst/>
          </c:spPr>
          <c:marker>
            <c:symbol val="none"/>
          </c:marker>
          <c:dPt>
            <c:idx val="0"/>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0-4BA5-47B8-95BF-C04F35A4983B}"/>
              </c:ext>
            </c:extLst>
          </c:dPt>
          <c:dPt>
            <c:idx val="34"/>
            <c:marker>
              <c:symbol val="none"/>
            </c:marker>
            <c:bubble3D val="0"/>
            <c:extLst>
              <c:ext xmlns:c16="http://schemas.microsoft.com/office/drawing/2014/chart" uri="{C3380CC4-5D6E-409C-BE32-E72D297353CC}">
                <c16:uniqueId val="{00000001-4BA5-47B8-95BF-C04F35A4983B}"/>
              </c:ext>
            </c:extLst>
          </c:dPt>
          <c:dPt>
            <c:idx val="35"/>
            <c:marker>
              <c:symbol val="none"/>
            </c:marker>
            <c:bubble3D val="0"/>
            <c:extLst>
              <c:ext xmlns:c16="http://schemas.microsoft.com/office/drawing/2014/chart" uri="{C3380CC4-5D6E-409C-BE32-E72D297353CC}">
                <c16:uniqueId val="{00000002-4BA5-47B8-95BF-C04F35A4983B}"/>
              </c:ext>
            </c:extLst>
          </c:dPt>
          <c:dPt>
            <c:idx val="36"/>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3-4BA5-47B8-95BF-C04F35A4983B}"/>
              </c:ext>
            </c:extLst>
          </c:dPt>
          <c:dLbls>
            <c:dLbl>
              <c:idx val="0"/>
              <c:layout>
                <c:manualLayout>
                  <c:x val="-1.6871583220233025E-2"/>
                  <c:y val="3.634833412018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A5-47B8-95BF-C04F35A4983B}"/>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A5-47B8-95BF-C04F35A4983B}"/>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'Data 5.1'!$A$4:$A$65</c:f>
              <c:strCache>
                <c:ptCount val="62"/>
                <c:pt idx="0">
                  <c:v>1981-1983</c:v>
                </c:pt>
                <c:pt idx="1">
                  <c:v>1982-1984</c:v>
                </c:pt>
                <c:pt idx="2">
                  <c:v>1983-1985</c:v>
                </c:pt>
                <c:pt idx="3">
                  <c:v>1984-1986</c:v>
                </c:pt>
                <c:pt idx="4">
                  <c:v>1985-1987</c:v>
                </c:pt>
                <c:pt idx="5">
                  <c:v>1986-1988</c:v>
                </c:pt>
                <c:pt idx="6">
                  <c:v>1987-1989</c:v>
                </c:pt>
                <c:pt idx="7">
                  <c:v>1988-1990</c:v>
                </c:pt>
                <c:pt idx="8">
                  <c:v>1989-1991</c:v>
                </c:pt>
                <c:pt idx="9">
                  <c:v>1990-1992</c:v>
                </c:pt>
                <c:pt idx="10">
                  <c:v>1991-1993</c:v>
                </c:pt>
                <c:pt idx="11">
                  <c:v>1992-1994</c:v>
                </c:pt>
                <c:pt idx="12">
                  <c:v>1993-1995</c:v>
                </c:pt>
                <c:pt idx="13">
                  <c:v>1994-1996</c:v>
                </c:pt>
                <c:pt idx="14">
                  <c:v>1995-1997</c:v>
                </c:pt>
                <c:pt idx="15">
                  <c:v>1996-1998</c:v>
                </c:pt>
                <c:pt idx="16">
                  <c:v>1997-1999</c:v>
                </c:pt>
                <c:pt idx="17">
                  <c:v>1998-2000</c:v>
                </c:pt>
                <c:pt idx="18">
                  <c:v>1999-2001</c:v>
                </c:pt>
                <c:pt idx="19">
                  <c:v>2000-2002</c:v>
                </c:pt>
                <c:pt idx="20">
                  <c:v>2001-2003</c:v>
                </c:pt>
                <c:pt idx="21">
                  <c:v>2002-2004</c:v>
                </c:pt>
                <c:pt idx="22">
                  <c:v>2003-2005</c:v>
                </c:pt>
                <c:pt idx="23">
                  <c:v>2004-2006</c:v>
                </c:pt>
                <c:pt idx="24">
                  <c:v>2005-2007</c:v>
                </c:pt>
                <c:pt idx="25">
                  <c:v>2006-2008</c:v>
                </c:pt>
                <c:pt idx="26">
                  <c:v>2007-2009</c:v>
                </c:pt>
                <c:pt idx="27">
                  <c:v>2008-2010</c:v>
                </c:pt>
                <c:pt idx="28">
                  <c:v>2009-2011</c:v>
                </c:pt>
                <c:pt idx="29">
                  <c:v>2010-2012</c:v>
                </c:pt>
                <c:pt idx="30">
                  <c:v>2011-2013</c:v>
                </c:pt>
                <c:pt idx="31">
                  <c:v>2012-2014</c:v>
                </c:pt>
                <c:pt idx="32">
                  <c:v>2013-2015</c:v>
                </c:pt>
                <c:pt idx="33">
                  <c:v>2014-2016</c:v>
                </c:pt>
                <c:pt idx="34">
                  <c:v>2015-2017</c:v>
                </c:pt>
                <c:pt idx="35">
                  <c:v>2016-2018</c:v>
                </c:pt>
                <c:pt idx="36">
                  <c:v>2017-2019</c:v>
                </c:pt>
                <c:pt idx="37">
                  <c:v>2019</c:v>
                </c:pt>
                <c:pt idx="38">
                  <c:v>2020</c:v>
                </c:pt>
                <c:pt idx="39">
                  <c:v>2021</c:v>
                </c:pt>
                <c:pt idx="40">
                  <c:v>2022</c:v>
                </c:pt>
                <c:pt idx="41">
                  <c:v>2023</c:v>
                </c:pt>
                <c:pt idx="42">
                  <c:v>2024</c:v>
                </c:pt>
                <c:pt idx="43">
                  <c:v>2025</c:v>
                </c:pt>
                <c:pt idx="44">
                  <c:v>2026</c:v>
                </c:pt>
                <c:pt idx="45">
                  <c:v>2027</c:v>
                </c:pt>
                <c:pt idx="46">
                  <c:v>2028</c:v>
                </c:pt>
                <c:pt idx="47">
                  <c:v>2029</c:v>
                </c:pt>
                <c:pt idx="48">
                  <c:v>2030</c:v>
                </c:pt>
                <c:pt idx="49">
                  <c:v>2031</c:v>
                </c:pt>
                <c:pt idx="50">
                  <c:v>2032</c:v>
                </c:pt>
                <c:pt idx="51">
                  <c:v>2033</c:v>
                </c:pt>
                <c:pt idx="52">
                  <c:v>2034</c:v>
                </c:pt>
                <c:pt idx="53">
                  <c:v>2035</c:v>
                </c:pt>
                <c:pt idx="54">
                  <c:v>2036</c:v>
                </c:pt>
                <c:pt idx="55">
                  <c:v>2037</c:v>
                </c:pt>
                <c:pt idx="56">
                  <c:v>2038</c:v>
                </c:pt>
                <c:pt idx="57">
                  <c:v>2039</c:v>
                </c:pt>
                <c:pt idx="58">
                  <c:v>2040</c:v>
                </c:pt>
                <c:pt idx="59">
                  <c:v>2041</c:v>
                </c:pt>
                <c:pt idx="60">
                  <c:v>2042</c:v>
                </c:pt>
                <c:pt idx="61">
                  <c:v>2043</c:v>
                </c:pt>
              </c:strCache>
            </c:strRef>
          </c:cat>
          <c:val>
            <c:numRef>
              <c:f>'Data 5.1'!$D$4:$D$40</c:f>
              <c:numCache>
                <c:formatCode>0.0</c:formatCode>
                <c:ptCount val="37"/>
                <c:pt idx="0">
                  <c:v>69.34</c:v>
                </c:pt>
                <c:pt idx="1">
                  <c:v>69.599999999999994</c:v>
                </c:pt>
                <c:pt idx="2">
                  <c:v>69.87</c:v>
                </c:pt>
                <c:pt idx="3">
                  <c:v>70.010000000000005</c:v>
                </c:pt>
                <c:pt idx="4">
                  <c:v>70.209999999999994</c:v>
                </c:pt>
                <c:pt idx="5">
                  <c:v>70.349999999999994</c:v>
                </c:pt>
                <c:pt idx="6">
                  <c:v>70.55</c:v>
                </c:pt>
                <c:pt idx="7">
                  <c:v>70.760000000000005</c:v>
                </c:pt>
                <c:pt idx="8">
                  <c:v>71.06</c:v>
                </c:pt>
                <c:pt idx="9">
                  <c:v>71.38</c:v>
                </c:pt>
                <c:pt idx="10">
                  <c:v>71.47</c:v>
                </c:pt>
                <c:pt idx="11">
                  <c:v>71.7</c:v>
                </c:pt>
                <c:pt idx="12">
                  <c:v>71.88</c:v>
                </c:pt>
                <c:pt idx="13">
                  <c:v>72.08</c:v>
                </c:pt>
                <c:pt idx="14">
                  <c:v>72.23</c:v>
                </c:pt>
                <c:pt idx="15">
                  <c:v>72.400000000000006</c:v>
                </c:pt>
                <c:pt idx="16">
                  <c:v>72.64</c:v>
                </c:pt>
                <c:pt idx="17">
                  <c:v>72.84</c:v>
                </c:pt>
                <c:pt idx="18">
                  <c:v>73.099999999999994</c:v>
                </c:pt>
                <c:pt idx="19">
                  <c:v>73.31</c:v>
                </c:pt>
                <c:pt idx="20">
                  <c:v>73.5</c:v>
                </c:pt>
                <c:pt idx="21">
                  <c:v>73.78</c:v>
                </c:pt>
                <c:pt idx="22">
                  <c:v>74.22</c:v>
                </c:pt>
                <c:pt idx="23">
                  <c:v>74.59</c:v>
                </c:pt>
                <c:pt idx="24">
                  <c:v>74.790000000000006</c:v>
                </c:pt>
                <c:pt idx="25">
                  <c:v>74.989999999999995</c:v>
                </c:pt>
                <c:pt idx="26">
                  <c:v>75.349999999999994</c:v>
                </c:pt>
                <c:pt idx="27">
                  <c:v>75.8</c:v>
                </c:pt>
                <c:pt idx="28">
                  <c:v>76.209999999999994</c:v>
                </c:pt>
                <c:pt idx="29">
                  <c:v>76.510000000000005</c:v>
                </c:pt>
                <c:pt idx="30">
                  <c:v>76.77</c:v>
                </c:pt>
                <c:pt idx="31">
                  <c:v>77.05</c:v>
                </c:pt>
                <c:pt idx="32">
                  <c:v>77.099999999999994</c:v>
                </c:pt>
                <c:pt idx="33">
                  <c:v>77.08</c:v>
                </c:pt>
                <c:pt idx="34">
                  <c:v>77.02</c:v>
                </c:pt>
                <c:pt idx="35">
                  <c:v>77.05</c:v>
                </c:pt>
                <c:pt idx="36">
                  <c:v>77.13</c:v>
                </c:pt>
              </c:numCache>
            </c:numRef>
          </c:val>
          <c:smooth val="0"/>
          <c:extLst>
            <c:ext xmlns:c16="http://schemas.microsoft.com/office/drawing/2014/chart" uri="{C3380CC4-5D6E-409C-BE32-E72D297353CC}">
              <c16:uniqueId val="{00000004-4BA5-47B8-95BF-C04F35A4983B}"/>
            </c:ext>
          </c:extLst>
        </c:ser>
        <c:ser>
          <c:idx val="1"/>
          <c:order val="1"/>
          <c:tx>
            <c:v>female LE</c:v>
          </c:tx>
          <c:spPr>
            <a:ln w="38100" cap="rnd">
              <a:solidFill>
                <a:srgbClr val="6466AE"/>
              </a:solidFill>
              <a:round/>
            </a:ln>
            <a:effectLst/>
          </c:spPr>
          <c:marker>
            <c:symbol val="none"/>
          </c:marker>
          <c:dPt>
            <c:idx val="0"/>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5-4BA5-47B8-95BF-C04F35A4983B}"/>
              </c:ext>
            </c:extLst>
          </c:dPt>
          <c:dPt>
            <c:idx val="34"/>
            <c:marker>
              <c:symbol val="none"/>
            </c:marker>
            <c:bubble3D val="0"/>
            <c:extLst>
              <c:ext xmlns:c16="http://schemas.microsoft.com/office/drawing/2014/chart" uri="{C3380CC4-5D6E-409C-BE32-E72D297353CC}">
                <c16:uniqueId val="{00000006-4BA5-47B8-95BF-C04F35A4983B}"/>
              </c:ext>
            </c:extLst>
          </c:dPt>
          <c:dPt>
            <c:idx val="35"/>
            <c:marker>
              <c:symbol val="none"/>
            </c:marker>
            <c:bubble3D val="0"/>
            <c:extLst>
              <c:ext xmlns:c16="http://schemas.microsoft.com/office/drawing/2014/chart" uri="{C3380CC4-5D6E-409C-BE32-E72D297353CC}">
                <c16:uniqueId val="{00000007-4BA5-47B8-95BF-C04F35A4983B}"/>
              </c:ext>
            </c:extLst>
          </c:dPt>
          <c:dPt>
            <c:idx val="36"/>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8-4BA5-47B8-95BF-C04F35A4983B}"/>
              </c:ext>
            </c:extLst>
          </c:dPt>
          <c:dLbls>
            <c:dLbl>
              <c:idx val="0"/>
              <c:layout>
                <c:manualLayout>
                  <c:x val="-1.8235951275321381E-2"/>
                  <c:y val="-3.8446194225721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A5-47B8-95BF-C04F35A4983B}"/>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A5-47B8-95BF-C04F35A4983B}"/>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'Data 5.1'!$A$4:$A$65</c:f>
              <c:strCache>
                <c:ptCount val="62"/>
                <c:pt idx="0">
                  <c:v>1981-1983</c:v>
                </c:pt>
                <c:pt idx="1">
                  <c:v>1982-1984</c:v>
                </c:pt>
                <c:pt idx="2">
                  <c:v>1983-1985</c:v>
                </c:pt>
                <c:pt idx="3">
                  <c:v>1984-1986</c:v>
                </c:pt>
                <c:pt idx="4">
                  <c:v>1985-1987</c:v>
                </c:pt>
                <c:pt idx="5">
                  <c:v>1986-1988</c:v>
                </c:pt>
                <c:pt idx="6">
                  <c:v>1987-1989</c:v>
                </c:pt>
                <c:pt idx="7">
                  <c:v>1988-1990</c:v>
                </c:pt>
                <c:pt idx="8">
                  <c:v>1989-1991</c:v>
                </c:pt>
                <c:pt idx="9">
                  <c:v>1990-1992</c:v>
                </c:pt>
                <c:pt idx="10">
                  <c:v>1991-1993</c:v>
                </c:pt>
                <c:pt idx="11">
                  <c:v>1992-1994</c:v>
                </c:pt>
                <c:pt idx="12">
                  <c:v>1993-1995</c:v>
                </c:pt>
                <c:pt idx="13">
                  <c:v>1994-1996</c:v>
                </c:pt>
                <c:pt idx="14">
                  <c:v>1995-1997</c:v>
                </c:pt>
                <c:pt idx="15">
                  <c:v>1996-1998</c:v>
                </c:pt>
                <c:pt idx="16">
                  <c:v>1997-1999</c:v>
                </c:pt>
                <c:pt idx="17">
                  <c:v>1998-2000</c:v>
                </c:pt>
                <c:pt idx="18">
                  <c:v>1999-2001</c:v>
                </c:pt>
                <c:pt idx="19">
                  <c:v>2000-2002</c:v>
                </c:pt>
                <c:pt idx="20">
                  <c:v>2001-2003</c:v>
                </c:pt>
                <c:pt idx="21">
                  <c:v>2002-2004</c:v>
                </c:pt>
                <c:pt idx="22">
                  <c:v>2003-2005</c:v>
                </c:pt>
                <c:pt idx="23">
                  <c:v>2004-2006</c:v>
                </c:pt>
                <c:pt idx="24">
                  <c:v>2005-2007</c:v>
                </c:pt>
                <c:pt idx="25">
                  <c:v>2006-2008</c:v>
                </c:pt>
                <c:pt idx="26">
                  <c:v>2007-2009</c:v>
                </c:pt>
                <c:pt idx="27">
                  <c:v>2008-2010</c:v>
                </c:pt>
                <c:pt idx="28">
                  <c:v>2009-2011</c:v>
                </c:pt>
                <c:pt idx="29">
                  <c:v>2010-2012</c:v>
                </c:pt>
                <c:pt idx="30">
                  <c:v>2011-2013</c:v>
                </c:pt>
                <c:pt idx="31">
                  <c:v>2012-2014</c:v>
                </c:pt>
                <c:pt idx="32">
                  <c:v>2013-2015</c:v>
                </c:pt>
                <c:pt idx="33">
                  <c:v>2014-2016</c:v>
                </c:pt>
                <c:pt idx="34">
                  <c:v>2015-2017</c:v>
                </c:pt>
                <c:pt idx="35">
                  <c:v>2016-2018</c:v>
                </c:pt>
                <c:pt idx="36">
                  <c:v>2017-2019</c:v>
                </c:pt>
                <c:pt idx="37">
                  <c:v>2019</c:v>
                </c:pt>
                <c:pt idx="38">
                  <c:v>2020</c:v>
                </c:pt>
                <c:pt idx="39">
                  <c:v>2021</c:v>
                </c:pt>
                <c:pt idx="40">
                  <c:v>2022</c:v>
                </c:pt>
                <c:pt idx="41">
                  <c:v>2023</c:v>
                </c:pt>
                <c:pt idx="42">
                  <c:v>2024</c:v>
                </c:pt>
                <c:pt idx="43">
                  <c:v>2025</c:v>
                </c:pt>
                <c:pt idx="44">
                  <c:v>2026</c:v>
                </c:pt>
                <c:pt idx="45">
                  <c:v>2027</c:v>
                </c:pt>
                <c:pt idx="46">
                  <c:v>2028</c:v>
                </c:pt>
                <c:pt idx="47">
                  <c:v>2029</c:v>
                </c:pt>
                <c:pt idx="48">
                  <c:v>2030</c:v>
                </c:pt>
                <c:pt idx="49">
                  <c:v>2031</c:v>
                </c:pt>
                <c:pt idx="50">
                  <c:v>2032</c:v>
                </c:pt>
                <c:pt idx="51">
                  <c:v>2033</c:v>
                </c:pt>
                <c:pt idx="52">
                  <c:v>2034</c:v>
                </c:pt>
                <c:pt idx="53">
                  <c:v>2035</c:v>
                </c:pt>
                <c:pt idx="54">
                  <c:v>2036</c:v>
                </c:pt>
                <c:pt idx="55">
                  <c:v>2037</c:v>
                </c:pt>
                <c:pt idx="56">
                  <c:v>2038</c:v>
                </c:pt>
                <c:pt idx="57">
                  <c:v>2039</c:v>
                </c:pt>
                <c:pt idx="58">
                  <c:v>2040</c:v>
                </c:pt>
                <c:pt idx="59">
                  <c:v>2041</c:v>
                </c:pt>
                <c:pt idx="60">
                  <c:v>2042</c:v>
                </c:pt>
                <c:pt idx="61">
                  <c:v>2043</c:v>
                </c:pt>
              </c:strCache>
            </c:strRef>
          </c:cat>
          <c:val>
            <c:numRef>
              <c:f>'Data 5.1'!$E$4:$E$40</c:f>
              <c:numCache>
                <c:formatCode>0.0</c:formatCode>
                <c:ptCount val="37"/>
                <c:pt idx="1">
                  <c:v>75.62</c:v>
                </c:pt>
                <c:pt idx="2">
                  <c:v>75.819999999999993</c:v>
                </c:pt>
                <c:pt idx="3">
                  <c:v>76</c:v>
                </c:pt>
                <c:pt idx="4">
                  <c:v>76.209999999999994</c:v>
                </c:pt>
                <c:pt idx="5">
                  <c:v>76.5</c:v>
                </c:pt>
                <c:pt idx="6">
                  <c:v>76.47</c:v>
                </c:pt>
                <c:pt idx="7">
                  <c:v>76.599999999999994</c:v>
                </c:pt>
                <c:pt idx="8">
                  <c:v>76.739999999999995</c:v>
                </c:pt>
                <c:pt idx="9">
                  <c:v>77.11</c:v>
                </c:pt>
                <c:pt idx="10">
                  <c:v>77.12</c:v>
                </c:pt>
                <c:pt idx="11">
                  <c:v>77.31</c:v>
                </c:pt>
                <c:pt idx="12">
                  <c:v>77.44</c:v>
                </c:pt>
                <c:pt idx="13">
                  <c:v>77.73</c:v>
                </c:pt>
                <c:pt idx="14">
                  <c:v>77.849999999999994</c:v>
                </c:pt>
                <c:pt idx="15">
                  <c:v>78.040000000000006</c:v>
                </c:pt>
                <c:pt idx="16">
                  <c:v>78.180000000000007</c:v>
                </c:pt>
                <c:pt idx="17">
                  <c:v>78.349999999999994</c:v>
                </c:pt>
                <c:pt idx="18">
                  <c:v>78.56</c:v>
                </c:pt>
                <c:pt idx="19">
                  <c:v>78.78</c:v>
                </c:pt>
                <c:pt idx="20">
                  <c:v>78.86</c:v>
                </c:pt>
                <c:pt idx="21">
                  <c:v>79.05</c:v>
                </c:pt>
                <c:pt idx="22">
                  <c:v>79.239999999999995</c:v>
                </c:pt>
                <c:pt idx="23">
                  <c:v>79.540000000000006</c:v>
                </c:pt>
                <c:pt idx="24">
                  <c:v>79.680000000000007</c:v>
                </c:pt>
                <c:pt idx="25">
                  <c:v>79.83</c:v>
                </c:pt>
                <c:pt idx="26">
                  <c:v>80.06</c:v>
                </c:pt>
                <c:pt idx="27">
                  <c:v>80.319999999999993</c:v>
                </c:pt>
                <c:pt idx="28">
                  <c:v>80.62</c:v>
                </c:pt>
                <c:pt idx="29">
                  <c:v>80.75</c:v>
                </c:pt>
                <c:pt idx="30">
                  <c:v>80.89</c:v>
                </c:pt>
                <c:pt idx="31">
                  <c:v>81.06</c:v>
                </c:pt>
                <c:pt idx="32">
                  <c:v>81.13</c:v>
                </c:pt>
                <c:pt idx="33">
                  <c:v>81.150000000000006</c:v>
                </c:pt>
                <c:pt idx="34">
                  <c:v>81.09</c:v>
                </c:pt>
                <c:pt idx="35">
                  <c:v>81.08</c:v>
                </c:pt>
                <c:pt idx="36">
                  <c:v>81.13</c:v>
                </c:pt>
              </c:numCache>
            </c:numRef>
          </c:val>
          <c:smooth val="0"/>
          <c:extLst>
            <c:ext xmlns:c16="http://schemas.microsoft.com/office/drawing/2014/chart" uri="{C3380CC4-5D6E-409C-BE32-E72D297353CC}">
              <c16:uniqueId val="{00000009-4BA5-47B8-95BF-C04F35A4983B}"/>
            </c:ext>
          </c:extLst>
        </c:ser>
        <c:ser>
          <c:idx val="2"/>
          <c:order val="2"/>
          <c:tx>
            <c:v>male projection</c:v>
          </c:tx>
          <c:spPr>
            <a:ln w="41275" cap="rnd">
              <a:solidFill>
                <a:srgbClr val="B2B2D6"/>
              </a:solidFill>
              <a:prstDash val="sysDash"/>
              <a:round/>
            </a:ln>
            <a:effectLst/>
          </c:spPr>
          <c:marker>
            <c:symbol val="none"/>
          </c:marker>
          <c:dPt>
            <c:idx val="61"/>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A-4BA5-47B8-95BF-C04F35A4983B}"/>
              </c:ext>
            </c:extLst>
          </c:dPt>
          <c:dLbls>
            <c:dLbl>
              <c:idx val="6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A5-47B8-95BF-C04F35A4983B}"/>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'Data 5.1'!$A$4:$A$65</c:f>
              <c:strCache>
                <c:ptCount val="62"/>
                <c:pt idx="0">
                  <c:v>1981-1983</c:v>
                </c:pt>
                <c:pt idx="1">
                  <c:v>1982-1984</c:v>
                </c:pt>
                <c:pt idx="2">
                  <c:v>1983-1985</c:v>
                </c:pt>
                <c:pt idx="3">
                  <c:v>1984-1986</c:v>
                </c:pt>
                <c:pt idx="4">
                  <c:v>1985-1987</c:v>
                </c:pt>
                <c:pt idx="5">
                  <c:v>1986-1988</c:v>
                </c:pt>
                <c:pt idx="6">
                  <c:v>1987-1989</c:v>
                </c:pt>
                <c:pt idx="7">
                  <c:v>1988-1990</c:v>
                </c:pt>
                <c:pt idx="8">
                  <c:v>1989-1991</c:v>
                </c:pt>
                <c:pt idx="9">
                  <c:v>1990-1992</c:v>
                </c:pt>
                <c:pt idx="10">
                  <c:v>1991-1993</c:v>
                </c:pt>
                <c:pt idx="11">
                  <c:v>1992-1994</c:v>
                </c:pt>
                <c:pt idx="12">
                  <c:v>1993-1995</c:v>
                </c:pt>
                <c:pt idx="13">
                  <c:v>1994-1996</c:v>
                </c:pt>
                <c:pt idx="14">
                  <c:v>1995-1997</c:v>
                </c:pt>
                <c:pt idx="15">
                  <c:v>1996-1998</c:v>
                </c:pt>
                <c:pt idx="16">
                  <c:v>1997-1999</c:v>
                </c:pt>
                <c:pt idx="17">
                  <c:v>1998-2000</c:v>
                </c:pt>
                <c:pt idx="18">
                  <c:v>1999-2001</c:v>
                </c:pt>
                <c:pt idx="19">
                  <c:v>2000-2002</c:v>
                </c:pt>
                <c:pt idx="20">
                  <c:v>2001-2003</c:v>
                </c:pt>
                <c:pt idx="21">
                  <c:v>2002-2004</c:v>
                </c:pt>
                <c:pt idx="22">
                  <c:v>2003-2005</c:v>
                </c:pt>
                <c:pt idx="23">
                  <c:v>2004-2006</c:v>
                </c:pt>
                <c:pt idx="24">
                  <c:v>2005-2007</c:v>
                </c:pt>
                <c:pt idx="25">
                  <c:v>2006-2008</c:v>
                </c:pt>
                <c:pt idx="26">
                  <c:v>2007-2009</c:v>
                </c:pt>
                <c:pt idx="27">
                  <c:v>2008-2010</c:v>
                </c:pt>
                <c:pt idx="28">
                  <c:v>2009-2011</c:v>
                </c:pt>
                <c:pt idx="29">
                  <c:v>2010-2012</c:v>
                </c:pt>
                <c:pt idx="30">
                  <c:v>2011-2013</c:v>
                </c:pt>
                <c:pt idx="31">
                  <c:v>2012-2014</c:v>
                </c:pt>
                <c:pt idx="32">
                  <c:v>2013-2015</c:v>
                </c:pt>
                <c:pt idx="33">
                  <c:v>2014-2016</c:v>
                </c:pt>
                <c:pt idx="34">
                  <c:v>2015-2017</c:v>
                </c:pt>
                <c:pt idx="35">
                  <c:v>2016-2018</c:v>
                </c:pt>
                <c:pt idx="36">
                  <c:v>2017-2019</c:v>
                </c:pt>
                <c:pt idx="37">
                  <c:v>2019</c:v>
                </c:pt>
                <c:pt idx="38">
                  <c:v>2020</c:v>
                </c:pt>
                <c:pt idx="39">
                  <c:v>2021</c:v>
                </c:pt>
                <c:pt idx="40">
                  <c:v>2022</c:v>
                </c:pt>
                <c:pt idx="41">
                  <c:v>2023</c:v>
                </c:pt>
                <c:pt idx="42">
                  <c:v>2024</c:v>
                </c:pt>
                <c:pt idx="43">
                  <c:v>2025</c:v>
                </c:pt>
                <c:pt idx="44">
                  <c:v>2026</c:v>
                </c:pt>
                <c:pt idx="45">
                  <c:v>2027</c:v>
                </c:pt>
                <c:pt idx="46">
                  <c:v>2028</c:v>
                </c:pt>
                <c:pt idx="47">
                  <c:v>2029</c:v>
                </c:pt>
                <c:pt idx="48">
                  <c:v>2030</c:v>
                </c:pt>
                <c:pt idx="49">
                  <c:v>2031</c:v>
                </c:pt>
                <c:pt idx="50">
                  <c:v>2032</c:v>
                </c:pt>
                <c:pt idx="51">
                  <c:v>2033</c:v>
                </c:pt>
                <c:pt idx="52">
                  <c:v>2034</c:v>
                </c:pt>
                <c:pt idx="53">
                  <c:v>2035</c:v>
                </c:pt>
                <c:pt idx="54">
                  <c:v>2036</c:v>
                </c:pt>
                <c:pt idx="55">
                  <c:v>2037</c:v>
                </c:pt>
                <c:pt idx="56">
                  <c:v>2038</c:v>
                </c:pt>
                <c:pt idx="57">
                  <c:v>2039</c:v>
                </c:pt>
                <c:pt idx="58">
                  <c:v>2040</c:v>
                </c:pt>
                <c:pt idx="59">
                  <c:v>2041</c:v>
                </c:pt>
                <c:pt idx="60">
                  <c:v>2042</c:v>
                </c:pt>
                <c:pt idx="61">
                  <c:v>2043</c:v>
                </c:pt>
              </c:strCache>
            </c:strRef>
          </c:cat>
          <c:val>
            <c:numRef>
              <c:f>'Data 5.1'!$F$4:$F$65</c:f>
              <c:numCache>
                <c:formatCode>General</c:formatCode>
                <c:ptCount val="62"/>
                <c:pt idx="39" formatCode="0.0">
                  <c:v>77.806920907375499</c:v>
                </c:pt>
                <c:pt idx="40" formatCode="0.0">
                  <c:v>77.940828759068296</c:v>
                </c:pt>
                <c:pt idx="41" formatCode="0.0">
                  <c:v>78.074026292830197</c:v>
                </c:pt>
                <c:pt idx="42" formatCode="0.0">
                  <c:v>78.206587435240493</c:v>
                </c:pt>
                <c:pt idx="43" formatCode="0.0">
                  <c:v>78.338585336920502</c:v>
                </c:pt>
                <c:pt idx="44" formatCode="0.0">
                  <c:v>78.470089897426206</c:v>
                </c:pt>
                <c:pt idx="45" formatCode="0.0">
                  <c:v>78.601163545312801</c:v>
                </c:pt>
                <c:pt idx="46" formatCode="0.0">
                  <c:v>78.731858827002199</c:v>
                </c:pt>
                <c:pt idx="47" formatCode="0.0">
                  <c:v>78.862217688649295</c:v>
                </c:pt>
                <c:pt idx="48" formatCode="0.0">
                  <c:v>78.992269475499299</c:v>
                </c:pt>
                <c:pt idx="49" formatCode="0.0">
                  <c:v>79.122029919984897</c:v>
                </c:pt>
                <c:pt idx="50" formatCode="0.0">
                  <c:v>79.251502759088496</c:v>
                </c:pt>
                <c:pt idx="51" formatCode="0.0">
                  <c:v>79.380681514253695</c:v>
                </c:pt>
                <c:pt idx="52" formatCode="0.0">
                  <c:v>79.5095497306787</c:v>
                </c:pt>
                <c:pt idx="53" formatCode="0.0">
                  <c:v>79.638081463598198</c:v>
                </c:pt>
                <c:pt idx="54" formatCode="0.0">
                  <c:v>79.766242663262702</c:v>
                </c:pt>
                <c:pt idx="55" formatCode="0.0">
                  <c:v>79.893993144153001</c:v>
                </c:pt>
                <c:pt idx="56" formatCode="0.0">
                  <c:v>80.021287999508203</c:v>
                </c:pt>
                <c:pt idx="57" formatCode="0.0">
                  <c:v>80.148079518877196</c:v>
                </c:pt>
                <c:pt idx="58" formatCode="0.0">
                  <c:v>80.274321679147306</c:v>
                </c:pt>
                <c:pt idx="59" formatCode="0.0">
                  <c:v>80.399977423096999</c:v>
                </c:pt>
                <c:pt idx="60" formatCode="0.0">
                  <c:v>80.525032256214303</c:v>
                </c:pt>
                <c:pt idx="61" formatCode="0.0">
                  <c:v>80.649547156664497</c:v>
                </c:pt>
              </c:numCache>
            </c:numRef>
          </c:val>
          <c:smooth val="0"/>
          <c:extLst>
            <c:ext xmlns:c16="http://schemas.microsoft.com/office/drawing/2014/chart" uri="{C3380CC4-5D6E-409C-BE32-E72D297353CC}">
              <c16:uniqueId val="{0000000B-4BA5-47B8-95BF-C04F35A4983B}"/>
            </c:ext>
          </c:extLst>
        </c:ser>
        <c:ser>
          <c:idx val="3"/>
          <c:order val="3"/>
          <c:tx>
            <c:v>female projection</c:v>
          </c:tx>
          <c:spPr>
            <a:ln w="41275" cap="rnd">
              <a:solidFill>
                <a:srgbClr val="6466AE"/>
              </a:solidFill>
              <a:prstDash val="sysDash"/>
              <a:round/>
            </a:ln>
            <a:effectLst/>
          </c:spPr>
          <c:marker>
            <c:symbol val="none"/>
          </c:marker>
          <c:dPt>
            <c:idx val="61"/>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C-4BA5-47B8-95BF-C04F35A4983B}"/>
              </c:ext>
            </c:extLst>
          </c:dPt>
          <c:dLbls>
            <c:dLbl>
              <c:idx val="6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A5-47B8-95BF-C04F35A4983B}"/>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'Data 5.1'!$A$4:$A$65</c:f>
              <c:strCache>
                <c:ptCount val="62"/>
                <c:pt idx="0">
                  <c:v>1981-1983</c:v>
                </c:pt>
                <c:pt idx="1">
                  <c:v>1982-1984</c:v>
                </c:pt>
                <c:pt idx="2">
                  <c:v>1983-1985</c:v>
                </c:pt>
                <c:pt idx="3">
                  <c:v>1984-1986</c:v>
                </c:pt>
                <c:pt idx="4">
                  <c:v>1985-1987</c:v>
                </c:pt>
                <c:pt idx="5">
                  <c:v>1986-1988</c:v>
                </c:pt>
                <c:pt idx="6">
                  <c:v>1987-1989</c:v>
                </c:pt>
                <c:pt idx="7">
                  <c:v>1988-1990</c:v>
                </c:pt>
                <c:pt idx="8">
                  <c:v>1989-1991</c:v>
                </c:pt>
                <c:pt idx="9">
                  <c:v>1990-1992</c:v>
                </c:pt>
                <c:pt idx="10">
                  <c:v>1991-1993</c:v>
                </c:pt>
                <c:pt idx="11">
                  <c:v>1992-1994</c:v>
                </c:pt>
                <c:pt idx="12">
                  <c:v>1993-1995</c:v>
                </c:pt>
                <c:pt idx="13">
                  <c:v>1994-1996</c:v>
                </c:pt>
                <c:pt idx="14">
                  <c:v>1995-1997</c:v>
                </c:pt>
                <c:pt idx="15">
                  <c:v>1996-1998</c:v>
                </c:pt>
                <c:pt idx="16">
                  <c:v>1997-1999</c:v>
                </c:pt>
                <c:pt idx="17">
                  <c:v>1998-2000</c:v>
                </c:pt>
                <c:pt idx="18">
                  <c:v>1999-2001</c:v>
                </c:pt>
                <c:pt idx="19">
                  <c:v>2000-2002</c:v>
                </c:pt>
                <c:pt idx="20">
                  <c:v>2001-2003</c:v>
                </c:pt>
                <c:pt idx="21">
                  <c:v>2002-2004</c:v>
                </c:pt>
                <c:pt idx="22">
                  <c:v>2003-2005</c:v>
                </c:pt>
                <c:pt idx="23">
                  <c:v>2004-2006</c:v>
                </c:pt>
                <c:pt idx="24">
                  <c:v>2005-2007</c:v>
                </c:pt>
                <c:pt idx="25">
                  <c:v>2006-2008</c:v>
                </c:pt>
                <c:pt idx="26">
                  <c:v>2007-2009</c:v>
                </c:pt>
                <c:pt idx="27">
                  <c:v>2008-2010</c:v>
                </c:pt>
                <c:pt idx="28">
                  <c:v>2009-2011</c:v>
                </c:pt>
                <c:pt idx="29">
                  <c:v>2010-2012</c:v>
                </c:pt>
                <c:pt idx="30">
                  <c:v>2011-2013</c:v>
                </c:pt>
                <c:pt idx="31">
                  <c:v>2012-2014</c:v>
                </c:pt>
                <c:pt idx="32">
                  <c:v>2013-2015</c:v>
                </c:pt>
                <c:pt idx="33">
                  <c:v>2014-2016</c:v>
                </c:pt>
                <c:pt idx="34">
                  <c:v>2015-2017</c:v>
                </c:pt>
                <c:pt idx="35">
                  <c:v>2016-2018</c:v>
                </c:pt>
                <c:pt idx="36">
                  <c:v>2017-2019</c:v>
                </c:pt>
                <c:pt idx="37">
                  <c:v>2019</c:v>
                </c:pt>
                <c:pt idx="38">
                  <c:v>2020</c:v>
                </c:pt>
                <c:pt idx="39">
                  <c:v>2021</c:v>
                </c:pt>
                <c:pt idx="40">
                  <c:v>2022</c:v>
                </c:pt>
                <c:pt idx="41">
                  <c:v>2023</c:v>
                </c:pt>
                <c:pt idx="42">
                  <c:v>2024</c:v>
                </c:pt>
                <c:pt idx="43">
                  <c:v>2025</c:v>
                </c:pt>
                <c:pt idx="44">
                  <c:v>2026</c:v>
                </c:pt>
                <c:pt idx="45">
                  <c:v>2027</c:v>
                </c:pt>
                <c:pt idx="46">
                  <c:v>2028</c:v>
                </c:pt>
                <c:pt idx="47">
                  <c:v>2029</c:v>
                </c:pt>
                <c:pt idx="48">
                  <c:v>2030</c:v>
                </c:pt>
                <c:pt idx="49">
                  <c:v>2031</c:v>
                </c:pt>
                <c:pt idx="50">
                  <c:v>2032</c:v>
                </c:pt>
                <c:pt idx="51">
                  <c:v>2033</c:v>
                </c:pt>
                <c:pt idx="52">
                  <c:v>2034</c:v>
                </c:pt>
                <c:pt idx="53">
                  <c:v>2035</c:v>
                </c:pt>
                <c:pt idx="54">
                  <c:v>2036</c:v>
                </c:pt>
                <c:pt idx="55">
                  <c:v>2037</c:v>
                </c:pt>
                <c:pt idx="56">
                  <c:v>2038</c:v>
                </c:pt>
                <c:pt idx="57">
                  <c:v>2039</c:v>
                </c:pt>
                <c:pt idx="58">
                  <c:v>2040</c:v>
                </c:pt>
                <c:pt idx="59">
                  <c:v>2041</c:v>
                </c:pt>
                <c:pt idx="60">
                  <c:v>2042</c:v>
                </c:pt>
                <c:pt idx="61">
                  <c:v>2043</c:v>
                </c:pt>
              </c:strCache>
            </c:strRef>
          </c:cat>
          <c:val>
            <c:numRef>
              <c:f>'Data 5.1'!$G$4:$G$65</c:f>
              <c:numCache>
                <c:formatCode>General</c:formatCode>
                <c:ptCount val="62"/>
                <c:pt idx="39" formatCode="0.0">
                  <c:v>81.616214101817903</c:v>
                </c:pt>
                <c:pt idx="40" formatCode="0.0">
                  <c:v>81.702612656159801</c:v>
                </c:pt>
                <c:pt idx="41" formatCode="0.0">
                  <c:v>81.790925354822605</c:v>
                </c:pt>
                <c:pt idx="42" formatCode="0.0">
                  <c:v>81.8810579516513</c:v>
                </c:pt>
                <c:pt idx="43" formatCode="0.0">
                  <c:v>81.972921665322204</c:v>
                </c:pt>
                <c:pt idx="44" formatCode="0.0">
                  <c:v>82.066435056478298</c:v>
                </c:pt>
                <c:pt idx="45" formatCode="0.0">
                  <c:v>82.161526014712095</c:v>
                </c:pt>
                <c:pt idx="46" formatCode="0.0">
                  <c:v>82.258131595478204</c:v>
                </c:pt>
                <c:pt idx="47" formatCode="0.0">
                  <c:v>82.356193329849006</c:v>
                </c:pt>
                <c:pt idx="48" formatCode="0.0">
                  <c:v>82.455652954777406</c:v>
                </c:pt>
                <c:pt idx="49" formatCode="0.0">
                  <c:v>82.556448736662105</c:v>
                </c:pt>
                <c:pt idx="50" formatCode="0.0">
                  <c:v>82.658511382621697</c:v>
                </c:pt>
                <c:pt idx="51" formatCode="0.0">
                  <c:v>82.7617617936057</c:v>
                </c:pt>
                <c:pt idx="52" formatCode="0.0">
                  <c:v>82.866109814244695</c:v>
                </c:pt>
                <c:pt idx="53" formatCode="0.0">
                  <c:v>82.971453609445703</c:v>
                </c:pt>
                <c:pt idx="54" formatCode="0.0">
                  <c:v>83.077681519693201</c:v>
                </c:pt>
                <c:pt idx="55" formatCode="0.0">
                  <c:v>83.184674280070297</c:v>
                </c:pt>
                <c:pt idx="56" formatCode="0.0">
                  <c:v>83.292307945990302</c:v>
                </c:pt>
                <c:pt idx="57" formatCode="0.0">
                  <c:v>83.400457912445404</c:v>
                </c:pt>
                <c:pt idx="58" formatCode="0.0">
                  <c:v>83.509002940222203</c:v>
                </c:pt>
                <c:pt idx="59" formatCode="0.0">
                  <c:v>83.617830630924203</c:v>
                </c:pt>
                <c:pt idx="60" formatCode="0.0">
                  <c:v>83.726845447683203</c:v>
                </c:pt>
                <c:pt idx="61" formatCode="0.0">
                  <c:v>83.835994220634703</c:v>
                </c:pt>
              </c:numCache>
            </c:numRef>
          </c:val>
          <c:smooth val="0"/>
          <c:extLst>
            <c:ext xmlns:c16="http://schemas.microsoft.com/office/drawing/2014/chart" uri="{C3380CC4-5D6E-409C-BE32-E72D297353CC}">
              <c16:uniqueId val="{0000000D-4BA5-47B8-95BF-C04F35A4983B}"/>
            </c:ext>
          </c:extLst>
        </c:ser>
        <c:dLbls>
          <c:showLegendKey val="0"/>
          <c:showVal val="0"/>
          <c:showCatName val="0"/>
          <c:showSerName val="0"/>
          <c:showPercent val="0"/>
          <c:showBubbleSize val="0"/>
        </c:dLbls>
        <c:smooth val="0"/>
        <c:axId val="625254344"/>
        <c:axId val="625259264"/>
      </c:lineChart>
      <c:catAx>
        <c:axId val="625254344"/>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25259264"/>
        <c:crosses val="autoZero"/>
        <c:auto val="1"/>
        <c:lblAlgn val="ctr"/>
        <c:lblOffset val="100"/>
        <c:tickLblSkip val="2"/>
        <c:tickMarkSkip val="1"/>
        <c:noMultiLvlLbl val="0"/>
      </c:catAx>
      <c:valAx>
        <c:axId val="625259264"/>
        <c:scaling>
          <c:orientation val="minMax"/>
        </c:scaling>
        <c:delete val="0"/>
        <c:axPos val="l"/>
        <c:title>
          <c:tx>
            <c:rich>
              <a:bodyPr rot="-5400000" spcFirstLastPara="1" vertOverflow="ellipsis" vert="horz" wrap="square" anchor="ctr" anchorCtr="0"/>
              <a:lstStyle/>
              <a:p>
                <a:pPr lvl="0" algn="ctr" rtl="0">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effectLst/>
                  </a:rPr>
                  <a:t>Life</a:t>
                </a:r>
                <a:r>
                  <a:rPr lang="en-GB" sz="1400" b="1" baseline="0">
                    <a:solidFill>
                      <a:sysClr val="windowText" lastClr="000000"/>
                    </a:solidFill>
                    <a:effectLst/>
                  </a:rPr>
                  <a:t> expectancy (years)</a:t>
                </a:r>
                <a:endParaRPr lang="en-GB" sz="1400" b="1">
                  <a:solidFill>
                    <a:sysClr val="windowText" lastClr="000000"/>
                  </a:solidFill>
                  <a:effectLst/>
                </a:endParaRPr>
              </a:p>
            </c:rich>
          </c:tx>
          <c:overlay val="0"/>
          <c:spPr>
            <a:noFill/>
            <a:ln>
              <a:noFill/>
            </a:ln>
            <a:effectLst/>
          </c:spPr>
          <c:txPr>
            <a:bodyPr rot="-5400000" spcFirstLastPara="1" vertOverflow="ellipsis" vert="horz" wrap="square" anchor="ctr" anchorCtr="0"/>
            <a:lstStyle/>
            <a:p>
              <a:pPr lvl="0" algn="ctr" rtl="0">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25254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Segoe UI" panose="020B0502040204020203" pitchFamily="34" charset="0"/>
                <a:ea typeface="+mn-ea"/>
                <a:cs typeface="Segoe UI" panose="020B0502040204020203" pitchFamily="34" charset="0"/>
              </a:defRPr>
            </a:pPr>
            <a:r>
              <a:rPr lang="en-US" sz="1400" b="1"/>
              <a:t>Figure 5.2: Annual change in life expectancy at birth in Scotland, </a:t>
            </a:r>
          </a:p>
          <a:p>
            <a:pPr>
              <a:defRPr sz="1400" b="1"/>
            </a:pPr>
            <a:r>
              <a:rPr lang="en-US" sz="1400" b="1"/>
              <a:t>2000-2002 to 2017-2019, males and females</a:t>
            </a:r>
          </a:p>
        </c:rich>
      </c:tx>
      <c:layout>
        <c:manualLayout>
          <c:xMode val="edge"/>
          <c:yMode val="edge"/>
          <c:x val="0.22658942544804536"/>
          <c:y val="4.1867046085398221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4092473905878045"/>
          <c:y val="0.11126381261165884"/>
          <c:w val="0.82631795512565043"/>
          <c:h val="0.66582594498522329"/>
        </c:manualLayout>
      </c:layout>
      <c:lineChart>
        <c:grouping val="standard"/>
        <c:varyColors val="0"/>
        <c:ser>
          <c:idx val="0"/>
          <c:order val="0"/>
          <c:spPr>
            <a:ln w="38100" cap="rnd">
              <a:solidFill>
                <a:srgbClr val="B2B2D6"/>
              </a:solidFill>
              <a:round/>
            </a:ln>
            <a:effectLst/>
          </c:spPr>
          <c:marker>
            <c:symbol val="none"/>
          </c:marker>
          <c:dPt>
            <c:idx val="0"/>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0-5510-420C-8610-0ECE98728C0D}"/>
              </c:ext>
            </c:extLst>
          </c:dPt>
          <c:dPt>
            <c:idx val="17"/>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1-5510-420C-8610-0ECE98728C0D}"/>
              </c:ext>
            </c:extLst>
          </c:dPt>
          <c:dLbls>
            <c:dLbl>
              <c:idx val="0"/>
              <c:layout>
                <c:manualLayout>
                  <c:x val="-3.6935704514363912E-2"/>
                  <c:y val="2.3109243697478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20C-8610-0ECE98728C0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20C-8610-0ECE98728C0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B2B2D6"/>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5.2'!$A$7:$A$24</c:f>
              <c:strCache>
                <c:ptCount val="18"/>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strCache>
            </c:strRef>
          </c:cat>
          <c:val>
            <c:numRef>
              <c:f>'Data 5.2'!$D$7:$D$24</c:f>
              <c:numCache>
                <c:formatCode>0.0</c:formatCode>
                <c:ptCount val="18"/>
                <c:pt idx="0">
                  <c:v>10.96</c:v>
                </c:pt>
                <c:pt idx="1">
                  <c:v>9.92</c:v>
                </c:pt>
                <c:pt idx="2">
                  <c:v>14.62</c:v>
                </c:pt>
                <c:pt idx="3">
                  <c:v>22.97</c:v>
                </c:pt>
                <c:pt idx="4">
                  <c:v>19.309999999999999</c:v>
                </c:pt>
                <c:pt idx="5">
                  <c:v>10.44</c:v>
                </c:pt>
                <c:pt idx="6">
                  <c:v>10.44</c:v>
                </c:pt>
                <c:pt idx="7">
                  <c:v>18.79</c:v>
                </c:pt>
                <c:pt idx="8">
                  <c:v>23.49</c:v>
                </c:pt>
                <c:pt idx="9">
                  <c:v>21.4</c:v>
                </c:pt>
                <c:pt idx="10">
                  <c:v>15.66</c:v>
                </c:pt>
                <c:pt idx="11">
                  <c:v>13.57</c:v>
                </c:pt>
                <c:pt idx="12">
                  <c:v>14.62</c:v>
                </c:pt>
                <c:pt idx="13">
                  <c:v>2.61</c:v>
                </c:pt>
                <c:pt idx="14">
                  <c:v>-1.04</c:v>
                </c:pt>
                <c:pt idx="15">
                  <c:v>-3.13</c:v>
                </c:pt>
                <c:pt idx="16">
                  <c:v>1.57</c:v>
                </c:pt>
                <c:pt idx="17">
                  <c:v>4.18</c:v>
                </c:pt>
              </c:numCache>
            </c:numRef>
          </c:val>
          <c:smooth val="0"/>
          <c:extLst>
            <c:ext xmlns:c16="http://schemas.microsoft.com/office/drawing/2014/chart" uri="{C3380CC4-5D6E-409C-BE32-E72D297353CC}">
              <c16:uniqueId val="{00000002-5510-420C-8610-0ECE98728C0D}"/>
            </c:ext>
          </c:extLst>
        </c:ser>
        <c:ser>
          <c:idx val="1"/>
          <c:order val="1"/>
          <c:spPr>
            <a:ln w="38100" cap="rnd">
              <a:solidFill>
                <a:srgbClr val="6466AE"/>
              </a:solidFill>
              <a:round/>
            </a:ln>
            <a:effectLst/>
          </c:spPr>
          <c:marker>
            <c:symbol val="none"/>
          </c:marker>
          <c:dPt>
            <c:idx val="0"/>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3-5510-420C-8610-0ECE98728C0D}"/>
              </c:ext>
            </c:extLst>
          </c:dPt>
          <c:dPt>
            <c:idx val="17"/>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4-5510-420C-8610-0ECE98728C0D}"/>
              </c:ext>
            </c:extLst>
          </c:dPt>
          <c:dLbls>
            <c:dLbl>
              <c:idx val="0"/>
              <c:layout>
                <c:manualLayout>
                  <c:x val="-3.2831737346101258E-2"/>
                  <c:y val="-2.6260504201680749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rgbClr val="6466AE"/>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17373461012313E-2"/>
                      <c:h val="2.9327731092436974E-2"/>
                    </c:manualLayout>
                  </c15:layout>
                </c:ext>
                <c:ext xmlns:c16="http://schemas.microsoft.com/office/drawing/2014/chart" uri="{C3380CC4-5D6E-409C-BE32-E72D297353CC}">
                  <c16:uniqueId val="{00000003-5510-420C-8610-0ECE98728C0D}"/>
                </c:ext>
              </c:extLst>
            </c:dLbl>
            <c:dLbl>
              <c:idx val="1"/>
              <c:delete val="1"/>
              <c:extLst>
                <c:ext xmlns:c15="http://schemas.microsoft.com/office/drawing/2012/chart" uri="{CE6537A1-D6FC-4f65-9D91-7224C49458BB}"/>
                <c:ext xmlns:c16="http://schemas.microsoft.com/office/drawing/2014/chart" uri="{C3380CC4-5D6E-409C-BE32-E72D297353CC}">
                  <c16:uniqueId val="{00000005-5510-420C-8610-0ECE98728C0D}"/>
                </c:ext>
              </c:extLst>
            </c:dLbl>
            <c:dLbl>
              <c:idx val="2"/>
              <c:delete val="1"/>
              <c:extLst>
                <c:ext xmlns:c15="http://schemas.microsoft.com/office/drawing/2012/chart" uri="{CE6537A1-D6FC-4f65-9D91-7224C49458BB}"/>
                <c:ext xmlns:c16="http://schemas.microsoft.com/office/drawing/2014/chart" uri="{C3380CC4-5D6E-409C-BE32-E72D297353CC}">
                  <c16:uniqueId val="{00000006-5510-420C-8610-0ECE98728C0D}"/>
                </c:ext>
              </c:extLst>
            </c:dLbl>
            <c:dLbl>
              <c:idx val="3"/>
              <c:delete val="1"/>
              <c:extLst>
                <c:ext xmlns:c15="http://schemas.microsoft.com/office/drawing/2012/chart" uri="{CE6537A1-D6FC-4f65-9D91-7224C49458BB}"/>
                <c:ext xmlns:c16="http://schemas.microsoft.com/office/drawing/2014/chart" uri="{C3380CC4-5D6E-409C-BE32-E72D297353CC}">
                  <c16:uniqueId val="{00000007-5510-420C-8610-0ECE98728C0D}"/>
                </c:ext>
              </c:extLst>
            </c:dLbl>
            <c:dLbl>
              <c:idx val="4"/>
              <c:delete val="1"/>
              <c:extLst>
                <c:ext xmlns:c15="http://schemas.microsoft.com/office/drawing/2012/chart" uri="{CE6537A1-D6FC-4f65-9D91-7224C49458BB}"/>
                <c:ext xmlns:c16="http://schemas.microsoft.com/office/drawing/2014/chart" uri="{C3380CC4-5D6E-409C-BE32-E72D297353CC}">
                  <c16:uniqueId val="{00000008-5510-420C-8610-0ECE98728C0D}"/>
                </c:ext>
              </c:extLst>
            </c:dLbl>
            <c:dLbl>
              <c:idx val="5"/>
              <c:delete val="1"/>
              <c:extLst>
                <c:ext xmlns:c15="http://schemas.microsoft.com/office/drawing/2012/chart" uri="{CE6537A1-D6FC-4f65-9D91-7224C49458BB}"/>
                <c:ext xmlns:c16="http://schemas.microsoft.com/office/drawing/2014/chart" uri="{C3380CC4-5D6E-409C-BE32-E72D297353CC}">
                  <c16:uniqueId val="{00000009-5510-420C-8610-0ECE98728C0D}"/>
                </c:ext>
              </c:extLst>
            </c:dLbl>
            <c:dLbl>
              <c:idx val="6"/>
              <c:delete val="1"/>
              <c:extLst>
                <c:ext xmlns:c15="http://schemas.microsoft.com/office/drawing/2012/chart" uri="{CE6537A1-D6FC-4f65-9D91-7224C49458BB}"/>
                <c:ext xmlns:c16="http://schemas.microsoft.com/office/drawing/2014/chart" uri="{C3380CC4-5D6E-409C-BE32-E72D297353CC}">
                  <c16:uniqueId val="{0000000A-5510-420C-8610-0ECE98728C0D}"/>
                </c:ext>
              </c:extLst>
            </c:dLbl>
            <c:dLbl>
              <c:idx val="7"/>
              <c:delete val="1"/>
              <c:extLst>
                <c:ext xmlns:c15="http://schemas.microsoft.com/office/drawing/2012/chart" uri="{CE6537A1-D6FC-4f65-9D91-7224C49458BB}"/>
                <c:ext xmlns:c16="http://schemas.microsoft.com/office/drawing/2014/chart" uri="{C3380CC4-5D6E-409C-BE32-E72D297353CC}">
                  <c16:uniqueId val="{0000000B-5510-420C-8610-0ECE98728C0D}"/>
                </c:ext>
              </c:extLst>
            </c:dLbl>
            <c:dLbl>
              <c:idx val="8"/>
              <c:delete val="1"/>
              <c:extLst>
                <c:ext xmlns:c15="http://schemas.microsoft.com/office/drawing/2012/chart" uri="{CE6537A1-D6FC-4f65-9D91-7224C49458BB}"/>
                <c:ext xmlns:c16="http://schemas.microsoft.com/office/drawing/2014/chart" uri="{C3380CC4-5D6E-409C-BE32-E72D297353CC}">
                  <c16:uniqueId val="{0000000C-5510-420C-8610-0ECE98728C0D}"/>
                </c:ext>
              </c:extLst>
            </c:dLbl>
            <c:dLbl>
              <c:idx val="9"/>
              <c:delete val="1"/>
              <c:extLst>
                <c:ext xmlns:c15="http://schemas.microsoft.com/office/drawing/2012/chart" uri="{CE6537A1-D6FC-4f65-9D91-7224C49458BB}"/>
                <c:ext xmlns:c16="http://schemas.microsoft.com/office/drawing/2014/chart" uri="{C3380CC4-5D6E-409C-BE32-E72D297353CC}">
                  <c16:uniqueId val="{0000000D-5510-420C-8610-0ECE98728C0D}"/>
                </c:ext>
              </c:extLst>
            </c:dLbl>
            <c:dLbl>
              <c:idx val="10"/>
              <c:delete val="1"/>
              <c:extLst>
                <c:ext xmlns:c15="http://schemas.microsoft.com/office/drawing/2012/chart" uri="{CE6537A1-D6FC-4f65-9D91-7224C49458BB}"/>
                <c:ext xmlns:c16="http://schemas.microsoft.com/office/drawing/2014/chart" uri="{C3380CC4-5D6E-409C-BE32-E72D297353CC}">
                  <c16:uniqueId val="{0000000E-5510-420C-8610-0ECE98728C0D}"/>
                </c:ext>
              </c:extLst>
            </c:dLbl>
            <c:dLbl>
              <c:idx val="11"/>
              <c:delete val="1"/>
              <c:extLst>
                <c:ext xmlns:c15="http://schemas.microsoft.com/office/drawing/2012/chart" uri="{CE6537A1-D6FC-4f65-9D91-7224C49458BB}"/>
                <c:ext xmlns:c16="http://schemas.microsoft.com/office/drawing/2014/chart" uri="{C3380CC4-5D6E-409C-BE32-E72D297353CC}">
                  <c16:uniqueId val="{0000000F-5510-420C-8610-0ECE98728C0D}"/>
                </c:ext>
              </c:extLst>
            </c:dLbl>
            <c:dLbl>
              <c:idx val="12"/>
              <c:delete val="1"/>
              <c:extLst>
                <c:ext xmlns:c15="http://schemas.microsoft.com/office/drawing/2012/chart" uri="{CE6537A1-D6FC-4f65-9D91-7224C49458BB}"/>
                <c:ext xmlns:c16="http://schemas.microsoft.com/office/drawing/2014/chart" uri="{C3380CC4-5D6E-409C-BE32-E72D297353CC}">
                  <c16:uniqueId val="{00000010-5510-420C-8610-0ECE98728C0D}"/>
                </c:ext>
              </c:extLst>
            </c:dLbl>
            <c:dLbl>
              <c:idx val="13"/>
              <c:delete val="1"/>
              <c:extLst>
                <c:ext xmlns:c15="http://schemas.microsoft.com/office/drawing/2012/chart" uri="{CE6537A1-D6FC-4f65-9D91-7224C49458BB}"/>
                <c:ext xmlns:c16="http://schemas.microsoft.com/office/drawing/2014/chart" uri="{C3380CC4-5D6E-409C-BE32-E72D297353CC}">
                  <c16:uniqueId val="{00000011-5510-420C-8610-0ECE98728C0D}"/>
                </c:ext>
              </c:extLst>
            </c:dLbl>
            <c:dLbl>
              <c:idx val="14"/>
              <c:delete val="1"/>
              <c:extLst>
                <c:ext xmlns:c15="http://schemas.microsoft.com/office/drawing/2012/chart" uri="{CE6537A1-D6FC-4f65-9D91-7224C49458BB}"/>
                <c:ext xmlns:c16="http://schemas.microsoft.com/office/drawing/2014/chart" uri="{C3380CC4-5D6E-409C-BE32-E72D297353CC}">
                  <c16:uniqueId val="{00000012-5510-420C-8610-0ECE98728C0D}"/>
                </c:ext>
              </c:extLst>
            </c:dLbl>
            <c:dLbl>
              <c:idx val="15"/>
              <c:delete val="1"/>
              <c:extLst>
                <c:ext xmlns:c15="http://schemas.microsoft.com/office/drawing/2012/chart" uri="{CE6537A1-D6FC-4f65-9D91-7224C49458BB}"/>
                <c:ext xmlns:c16="http://schemas.microsoft.com/office/drawing/2014/chart" uri="{C3380CC4-5D6E-409C-BE32-E72D297353CC}">
                  <c16:uniqueId val="{00000013-5510-420C-8610-0ECE98728C0D}"/>
                </c:ext>
              </c:extLst>
            </c:dLbl>
            <c:dLbl>
              <c:idx val="16"/>
              <c:delete val="1"/>
              <c:extLst>
                <c:ext xmlns:c15="http://schemas.microsoft.com/office/drawing/2012/chart" uri="{CE6537A1-D6FC-4f65-9D91-7224C49458BB}"/>
                <c:ext xmlns:c16="http://schemas.microsoft.com/office/drawing/2014/chart" uri="{C3380CC4-5D6E-409C-BE32-E72D297353CC}">
                  <c16:uniqueId val="{00000014-5510-420C-8610-0ECE98728C0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6466AE"/>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5.2'!$A$7:$A$24</c:f>
              <c:strCache>
                <c:ptCount val="18"/>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strCache>
            </c:strRef>
          </c:cat>
          <c:val>
            <c:numRef>
              <c:f>'Data 5.2'!$E$7:$E$24</c:f>
              <c:numCache>
                <c:formatCode>0.0</c:formatCode>
                <c:ptCount val="18"/>
                <c:pt idx="0">
                  <c:v>11.48</c:v>
                </c:pt>
                <c:pt idx="1">
                  <c:v>4.18</c:v>
                </c:pt>
                <c:pt idx="2">
                  <c:v>9.92</c:v>
                </c:pt>
                <c:pt idx="3">
                  <c:v>9.92</c:v>
                </c:pt>
                <c:pt idx="4">
                  <c:v>15.66</c:v>
                </c:pt>
                <c:pt idx="5">
                  <c:v>7.31</c:v>
                </c:pt>
                <c:pt idx="6">
                  <c:v>7.83</c:v>
                </c:pt>
                <c:pt idx="7">
                  <c:v>12.01</c:v>
                </c:pt>
                <c:pt idx="8">
                  <c:v>13.57</c:v>
                </c:pt>
                <c:pt idx="9">
                  <c:v>15.66</c:v>
                </c:pt>
                <c:pt idx="10">
                  <c:v>6.79</c:v>
                </c:pt>
                <c:pt idx="11">
                  <c:v>7.31</c:v>
                </c:pt>
                <c:pt idx="12">
                  <c:v>8.8699999999999992</c:v>
                </c:pt>
                <c:pt idx="13">
                  <c:v>3.65</c:v>
                </c:pt>
                <c:pt idx="14">
                  <c:v>1.04</c:v>
                </c:pt>
                <c:pt idx="15">
                  <c:v>-3.13</c:v>
                </c:pt>
                <c:pt idx="16">
                  <c:v>-0.52</c:v>
                </c:pt>
                <c:pt idx="17">
                  <c:v>2.61</c:v>
                </c:pt>
              </c:numCache>
            </c:numRef>
          </c:val>
          <c:smooth val="0"/>
          <c:extLst>
            <c:ext xmlns:c16="http://schemas.microsoft.com/office/drawing/2014/chart" uri="{C3380CC4-5D6E-409C-BE32-E72D297353CC}">
              <c16:uniqueId val="{00000015-5510-420C-8610-0ECE98728C0D}"/>
            </c:ext>
          </c:extLst>
        </c:ser>
        <c:dLbls>
          <c:showLegendKey val="0"/>
          <c:showVal val="0"/>
          <c:showCatName val="0"/>
          <c:showSerName val="0"/>
          <c:showPercent val="0"/>
          <c:showBubbleSize val="0"/>
        </c:dLbls>
        <c:smooth val="0"/>
        <c:axId val="624739656"/>
        <c:axId val="624749824"/>
      </c:lineChart>
      <c:catAx>
        <c:axId val="624739656"/>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solidFill>
                    <a:latin typeface="Segoe UI" panose="020B0502040204020203" pitchFamily="34" charset="0"/>
                    <a:ea typeface="+mn-ea"/>
                    <a:cs typeface="Segoe UI" panose="020B0502040204020203" pitchFamily="34" charset="0"/>
                  </a:defRPr>
                </a:pPr>
                <a:r>
                  <a:rPr lang="en-US" sz="1400"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out"/>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24749824"/>
        <c:crosses val="autoZero"/>
        <c:auto val="1"/>
        <c:lblAlgn val="ctr"/>
        <c:lblOffset val="100"/>
        <c:noMultiLvlLbl val="0"/>
      </c:catAx>
      <c:valAx>
        <c:axId val="624749824"/>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solidFill>
                    <a:latin typeface="Segoe UI" panose="020B0502040204020203" pitchFamily="34" charset="0"/>
                    <a:ea typeface="+mn-ea"/>
                    <a:cs typeface="Segoe UI" panose="020B0502040204020203" pitchFamily="34" charset="0"/>
                  </a:defRPr>
                </a:pPr>
                <a:r>
                  <a:rPr lang="en-US" sz="1600" b="1"/>
                  <a:t>Annual change in </a:t>
                </a:r>
              </a:p>
              <a:p>
                <a:pPr>
                  <a:defRPr sz="1600" b="1"/>
                </a:pPr>
                <a:r>
                  <a:rPr lang="en-US" sz="1600" b="1"/>
                  <a:t>Life expectancy </a:t>
                </a:r>
              </a:p>
              <a:p>
                <a:pPr>
                  <a:defRPr sz="1600" b="1"/>
                </a:pPr>
                <a:r>
                  <a:rPr lang="en-US" sz="1600" b="1"/>
                  <a:t>(weeks)</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24739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Segoe UI" panose="020B0502040204020203" pitchFamily="34" charset="0"/>
          <a:cs typeface="Segoe UI" panose="020B0502040204020203" pitchFamily="34" charset="0"/>
        </a:defRPr>
      </a:pPr>
      <a:endParaRPr lang="en-US"/>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3700198498"/>
          <c:y val="0.10454758509517019"/>
          <c:w val="0.79888565618141127"/>
          <c:h val="0.56649232231797808"/>
        </c:manualLayout>
      </c:layout>
      <c:lineChart>
        <c:grouping val="standard"/>
        <c:varyColors val="0"/>
        <c:ser>
          <c:idx val="0"/>
          <c:order val="0"/>
          <c:tx>
            <c:strRef>
              <c:f>'Data 5.3a'!$A$6</c:f>
              <c:strCache>
                <c:ptCount val="1"/>
                <c:pt idx="0">
                  <c:v>Austria</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5.3a'!$B$6:$AL$6</c:f>
              <c:numCache>
                <c:formatCode>0.0</c:formatCode>
                <c:ptCount val="37"/>
                <c:pt idx="0">
                  <c:v>69.400000000000006</c:v>
                </c:pt>
                <c:pt idx="1">
                  <c:v>69.5</c:v>
                </c:pt>
                <c:pt idx="2">
                  <c:v>70.099999999999994</c:v>
                </c:pt>
                <c:pt idx="3">
                  <c:v>70.400000000000006</c:v>
                </c:pt>
                <c:pt idx="4">
                  <c:v>71</c:v>
                </c:pt>
                <c:pt idx="5">
                  <c:v>71.5</c:v>
                </c:pt>
                <c:pt idx="6">
                  <c:v>71.900000000000006</c:v>
                </c:pt>
                <c:pt idx="7">
                  <c:v>71.900000000000006</c:v>
                </c:pt>
                <c:pt idx="8">
                  <c:v>72.3</c:v>
                </c:pt>
                <c:pt idx="9">
                  <c:v>72.3</c:v>
                </c:pt>
                <c:pt idx="10">
                  <c:v>72.5</c:v>
                </c:pt>
                <c:pt idx="11">
                  <c:v>72.8</c:v>
                </c:pt>
                <c:pt idx="12">
                  <c:v>73.2</c:v>
                </c:pt>
                <c:pt idx="13">
                  <c:v>73.400000000000006</c:v>
                </c:pt>
                <c:pt idx="14">
                  <c:v>73.7</c:v>
                </c:pt>
                <c:pt idx="15">
                  <c:v>74.099999999999994</c:v>
                </c:pt>
                <c:pt idx="16">
                  <c:v>74.5</c:v>
                </c:pt>
                <c:pt idx="17">
                  <c:v>74.900000000000006</c:v>
                </c:pt>
                <c:pt idx="18">
                  <c:v>75.2</c:v>
                </c:pt>
                <c:pt idx="19">
                  <c:v>75.599999999999994</c:v>
                </c:pt>
                <c:pt idx="20">
                  <c:v>75.8</c:v>
                </c:pt>
                <c:pt idx="21">
                  <c:v>75.900000000000006</c:v>
                </c:pt>
                <c:pt idx="22">
                  <c:v>76.400000000000006</c:v>
                </c:pt>
                <c:pt idx="23">
                  <c:v>76.599999999999994</c:v>
                </c:pt>
                <c:pt idx="24">
                  <c:v>77.099999999999994</c:v>
                </c:pt>
                <c:pt idx="25">
                  <c:v>77.400000000000006</c:v>
                </c:pt>
                <c:pt idx="26">
                  <c:v>77.7</c:v>
                </c:pt>
                <c:pt idx="27">
                  <c:v>77.599999999999994</c:v>
                </c:pt>
                <c:pt idx="28">
                  <c:v>77.8</c:v>
                </c:pt>
                <c:pt idx="29">
                  <c:v>78.3</c:v>
                </c:pt>
                <c:pt idx="30">
                  <c:v>78.400000000000006</c:v>
                </c:pt>
                <c:pt idx="31">
                  <c:v>78.599999999999994</c:v>
                </c:pt>
                <c:pt idx="32">
                  <c:v>79.099999999999994</c:v>
                </c:pt>
                <c:pt idx="33">
                  <c:v>78.8</c:v>
                </c:pt>
                <c:pt idx="34">
                  <c:v>79.3</c:v>
                </c:pt>
                <c:pt idx="35">
                  <c:v>79.400000000000006</c:v>
                </c:pt>
                <c:pt idx="36">
                  <c:v>79.400000000000006</c:v>
                </c:pt>
              </c:numCache>
            </c:numRef>
          </c:val>
          <c:smooth val="0"/>
          <c:extLst>
            <c:ext xmlns:c16="http://schemas.microsoft.com/office/drawing/2014/chart" uri="{C3380CC4-5D6E-409C-BE32-E72D297353CC}">
              <c16:uniqueId val="{00000000-F772-4698-9055-18ADD8270815}"/>
            </c:ext>
          </c:extLst>
        </c:ser>
        <c:ser>
          <c:idx val="1"/>
          <c:order val="1"/>
          <c:tx>
            <c:strRef>
              <c:f>'Data 5.3a'!$A$7</c:f>
              <c:strCache>
                <c:ptCount val="1"/>
                <c:pt idx="0">
                  <c:v>Belgium</c:v>
                </c:pt>
              </c:strCache>
            </c:strRef>
          </c:tx>
          <c:spPr>
            <a:ln w="19050" cap="rnd">
              <a:solidFill>
                <a:schemeClr val="bg1">
                  <a:lumMod val="65000"/>
                </a:schemeClr>
              </a:solidFill>
              <a:prstDash val="solid"/>
              <a:round/>
            </a:ln>
            <a:effectLst/>
          </c:spPr>
          <c:marker>
            <c:symbol val="none"/>
          </c:marker>
          <c:cat>
            <c:numRef>
              <c:f>'Data 5.3a'!$B$5:$AL$5</c:f>
              <c:numCache>
                <c:formatCode>General</c:formatCode>
                <c:ptCount val="37"/>
              </c:numCache>
            </c:numRef>
          </c:cat>
          <c:val>
            <c:numRef>
              <c:f>'Data 5.3a'!$B$7:$AL$7</c:f>
              <c:numCache>
                <c:formatCode>0.0</c:formatCode>
                <c:ptCount val="37"/>
                <c:pt idx="0">
                  <c:v>70.599999999999994</c:v>
                </c:pt>
                <c:pt idx="1">
                  <c:v>70.599999999999994</c:v>
                </c:pt>
                <c:pt idx="2">
                  <c:v>71</c:v>
                </c:pt>
                <c:pt idx="3">
                  <c:v>71.099999999999994</c:v>
                </c:pt>
                <c:pt idx="4">
                  <c:v>71.400000000000006</c:v>
                </c:pt>
                <c:pt idx="5">
                  <c:v>72</c:v>
                </c:pt>
                <c:pt idx="6">
                  <c:v>72.2</c:v>
                </c:pt>
                <c:pt idx="7">
                  <c:v>72.3</c:v>
                </c:pt>
                <c:pt idx="8">
                  <c:v>72.7</c:v>
                </c:pt>
                <c:pt idx="9">
                  <c:v>72.900000000000006</c:v>
                </c:pt>
                <c:pt idx="10">
                  <c:v>73</c:v>
                </c:pt>
                <c:pt idx="11">
                  <c:v>73</c:v>
                </c:pt>
                <c:pt idx="12">
                  <c:v>73.400000000000006</c:v>
                </c:pt>
                <c:pt idx="13">
                  <c:v>73.5</c:v>
                </c:pt>
                <c:pt idx="14">
                  <c:v>73.900000000000006</c:v>
                </c:pt>
                <c:pt idx="15">
                  <c:v>74.2</c:v>
                </c:pt>
                <c:pt idx="16">
                  <c:v>74.400000000000006</c:v>
                </c:pt>
                <c:pt idx="17">
                  <c:v>74.400000000000006</c:v>
                </c:pt>
                <c:pt idx="18">
                  <c:v>74.599999999999994</c:v>
                </c:pt>
                <c:pt idx="19">
                  <c:v>74.900000000000006</c:v>
                </c:pt>
                <c:pt idx="20">
                  <c:v>75.099999999999994</c:v>
                </c:pt>
                <c:pt idx="21">
                  <c:v>75.3</c:v>
                </c:pt>
                <c:pt idx="22">
                  <c:v>76</c:v>
                </c:pt>
                <c:pt idx="23">
                  <c:v>76.2</c:v>
                </c:pt>
                <c:pt idx="24">
                  <c:v>76.599999999999994</c:v>
                </c:pt>
                <c:pt idx="25">
                  <c:v>77.099999999999994</c:v>
                </c:pt>
                <c:pt idx="26">
                  <c:v>76.900000000000006</c:v>
                </c:pt>
                <c:pt idx="27">
                  <c:v>77.400000000000006</c:v>
                </c:pt>
                <c:pt idx="28">
                  <c:v>77.5</c:v>
                </c:pt>
                <c:pt idx="29">
                  <c:v>78</c:v>
                </c:pt>
                <c:pt idx="30">
                  <c:v>77.8</c:v>
                </c:pt>
                <c:pt idx="31">
                  <c:v>78.099999999999994</c:v>
                </c:pt>
                <c:pt idx="32">
                  <c:v>78.8</c:v>
                </c:pt>
                <c:pt idx="33">
                  <c:v>78.7</c:v>
                </c:pt>
                <c:pt idx="34">
                  <c:v>79</c:v>
                </c:pt>
                <c:pt idx="35">
                  <c:v>79.2</c:v>
                </c:pt>
                <c:pt idx="36">
                  <c:v>79.400000000000006</c:v>
                </c:pt>
              </c:numCache>
            </c:numRef>
          </c:val>
          <c:smooth val="0"/>
          <c:extLst>
            <c:ext xmlns:c16="http://schemas.microsoft.com/office/drawing/2014/chart" uri="{C3380CC4-5D6E-409C-BE32-E72D297353CC}">
              <c16:uniqueId val="{00000001-F772-4698-9055-18ADD8270815}"/>
            </c:ext>
          </c:extLst>
        </c:ser>
        <c:ser>
          <c:idx val="2"/>
          <c:order val="2"/>
          <c:tx>
            <c:strRef>
              <c:f>'Data 5.3a'!$A$8</c:f>
              <c:strCache>
                <c:ptCount val="1"/>
                <c:pt idx="0">
                  <c:v>Bulgaria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5.3a'!$B$8:$AL$8</c:f>
              <c:numCache>
                <c:formatCode>0.0</c:formatCode>
                <c:ptCount val="37"/>
                <c:pt idx="0">
                  <c:v>68.5</c:v>
                </c:pt>
                <c:pt idx="1">
                  <c:v>68.5</c:v>
                </c:pt>
                <c:pt idx="2">
                  <c:v>68.5</c:v>
                </c:pt>
                <c:pt idx="3">
                  <c:v>68.099999999999994</c:v>
                </c:pt>
                <c:pt idx="4">
                  <c:v>68.5</c:v>
                </c:pt>
                <c:pt idx="5">
                  <c:v>68.3</c:v>
                </c:pt>
                <c:pt idx="6">
                  <c:v>68.3</c:v>
                </c:pt>
                <c:pt idx="7">
                  <c:v>68.2</c:v>
                </c:pt>
                <c:pt idx="8">
                  <c:v>68</c:v>
                </c:pt>
                <c:pt idx="9">
                  <c:v>68</c:v>
                </c:pt>
                <c:pt idx="10">
                  <c:v>67.8</c:v>
                </c:pt>
                <c:pt idx="11">
                  <c:v>67.599999999999994</c:v>
                </c:pt>
                <c:pt idx="12">
                  <c:v>67.3</c:v>
                </c:pt>
                <c:pt idx="13">
                  <c:v>67.400000000000006</c:v>
                </c:pt>
                <c:pt idx="14">
                  <c:v>67.400000000000006</c:v>
                </c:pt>
                <c:pt idx="15">
                  <c:v>67</c:v>
                </c:pt>
                <c:pt idx="16">
                  <c:v>67.400000000000006</c:v>
                </c:pt>
                <c:pt idx="17">
                  <c:v>68.2</c:v>
                </c:pt>
                <c:pt idx="18">
                  <c:v>68.400000000000006</c:v>
                </c:pt>
                <c:pt idx="19">
                  <c:v>68.599999999999994</c:v>
                </c:pt>
                <c:pt idx="20">
                  <c:v>68.8</c:v>
                </c:pt>
                <c:pt idx="21">
                  <c:v>68.900000000000006</c:v>
                </c:pt>
                <c:pt idx="22">
                  <c:v>69</c:v>
                </c:pt>
                <c:pt idx="23">
                  <c:v>69</c:v>
                </c:pt>
                <c:pt idx="24">
                  <c:v>69.2</c:v>
                </c:pt>
                <c:pt idx="25">
                  <c:v>69.5</c:v>
                </c:pt>
                <c:pt idx="26">
                  <c:v>69.8</c:v>
                </c:pt>
                <c:pt idx="27">
                  <c:v>70.2</c:v>
                </c:pt>
                <c:pt idx="28">
                  <c:v>70.3</c:v>
                </c:pt>
                <c:pt idx="29">
                  <c:v>70.7</c:v>
                </c:pt>
                <c:pt idx="30">
                  <c:v>70.900000000000006</c:v>
                </c:pt>
                <c:pt idx="31">
                  <c:v>71.3</c:v>
                </c:pt>
                <c:pt idx="32">
                  <c:v>71.099999999999994</c:v>
                </c:pt>
                <c:pt idx="33">
                  <c:v>71.2</c:v>
                </c:pt>
                <c:pt idx="34">
                  <c:v>71.3</c:v>
                </c:pt>
                <c:pt idx="35">
                  <c:v>71.400000000000006</c:v>
                </c:pt>
                <c:pt idx="36">
                  <c:v>71.5</c:v>
                </c:pt>
              </c:numCache>
            </c:numRef>
          </c:val>
          <c:smooth val="0"/>
          <c:extLst>
            <c:ext xmlns:c16="http://schemas.microsoft.com/office/drawing/2014/chart" uri="{C3380CC4-5D6E-409C-BE32-E72D297353CC}">
              <c16:uniqueId val="{00000002-F772-4698-9055-18ADD8270815}"/>
            </c:ext>
          </c:extLst>
        </c:ser>
        <c:ser>
          <c:idx val="3"/>
          <c:order val="3"/>
          <c:tx>
            <c:strRef>
              <c:f>'Data 5.3a'!$A$9</c:f>
              <c:strCache>
                <c:ptCount val="1"/>
                <c:pt idx="0">
                  <c:v>Croatia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5.3a'!$B$9:$AL$9</c:f>
              <c:numCache>
                <c:formatCode>0.0</c:formatCode>
                <c:ptCount val="37"/>
                <c:pt idx="19">
                  <c:v>70.900000000000006</c:v>
                </c:pt>
                <c:pt idx="20">
                  <c:v>71</c:v>
                </c:pt>
                <c:pt idx="21">
                  <c:v>71</c:v>
                </c:pt>
                <c:pt idx="22">
                  <c:v>71.8</c:v>
                </c:pt>
                <c:pt idx="23">
                  <c:v>71.7</c:v>
                </c:pt>
                <c:pt idx="24">
                  <c:v>72.400000000000006</c:v>
                </c:pt>
                <c:pt idx="25">
                  <c:v>72.2</c:v>
                </c:pt>
                <c:pt idx="26">
                  <c:v>72.3</c:v>
                </c:pt>
                <c:pt idx="27">
                  <c:v>72.8</c:v>
                </c:pt>
                <c:pt idx="28">
                  <c:v>73.400000000000006</c:v>
                </c:pt>
                <c:pt idx="29">
                  <c:v>73.8</c:v>
                </c:pt>
                <c:pt idx="30">
                  <c:v>73.900000000000006</c:v>
                </c:pt>
                <c:pt idx="31">
                  <c:v>74.5</c:v>
                </c:pt>
                <c:pt idx="32">
                  <c:v>74.7</c:v>
                </c:pt>
                <c:pt idx="33">
                  <c:v>74.400000000000006</c:v>
                </c:pt>
                <c:pt idx="34">
                  <c:v>75</c:v>
                </c:pt>
                <c:pt idx="35">
                  <c:v>74.900000000000006</c:v>
                </c:pt>
                <c:pt idx="36">
                  <c:v>74.900000000000006</c:v>
                </c:pt>
              </c:numCache>
            </c:numRef>
          </c:val>
          <c:smooth val="0"/>
          <c:extLst>
            <c:ext xmlns:c16="http://schemas.microsoft.com/office/drawing/2014/chart" uri="{C3380CC4-5D6E-409C-BE32-E72D297353CC}">
              <c16:uniqueId val="{00000003-F772-4698-9055-18ADD8270815}"/>
            </c:ext>
          </c:extLst>
        </c:ser>
        <c:ser>
          <c:idx val="4"/>
          <c:order val="4"/>
          <c:tx>
            <c:strRef>
              <c:f>'Data 5.3a'!$A$10</c:f>
              <c:strCache>
                <c:ptCount val="1"/>
                <c:pt idx="0">
                  <c:v>Cyprus</c:v>
                </c:pt>
              </c:strCache>
            </c:strRef>
          </c:tx>
          <c:spPr>
            <a:ln w="19050" cap="rnd">
              <a:solidFill>
                <a:schemeClr val="bg1">
                  <a:lumMod val="65000"/>
                </a:schemeClr>
              </a:solidFill>
              <a:round/>
            </a:ln>
            <a:effectLst/>
          </c:spPr>
          <c:marker>
            <c:symbol val="none"/>
          </c:marker>
          <c:dPt>
            <c:idx val="34"/>
            <c:marker>
              <c:symbol val="none"/>
            </c:marker>
            <c:bubble3D val="0"/>
            <c:extLst>
              <c:ext xmlns:c16="http://schemas.microsoft.com/office/drawing/2014/chart" uri="{C3380CC4-5D6E-409C-BE32-E72D297353CC}">
                <c16:uniqueId val="{00000004-F772-4698-9055-18ADD8270815}"/>
              </c:ext>
            </c:extLst>
          </c:dPt>
          <c:dPt>
            <c:idx val="36"/>
            <c:marker>
              <c:symbol val="none"/>
            </c:marker>
            <c:bubble3D val="0"/>
            <c:extLst>
              <c:ext xmlns:c16="http://schemas.microsoft.com/office/drawing/2014/chart" uri="{C3380CC4-5D6E-409C-BE32-E72D297353CC}">
                <c16:uniqueId val="{00000005-F772-4698-9055-18ADD8270815}"/>
              </c:ext>
            </c:extLst>
          </c:dPt>
          <c:cat>
            <c:numRef>
              <c:f>'Data 5.3a'!$B$5:$AL$5</c:f>
              <c:numCache>
                <c:formatCode>General</c:formatCode>
                <c:ptCount val="37"/>
              </c:numCache>
            </c:numRef>
          </c:cat>
          <c:val>
            <c:numRef>
              <c:f>'Data 5.3a'!$B$10:$AL$10</c:f>
              <c:numCache>
                <c:formatCode>0.0</c:formatCode>
                <c:ptCount val="37"/>
                <c:pt idx="11">
                  <c:v>74.7</c:v>
                </c:pt>
                <c:pt idx="12">
                  <c:v>75</c:v>
                </c:pt>
                <c:pt idx="13">
                  <c:v>75.099999999999994</c:v>
                </c:pt>
                <c:pt idx="14">
                  <c:v>75.3</c:v>
                </c:pt>
                <c:pt idx="15">
                  <c:v>74.900000000000006</c:v>
                </c:pt>
                <c:pt idx="16">
                  <c:v>74.7</c:v>
                </c:pt>
                <c:pt idx="17">
                  <c:v>76</c:v>
                </c:pt>
                <c:pt idx="18">
                  <c:v>75.400000000000006</c:v>
                </c:pt>
                <c:pt idx="19">
                  <c:v>76.599999999999994</c:v>
                </c:pt>
                <c:pt idx="20">
                  <c:v>76.400000000000006</c:v>
                </c:pt>
                <c:pt idx="21">
                  <c:v>76.8</c:v>
                </c:pt>
                <c:pt idx="22">
                  <c:v>76.5</c:v>
                </c:pt>
                <c:pt idx="23">
                  <c:v>76.5</c:v>
                </c:pt>
                <c:pt idx="24">
                  <c:v>78.099999999999994</c:v>
                </c:pt>
                <c:pt idx="25">
                  <c:v>77.599999999999994</c:v>
                </c:pt>
                <c:pt idx="26">
                  <c:v>78.2</c:v>
                </c:pt>
                <c:pt idx="27">
                  <c:v>78.5</c:v>
                </c:pt>
                <c:pt idx="28">
                  <c:v>79.2</c:v>
                </c:pt>
                <c:pt idx="29">
                  <c:v>79.3</c:v>
                </c:pt>
                <c:pt idx="30">
                  <c:v>78.900000000000006</c:v>
                </c:pt>
                <c:pt idx="31">
                  <c:v>80.099999999999994</c:v>
                </c:pt>
                <c:pt idx="32">
                  <c:v>80.3</c:v>
                </c:pt>
                <c:pt idx="33">
                  <c:v>79.900000000000006</c:v>
                </c:pt>
                <c:pt idx="34">
                  <c:v>80.5</c:v>
                </c:pt>
                <c:pt idx="35">
                  <c:v>80.2</c:v>
                </c:pt>
                <c:pt idx="36">
                  <c:v>80.900000000000006</c:v>
                </c:pt>
              </c:numCache>
            </c:numRef>
          </c:val>
          <c:smooth val="0"/>
          <c:extLst>
            <c:ext xmlns:c16="http://schemas.microsoft.com/office/drawing/2014/chart" uri="{C3380CC4-5D6E-409C-BE32-E72D297353CC}">
              <c16:uniqueId val="{00000006-F772-4698-9055-18ADD8270815}"/>
            </c:ext>
          </c:extLst>
        </c:ser>
        <c:ser>
          <c:idx val="5"/>
          <c:order val="5"/>
          <c:tx>
            <c:strRef>
              <c:f>'Data 5.3a'!$A$11</c:f>
              <c:strCache>
                <c:ptCount val="1"/>
                <c:pt idx="0">
                  <c:v>Czechia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5.3a'!$B$11:$AL$11</c:f>
              <c:numCache>
                <c:formatCode>0.0</c:formatCode>
                <c:ptCount val="37"/>
                <c:pt idx="0">
                  <c:v>67.3</c:v>
                </c:pt>
                <c:pt idx="1">
                  <c:v>67.099999999999994</c:v>
                </c:pt>
                <c:pt idx="2">
                  <c:v>67.400000000000006</c:v>
                </c:pt>
                <c:pt idx="3">
                  <c:v>67.5</c:v>
                </c:pt>
                <c:pt idx="4">
                  <c:v>67.5</c:v>
                </c:pt>
                <c:pt idx="5">
                  <c:v>67.900000000000006</c:v>
                </c:pt>
                <c:pt idx="6">
                  <c:v>68.2</c:v>
                </c:pt>
                <c:pt idx="7">
                  <c:v>68.2</c:v>
                </c:pt>
                <c:pt idx="8">
                  <c:v>67.599999999999994</c:v>
                </c:pt>
                <c:pt idx="9">
                  <c:v>68.2</c:v>
                </c:pt>
                <c:pt idx="10">
                  <c:v>68.599999999999994</c:v>
                </c:pt>
                <c:pt idx="11">
                  <c:v>69.3</c:v>
                </c:pt>
                <c:pt idx="12">
                  <c:v>69.5</c:v>
                </c:pt>
                <c:pt idx="13">
                  <c:v>69.7</c:v>
                </c:pt>
                <c:pt idx="14">
                  <c:v>70.400000000000006</c:v>
                </c:pt>
                <c:pt idx="15">
                  <c:v>70.5</c:v>
                </c:pt>
                <c:pt idx="16">
                  <c:v>71.2</c:v>
                </c:pt>
                <c:pt idx="17">
                  <c:v>71.5</c:v>
                </c:pt>
                <c:pt idx="18">
                  <c:v>71.599999999999994</c:v>
                </c:pt>
                <c:pt idx="19">
                  <c:v>72</c:v>
                </c:pt>
                <c:pt idx="20">
                  <c:v>72.099999999999994</c:v>
                </c:pt>
                <c:pt idx="21">
                  <c:v>72</c:v>
                </c:pt>
                <c:pt idx="22">
                  <c:v>72.5</c:v>
                </c:pt>
                <c:pt idx="23">
                  <c:v>72.900000000000006</c:v>
                </c:pt>
                <c:pt idx="24">
                  <c:v>73.5</c:v>
                </c:pt>
                <c:pt idx="25">
                  <c:v>73.8</c:v>
                </c:pt>
                <c:pt idx="26">
                  <c:v>74.099999999999994</c:v>
                </c:pt>
                <c:pt idx="27">
                  <c:v>74.3</c:v>
                </c:pt>
                <c:pt idx="28">
                  <c:v>74.5</c:v>
                </c:pt>
                <c:pt idx="29">
                  <c:v>74.8</c:v>
                </c:pt>
                <c:pt idx="30">
                  <c:v>75.099999999999994</c:v>
                </c:pt>
                <c:pt idx="31">
                  <c:v>75.2</c:v>
                </c:pt>
                <c:pt idx="32">
                  <c:v>75.8</c:v>
                </c:pt>
                <c:pt idx="33">
                  <c:v>75.7</c:v>
                </c:pt>
                <c:pt idx="34">
                  <c:v>76.099999999999994</c:v>
                </c:pt>
                <c:pt idx="35">
                  <c:v>76.099999999999994</c:v>
                </c:pt>
                <c:pt idx="36">
                  <c:v>76.2</c:v>
                </c:pt>
              </c:numCache>
            </c:numRef>
          </c:val>
          <c:smooth val="0"/>
          <c:extLst>
            <c:ext xmlns:c16="http://schemas.microsoft.com/office/drawing/2014/chart" uri="{C3380CC4-5D6E-409C-BE32-E72D297353CC}">
              <c16:uniqueId val="{00000007-F772-4698-9055-18ADD8270815}"/>
            </c:ext>
          </c:extLst>
        </c:ser>
        <c:ser>
          <c:idx val="6"/>
          <c:order val="6"/>
          <c:tx>
            <c:strRef>
              <c:f>'Data 5.3a'!$A$12</c:f>
              <c:strCache>
                <c:ptCount val="1"/>
                <c:pt idx="0">
                  <c:v>Denmark</c:v>
                </c:pt>
              </c:strCache>
            </c:strRef>
          </c:tx>
          <c:spPr>
            <a:ln w="19050" cap="rnd">
              <a:solidFill>
                <a:schemeClr val="bg1">
                  <a:lumMod val="65000"/>
                </a:schemeClr>
              </a:solidFill>
              <a:prstDash val="solid"/>
              <a:round/>
            </a:ln>
            <a:effectLst/>
          </c:spPr>
          <c:marker>
            <c:symbol val="none"/>
          </c:marker>
          <c:cat>
            <c:numRef>
              <c:f>'Data 5.3a'!$B$5:$AL$5</c:f>
              <c:numCache>
                <c:formatCode>General</c:formatCode>
                <c:ptCount val="37"/>
              </c:numCache>
            </c:numRef>
          </c:cat>
          <c:val>
            <c:numRef>
              <c:f>'Data 5.3a'!$B$12:$AL$12</c:f>
              <c:numCache>
                <c:formatCode>0.0</c:formatCode>
                <c:ptCount val="37"/>
                <c:pt idx="0">
                  <c:v>71.599999999999994</c:v>
                </c:pt>
                <c:pt idx="1">
                  <c:v>71.5</c:v>
                </c:pt>
                <c:pt idx="2">
                  <c:v>71.7</c:v>
                </c:pt>
                <c:pt idx="3">
                  <c:v>71.5</c:v>
                </c:pt>
                <c:pt idx="4">
                  <c:v>71.8</c:v>
                </c:pt>
                <c:pt idx="5">
                  <c:v>71.8</c:v>
                </c:pt>
                <c:pt idx="6">
                  <c:v>72.099999999999994</c:v>
                </c:pt>
                <c:pt idx="7">
                  <c:v>72</c:v>
                </c:pt>
                <c:pt idx="8">
                  <c:v>72</c:v>
                </c:pt>
                <c:pt idx="9">
                  <c:v>72.5</c:v>
                </c:pt>
                <c:pt idx="10">
                  <c:v>72.599999999999994</c:v>
                </c:pt>
                <c:pt idx="11">
                  <c:v>72.599999999999994</c:v>
                </c:pt>
                <c:pt idx="12">
                  <c:v>72.8</c:v>
                </c:pt>
                <c:pt idx="13">
                  <c:v>72.7</c:v>
                </c:pt>
                <c:pt idx="14">
                  <c:v>73.099999999999994</c:v>
                </c:pt>
                <c:pt idx="15">
                  <c:v>73.599999999999994</c:v>
                </c:pt>
                <c:pt idx="16">
                  <c:v>74</c:v>
                </c:pt>
                <c:pt idx="17">
                  <c:v>74.2</c:v>
                </c:pt>
                <c:pt idx="18">
                  <c:v>74.5</c:v>
                </c:pt>
                <c:pt idx="19">
                  <c:v>74.7</c:v>
                </c:pt>
                <c:pt idx="20">
                  <c:v>74.8</c:v>
                </c:pt>
                <c:pt idx="21">
                  <c:v>75</c:v>
                </c:pt>
                <c:pt idx="22">
                  <c:v>75.400000000000006</c:v>
                </c:pt>
                <c:pt idx="23">
                  <c:v>76</c:v>
                </c:pt>
                <c:pt idx="24">
                  <c:v>76.099999999999994</c:v>
                </c:pt>
                <c:pt idx="25">
                  <c:v>76.2</c:v>
                </c:pt>
                <c:pt idx="26">
                  <c:v>76.5</c:v>
                </c:pt>
                <c:pt idx="27">
                  <c:v>76.900000000000006</c:v>
                </c:pt>
                <c:pt idx="28">
                  <c:v>77.2</c:v>
                </c:pt>
                <c:pt idx="29">
                  <c:v>77.8</c:v>
                </c:pt>
                <c:pt idx="30">
                  <c:v>78.099999999999994</c:v>
                </c:pt>
                <c:pt idx="31">
                  <c:v>78.3</c:v>
                </c:pt>
                <c:pt idx="32">
                  <c:v>78.7</c:v>
                </c:pt>
                <c:pt idx="33">
                  <c:v>78.8</c:v>
                </c:pt>
                <c:pt idx="34">
                  <c:v>79</c:v>
                </c:pt>
                <c:pt idx="35">
                  <c:v>79.2</c:v>
                </c:pt>
                <c:pt idx="36">
                  <c:v>79.099999999999994</c:v>
                </c:pt>
              </c:numCache>
            </c:numRef>
          </c:val>
          <c:smooth val="0"/>
          <c:extLst>
            <c:ext xmlns:c16="http://schemas.microsoft.com/office/drawing/2014/chart" uri="{C3380CC4-5D6E-409C-BE32-E72D297353CC}">
              <c16:uniqueId val="{00000008-F772-4698-9055-18ADD8270815}"/>
            </c:ext>
          </c:extLst>
        </c:ser>
        <c:ser>
          <c:idx val="7"/>
          <c:order val="7"/>
          <c:tx>
            <c:strRef>
              <c:f>'Data 5.3a'!$A$13</c:f>
              <c:strCache>
                <c:ptCount val="1"/>
                <c:pt idx="0">
                  <c:v>Estonia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5.3a'!$B$13:$AL$13</c:f>
              <c:numCache>
                <c:formatCode>0.0</c:formatCode>
                <c:ptCount val="37"/>
                <c:pt idx="0">
                  <c:v>64.599999999999994</c:v>
                </c:pt>
                <c:pt idx="1">
                  <c:v>64.400000000000006</c:v>
                </c:pt>
                <c:pt idx="2">
                  <c:v>64.599999999999994</c:v>
                </c:pt>
                <c:pt idx="3">
                  <c:v>64.599999999999994</c:v>
                </c:pt>
                <c:pt idx="4">
                  <c:v>66.2</c:v>
                </c:pt>
                <c:pt idx="5">
                  <c:v>66.3</c:v>
                </c:pt>
                <c:pt idx="6">
                  <c:v>66.5</c:v>
                </c:pt>
                <c:pt idx="7">
                  <c:v>65.7</c:v>
                </c:pt>
                <c:pt idx="8">
                  <c:v>64.7</c:v>
                </c:pt>
                <c:pt idx="9">
                  <c:v>64.400000000000006</c:v>
                </c:pt>
                <c:pt idx="10">
                  <c:v>63.4</c:v>
                </c:pt>
                <c:pt idx="11">
                  <c:v>62.3</c:v>
                </c:pt>
                <c:pt idx="12">
                  <c:v>60.6</c:v>
                </c:pt>
                <c:pt idx="13">
                  <c:v>61.4</c:v>
                </c:pt>
                <c:pt idx="14">
                  <c:v>64.2</c:v>
                </c:pt>
                <c:pt idx="15">
                  <c:v>64.2</c:v>
                </c:pt>
                <c:pt idx="16">
                  <c:v>63.9</c:v>
                </c:pt>
                <c:pt idx="17">
                  <c:v>65</c:v>
                </c:pt>
                <c:pt idx="18">
                  <c:v>65.599999999999994</c:v>
                </c:pt>
                <c:pt idx="19">
                  <c:v>65.2</c:v>
                </c:pt>
                <c:pt idx="20">
                  <c:v>65.599999999999994</c:v>
                </c:pt>
                <c:pt idx="21">
                  <c:v>66.400000000000006</c:v>
                </c:pt>
                <c:pt idx="22">
                  <c:v>66.7</c:v>
                </c:pt>
                <c:pt idx="23">
                  <c:v>67.599999999999994</c:v>
                </c:pt>
                <c:pt idx="24">
                  <c:v>67.599999999999994</c:v>
                </c:pt>
                <c:pt idx="25">
                  <c:v>67.5</c:v>
                </c:pt>
                <c:pt idx="26">
                  <c:v>68.900000000000006</c:v>
                </c:pt>
                <c:pt idx="27">
                  <c:v>70</c:v>
                </c:pt>
                <c:pt idx="28">
                  <c:v>70.900000000000006</c:v>
                </c:pt>
                <c:pt idx="29">
                  <c:v>71.400000000000006</c:v>
                </c:pt>
                <c:pt idx="30">
                  <c:v>71.400000000000006</c:v>
                </c:pt>
                <c:pt idx="31">
                  <c:v>72.8</c:v>
                </c:pt>
                <c:pt idx="32">
                  <c:v>72.400000000000006</c:v>
                </c:pt>
                <c:pt idx="33">
                  <c:v>73.2</c:v>
                </c:pt>
                <c:pt idx="34">
                  <c:v>73.3</c:v>
                </c:pt>
                <c:pt idx="35">
                  <c:v>73.8</c:v>
                </c:pt>
                <c:pt idx="36">
                  <c:v>74</c:v>
                </c:pt>
              </c:numCache>
            </c:numRef>
          </c:val>
          <c:smooth val="0"/>
          <c:extLst>
            <c:ext xmlns:c16="http://schemas.microsoft.com/office/drawing/2014/chart" uri="{C3380CC4-5D6E-409C-BE32-E72D297353CC}">
              <c16:uniqueId val="{00000009-F772-4698-9055-18ADD8270815}"/>
            </c:ext>
          </c:extLst>
        </c:ser>
        <c:ser>
          <c:idx val="8"/>
          <c:order val="8"/>
          <c:tx>
            <c:strRef>
              <c:f>'Data 5.3a'!$A$14</c:f>
              <c:strCache>
                <c:ptCount val="1"/>
                <c:pt idx="0">
                  <c:v>Finland</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5.3a'!$B$14:$AL$14</c:f>
              <c:numCache>
                <c:formatCode>0.0</c:formatCode>
                <c:ptCount val="37"/>
                <c:pt idx="0">
                  <c:v>70.3</c:v>
                </c:pt>
                <c:pt idx="1">
                  <c:v>70.3</c:v>
                </c:pt>
                <c:pt idx="2">
                  <c:v>70.5</c:v>
                </c:pt>
                <c:pt idx="3">
                  <c:v>70.2</c:v>
                </c:pt>
                <c:pt idx="4">
                  <c:v>70.599999999999994</c:v>
                </c:pt>
                <c:pt idx="5">
                  <c:v>70.7</c:v>
                </c:pt>
                <c:pt idx="6">
                  <c:v>70.7</c:v>
                </c:pt>
                <c:pt idx="7">
                  <c:v>70.900000000000006</c:v>
                </c:pt>
                <c:pt idx="8">
                  <c:v>71</c:v>
                </c:pt>
                <c:pt idx="9">
                  <c:v>71.400000000000006</c:v>
                </c:pt>
                <c:pt idx="10">
                  <c:v>71.7</c:v>
                </c:pt>
                <c:pt idx="11">
                  <c:v>72.099999999999994</c:v>
                </c:pt>
                <c:pt idx="12">
                  <c:v>72.8</c:v>
                </c:pt>
                <c:pt idx="13">
                  <c:v>72.8</c:v>
                </c:pt>
                <c:pt idx="14">
                  <c:v>73.099999999999994</c:v>
                </c:pt>
                <c:pt idx="15">
                  <c:v>73.5</c:v>
                </c:pt>
                <c:pt idx="16">
                  <c:v>73.599999999999994</c:v>
                </c:pt>
                <c:pt idx="17">
                  <c:v>73.8</c:v>
                </c:pt>
                <c:pt idx="18">
                  <c:v>74.2</c:v>
                </c:pt>
                <c:pt idx="19">
                  <c:v>74.599999999999994</c:v>
                </c:pt>
                <c:pt idx="20">
                  <c:v>74.900000000000006</c:v>
                </c:pt>
                <c:pt idx="21">
                  <c:v>75.099999999999994</c:v>
                </c:pt>
                <c:pt idx="22">
                  <c:v>75.400000000000006</c:v>
                </c:pt>
                <c:pt idx="23">
                  <c:v>75.599999999999994</c:v>
                </c:pt>
                <c:pt idx="24">
                  <c:v>75.900000000000006</c:v>
                </c:pt>
                <c:pt idx="25">
                  <c:v>76</c:v>
                </c:pt>
                <c:pt idx="26">
                  <c:v>76.5</c:v>
                </c:pt>
                <c:pt idx="27">
                  <c:v>76.599999999999994</c:v>
                </c:pt>
                <c:pt idx="28">
                  <c:v>76.900000000000006</c:v>
                </c:pt>
                <c:pt idx="29">
                  <c:v>77.3</c:v>
                </c:pt>
                <c:pt idx="30">
                  <c:v>77.7</c:v>
                </c:pt>
                <c:pt idx="31">
                  <c:v>78</c:v>
                </c:pt>
                <c:pt idx="32">
                  <c:v>78.400000000000006</c:v>
                </c:pt>
                <c:pt idx="33">
                  <c:v>78.7</c:v>
                </c:pt>
                <c:pt idx="34">
                  <c:v>78.599999999999994</c:v>
                </c:pt>
                <c:pt idx="35">
                  <c:v>78.900000000000006</c:v>
                </c:pt>
                <c:pt idx="36">
                  <c:v>79.099999999999994</c:v>
                </c:pt>
              </c:numCache>
            </c:numRef>
          </c:val>
          <c:smooth val="0"/>
          <c:extLst>
            <c:ext xmlns:c16="http://schemas.microsoft.com/office/drawing/2014/chart" uri="{C3380CC4-5D6E-409C-BE32-E72D297353CC}">
              <c16:uniqueId val="{0000000A-F772-4698-9055-18ADD8270815}"/>
            </c:ext>
          </c:extLst>
        </c:ser>
        <c:ser>
          <c:idx val="9"/>
          <c:order val="9"/>
          <c:tx>
            <c:strRef>
              <c:f>'Data 5.3a'!$A$15</c:f>
              <c:strCache>
                <c:ptCount val="1"/>
                <c:pt idx="0">
                  <c:v>France</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5.3a'!$B$15:$AL$15</c:f>
              <c:numCache>
                <c:formatCode>0.0</c:formatCode>
                <c:ptCount val="37"/>
                <c:pt idx="16">
                  <c:v>74.8</c:v>
                </c:pt>
                <c:pt idx="17">
                  <c:v>75</c:v>
                </c:pt>
                <c:pt idx="18">
                  <c:v>75.3</c:v>
                </c:pt>
                <c:pt idx="19">
                  <c:v>75.5</c:v>
                </c:pt>
                <c:pt idx="20">
                  <c:v>75.7</c:v>
                </c:pt>
                <c:pt idx="21">
                  <c:v>75.7</c:v>
                </c:pt>
                <c:pt idx="22">
                  <c:v>76.7</c:v>
                </c:pt>
                <c:pt idx="23">
                  <c:v>76.7</c:v>
                </c:pt>
                <c:pt idx="24">
                  <c:v>77.3</c:v>
                </c:pt>
                <c:pt idx="25">
                  <c:v>77.599999999999994</c:v>
                </c:pt>
                <c:pt idx="26">
                  <c:v>77.8</c:v>
                </c:pt>
                <c:pt idx="27">
                  <c:v>78</c:v>
                </c:pt>
                <c:pt idx="28">
                  <c:v>78.2</c:v>
                </c:pt>
                <c:pt idx="29">
                  <c:v>78.7</c:v>
                </c:pt>
                <c:pt idx="30">
                  <c:v>78.7</c:v>
                </c:pt>
                <c:pt idx="31">
                  <c:v>79</c:v>
                </c:pt>
                <c:pt idx="32">
                  <c:v>79.5</c:v>
                </c:pt>
                <c:pt idx="33">
                  <c:v>79.2</c:v>
                </c:pt>
                <c:pt idx="34">
                  <c:v>79.5</c:v>
                </c:pt>
                <c:pt idx="35">
                  <c:v>79.599999999999994</c:v>
                </c:pt>
                <c:pt idx="36">
                  <c:v>79.7</c:v>
                </c:pt>
              </c:numCache>
            </c:numRef>
          </c:val>
          <c:smooth val="0"/>
          <c:extLst>
            <c:ext xmlns:c16="http://schemas.microsoft.com/office/drawing/2014/chart" uri="{C3380CC4-5D6E-409C-BE32-E72D297353CC}">
              <c16:uniqueId val="{0000000B-F772-4698-9055-18ADD8270815}"/>
            </c:ext>
          </c:extLst>
        </c:ser>
        <c:ser>
          <c:idx val="10"/>
          <c:order val="10"/>
          <c:tx>
            <c:strRef>
              <c:f>'Data 5.3a'!$A$16</c:f>
              <c:strCache>
                <c:ptCount val="1"/>
                <c:pt idx="0">
                  <c:v>Germany</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5.3a'!$B$16:$AL$16</c:f>
              <c:numCache>
                <c:formatCode>0.0</c:formatCode>
                <c:ptCount val="37"/>
                <c:pt idx="0">
                  <c:v>70.2</c:v>
                </c:pt>
                <c:pt idx="1">
                  <c:v>70.5</c:v>
                </c:pt>
                <c:pt idx="2">
                  <c:v>71</c:v>
                </c:pt>
                <c:pt idx="3">
                  <c:v>71.099999999999994</c:v>
                </c:pt>
                <c:pt idx="4">
                  <c:v>71.400000000000006</c:v>
                </c:pt>
                <c:pt idx="5">
                  <c:v>71.7</c:v>
                </c:pt>
                <c:pt idx="6">
                  <c:v>71.900000000000006</c:v>
                </c:pt>
                <c:pt idx="7">
                  <c:v>72.099999999999994</c:v>
                </c:pt>
                <c:pt idx="8">
                  <c:v>72</c:v>
                </c:pt>
                <c:pt idx="9">
                  <c:v>72.2</c:v>
                </c:pt>
                <c:pt idx="10">
                  <c:v>72.7</c:v>
                </c:pt>
                <c:pt idx="11">
                  <c:v>72.8</c:v>
                </c:pt>
                <c:pt idx="12">
                  <c:v>73.099999999999994</c:v>
                </c:pt>
                <c:pt idx="13">
                  <c:v>73.3</c:v>
                </c:pt>
                <c:pt idx="14">
                  <c:v>73.599999999999994</c:v>
                </c:pt>
                <c:pt idx="15">
                  <c:v>74.099999999999994</c:v>
                </c:pt>
                <c:pt idx="16">
                  <c:v>74.5</c:v>
                </c:pt>
                <c:pt idx="17">
                  <c:v>74.8</c:v>
                </c:pt>
                <c:pt idx="18">
                  <c:v>75.099999999999994</c:v>
                </c:pt>
                <c:pt idx="19">
                  <c:v>75.599999999999994</c:v>
                </c:pt>
                <c:pt idx="20">
                  <c:v>75.7</c:v>
                </c:pt>
                <c:pt idx="21">
                  <c:v>75.8</c:v>
                </c:pt>
                <c:pt idx="22">
                  <c:v>76.5</c:v>
                </c:pt>
                <c:pt idx="23">
                  <c:v>76.7</c:v>
                </c:pt>
                <c:pt idx="24">
                  <c:v>77.2</c:v>
                </c:pt>
                <c:pt idx="25">
                  <c:v>77.400000000000006</c:v>
                </c:pt>
                <c:pt idx="26">
                  <c:v>77.599999999999994</c:v>
                </c:pt>
                <c:pt idx="27">
                  <c:v>77.8</c:v>
                </c:pt>
                <c:pt idx="28">
                  <c:v>78</c:v>
                </c:pt>
                <c:pt idx="29">
                  <c:v>77.900000000000006</c:v>
                </c:pt>
                <c:pt idx="30">
                  <c:v>78.099999999999994</c:v>
                </c:pt>
                <c:pt idx="31">
                  <c:v>78.099999999999994</c:v>
                </c:pt>
                <c:pt idx="32">
                  <c:v>78.7</c:v>
                </c:pt>
                <c:pt idx="33">
                  <c:v>78.3</c:v>
                </c:pt>
                <c:pt idx="34">
                  <c:v>78.599999999999994</c:v>
                </c:pt>
                <c:pt idx="35">
                  <c:v>78.7</c:v>
                </c:pt>
                <c:pt idx="36">
                  <c:v>78.599999999999994</c:v>
                </c:pt>
              </c:numCache>
            </c:numRef>
          </c:val>
          <c:smooth val="0"/>
          <c:extLst>
            <c:ext xmlns:c16="http://schemas.microsoft.com/office/drawing/2014/chart" uri="{C3380CC4-5D6E-409C-BE32-E72D297353CC}">
              <c16:uniqueId val="{0000000C-F772-4698-9055-18ADD8270815}"/>
            </c:ext>
          </c:extLst>
        </c:ser>
        <c:ser>
          <c:idx val="11"/>
          <c:order val="11"/>
          <c:tx>
            <c:strRef>
              <c:f>'Data 5.3a'!$A$17</c:f>
              <c:strCache>
                <c:ptCount val="1"/>
                <c:pt idx="0">
                  <c:v>Greece</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5.3a'!$B$17:$AL$17</c:f>
              <c:numCache>
                <c:formatCode>0.0</c:formatCode>
                <c:ptCount val="37"/>
                <c:pt idx="0">
                  <c:v>73.599999999999994</c:v>
                </c:pt>
                <c:pt idx="1">
                  <c:v>73.400000000000006</c:v>
                </c:pt>
                <c:pt idx="2">
                  <c:v>73.8</c:v>
                </c:pt>
                <c:pt idx="3">
                  <c:v>73.5</c:v>
                </c:pt>
                <c:pt idx="4">
                  <c:v>74.099999999999994</c:v>
                </c:pt>
                <c:pt idx="5">
                  <c:v>73.900000000000006</c:v>
                </c:pt>
                <c:pt idx="6">
                  <c:v>74.3</c:v>
                </c:pt>
                <c:pt idx="7">
                  <c:v>74.5</c:v>
                </c:pt>
                <c:pt idx="8">
                  <c:v>74.7</c:v>
                </c:pt>
                <c:pt idx="9">
                  <c:v>74.8</c:v>
                </c:pt>
                <c:pt idx="10">
                  <c:v>74.7</c:v>
                </c:pt>
                <c:pt idx="11">
                  <c:v>75.099999999999994</c:v>
                </c:pt>
                <c:pt idx="12">
                  <c:v>75.3</c:v>
                </c:pt>
                <c:pt idx="13">
                  <c:v>75.2</c:v>
                </c:pt>
                <c:pt idx="14">
                  <c:v>75.3</c:v>
                </c:pt>
                <c:pt idx="15">
                  <c:v>75.7</c:v>
                </c:pt>
                <c:pt idx="16">
                  <c:v>75.8</c:v>
                </c:pt>
                <c:pt idx="17">
                  <c:v>75.900000000000006</c:v>
                </c:pt>
                <c:pt idx="18">
                  <c:v>75.900000000000006</c:v>
                </c:pt>
                <c:pt idx="19">
                  <c:v>76.3</c:v>
                </c:pt>
                <c:pt idx="20">
                  <c:v>76.400000000000006</c:v>
                </c:pt>
                <c:pt idx="21">
                  <c:v>76.599999999999994</c:v>
                </c:pt>
                <c:pt idx="22">
                  <c:v>76.599999999999994</c:v>
                </c:pt>
                <c:pt idx="23">
                  <c:v>76.8</c:v>
                </c:pt>
                <c:pt idx="24">
                  <c:v>77.099999999999994</c:v>
                </c:pt>
                <c:pt idx="25">
                  <c:v>76.900000000000006</c:v>
                </c:pt>
                <c:pt idx="26">
                  <c:v>77.5</c:v>
                </c:pt>
                <c:pt idx="27">
                  <c:v>77.5</c:v>
                </c:pt>
                <c:pt idx="28">
                  <c:v>78</c:v>
                </c:pt>
                <c:pt idx="29">
                  <c:v>78</c:v>
                </c:pt>
                <c:pt idx="30">
                  <c:v>78</c:v>
                </c:pt>
                <c:pt idx="31">
                  <c:v>78.7</c:v>
                </c:pt>
                <c:pt idx="32">
                  <c:v>78.8</c:v>
                </c:pt>
                <c:pt idx="33">
                  <c:v>78.5</c:v>
                </c:pt>
                <c:pt idx="34">
                  <c:v>78.900000000000006</c:v>
                </c:pt>
                <c:pt idx="35">
                  <c:v>78.8</c:v>
                </c:pt>
                <c:pt idx="36">
                  <c:v>79.3</c:v>
                </c:pt>
              </c:numCache>
            </c:numRef>
          </c:val>
          <c:smooth val="0"/>
          <c:extLst>
            <c:ext xmlns:c16="http://schemas.microsoft.com/office/drawing/2014/chart" uri="{C3380CC4-5D6E-409C-BE32-E72D297353CC}">
              <c16:uniqueId val="{0000000D-F772-4698-9055-18ADD8270815}"/>
            </c:ext>
          </c:extLst>
        </c:ser>
        <c:ser>
          <c:idx val="12"/>
          <c:order val="12"/>
          <c:tx>
            <c:strRef>
              <c:f>'Data 5.3a'!$A$18</c:f>
              <c:strCache>
                <c:ptCount val="1"/>
                <c:pt idx="0">
                  <c:v>Hungary</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5.3a'!$B$18:$AL$18</c:f>
              <c:numCache>
                <c:formatCode>0.0</c:formatCode>
                <c:ptCount val="37"/>
                <c:pt idx="0">
                  <c:v>65.7</c:v>
                </c:pt>
                <c:pt idx="1">
                  <c:v>65.099999999999994</c:v>
                </c:pt>
                <c:pt idx="2">
                  <c:v>65.099999999999994</c:v>
                </c:pt>
                <c:pt idx="3">
                  <c:v>65.099999999999994</c:v>
                </c:pt>
                <c:pt idx="4">
                  <c:v>65.3</c:v>
                </c:pt>
                <c:pt idx="5">
                  <c:v>65.7</c:v>
                </c:pt>
                <c:pt idx="6">
                  <c:v>66.2</c:v>
                </c:pt>
                <c:pt idx="7">
                  <c:v>65.400000000000006</c:v>
                </c:pt>
                <c:pt idx="8">
                  <c:v>65.2</c:v>
                </c:pt>
                <c:pt idx="9">
                  <c:v>65.099999999999994</c:v>
                </c:pt>
                <c:pt idx="10">
                  <c:v>64.7</c:v>
                </c:pt>
                <c:pt idx="11">
                  <c:v>64.7</c:v>
                </c:pt>
                <c:pt idx="12">
                  <c:v>65</c:v>
                </c:pt>
                <c:pt idx="13">
                  <c:v>65.400000000000006</c:v>
                </c:pt>
                <c:pt idx="14">
                  <c:v>66.3</c:v>
                </c:pt>
                <c:pt idx="15">
                  <c:v>66.7</c:v>
                </c:pt>
                <c:pt idx="16">
                  <c:v>66.5</c:v>
                </c:pt>
                <c:pt idx="17">
                  <c:v>66.7</c:v>
                </c:pt>
                <c:pt idx="18">
                  <c:v>67.5</c:v>
                </c:pt>
                <c:pt idx="19">
                  <c:v>68.2</c:v>
                </c:pt>
                <c:pt idx="20">
                  <c:v>68.3</c:v>
                </c:pt>
                <c:pt idx="21">
                  <c:v>68.400000000000006</c:v>
                </c:pt>
                <c:pt idx="22">
                  <c:v>68.7</c:v>
                </c:pt>
                <c:pt idx="23">
                  <c:v>68.7</c:v>
                </c:pt>
                <c:pt idx="24">
                  <c:v>69.2</c:v>
                </c:pt>
                <c:pt idx="25">
                  <c:v>69.400000000000006</c:v>
                </c:pt>
                <c:pt idx="26">
                  <c:v>70</c:v>
                </c:pt>
                <c:pt idx="27">
                  <c:v>70.3</c:v>
                </c:pt>
                <c:pt idx="28">
                  <c:v>70.7</c:v>
                </c:pt>
                <c:pt idx="29">
                  <c:v>71.2</c:v>
                </c:pt>
                <c:pt idx="30">
                  <c:v>71.599999999999994</c:v>
                </c:pt>
                <c:pt idx="31">
                  <c:v>72.2</c:v>
                </c:pt>
                <c:pt idx="32">
                  <c:v>72.3</c:v>
                </c:pt>
                <c:pt idx="33">
                  <c:v>72.3</c:v>
                </c:pt>
                <c:pt idx="34">
                  <c:v>72.599999999999994</c:v>
                </c:pt>
                <c:pt idx="35">
                  <c:v>72.5</c:v>
                </c:pt>
                <c:pt idx="36">
                  <c:v>72.7</c:v>
                </c:pt>
              </c:numCache>
            </c:numRef>
          </c:val>
          <c:smooth val="0"/>
          <c:extLst>
            <c:ext xmlns:c16="http://schemas.microsoft.com/office/drawing/2014/chart" uri="{C3380CC4-5D6E-409C-BE32-E72D297353CC}">
              <c16:uniqueId val="{0000000E-F772-4698-9055-18ADD8270815}"/>
            </c:ext>
          </c:extLst>
        </c:ser>
        <c:ser>
          <c:idx val="13"/>
          <c:order val="13"/>
          <c:tx>
            <c:strRef>
              <c:f>'Data 5.3a'!$A$19</c:f>
              <c:strCache>
                <c:ptCount val="1"/>
                <c:pt idx="0">
                  <c:v>Ireland</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5.3a'!$B$19:$AL$19</c:f>
              <c:numCache>
                <c:formatCode>0.0</c:formatCode>
                <c:ptCount val="37"/>
                <c:pt idx="4">
                  <c:v>70.8</c:v>
                </c:pt>
                <c:pt idx="5">
                  <c:v>71.599999999999994</c:v>
                </c:pt>
                <c:pt idx="6">
                  <c:v>71.7</c:v>
                </c:pt>
                <c:pt idx="7">
                  <c:v>71.7</c:v>
                </c:pt>
                <c:pt idx="8">
                  <c:v>72.099999999999994</c:v>
                </c:pt>
                <c:pt idx="9">
                  <c:v>72.3</c:v>
                </c:pt>
                <c:pt idx="10">
                  <c:v>72.7</c:v>
                </c:pt>
                <c:pt idx="11">
                  <c:v>72.5</c:v>
                </c:pt>
                <c:pt idx="12">
                  <c:v>73.099999999999994</c:v>
                </c:pt>
                <c:pt idx="13">
                  <c:v>72.8</c:v>
                </c:pt>
                <c:pt idx="14">
                  <c:v>73.099999999999994</c:v>
                </c:pt>
                <c:pt idx="15">
                  <c:v>73.400000000000006</c:v>
                </c:pt>
                <c:pt idx="16">
                  <c:v>73.400000000000006</c:v>
                </c:pt>
                <c:pt idx="17">
                  <c:v>73.400000000000006</c:v>
                </c:pt>
                <c:pt idx="18">
                  <c:v>74</c:v>
                </c:pt>
                <c:pt idx="19">
                  <c:v>74.5</c:v>
                </c:pt>
                <c:pt idx="20">
                  <c:v>75</c:v>
                </c:pt>
                <c:pt idx="21">
                  <c:v>75.7</c:v>
                </c:pt>
                <c:pt idx="22">
                  <c:v>76.099999999999994</c:v>
                </c:pt>
                <c:pt idx="23">
                  <c:v>76.7</c:v>
                </c:pt>
                <c:pt idx="24">
                  <c:v>76.900000000000006</c:v>
                </c:pt>
                <c:pt idx="25">
                  <c:v>77.3</c:v>
                </c:pt>
                <c:pt idx="26">
                  <c:v>77.900000000000006</c:v>
                </c:pt>
                <c:pt idx="27">
                  <c:v>77.8</c:v>
                </c:pt>
                <c:pt idx="28">
                  <c:v>78.5</c:v>
                </c:pt>
                <c:pt idx="29">
                  <c:v>78.599999999999994</c:v>
                </c:pt>
                <c:pt idx="30">
                  <c:v>78.7</c:v>
                </c:pt>
                <c:pt idx="31">
                  <c:v>78.900000000000006</c:v>
                </c:pt>
                <c:pt idx="32">
                  <c:v>79.3</c:v>
                </c:pt>
                <c:pt idx="33">
                  <c:v>79.599999999999994</c:v>
                </c:pt>
                <c:pt idx="34">
                  <c:v>79.8</c:v>
                </c:pt>
                <c:pt idx="35">
                  <c:v>80.400000000000006</c:v>
                </c:pt>
                <c:pt idx="36">
                  <c:v>80.5</c:v>
                </c:pt>
              </c:numCache>
            </c:numRef>
          </c:val>
          <c:smooth val="0"/>
          <c:extLst>
            <c:ext xmlns:c16="http://schemas.microsoft.com/office/drawing/2014/chart" uri="{C3380CC4-5D6E-409C-BE32-E72D297353CC}">
              <c16:uniqueId val="{0000000F-F772-4698-9055-18ADD8270815}"/>
            </c:ext>
          </c:extLst>
        </c:ser>
        <c:ser>
          <c:idx val="15"/>
          <c:order val="14"/>
          <c:tx>
            <c:strRef>
              <c:f>'Data 5.3a'!$A$20</c:f>
              <c:strCache>
                <c:ptCount val="1"/>
                <c:pt idx="0">
                  <c:v>Italy</c:v>
                </c:pt>
              </c:strCache>
            </c:strRef>
          </c:tx>
          <c:spPr>
            <a:ln w="28575" cap="rnd">
              <a:solidFill>
                <a:schemeClr val="bg1">
                  <a:lumMod val="50000"/>
                </a:schemeClr>
              </a:solidFill>
              <a:round/>
            </a:ln>
            <a:effectLst/>
          </c:spPr>
          <c:marker>
            <c:symbol val="none"/>
          </c:marker>
          <c:dPt>
            <c:idx val="36"/>
            <c:marker>
              <c:symbol val="circle"/>
              <c:size val="9"/>
              <c:spPr>
                <a:solidFill>
                  <a:schemeClr val="bg1">
                    <a:lumMod val="50000"/>
                  </a:schemeClr>
                </a:solidFill>
                <a:ln w="9525">
                  <a:noFill/>
                </a:ln>
                <a:effectLst/>
              </c:spPr>
            </c:marker>
            <c:bubble3D val="0"/>
            <c:extLst>
              <c:ext xmlns:c16="http://schemas.microsoft.com/office/drawing/2014/chart" uri="{C3380CC4-5D6E-409C-BE32-E72D297353CC}">
                <c16:uniqueId val="{00000010-F772-4698-9055-18ADD8270815}"/>
              </c:ext>
            </c:extLst>
          </c:dPt>
          <c:dPt>
            <c:idx val="37"/>
            <c:marker>
              <c:symbol val="none"/>
            </c:marker>
            <c:bubble3D val="0"/>
            <c:extLst>
              <c:ext xmlns:c16="http://schemas.microsoft.com/office/drawing/2014/chart" uri="{C3380CC4-5D6E-409C-BE32-E72D297353CC}">
                <c16:uniqueId val="{00000011-F772-4698-9055-18ADD8270815}"/>
              </c:ext>
            </c:extLst>
          </c:dPt>
          <c:dLbls>
            <c:dLbl>
              <c:idx val="36"/>
              <c:layout>
                <c:manualLayout>
                  <c:x val="0"/>
                  <c:y val="-1.8897637795275611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F772-4698-9055-18ADD827081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5.3a'!$B$5:$AL$5</c:f>
              <c:numCache>
                <c:formatCode>General</c:formatCode>
                <c:ptCount val="37"/>
              </c:numCache>
            </c:numRef>
          </c:cat>
          <c:val>
            <c:numRef>
              <c:f>'Data 5.3a'!$B$20:$AL$20</c:f>
              <c:numCache>
                <c:formatCode>0.0</c:formatCode>
                <c:ptCount val="37"/>
                <c:pt idx="3">
                  <c:v>72.3</c:v>
                </c:pt>
                <c:pt idx="4">
                  <c:v>72.599999999999994</c:v>
                </c:pt>
                <c:pt idx="5">
                  <c:v>73</c:v>
                </c:pt>
                <c:pt idx="6">
                  <c:v>73.2</c:v>
                </c:pt>
                <c:pt idx="7">
                  <c:v>73.599999999999994</c:v>
                </c:pt>
                <c:pt idx="8">
                  <c:v>73.8</c:v>
                </c:pt>
                <c:pt idx="9">
                  <c:v>73.8</c:v>
                </c:pt>
                <c:pt idx="10">
                  <c:v>74.2</c:v>
                </c:pt>
                <c:pt idx="11">
                  <c:v>74.599999999999994</c:v>
                </c:pt>
                <c:pt idx="12">
                  <c:v>74.8</c:v>
                </c:pt>
                <c:pt idx="13">
                  <c:v>75</c:v>
                </c:pt>
                <c:pt idx="14">
                  <c:v>75.400000000000006</c:v>
                </c:pt>
                <c:pt idx="15">
                  <c:v>75.8</c:v>
                </c:pt>
                <c:pt idx="16">
                  <c:v>76</c:v>
                </c:pt>
                <c:pt idx="17">
                  <c:v>76.400000000000006</c:v>
                </c:pt>
                <c:pt idx="18">
                  <c:v>76.900000000000006</c:v>
                </c:pt>
                <c:pt idx="19">
                  <c:v>77.2</c:v>
                </c:pt>
                <c:pt idx="20">
                  <c:v>77.400000000000006</c:v>
                </c:pt>
                <c:pt idx="21">
                  <c:v>77.3</c:v>
                </c:pt>
                <c:pt idx="22">
                  <c:v>78</c:v>
                </c:pt>
                <c:pt idx="23">
                  <c:v>78.099999999999994</c:v>
                </c:pt>
                <c:pt idx="24">
                  <c:v>78.599999999999994</c:v>
                </c:pt>
                <c:pt idx="25">
                  <c:v>78.8</c:v>
                </c:pt>
                <c:pt idx="26">
                  <c:v>78.900000000000006</c:v>
                </c:pt>
                <c:pt idx="27">
                  <c:v>79.099999999999994</c:v>
                </c:pt>
                <c:pt idx="28">
                  <c:v>79.5</c:v>
                </c:pt>
                <c:pt idx="29">
                  <c:v>79.7</c:v>
                </c:pt>
                <c:pt idx="30">
                  <c:v>79.8</c:v>
                </c:pt>
                <c:pt idx="31">
                  <c:v>80.3</c:v>
                </c:pt>
                <c:pt idx="32">
                  <c:v>80.7</c:v>
                </c:pt>
                <c:pt idx="33">
                  <c:v>80.3</c:v>
                </c:pt>
                <c:pt idx="34">
                  <c:v>81</c:v>
                </c:pt>
                <c:pt idx="35">
                  <c:v>80.8</c:v>
                </c:pt>
                <c:pt idx="36">
                  <c:v>81.2</c:v>
                </c:pt>
              </c:numCache>
            </c:numRef>
          </c:val>
          <c:smooth val="0"/>
          <c:extLst>
            <c:ext xmlns:c16="http://schemas.microsoft.com/office/drawing/2014/chart" uri="{C3380CC4-5D6E-409C-BE32-E72D297353CC}">
              <c16:uniqueId val="{00000012-F772-4698-9055-18ADD8270815}"/>
            </c:ext>
          </c:extLst>
        </c:ser>
        <c:ser>
          <c:idx val="17"/>
          <c:order val="15"/>
          <c:tx>
            <c:strRef>
              <c:f>'Data 5.3a'!$A$21</c:f>
              <c:strCache>
                <c:ptCount val="1"/>
                <c:pt idx="0">
                  <c:v>Latvia</c:v>
                </c:pt>
              </c:strCache>
            </c:strRef>
          </c:tx>
          <c:spPr>
            <a:ln w="25400" cap="rnd">
              <a:solidFill>
                <a:schemeClr val="tx1">
                  <a:lumMod val="50000"/>
                  <a:lumOff val="50000"/>
                </a:schemeClr>
              </a:solidFill>
              <a:prstDash val="sysDash"/>
              <a:round/>
            </a:ln>
            <a:effectLst/>
          </c:spPr>
          <c:marker>
            <c:symbol val="none"/>
          </c:marker>
          <c:dPt>
            <c:idx val="36"/>
            <c:marker>
              <c:symbol val="circle"/>
              <c:size val="8"/>
              <c:spPr>
                <a:solidFill>
                  <a:schemeClr val="bg1">
                    <a:lumMod val="50000"/>
                  </a:schemeClr>
                </a:solidFill>
                <a:ln w="9525">
                  <a:noFill/>
                </a:ln>
                <a:effectLst/>
              </c:spPr>
            </c:marker>
            <c:bubble3D val="0"/>
            <c:extLst>
              <c:ext xmlns:c16="http://schemas.microsoft.com/office/drawing/2014/chart" uri="{C3380CC4-5D6E-409C-BE32-E72D297353CC}">
                <c16:uniqueId val="{00000013-F772-4698-9055-18ADD8270815}"/>
              </c:ext>
            </c:extLst>
          </c:dPt>
          <c:dPt>
            <c:idx val="37"/>
            <c:marker>
              <c:symbol val="none"/>
            </c:marker>
            <c:bubble3D val="0"/>
            <c:extLst>
              <c:ext xmlns:c16="http://schemas.microsoft.com/office/drawing/2014/chart" uri="{C3380CC4-5D6E-409C-BE32-E72D297353CC}">
                <c16:uniqueId val="{00000014-F772-4698-9055-18ADD8270815}"/>
              </c:ext>
            </c:extLst>
          </c:dPt>
          <c:dLbls>
            <c:dLbl>
              <c:idx val="36"/>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772-4698-9055-18ADD827081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5.3a'!$B$5:$AL$5</c:f>
              <c:numCache>
                <c:formatCode>General</c:formatCode>
                <c:ptCount val="37"/>
              </c:numCache>
            </c:numRef>
          </c:cat>
          <c:val>
            <c:numRef>
              <c:f>'Data 5.3a'!$B$21:$AL$21</c:f>
              <c:numCache>
                <c:formatCode>0.0</c:formatCode>
                <c:ptCount val="37"/>
                <c:pt idx="20">
                  <c:v>64.400000000000006</c:v>
                </c:pt>
                <c:pt idx="21">
                  <c:v>65.3</c:v>
                </c:pt>
                <c:pt idx="22">
                  <c:v>65.599999999999994</c:v>
                </c:pt>
                <c:pt idx="23">
                  <c:v>64.900000000000006</c:v>
                </c:pt>
                <c:pt idx="24">
                  <c:v>65</c:v>
                </c:pt>
                <c:pt idx="25">
                  <c:v>65.3</c:v>
                </c:pt>
                <c:pt idx="26">
                  <c:v>66.5</c:v>
                </c:pt>
                <c:pt idx="27">
                  <c:v>67.5</c:v>
                </c:pt>
                <c:pt idx="28">
                  <c:v>67.900000000000006</c:v>
                </c:pt>
                <c:pt idx="29">
                  <c:v>68.599999999999994</c:v>
                </c:pt>
                <c:pt idx="30">
                  <c:v>68.900000000000006</c:v>
                </c:pt>
                <c:pt idx="31">
                  <c:v>69.3</c:v>
                </c:pt>
                <c:pt idx="32">
                  <c:v>69.099999999999994</c:v>
                </c:pt>
                <c:pt idx="33">
                  <c:v>69.7</c:v>
                </c:pt>
                <c:pt idx="34">
                  <c:v>69.8</c:v>
                </c:pt>
                <c:pt idx="35">
                  <c:v>69.8</c:v>
                </c:pt>
                <c:pt idx="36">
                  <c:v>70.099999999999994</c:v>
                </c:pt>
              </c:numCache>
            </c:numRef>
          </c:val>
          <c:smooth val="0"/>
          <c:extLst>
            <c:ext xmlns:c16="http://schemas.microsoft.com/office/drawing/2014/chart" uri="{C3380CC4-5D6E-409C-BE32-E72D297353CC}">
              <c16:uniqueId val="{00000015-F772-4698-9055-18ADD8270815}"/>
            </c:ext>
          </c:extLst>
        </c:ser>
        <c:ser>
          <c:idx val="18"/>
          <c:order val="16"/>
          <c:tx>
            <c:strRef>
              <c:f>'Data 5.3a'!$A$22</c:f>
              <c:strCache>
                <c:ptCount val="1"/>
                <c:pt idx="0">
                  <c:v>Lithuania</c:v>
                </c:pt>
              </c:strCache>
            </c:strRef>
          </c:tx>
          <c:spPr>
            <a:ln w="22225" cap="rnd">
              <a:solidFill>
                <a:schemeClr val="bg1">
                  <a:lumMod val="65000"/>
                </a:schemeClr>
              </a:solidFill>
              <a:prstDash val="sysDash"/>
              <a:round/>
            </a:ln>
            <a:effectLst/>
          </c:spPr>
          <c:marker>
            <c:symbol val="none"/>
          </c:marker>
          <c:dPt>
            <c:idx val="34"/>
            <c:marker>
              <c:symbol val="none"/>
            </c:marker>
            <c:bubble3D val="0"/>
            <c:extLst>
              <c:ext xmlns:c16="http://schemas.microsoft.com/office/drawing/2014/chart" uri="{C3380CC4-5D6E-409C-BE32-E72D297353CC}">
                <c16:uniqueId val="{00000016-F772-4698-9055-18ADD8270815}"/>
              </c:ext>
            </c:extLst>
          </c:dPt>
          <c:cat>
            <c:numRef>
              <c:f>'Data 5.3a'!$B$5:$AL$5</c:f>
              <c:numCache>
                <c:formatCode>General</c:formatCode>
                <c:ptCount val="37"/>
              </c:numCache>
            </c:numRef>
          </c:cat>
          <c:val>
            <c:numRef>
              <c:f>'Data 5.3a'!$B$22:$AL$22</c:f>
              <c:numCache>
                <c:formatCode>0.0</c:formatCode>
                <c:ptCount val="37"/>
                <c:pt idx="0">
                  <c:v>65.7</c:v>
                </c:pt>
                <c:pt idx="1">
                  <c:v>65.7</c:v>
                </c:pt>
                <c:pt idx="2">
                  <c:v>65.099999999999994</c:v>
                </c:pt>
                <c:pt idx="3">
                  <c:v>65.599999999999994</c:v>
                </c:pt>
                <c:pt idx="4">
                  <c:v>67.8</c:v>
                </c:pt>
                <c:pt idx="5">
                  <c:v>67.599999999999994</c:v>
                </c:pt>
                <c:pt idx="6">
                  <c:v>67.400000000000006</c:v>
                </c:pt>
                <c:pt idx="7">
                  <c:v>66.900000000000006</c:v>
                </c:pt>
                <c:pt idx="8">
                  <c:v>66.400000000000006</c:v>
                </c:pt>
                <c:pt idx="9">
                  <c:v>65.099999999999994</c:v>
                </c:pt>
                <c:pt idx="10">
                  <c:v>64.8</c:v>
                </c:pt>
                <c:pt idx="11">
                  <c:v>63.1</c:v>
                </c:pt>
                <c:pt idx="12">
                  <c:v>62.5</c:v>
                </c:pt>
                <c:pt idx="13">
                  <c:v>63.3</c:v>
                </c:pt>
                <c:pt idx="14">
                  <c:v>64.599999999999994</c:v>
                </c:pt>
                <c:pt idx="15">
                  <c:v>65.5</c:v>
                </c:pt>
                <c:pt idx="16">
                  <c:v>66</c:v>
                </c:pt>
                <c:pt idx="17">
                  <c:v>66.3</c:v>
                </c:pt>
                <c:pt idx="18">
                  <c:v>66.7</c:v>
                </c:pt>
                <c:pt idx="19">
                  <c:v>65.900000000000006</c:v>
                </c:pt>
                <c:pt idx="20">
                  <c:v>66.099999999999994</c:v>
                </c:pt>
                <c:pt idx="21">
                  <c:v>66.400000000000006</c:v>
                </c:pt>
                <c:pt idx="22">
                  <c:v>66.2</c:v>
                </c:pt>
                <c:pt idx="23">
                  <c:v>65.2</c:v>
                </c:pt>
                <c:pt idx="24">
                  <c:v>65</c:v>
                </c:pt>
                <c:pt idx="25">
                  <c:v>64.5</c:v>
                </c:pt>
                <c:pt idx="26">
                  <c:v>65.900000000000006</c:v>
                </c:pt>
                <c:pt idx="27">
                  <c:v>67.099999999999994</c:v>
                </c:pt>
                <c:pt idx="28">
                  <c:v>67.599999999999994</c:v>
                </c:pt>
                <c:pt idx="29">
                  <c:v>68.099999999999994</c:v>
                </c:pt>
                <c:pt idx="30">
                  <c:v>68.400000000000006</c:v>
                </c:pt>
                <c:pt idx="31">
                  <c:v>68.5</c:v>
                </c:pt>
                <c:pt idx="32">
                  <c:v>69.2</c:v>
                </c:pt>
                <c:pt idx="33">
                  <c:v>69.2</c:v>
                </c:pt>
                <c:pt idx="34">
                  <c:v>69.5</c:v>
                </c:pt>
                <c:pt idx="35">
                  <c:v>70.7</c:v>
                </c:pt>
                <c:pt idx="36">
                  <c:v>70.900000000000006</c:v>
                </c:pt>
              </c:numCache>
            </c:numRef>
          </c:val>
          <c:smooth val="0"/>
          <c:extLst>
            <c:ext xmlns:c16="http://schemas.microsoft.com/office/drawing/2014/chart" uri="{C3380CC4-5D6E-409C-BE32-E72D297353CC}">
              <c16:uniqueId val="{00000017-F772-4698-9055-18ADD8270815}"/>
            </c:ext>
          </c:extLst>
        </c:ser>
        <c:ser>
          <c:idx val="19"/>
          <c:order val="17"/>
          <c:tx>
            <c:strRef>
              <c:f>'Data 5.3a'!$A$23</c:f>
              <c:strCache>
                <c:ptCount val="1"/>
                <c:pt idx="0">
                  <c:v>Luxembourg</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5.3a'!$B$23:$AL$23</c:f>
              <c:numCache>
                <c:formatCode>0.0</c:formatCode>
                <c:ptCount val="37"/>
                <c:pt idx="0">
                  <c:v>68.900000000000006</c:v>
                </c:pt>
                <c:pt idx="1">
                  <c:v>69.900000000000006</c:v>
                </c:pt>
                <c:pt idx="2">
                  <c:v>69.7</c:v>
                </c:pt>
                <c:pt idx="3">
                  <c:v>70.3</c:v>
                </c:pt>
                <c:pt idx="4">
                  <c:v>70.7</c:v>
                </c:pt>
                <c:pt idx="5">
                  <c:v>70.599999999999994</c:v>
                </c:pt>
                <c:pt idx="6">
                  <c:v>71</c:v>
                </c:pt>
                <c:pt idx="7">
                  <c:v>71.2</c:v>
                </c:pt>
                <c:pt idx="8">
                  <c:v>72.400000000000006</c:v>
                </c:pt>
                <c:pt idx="9">
                  <c:v>72</c:v>
                </c:pt>
                <c:pt idx="10">
                  <c:v>71.900000000000006</c:v>
                </c:pt>
                <c:pt idx="11">
                  <c:v>72.2</c:v>
                </c:pt>
                <c:pt idx="12">
                  <c:v>73.2</c:v>
                </c:pt>
                <c:pt idx="13">
                  <c:v>73</c:v>
                </c:pt>
                <c:pt idx="14">
                  <c:v>73.3</c:v>
                </c:pt>
                <c:pt idx="15">
                  <c:v>74</c:v>
                </c:pt>
                <c:pt idx="16">
                  <c:v>73.7</c:v>
                </c:pt>
                <c:pt idx="17">
                  <c:v>74.400000000000006</c:v>
                </c:pt>
                <c:pt idx="18">
                  <c:v>74.599999999999994</c:v>
                </c:pt>
                <c:pt idx="19">
                  <c:v>75.099999999999994</c:v>
                </c:pt>
                <c:pt idx="20">
                  <c:v>74.599999999999994</c:v>
                </c:pt>
                <c:pt idx="21">
                  <c:v>74.8</c:v>
                </c:pt>
                <c:pt idx="22">
                  <c:v>76</c:v>
                </c:pt>
                <c:pt idx="23">
                  <c:v>76.7</c:v>
                </c:pt>
                <c:pt idx="24">
                  <c:v>76.8</c:v>
                </c:pt>
                <c:pt idx="25">
                  <c:v>76.7</c:v>
                </c:pt>
                <c:pt idx="26">
                  <c:v>78.099999999999994</c:v>
                </c:pt>
                <c:pt idx="27">
                  <c:v>78.099999999999994</c:v>
                </c:pt>
                <c:pt idx="28">
                  <c:v>77.900000000000006</c:v>
                </c:pt>
                <c:pt idx="29">
                  <c:v>78.5</c:v>
                </c:pt>
                <c:pt idx="30">
                  <c:v>79.099999999999994</c:v>
                </c:pt>
                <c:pt idx="31">
                  <c:v>79.8</c:v>
                </c:pt>
                <c:pt idx="32">
                  <c:v>79.400000000000006</c:v>
                </c:pt>
                <c:pt idx="33">
                  <c:v>80</c:v>
                </c:pt>
                <c:pt idx="34">
                  <c:v>80.099999999999994</c:v>
                </c:pt>
                <c:pt idx="35">
                  <c:v>79.900000000000006</c:v>
                </c:pt>
                <c:pt idx="36">
                  <c:v>80.099999999999994</c:v>
                </c:pt>
              </c:numCache>
            </c:numRef>
          </c:val>
          <c:smooth val="0"/>
          <c:extLst>
            <c:ext xmlns:c16="http://schemas.microsoft.com/office/drawing/2014/chart" uri="{C3380CC4-5D6E-409C-BE32-E72D297353CC}">
              <c16:uniqueId val="{00000018-F772-4698-9055-18ADD8270815}"/>
            </c:ext>
          </c:extLst>
        </c:ser>
        <c:ser>
          <c:idx val="20"/>
          <c:order val="18"/>
          <c:tx>
            <c:strRef>
              <c:f>'Data 5.3a'!$A$24</c:f>
              <c:strCache>
                <c:ptCount val="1"/>
                <c:pt idx="0">
                  <c:v>Malta</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5.3a'!$B$24:$AL$24</c:f>
              <c:numCache>
                <c:formatCode>0.0</c:formatCode>
                <c:ptCount val="37"/>
                <c:pt idx="13">
                  <c:v>74.900000000000006</c:v>
                </c:pt>
                <c:pt idx="14">
                  <c:v>75</c:v>
                </c:pt>
                <c:pt idx="15">
                  <c:v>75.3</c:v>
                </c:pt>
                <c:pt idx="16">
                  <c:v>75.099999999999994</c:v>
                </c:pt>
                <c:pt idx="17">
                  <c:v>75.5</c:v>
                </c:pt>
                <c:pt idx="18">
                  <c:v>76.3</c:v>
                </c:pt>
                <c:pt idx="19">
                  <c:v>76.599999999999994</c:v>
                </c:pt>
                <c:pt idx="20">
                  <c:v>76.3</c:v>
                </c:pt>
                <c:pt idx="21">
                  <c:v>76.400000000000006</c:v>
                </c:pt>
                <c:pt idx="22">
                  <c:v>77.400000000000006</c:v>
                </c:pt>
                <c:pt idx="23">
                  <c:v>77.3</c:v>
                </c:pt>
                <c:pt idx="24">
                  <c:v>77</c:v>
                </c:pt>
                <c:pt idx="25">
                  <c:v>77.5</c:v>
                </c:pt>
                <c:pt idx="26">
                  <c:v>77.099999999999994</c:v>
                </c:pt>
                <c:pt idx="27">
                  <c:v>77.900000000000006</c:v>
                </c:pt>
                <c:pt idx="28">
                  <c:v>79.3</c:v>
                </c:pt>
                <c:pt idx="29">
                  <c:v>78.599999999999994</c:v>
                </c:pt>
                <c:pt idx="30">
                  <c:v>78.599999999999994</c:v>
                </c:pt>
                <c:pt idx="31">
                  <c:v>79.599999999999994</c:v>
                </c:pt>
                <c:pt idx="32">
                  <c:v>79.900000000000006</c:v>
                </c:pt>
                <c:pt idx="33">
                  <c:v>79.8</c:v>
                </c:pt>
                <c:pt idx="34">
                  <c:v>80.599999999999994</c:v>
                </c:pt>
                <c:pt idx="35">
                  <c:v>80.2</c:v>
                </c:pt>
                <c:pt idx="36">
                  <c:v>80.400000000000006</c:v>
                </c:pt>
              </c:numCache>
            </c:numRef>
          </c:val>
          <c:smooth val="0"/>
          <c:extLst>
            <c:ext xmlns:c16="http://schemas.microsoft.com/office/drawing/2014/chart" uri="{C3380CC4-5D6E-409C-BE32-E72D297353CC}">
              <c16:uniqueId val="{00000019-F772-4698-9055-18ADD8270815}"/>
            </c:ext>
          </c:extLst>
        </c:ser>
        <c:ser>
          <c:idx val="21"/>
          <c:order val="19"/>
          <c:tx>
            <c:strRef>
              <c:f>'Data 5.3a'!$A$25</c:f>
              <c:strCache>
                <c:ptCount val="1"/>
                <c:pt idx="0">
                  <c:v>Netherlands</c:v>
                </c:pt>
              </c:strCache>
            </c:strRef>
          </c:tx>
          <c:spPr>
            <a:ln w="19050" cap="rnd">
              <a:solidFill>
                <a:schemeClr val="bg1">
                  <a:lumMod val="65000"/>
                </a:schemeClr>
              </a:solidFill>
              <a:prstDash val="solid"/>
              <a:round/>
            </a:ln>
            <a:effectLst/>
          </c:spPr>
          <c:marker>
            <c:symbol val="none"/>
          </c:marker>
          <c:cat>
            <c:numRef>
              <c:f>'Data 5.3a'!$B$5:$AL$5</c:f>
              <c:numCache>
                <c:formatCode>General</c:formatCode>
                <c:ptCount val="37"/>
              </c:numCache>
            </c:numRef>
          </c:cat>
          <c:val>
            <c:numRef>
              <c:f>'Data 5.3a'!$B$25:$AL$25</c:f>
              <c:numCache>
                <c:formatCode>0.0</c:formatCode>
                <c:ptCount val="37"/>
                <c:pt idx="3">
                  <c:v>73.099999999999994</c:v>
                </c:pt>
                <c:pt idx="4">
                  <c:v>73.099999999999994</c:v>
                </c:pt>
                <c:pt idx="5">
                  <c:v>73.5</c:v>
                </c:pt>
                <c:pt idx="6">
                  <c:v>73.7</c:v>
                </c:pt>
                <c:pt idx="7">
                  <c:v>73.7</c:v>
                </c:pt>
                <c:pt idx="8">
                  <c:v>73.8</c:v>
                </c:pt>
                <c:pt idx="9">
                  <c:v>74.099999999999994</c:v>
                </c:pt>
                <c:pt idx="10">
                  <c:v>74.3</c:v>
                </c:pt>
                <c:pt idx="11">
                  <c:v>74</c:v>
                </c:pt>
                <c:pt idx="12">
                  <c:v>74.599999999999994</c:v>
                </c:pt>
                <c:pt idx="13">
                  <c:v>74.599999999999994</c:v>
                </c:pt>
                <c:pt idx="14">
                  <c:v>74.7</c:v>
                </c:pt>
                <c:pt idx="15">
                  <c:v>75.2</c:v>
                </c:pt>
                <c:pt idx="16">
                  <c:v>75.2</c:v>
                </c:pt>
                <c:pt idx="17">
                  <c:v>75.3</c:v>
                </c:pt>
                <c:pt idx="18">
                  <c:v>75.599999999999994</c:v>
                </c:pt>
                <c:pt idx="19">
                  <c:v>75.8</c:v>
                </c:pt>
                <c:pt idx="20">
                  <c:v>76</c:v>
                </c:pt>
                <c:pt idx="21">
                  <c:v>76.3</c:v>
                </c:pt>
                <c:pt idx="22">
                  <c:v>76.900000000000006</c:v>
                </c:pt>
                <c:pt idx="23">
                  <c:v>77.2</c:v>
                </c:pt>
                <c:pt idx="24">
                  <c:v>77.7</c:v>
                </c:pt>
                <c:pt idx="25">
                  <c:v>78.099999999999994</c:v>
                </c:pt>
                <c:pt idx="26">
                  <c:v>78.400000000000006</c:v>
                </c:pt>
                <c:pt idx="27">
                  <c:v>78.7</c:v>
                </c:pt>
                <c:pt idx="28">
                  <c:v>78.900000000000006</c:v>
                </c:pt>
                <c:pt idx="29">
                  <c:v>79.400000000000006</c:v>
                </c:pt>
                <c:pt idx="30">
                  <c:v>79.3</c:v>
                </c:pt>
                <c:pt idx="31">
                  <c:v>79.5</c:v>
                </c:pt>
                <c:pt idx="32">
                  <c:v>80</c:v>
                </c:pt>
                <c:pt idx="33">
                  <c:v>79.900000000000006</c:v>
                </c:pt>
                <c:pt idx="34">
                  <c:v>80</c:v>
                </c:pt>
                <c:pt idx="35">
                  <c:v>80.2</c:v>
                </c:pt>
                <c:pt idx="36">
                  <c:v>80.3</c:v>
                </c:pt>
              </c:numCache>
            </c:numRef>
          </c:val>
          <c:smooth val="0"/>
          <c:extLst>
            <c:ext xmlns:c16="http://schemas.microsoft.com/office/drawing/2014/chart" uri="{C3380CC4-5D6E-409C-BE32-E72D297353CC}">
              <c16:uniqueId val="{0000001A-F772-4698-9055-18ADD8270815}"/>
            </c:ext>
          </c:extLst>
        </c:ser>
        <c:ser>
          <c:idx val="22"/>
          <c:order val="20"/>
          <c:tx>
            <c:strRef>
              <c:f>'Data 5.3a'!$A$26</c:f>
              <c:strCache>
                <c:ptCount val="1"/>
                <c:pt idx="0">
                  <c:v>Poland</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5.3a'!$B$26:$AL$26</c:f>
              <c:numCache>
                <c:formatCode>0.0</c:formatCode>
                <c:ptCount val="37"/>
                <c:pt idx="8">
                  <c:v>66.3</c:v>
                </c:pt>
                <c:pt idx="9">
                  <c:v>65.900000000000006</c:v>
                </c:pt>
                <c:pt idx="10">
                  <c:v>66.5</c:v>
                </c:pt>
                <c:pt idx="11">
                  <c:v>67.2</c:v>
                </c:pt>
                <c:pt idx="12">
                  <c:v>67.5</c:v>
                </c:pt>
                <c:pt idx="13">
                  <c:v>67.7</c:v>
                </c:pt>
                <c:pt idx="14">
                  <c:v>68.099999999999994</c:v>
                </c:pt>
                <c:pt idx="15">
                  <c:v>68.5</c:v>
                </c:pt>
                <c:pt idx="16">
                  <c:v>68.900000000000006</c:v>
                </c:pt>
                <c:pt idx="17">
                  <c:v>68.8</c:v>
                </c:pt>
                <c:pt idx="18">
                  <c:v>69.599999999999994</c:v>
                </c:pt>
                <c:pt idx="19">
                  <c:v>70</c:v>
                </c:pt>
                <c:pt idx="20">
                  <c:v>70.3</c:v>
                </c:pt>
                <c:pt idx="21">
                  <c:v>70.5</c:v>
                </c:pt>
                <c:pt idx="22">
                  <c:v>70.599999999999994</c:v>
                </c:pt>
                <c:pt idx="23">
                  <c:v>70.8</c:v>
                </c:pt>
                <c:pt idx="24">
                  <c:v>70.900000000000006</c:v>
                </c:pt>
                <c:pt idx="25">
                  <c:v>71</c:v>
                </c:pt>
                <c:pt idx="26">
                  <c:v>71.3</c:v>
                </c:pt>
                <c:pt idx="27">
                  <c:v>71.5</c:v>
                </c:pt>
                <c:pt idx="28">
                  <c:v>72.2</c:v>
                </c:pt>
                <c:pt idx="29">
                  <c:v>72.5</c:v>
                </c:pt>
                <c:pt idx="30">
                  <c:v>72.599999999999994</c:v>
                </c:pt>
                <c:pt idx="31">
                  <c:v>73</c:v>
                </c:pt>
                <c:pt idx="32">
                  <c:v>73.7</c:v>
                </c:pt>
                <c:pt idx="33">
                  <c:v>73.5</c:v>
                </c:pt>
                <c:pt idx="34">
                  <c:v>73.900000000000006</c:v>
                </c:pt>
                <c:pt idx="35">
                  <c:v>73.900000000000006</c:v>
                </c:pt>
                <c:pt idx="36">
                  <c:v>73.7</c:v>
                </c:pt>
              </c:numCache>
            </c:numRef>
          </c:val>
          <c:smooth val="0"/>
          <c:extLst>
            <c:ext xmlns:c16="http://schemas.microsoft.com/office/drawing/2014/chart" uri="{C3380CC4-5D6E-409C-BE32-E72D297353CC}">
              <c16:uniqueId val="{0000001B-F772-4698-9055-18ADD8270815}"/>
            </c:ext>
          </c:extLst>
        </c:ser>
        <c:ser>
          <c:idx val="24"/>
          <c:order val="21"/>
          <c:tx>
            <c:strRef>
              <c:f>'Data 5.3a'!$A$27</c:f>
              <c:strCache>
                <c:ptCount val="1"/>
                <c:pt idx="0">
                  <c:v>Portugal</c:v>
                </c:pt>
              </c:strCache>
            </c:strRef>
          </c:tx>
          <c:spPr>
            <a:ln w="22225" cap="rnd">
              <a:solidFill>
                <a:schemeClr val="bg1">
                  <a:lumMod val="65000"/>
                </a:schemeClr>
              </a:solidFill>
              <a:round/>
            </a:ln>
            <a:effectLst/>
          </c:spPr>
          <c:marker>
            <c:symbol val="none"/>
          </c:marker>
          <c:dPt>
            <c:idx val="34"/>
            <c:marker>
              <c:symbol val="none"/>
            </c:marker>
            <c:bubble3D val="0"/>
            <c:extLst>
              <c:ext xmlns:c16="http://schemas.microsoft.com/office/drawing/2014/chart" uri="{C3380CC4-5D6E-409C-BE32-E72D297353CC}">
                <c16:uniqueId val="{0000001C-F772-4698-9055-18ADD8270815}"/>
              </c:ext>
            </c:extLst>
          </c:dPt>
          <c:dPt>
            <c:idx val="36"/>
            <c:marker>
              <c:symbol val="none"/>
            </c:marker>
            <c:bubble3D val="0"/>
            <c:extLst>
              <c:ext xmlns:c16="http://schemas.microsoft.com/office/drawing/2014/chart" uri="{C3380CC4-5D6E-409C-BE32-E72D297353CC}">
                <c16:uniqueId val="{0000001D-F772-4698-9055-18ADD8270815}"/>
              </c:ext>
            </c:extLst>
          </c:dPt>
          <c:cat>
            <c:numRef>
              <c:f>'Data 5.3a'!$B$5:$AL$5</c:f>
              <c:numCache>
                <c:formatCode>General</c:formatCode>
                <c:ptCount val="37"/>
              </c:numCache>
            </c:numRef>
          </c:cat>
          <c:val>
            <c:numRef>
              <c:f>'Data 5.3a'!$B$27:$AL$27</c:f>
              <c:numCache>
                <c:formatCode>0.0</c:formatCode>
                <c:ptCount val="37"/>
                <c:pt idx="0">
                  <c:v>69</c:v>
                </c:pt>
                <c:pt idx="1">
                  <c:v>69</c:v>
                </c:pt>
                <c:pt idx="2">
                  <c:v>69.2</c:v>
                </c:pt>
                <c:pt idx="3">
                  <c:v>69.400000000000006</c:v>
                </c:pt>
                <c:pt idx="4">
                  <c:v>69.900000000000006</c:v>
                </c:pt>
                <c:pt idx="5">
                  <c:v>70.3</c:v>
                </c:pt>
                <c:pt idx="6">
                  <c:v>70.3</c:v>
                </c:pt>
                <c:pt idx="7">
                  <c:v>70.900000000000006</c:v>
                </c:pt>
                <c:pt idx="8">
                  <c:v>70.599999999999994</c:v>
                </c:pt>
                <c:pt idx="9">
                  <c:v>70.5</c:v>
                </c:pt>
                <c:pt idx="10">
                  <c:v>71</c:v>
                </c:pt>
                <c:pt idx="11">
                  <c:v>71</c:v>
                </c:pt>
                <c:pt idx="12">
                  <c:v>72</c:v>
                </c:pt>
                <c:pt idx="13">
                  <c:v>71.7</c:v>
                </c:pt>
                <c:pt idx="14">
                  <c:v>71.599999999999994</c:v>
                </c:pt>
                <c:pt idx="15">
                  <c:v>72.2</c:v>
                </c:pt>
                <c:pt idx="16">
                  <c:v>72.400000000000006</c:v>
                </c:pt>
                <c:pt idx="17">
                  <c:v>72.7</c:v>
                </c:pt>
                <c:pt idx="18">
                  <c:v>73.3</c:v>
                </c:pt>
                <c:pt idx="19">
                  <c:v>73.599999999999994</c:v>
                </c:pt>
                <c:pt idx="20">
                  <c:v>73.900000000000006</c:v>
                </c:pt>
                <c:pt idx="21">
                  <c:v>74.2</c:v>
                </c:pt>
                <c:pt idx="22">
                  <c:v>75</c:v>
                </c:pt>
                <c:pt idx="23">
                  <c:v>74.900000000000006</c:v>
                </c:pt>
                <c:pt idx="24">
                  <c:v>75.5</c:v>
                </c:pt>
                <c:pt idx="25">
                  <c:v>75.900000000000006</c:v>
                </c:pt>
                <c:pt idx="26">
                  <c:v>76.2</c:v>
                </c:pt>
                <c:pt idx="27">
                  <c:v>76.5</c:v>
                </c:pt>
                <c:pt idx="28">
                  <c:v>76.8</c:v>
                </c:pt>
                <c:pt idx="29">
                  <c:v>77.3</c:v>
                </c:pt>
                <c:pt idx="30">
                  <c:v>77.3</c:v>
                </c:pt>
                <c:pt idx="31">
                  <c:v>77.599999999999994</c:v>
                </c:pt>
                <c:pt idx="32">
                  <c:v>78</c:v>
                </c:pt>
                <c:pt idx="33">
                  <c:v>78.099999999999994</c:v>
                </c:pt>
                <c:pt idx="34">
                  <c:v>78.099999999999994</c:v>
                </c:pt>
                <c:pt idx="35">
                  <c:v>78.400000000000006</c:v>
                </c:pt>
                <c:pt idx="36">
                  <c:v>78.3</c:v>
                </c:pt>
              </c:numCache>
            </c:numRef>
          </c:val>
          <c:smooth val="0"/>
          <c:extLst>
            <c:ext xmlns:c16="http://schemas.microsoft.com/office/drawing/2014/chart" uri="{C3380CC4-5D6E-409C-BE32-E72D297353CC}">
              <c16:uniqueId val="{0000001E-F772-4698-9055-18ADD8270815}"/>
            </c:ext>
          </c:extLst>
        </c:ser>
        <c:ser>
          <c:idx val="25"/>
          <c:order val="22"/>
          <c:tx>
            <c:strRef>
              <c:f>'Data 5.3a'!$A$28</c:f>
              <c:strCache>
                <c:ptCount val="1"/>
                <c:pt idx="0">
                  <c:v>Romania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5.3a'!$B$28:$AL$28</c:f>
              <c:numCache>
                <c:formatCode>0.0</c:formatCode>
                <c:ptCount val="37"/>
                <c:pt idx="0">
                  <c:v>67.099999999999994</c:v>
                </c:pt>
                <c:pt idx="1">
                  <c:v>67</c:v>
                </c:pt>
                <c:pt idx="2">
                  <c:v>67</c:v>
                </c:pt>
                <c:pt idx="3">
                  <c:v>66.400000000000006</c:v>
                </c:pt>
                <c:pt idx="4">
                  <c:v>66.7</c:v>
                </c:pt>
                <c:pt idx="5">
                  <c:v>66.099999999999994</c:v>
                </c:pt>
                <c:pt idx="6">
                  <c:v>66.5</c:v>
                </c:pt>
                <c:pt idx="7">
                  <c:v>66.7</c:v>
                </c:pt>
                <c:pt idx="8">
                  <c:v>66.7</c:v>
                </c:pt>
                <c:pt idx="9">
                  <c:v>66.8</c:v>
                </c:pt>
                <c:pt idx="10">
                  <c:v>66</c:v>
                </c:pt>
                <c:pt idx="11">
                  <c:v>65.900000000000006</c:v>
                </c:pt>
                <c:pt idx="12">
                  <c:v>65.7</c:v>
                </c:pt>
                <c:pt idx="13">
                  <c:v>65.5</c:v>
                </c:pt>
                <c:pt idx="14">
                  <c:v>65.099999999999994</c:v>
                </c:pt>
                <c:pt idx="15">
                  <c:v>65.2</c:v>
                </c:pt>
                <c:pt idx="16">
                  <c:v>66.3</c:v>
                </c:pt>
                <c:pt idx="17">
                  <c:v>67.099999999999994</c:v>
                </c:pt>
                <c:pt idx="18">
                  <c:v>67.7</c:v>
                </c:pt>
                <c:pt idx="19">
                  <c:v>67.5</c:v>
                </c:pt>
                <c:pt idx="20">
                  <c:v>67.3</c:v>
                </c:pt>
                <c:pt idx="21">
                  <c:v>67.400000000000006</c:v>
                </c:pt>
                <c:pt idx="22">
                  <c:v>67.8</c:v>
                </c:pt>
                <c:pt idx="23">
                  <c:v>68.400000000000006</c:v>
                </c:pt>
                <c:pt idx="24">
                  <c:v>69</c:v>
                </c:pt>
                <c:pt idx="25">
                  <c:v>69.5</c:v>
                </c:pt>
                <c:pt idx="26">
                  <c:v>69.7</c:v>
                </c:pt>
                <c:pt idx="27">
                  <c:v>69.8</c:v>
                </c:pt>
                <c:pt idx="28">
                  <c:v>70</c:v>
                </c:pt>
                <c:pt idx="29">
                  <c:v>70.8</c:v>
                </c:pt>
                <c:pt idx="30">
                  <c:v>70.900000000000006</c:v>
                </c:pt>
                <c:pt idx="31">
                  <c:v>71.599999999999994</c:v>
                </c:pt>
                <c:pt idx="32">
                  <c:v>71.3</c:v>
                </c:pt>
                <c:pt idx="33">
                  <c:v>71.400000000000006</c:v>
                </c:pt>
                <c:pt idx="34">
                  <c:v>71.599999999999994</c:v>
                </c:pt>
                <c:pt idx="35">
                  <c:v>71.7</c:v>
                </c:pt>
                <c:pt idx="36">
                  <c:v>71.7</c:v>
                </c:pt>
              </c:numCache>
            </c:numRef>
          </c:val>
          <c:smooth val="0"/>
          <c:extLst>
            <c:ext xmlns:c16="http://schemas.microsoft.com/office/drawing/2014/chart" uri="{C3380CC4-5D6E-409C-BE32-E72D297353CC}">
              <c16:uniqueId val="{0000001F-F772-4698-9055-18ADD8270815}"/>
            </c:ext>
          </c:extLst>
        </c:ser>
        <c:ser>
          <c:idx val="26"/>
          <c:order val="23"/>
          <c:tx>
            <c:strRef>
              <c:f>'Data 5.3a'!$A$29</c:f>
              <c:strCache>
                <c:ptCount val="1"/>
                <c:pt idx="0">
                  <c:v>Scotland</c:v>
                </c:pt>
              </c:strCache>
            </c:strRef>
          </c:tx>
          <c:spPr>
            <a:ln w="50800" cap="rnd">
              <a:solidFill>
                <a:srgbClr val="6466AE"/>
              </a:solidFill>
              <a:round/>
            </a:ln>
            <a:effectLst/>
          </c:spPr>
          <c:marker>
            <c:symbol val="none"/>
          </c:marker>
          <c:dPt>
            <c:idx val="36"/>
            <c:marker>
              <c:symbol val="circle"/>
              <c:size val="9"/>
              <c:spPr>
                <a:solidFill>
                  <a:srgbClr val="6466AE"/>
                </a:solidFill>
                <a:ln w="9525">
                  <a:noFill/>
                </a:ln>
                <a:effectLst/>
              </c:spPr>
            </c:marker>
            <c:bubble3D val="0"/>
            <c:spPr>
              <a:ln w="50800" cap="rnd">
                <a:solidFill>
                  <a:srgbClr val="6466AE"/>
                </a:solidFill>
                <a:round/>
              </a:ln>
              <a:effectLst/>
            </c:spPr>
            <c:extLst>
              <c:ext xmlns:c16="http://schemas.microsoft.com/office/drawing/2014/chart" uri="{C3380CC4-5D6E-409C-BE32-E72D297353CC}">
                <c16:uniqueId val="{00000021-F772-4698-9055-18ADD8270815}"/>
              </c:ext>
            </c:extLst>
          </c:dPt>
          <c:dPt>
            <c:idx val="37"/>
            <c:marker>
              <c:symbol val="none"/>
            </c:marker>
            <c:bubble3D val="0"/>
            <c:extLst>
              <c:ext xmlns:c16="http://schemas.microsoft.com/office/drawing/2014/chart" uri="{C3380CC4-5D6E-409C-BE32-E72D297353CC}">
                <c16:uniqueId val="{00000022-F772-4698-9055-18ADD8270815}"/>
              </c:ext>
            </c:extLst>
          </c:dPt>
          <c:dLbls>
            <c:dLbl>
              <c:idx val="36"/>
              <c:layout>
                <c:manualLayout>
                  <c:x val="0"/>
                  <c:y val="2.0997375328083951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772-4698-9055-18ADD8270815}"/>
                </c:ext>
              </c:extLst>
            </c:dLbl>
            <c:spPr>
              <a:noFill/>
              <a:ln>
                <a:noFill/>
              </a:ln>
              <a:effectLst/>
            </c:spPr>
            <c:txPr>
              <a:bodyPr rot="0" spcFirstLastPara="1" vertOverflow="ellipsis" vert="horz" wrap="square" lIns="38100" tIns="19050" rIns="38100" bIns="19050" anchor="ctr" anchorCtr="0">
                <a:spAutoFit/>
              </a:bodyPr>
              <a:lstStyle/>
              <a:p>
                <a:pPr algn="l">
                  <a:defRPr sz="1050" b="1" i="0" u="none" strike="noStrike" kern="1200" baseline="0">
                    <a:solidFill>
                      <a:srgbClr val="6466AE"/>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5.3a'!$B$5:$AL$5</c:f>
              <c:numCache>
                <c:formatCode>General</c:formatCode>
                <c:ptCount val="37"/>
              </c:numCache>
            </c:numRef>
          </c:cat>
          <c:val>
            <c:numRef>
              <c:f>'Data 5.3a'!$B$29:$AL$29</c:f>
              <c:numCache>
                <c:formatCode>0.0</c:formatCode>
                <c:ptCount val="37"/>
                <c:pt idx="0">
                  <c:v>69.34</c:v>
                </c:pt>
                <c:pt idx="1">
                  <c:v>69.599999999999994</c:v>
                </c:pt>
                <c:pt idx="2">
                  <c:v>69.87</c:v>
                </c:pt>
                <c:pt idx="3">
                  <c:v>70.010000000000005</c:v>
                </c:pt>
                <c:pt idx="4">
                  <c:v>70.209999999999994</c:v>
                </c:pt>
                <c:pt idx="5">
                  <c:v>70.349999999999994</c:v>
                </c:pt>
                <c:pt idx="6">
                  <c:v>70.55</c:v>
                </c:pt>
                <c:pt idx="7">
                  <c:v>70.760000000000005</c:v>
                </c:pt>
                <c:pt idx="8">
                  <c:v>71.06</c:v>
                </c:pt>
                <c:pt idx="9">
                  <c:v>71.38</c:v>
                </c:pt>
                <c:pt idx="10">
                  <c:v>71.47</c:v>
                </c:pt>
                <c:pt idx="11">
                  <c:v>71.7</c:v>
                </c:pt>
                <c:pt idx="12">
                  <c:v>71.88</c:v>
                </c:pt>
                <c:pt idx="13">
                  <c:v>72.08</c:v>
                </c:pt>
                <c:pt idx="14">
                  <c:v>72.23</c:v>
                </c:pt>
                <c:pt idx="15">
                  <c:v>72.400000000000006</c:v>
                </c:pt>
                <c:pt idx="16">
                  <c:v>72.64</c:v>
                </c:pt>
                <c:pt idx="17">
                  <c:v>72.84</c:v>
                </c:pt>
                <c:pt idx="18">
                  <c:v>73.099999999999994</c:v>
                </c:pt>
                <c:pt idx="19">
                  <c:v>73.31</c:v>
                </c:pt>
                <c:pt idx="20">
                  <c:v>73.5</c:v>
                </c:pt>
                <c:pt idx="21">
                  <c:v>73.78</c:v>
                </c:pt>
                <c:pt idx="22">
                  <c:v>74.22</c:v>
                </c:pt>
                <c:pt idx="23">
                  <c:v>74.59</c:v>
                </c:pt>
                <c:pt idx="24">
                  <c:v>74.790000000000006</c:v>
                </c:pt>
                <c:pt idx="25">
                  <c:v>74.989999999999995</c:v>
                </c:pt>
                <c:pt idx="26">
                  <c:v>75.349999999999994</c:v>
                </c:pt>
                <c:pt idx="27">
                  <c:v>75.8</c:v>
                </c:pt>
                <c:pt idx="28">
                  <c:v>76.209999999999994</c:v>
                </c:pt>
                <c:pt idx="29">
                  <c:v>76.510000000000005</c:v>
                </c:pt>
                <c:pt idx="30">
                  <c:v>76.77</c:v>
                </c:pt>
                <c:pt idx="31">
                  <c:v>77.05</c:v>
                </c:pt>
                <c:pt idx="32">
                  <c:v>77.099999999999994</c:v>
                </c:pt>
                <c:pt idx="33">
                  <c:v>77.08</c:v>
                </c:pt>
                <c:pt idx="34">
                  <c:v>77.02</c:v>
                </c:pt>
                <c:pt idx="35">
                  <c:v>77.05</c:v>
                </c:pt>
                <c:pt idx="36">
                  <c:v>77.13</c:v>
                </c:pt>
              </c:numCache>
            </c:numRef>
          </c:val>
          <c:smooth val="0"/>
          <c:extLst>
            <c:ext xmlns:c16="http://schemas.microsoft.com/office/drawing/2014/chart" uri="{C3380CC4-5D6E-409C-BE32-E72D297353CC}">
              <c16:uniqueId val="{00000023-F772-4698-9055-18ADD8270815}"/>
            </c:ext>
          </c:extLst>
        </c:ser>
        <c:ser>
          <c:idx val="27"/>
          <c:order val="24"/>
          <c:tx>
            <c:strRef>
              <c:f>'Data 5.3a'!$A$30</c:f>
              <c:strCache>
                <c:ptCount val="1"/>
                <c:pt idx="0">
                  <c:v>Slovakia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5.3a'!$B$30:$AL$30</c:f>
              <c:numCache>
                <c:formatCode>0.0</c:formatCode>
                <c:ptCount val="37"/>
                <c:pt idx="0">
                  <c:v>67</c:v>
                </c:pt>
                <c:pt idx="1">
                  <c:v>66.7</c:v>
                </c:pt>
                <c:pt idx="2">
                  <c:v>66.900000000000006</c:v>
                </c:pt>
                <c:pt idx="3">
                  <c:v>67</c:v>
                </c:pt>
                <c:pt idx="4">
                  <c:v>67.2</c:v>
                </c:pt>
                <c:pt idx="5">
                  <c:v>67.400000000000006</c:v>
                </c:pt>
                <c:pt idx="6">
                  <c:v>67.2</c:v>
                </c:pt>
                <c:pt idx="7">
                  <c:v>67</c:v>
                </c:pt>
                <c:pt idx="8">
                  <c:v>66.7</c:v>
                </c:pt>
                <c:pt idx="9">
                  <c:v>66.900000000000006</c:v>
                </c:pt>
                <c:pt idx="10">
                  <c:v>67.099999999999994</c:v>
                </c:pt>
                <c:pt idx="11">
                  <c:v>67.8</c:v>
                </c:pt>
                <c:pt idx="12">
                  <c:v>68.3</c:v>
                </c:pt>
                <c:pt idx="13">
                  <c:v>68.400000000000006</c:v>
                </c:pt>
                <c:pt idx="14">
                  <c:v>68.8</c:v>
                </c:pt>
                <c:pt idx="15">
                  <c:v>68.900000000000006</c:v>
                </c:pt>
                <c:pt idx="16">
                  <c:v>68.599999999999994</c:v>
                </c:pt>
                <c:pt idx="17">
                  <c:v>69</c:v>
                </c:pt>
                <c:pt idx="18">
                  <c:v>69.2</c:v>
                </c:pt>
                <c:pt idx="19">
                  <c:v>69.5</c:v>
                </c:pt>
                <c:pt idx="20">
                  <c:v>69.8</c:v>
                </c:pt>
                <c:pt idx="21">
                  <c:v>69.8</c:v>
                </c:pt>
                <c:pt idx="22">
                  <c:v>70.3</c:v>
                </c:pt>
                <c:pt idx="23">
                  <c:v>70.2</c:v>
                </c:pt>
                <c:pt idx="24">
                  <c:v>70.400000000000006</c:v>
                </c:pt>
                <c:pt idx="25">
                  <c:v>70.599999999999994</c:v>
                </c:pt>
                <c:pt idx="26">
                  <c:v>70.900000000000006</c:v>
                </c:pt>
                <c:pt idx="27">
                  <c:v>71.400000000000006</c:v>
                </c:pt>
                <c:pt idx="28">
                  <c:v>71.8</c:v>
                </c:pt>
                <c:pt idx="29">
                  <c:v>72.3</c:v>
                </c:pt>
                <c:pt idx="30">
                  <c:v>72.5</c:v>
                </c:pt>
                <c:pt idx="31">
                  <c:v>72.900000000000006</c:v>
                </c:pt>
                <c:pt idx="32">
                  <c:v>73.3</c:v>
                </c:pt>
                <c:pt idx="33">
                  <c:v>73.099999999999994</c:v>
                </c:pt>
                <c:pt idx="34">
                  <c:v>73.8</c:v>
                </c:pt>
                <c:pt idx="35">
                  <c:v>73.8</c:v>
                </c:pt>
                <c:pt idx="36">
                  <c:v>73.900000000000006</c:v>
                </c:pt>
              </c:numCache>
            </c:numRef>
          </c:val>
          <c:smooth val="0"/>
          <c:extLst>
            <c:ext xmlns:c16="http://schemas.microsoft.com/office/drawing/2014/chart" uri="{C3380CC4-5D6E-409C-BE32-E72D297353CC}">
              <c16:uniqueId val="{00000024-F772-4698-9055-18ADD8270815}"/>
            </c:ext>
          </c:extLst>
        </c:ser>
        <c:ser>
          <c:idx val="16"/>
          <c:order val="25"/>
          <c:tx>
            <c:strRef>
              <c:f>'Data 5.3a'!$A$31</c:f>
              <c:strCache>
                <c:ptCount val="1"/>
                <c:pt idx="0">
                  <c:v>Slovenia</c:v>
                </c:pt>
              </c:strCache>
            </c:strRef>
          </c:tx>
          <c:spPr>
            <a:ln w="19050" cap="rnd">
              <a:solidFill>
                <a:schemeClr val="bg1">
                  <a:lumMod val="65000"/>
                </a:schemeClr>
              </a:solidFill>
              <a:prstDash val="sysDash"/>
              <a:round/>
            </a:ln>
            <a:effectLst/>
          </c:spPr>
          <c:marker>
            <c:symbol val="none"/>
          </c:marker>
          <c:cat>
            <c:numRef>
              <c:f>'Data 5.3a'!$B$5:$AL$5</c:f>
              <c:numCache>
                <c:formatCode>General</c:formatCode>
                <c:ptCount val="37"/>
              </c:numCache>
            </c:numRef>
          </c:cat>
          <c:val>
            <c:numRef>
              <c:f>'Data 5.3a'!$B$31:$AL$31</c:f>
              <c:numCache>
                <c:formatCode>0.0</c:formatCode>
                <c:ptCount val="37"/>
                <c:pt idx="0">
                  <c:v>67</c:v>
                </c:pt>
                <c:pt idx="1">
                  <c:v>66.900000000000006</c:v>
                </c:pt>
                <c:pt idx="2">
                  <c:v>67.3</c:v>
                </c:pt>
                <c:pt idx="3">
                  <c:v>67.7</c:v>
                </c:pt>
                <c:pt idx="4">
                  <c:v>68.400000000000006</c:v>
                </c:pt>
                <c:pt idx="5">
                  <c:v>68.2</c:v>
                </c:pt>
                <c:pt idx="6">
                  <c:v>68.900000000000006</c:v>
                </c:pt>
                <c:pt idx="7">
                  <c:v>69.3</c:v>
                </c:pt>
                <c:pt idx="8">
                  <c:v>69.8</c:v>
                </c:pt>
                <c:pt idx="9">
                  <c:v>69.5</c:v>
                </c:pt>
                <c:pt idx="10">
                  <c:v>69.599999999999994</c:v>
                </c:pt>
                <c:pt idx="11">
                  <c:v>69.400000000000006</c:v>
                </c:pt>
                <c:pt idx="12">
                  <c:v>70.099999999999994</c:v>
                </c:pt>
                <c:pt idx="13">
                  <c:v>70.8</c:v>
                </c:pt>
                <c:pt idx="14">
                  <c:v>71.099999999999994</c:v>
                </c:pt>
                <c:pt idx="15">
                  <c:v>71.099999999999994</c:v>
                </c:pt>
                <c:pt idx="16">
                  <c:v>71.3</c:v>
                </c:pt>
                <c:pt idx="17">
                  <c:v>71.8</c:v>
                </c:pt>
                <c:pt idx="18">
                  <c:v>72.2</c:v>
                </c:pt>
                <c:pt idx="19">
                  <c:v>72.3</c:v>
                </c:pt>
                <c:pt idx="20">
                  <c:v>72.599999999999994</c:v>
                </c:pt>
                <c:pt idx="21">
                  <c:v>72.5</c:v>
                </c:pt>
                <c:pt idx="22">
                  <c:v>73.5</c:v>
                </c:pt>
                <c:pt idx="23">
                  <c:v>73.900000000000006</c:v>
                </c:pt>
                <c:pt idx="24">
                  <c:v>74.5</c:v>
                </c:pt>
                <c:pt idx="25">
                  <c:v>74.599999999999994</c:v>
                </c:pt>
                <c:pt idx="26">
                  <c:v>75.5</c:v>
                </c:pt>
                <c:pt idx="27">
                  <c:v>75.900000000000006</c:v>
                </c:pt>
                <c:pt idx="28">
                  <c:v>76.400000000000006</c:v>
                </c:pt>
                <c:pt idx="29">
                  <c:v>76.8</c:v>
                </c:pt>
                <c:pt idx="30">
                  <c:v>77.099999999999994</c:v>
                </c:pt>
                <c:pt idx="31">
                  <c:v>77.2</c:v>
                </c:pt>
                <c:pt idx="32">
                  <c:v>78.2</c:v>
                </c:pt>
                <c:pt idx="33">
                  <c:v>77.8</c:v>
                </c:pt>
                <c:pt idx="34">
                  <c:v>78.2</c:v>
                </c:pt>
                <c:pt idx="35">
                  <c:v>78.2</c:v>
                </c:pt>
                <c:pt idx="36">
                  <c:v>78.5</c:v>
                </c:pt>
              </c:numCache>
            </c:numRef>
          </c:val>
          <c:smooth val="0"/>
          <c:extLst>
            <c:ext xmlns:c16="http://schemas.microsoft.com/office/drawing/2014/chart" uri="{C3380CC4-5D6E-409C-BE32-E72D297353CC}">
              <c16:uniqueId val="{00000025-F772-4698-9055-18ADD8270815}"/>
            </c:ext>
          </c:extLst>
        </c:ser>
        <c:ser>
          <c:idx val="14"/>
          <c:order val="26"/>
          <c:tx>
            <c:strRef>
              <c:f>'Data 5.3a'!$A$32</c:f>
              <c:strCache>
                <c:ptCount val="1"/>
                <c:pt idx="0">
                  <c:v>Spain</c:v>
                </c:pt>
              </c:strCache>
            </c:strRef>
          </c:tx>
          <c:spPr>
            <a:ln w="19050" cap="rnd">
              <a:solidFill>
                <a:schemeClr val="bg1">
                  <a:lumMod val="65000"/>
                </a:schemeClr>
              </a:solidFill>
              <a:round/>
            </a:ln>
            <a:effectLst/>
          </c:spPr>
          <c:marker>
            <c:symbol val="none"/>
          </c:marker>
          <c:cat>
            <c:numRef>
              <c:f>'Data 5.3a'!$B$5:$AL$5</c:f>
              <c:numCache>
                <c:formatCode>General</c:formatCode>
                <c:ptCount val="37"/>
              </c:numCache>
            </c:numRef>
          </c:cat>
          <c:val>
            <c:numRef>
              <c:f>'Data 5.3a'!$B$32:$AL$32</c:f>
              <c:numCache>
                <c:formatCode>0.0</c:formatCode>
                <c:ptCount val="37"/>
                <c:pt idx="0">
                  <c:v>73.099999999999994</c:v>
                </c:pt>
                <c:pt idx="1">
                  <c:v>72.900000000000006</c:v>
                </c:pt>
                <c:pt idx="2">
                  <c:v>73.099999999999994</c:v>
                </c:pt>
                <c:pt idx="3">
                  <c:v>73.099999999999994</c:v>
                </c:pt>
                <c:pt idx="4">
                  <c:v>73.400000000000006</c:v>
                </c:pt>
                <c:pt idx="5">
                  <c:v>73.5</c:v>
                </c:pt>
                <c:pt idx="6">
                  <c:v>73.5</c:v>
                </c:pt>
                <c:pt idx="7">
                  <c:v>73.400000000000006</c:v>
                </c:pt>
                <c:pt idx="8">
                  <c:v>73.3</c:v>
                </c:pt>
                <c:pt idx="9">
                  <c:v>73.400000000000006</c:v>
                </c:pt>
                <c:pt idx="10">
                  <c:v>73.8</c:v>
                </c:pt>
                <c:pt idx="11">
                  <c:v>74</c:v>
                </c:pt>
                <c:pt idx="12">
                  <c:v>74.400000000000006</c:v>
                </c:pt>
                <c:pt idx="13">
                  <c:v>74.400000000000006</c:v>
                </c:pt>
                <c:pt idx="14">
                  <c:v>74.5</c:v>
                </c:pt>
                <c:pt idx="15">
                  <c:v>75.2</c:v>
                </c:pt>
                <c:pt idx="16">
                  <c:v>75.3</c:v>
                </c:pt>
                <c:pt idx="17">
                  <c:v>75.3</c:v>
                </c:pt>
                <c:pt idx="18">
                  <c:v>75.8</c:v>
                </c:pt>
                <c:pt idx="19">
                  <c:v>76.3</c:v>
                </c:pt>
                <c:pt idx="20">
                  <c:v>76.400000000000006</c:v>
                </c:pt>
                <c:pt idx="21">
                  <c:v>76.400000000000006</c:v>
                </c:pt>
                <c:pt idx="22">
                  <c:v>77</c:v>
                </c:pt>
                <c:pt idx="23">
                  <c:v>77</c:v>
                </c:pt>
                <c:pt idx="24">
                  <c:v>77.8</c:v>
                </c:pt>
                <c:pt idx="25">
                  <c:v>77.900000000000006</c:v>
                </c:pt>
                <c:pt idx="26">
                  <c:v>78.3</c:v>
                </c:pt>
                <c:pt idx="27">
                  <c:v>78.8</c:v>
                </c:pt>
                <c:pt idx="28">
                  <c:v>79.2</c:v>
                </c:pt>
                <c:pt idx="29">
                  <c:v>79.5</c:v>
                </c:pt>
                <c:pt idx="30">
                  <c:v>79.5</c:v>
                </c:pt>
                <c:pt idx="31">
                  <c:v>80.2</c:v>
                </c:pt>
                <c:pt idx="32">
                  <c:v>80.400000000000006</c:v>
                </c:pt>
                <c:pt idx="33">
                  <c:v>80.099999999999994</c:v>
                </c:pt>
                <c:pt idx="34">
                  <c:v>80.5</c:v>
                </c:pt>
                <c:pt idx="35">
                  <c:v>80.599999999999994</c:v>
                </c:pt>
                <c:pt idx="36">
                  <c:v>80.7</c:v>
                </c:pt>
              </c:numCache>
            </c:numRef>
          </c:val>
          <c:smooth val="0"/>
          <c:extLst>
            <c:ext xmlns:c16="http://schemas.microsoft.com/office/drawing/2014/chart" uri="{C3380CC4-5D6E-409C-BE32-E72D297353CC}">
              <c16:uniqueId val="{00000026-F772-4698-9055-18ADD8270815}"/>
            </c:ext>
          </c:extLst>
        </c:ser>
        <c:ser>
          <c:idx val="28"/>
          <c:order val="27"/>
          <c:tx>
            <c:strRef>
              <c:f>'Data 5.3a'!$A$33</c:f>
              <c:strCache>
                <c:ptCount val="1"/>
                <c:pt idx="0">
                  <c:v>Sweden</c:v>
                </c:pt>
              </c:strCache>
            </c:strRef>
          </c:tx>
          <c:spPr>
            <a:ln w="22225" cap="rnd">
              <a:solidFill>
                <a:schemeClr val="bg1">
                  <a:lumMod val="65000"/>
                </a:schemeClr>
              </a:solidFill>
              <a:round/>
            </a:ln>
            <a:effectLst/>
          </c:spPr>
          <c:marker>
            <c:symbol val="none"/>
          </c:marker>
          <c:dPt>
            <c:idx val="34"/>
            <c:marker>
              <c:symbol val="none"/>
            </c:marker>
            <c:bubble3D val="0"/>
            <c:extLst>
              <c:ext xmlns:c16="http://schemas.microsoft.com/office/drawing/2014/chart" uri="{C3380CC4-5D6E-409C-BE32-E72D297353CC}">
                <c16:uniqueId val="{00000027-F772-4698-9055-18ADD8270815}"/>
              </c:ext>
            </c:extLst>
          </c:dPt>
          <c:dPt>
            <c:idx val="36"/>
            <c:marker>
              <c:symbol val="none"/>
            </c:marker>
            <c:bubble3D val="0"/>
            <c:extLst>
              <c:ext xmlns:c16="http://schemas.microsoft.com/office/drawing/2014/chart" uri="{C3380CC4-5D6E-409C-BE32-E72D297353CC}">
                <c16:uniqueId val="{00000028-F772-4698-9055-18ADD8270815}"/>
              </c:ext>
            </c:extLst>
          </c:dPt>
          <c:cat>
            <c:numRef>
              <c:f>'Data 5.3a'!$B$5:$AL$5</c:f>
              <c:numCache>
                <c:formatCode>General</c:formatCode>
                <c:ptCount val="37"/>
              </c:numCache>
            </c:numRef>
          </c:cat>
          <c:val>
            <c:numRef>
              <c:f>'Data 5.3a'!$B$33:$AL$33</c:f>
              <c:numCache>
                <c:formatCode>0.0</c:formatCode>
                <c:ptCount val="37"/>
                <c:pt idx="0">
                  <c:v>73.5</c:v>
                </c:pt>
                <c:pt idx="1">
                  <c:v>73.599999999999994</c:v>
                </c:pt>
                <c:pt idx="2">
                  <c:v>73.900000000000006</c:v>
                </c:pt>
                <c:pt idx="3">
                  <c:v>73.8</c:v>
                </c:pt>
                <c:pt idx="4">
                  <c:v>74</c:v>
                </c:pt>
                <c:pt idx="5">
                  <c:v>74.2</c:v>
                </c:pt>
                <c:pt idx="6">
                  <c:v>74.099999999999994</c:v>
                </c:pt>
                <c:pt idx="7">
                  <c:v>74.8</c:v>
                </c:pt>
                <c:pt idx="8">
                  <c:v>74.8</c:v>
                </c:pt>
                <c:pt idx="9">
                  <c:v>75</c:v>
                </c:pt>
                <c:pt idx="10">
                  <c:v>75.400000000000006</c:v>
                </c:pt>
                <c:pt idx="11">
                  <c:v>75.5</c:v>
                </c:pt>
                <c:pt idx="12">
                  <c:v>76.099999999999994</c:v>
                </c:pt>
                <c:pt idx="13">
                  <c:v>76.2</c:v>
                </c:pt>
                <c:pt idx="14">
                  <c:v>76.599999999999994</c:v>
                </c:pt>
                <c:pt idx="15">
                  <c:v>76.8</c:v>
                </c:pt>
                <c:pt idx="16">
                  <c:v>76.900000000000006</c:v>
                </c:pt>
                <c:pt idx="17">
                  <c:v>77.099999999999994</c:v>
                </c:pt>
                <c:pt idx="18">
                  <c:v>77.400000000000006</c:v>
                </c:pt>
                <c:pt idx="19">
                  <c:v>77.599999999999994</c:v>
                </c:pt>
                <c:pt idx="20">
                  <c:v>77.7</c:v>
                </c:pt>
                <c:pt idx="21">
                  <c:v>78</c:v>
                </c:pt>
                <c:pt idx="22">
                  <c:v>78.400000000000006</c:v>
                </c:pt>
                <c:pt idx="23">
                  <c:v>78.5</c:v>
                </c:pt>
                <c:pt idx="24">
                  <c:v>78.8</c:v>
                </c:pt>
                <c:pt idx="25">
                  <c:v>79</c:v>
                </c:pt>
                <c:pt idx="26">
                  <c:v>79.2</c:v>
                </c:pt>
                <c:pt idx="27">
                  <c:v>79.400000000000006</c:v>
                </c:pt>
                <c:pt idx="28">
                  <c:v>79.599999999999994</c:v>
                </c:pt>
                <c:pt idx="29">
                  <c:v>79.900000000000006</c:v>
                </c:pt>
                <c:pt idx="30">
                  <c:v>79.900000000000006</c:v>
                </c:pt>
                <c:pt idx="31">
                  <c:v>80.2</c:v>
                </c:pt>
                <c:pt idx="32">
                  <c:v>80.400000000000006</c:v>
                </c:pt>
                <c:pt idx="33">
                  <c:v>80.400000000000006</c:v>
                </c:pt>
                <c:pt idx="34">
                  <c:v>80.599999999999994</c:v>
                </c:pt>
                <c:pt idx="35">
                  <c:v>80.8</c:v>
                </c:pt>
                <c:pt idx="36">
                  <c:v>80.900000000000006</c:v>
                </c:pt>
              </c:numCache>
            </c:numRef>
          </c:val>
          <c:smooth val="0"/>
          <c:extLst>
            <c:ext xmlns:c16="http://schemas.microsoft.com/office/drawing/2014/chart" uri="{C3380CC4-5D6E-409C-BE32-E72D297353CC}">
              <c16:uniqueId val="{00000029-F772-4698-9055-18ADD8270815}"/>
            </c:ext>
          </c:extLst>
        </c:ser>
        <c:ser>
          <c:idx val="23"/>
          <c:order val="28"/>
          <c:tx>
            <c:strRef>
              <c:f>'Data 5.3a'!$A$34</c:f>
              <c:strCache>
                <c:ptCount val="1"/>
                <c:pt idx="0">
                  <c:v>UK</c:v>
                </c:pt>
              </c:strCache>
            </c:strRef>
          </c:tx>
          <c:spPr>
            <a:ln w="38100" cap="rnd">
              <a:solidFill>
                <a:srgbClr val="6466AE"/>
              </a:solidFill>
              <a:prstDash val="solid"/>
              <a:round/>
            </a:ln>
            <a:effectLst/>
          </c:spPr>
          <c:marker>
            <c:symbol val="none"/>
          </c:marker>
          <c:dPt>
            <c:idx val="36"/>
            <c:marker>
              <c:symbol val="circle"/>
              <c:size val="9"/>
              <c:spPr>
                <a:solidFill>
                  <a:srgbClr val="6466AE"/>
                </a:solidFill>
                <a:ln w="9525">
                  <a:noFill/>
                </a:ln>
                <a:effectLst/>
              </c:spPr>
            </c:marker>
            <c:bubble3D val="0"/>
            <c:extLst>
              <c:ext xmlns:c16="http://schemas.microsoft.com/office/drawing/2014/chart" uri="{C3380CC4-5D6E-409C-BE32-E72D297353CC}">
                <c16:uniqueId val="{0000002A-F772-4698-9055-18ADD8270815}"/>
              </c:ext>
            </c:extLst>
          </c:dPt>
          <c:dLbls>
            <c:dLbl>
              <c:idx val="36"/>
              <c:tx>
                <c:rich>
                  <a:bodyPr/>
                  <a:lstStyle/>
                  <a:p>
                    <a:r>
                      <a:rPr lang="en-US"/>
                      <a:t>UK</a:t>
                    </a:r>
                  </a:p>
                  <a:p>
                    <a:fld id="{EF3BD3A9-63D4-4213-92D4-8E2A21EB275D}" type="VALUE">
                      <a:rPr lang="en-US"/>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A-F772-4698-9055-18ADD827081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6466AE"/>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5.3a'!$B$5:$AL$5</c:f>
              <c:numCache>
                <c:formatCode>General</c:formatCode>
                <c:ptCount val="37"/>
              </c:numCache>
            </c:numRef>
          </c:cat>
          <c:val>
            <c:numRef>
              <c:f>'Data 5.3a'!$B$34:$AL$34</c:f>
              <c:numCache>
                <c:formatCode>0.0</c:formatCode>
                <c:ptCount val="37"/>
                <c:pt idx="0">
                  <c:v>71.06</c:v>
                </c:pt>
                <c:pt idx="1">
                  <c:v>71.34</c:v>
                </c:pt>
                <c:pt idx="2">
                  <c:v>71.540000000000006</c:v>
                </c:pt>
                <c:pt idx="3">
                  <c:v>71.73</c:v>
                </c:pt>
                <c:pt idx="4">
                  <c:v>71.91</c:v>
                </c:pt>
                <c:pt idx="5">
                  <c:v>72.150000000000006</c:v>
                </c:pt>
                <c:pt idx="6">
                  <c:v>72.41</c:v>
                </c:pt>
                <c:pt idx="7">
                  <c:v>72.61</c:v>
                </c:pt>
                <c:pt idx="8">
                  <c:v>72.86</c:v>
                </c:pt>
                <c:pt idx="9">
                  <c:v>73.16</c:v>
                </c:pt>
                <c:pt idx="10">
                  <c:v>73.36</c:v>
                </c:pt>
                <c:pt idx="11">
                  <c:v>73.67</c:v>
                </c:pt>
                <c:pt idx="12">
                  <c:v>73.83</c:v>
                </c:pt>
                <c:pt idx="13">
                  <c:v>74.08</c:v>
                </c:pt>
                <c:pt idx="14">
                  <c:v>74.239999999999995</c:v>
                </c:pt>
                <c:pt idx="15">
                  <c:v>74.489999999999995</c:v>
                </c:pt>
                <c:pt idx="16">
                  <c:v>74.73</c:v>
                </c:pt>
                <c:pt idx="17">
                  <c:v>75.010000000000005</c:v>
                </c:pt>
                <c:pt idx="18">
                  <c:v>75.319999999999993</c:v>
                </c:pt>
                <c:pt idx="19">
                  <c:v>75.61</c:v>
                </c:pt>
                <c:pt idx="20">
                  <c:v>75.849999999999994</c:v>
                </c:pt>
                <c:pt idx="21">
                  <c:v>76.150000000000006</c:v>
                </c:pt>
                <c:pt idx="22">
                  <c:v>76.5</c:v>
                </c:pt>
                <c:pt idx="23">
                  <c:v>76.87</c:v>
                </c:pt>
                <c:pt idx="24">
                  <c:v>77.14</c:v>
                </c:pt>
                <c:pt idx="25">
                  <c:v>77.38</c:v>
                </c:pt>
                <c:pt idx="26">
                  <c:v>77.680000000000007</c:v>
                </c:pt>
                <c:pt idx="27">
                  <c:v>78.010000000000005</c:v>
                </c:pt>
                <c:pt idx="28">
                  <c:v>78.41</c:v>
                </c:pt>
                <c:pt idx="29">
                  <c:v>78.709999999999994</c:v>
                </c:pt>
                <c:pt idx="30">
                  <c:v>78.91</c:v>
                </c:pt>
                <c:pt idx="31">
                  <c:v>79.069999999999993</c:v>
                </c:pt>
                <c:pt idx="32">
                  <c:v>79.09</c:v>
                </c:pt>
                <c:pt idx="33">
                  <c:v>79.17</c:v>
                </c:pt>
                <c:pt idx="34">
                  <c:v>79.180000000000007</c:v>
                </c:pt>
                <c:pt idx="35">
                  <c:v>79.25</c:v>
                </c:pt>
                <c:pt idx="36">
                  <c:v>79.37</c:v>
                </c:pt>
              </c:numCache>
            </c:numRef>
          </c:val>
          <c:smooth val="0"/>
          <c:extLst>
            <c:ext xmlns:c16="http://schemas.microsoft.com/office/drawing/2014/chart" uri="{C3380CC4-5D6E-409C-BE32-E72D297353CC}">
              <c16:uniqueId val="{0000002B-F772-4698-9055-18ADD8270815}"/>
            </c:ext>
          </c:extLst>
        </c:ser>
        <c:dLbls>
          <c:showLegendKey val="0"/>
          <c:showVal val="0"/>
          <c:showCatName val="0"/>
          <c:showSerName val="0"/>
          <c:showPercent val="0"/>
          <c:showBubbleSize val="0"/>
        </c:dLbls>
        <c:smooth val="0"/>
        <c:axId val="581712872"/>
        <c:axId val="581713856"/>
      </c:lineChart>
      <c:catAx>
        <c:axId val="58171287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out"/>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81713856"/>
        <c:crosses val="autoZero"/>
        <c:auto val="1"/>
        <c:lblAlgn val="ctr"/>
        <c:lblOffset val="100"/>
        <c:noMultiLvlLbl val="0"/>
      </c:catAx>
      <c:valAx>
        <c:axId val="581713856"/>
        <c:scaling>
          <c:orientation val="minMax"/>
          <c:min val="6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Life expectancy (years)</a:t>
                </a:r>
              </a:p>
            </c:rich>
          </c:tx>
          <c:layout>
            <c:manualLayout>
              <c:xMode val="edge"/>
              <c:yMode val="edge"/>
              <c:x val="5.6891496546555016E-2"/>
              <c:y val="0.22300134113329878"/>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81712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371088229357"/>
          <c:y val="0.11295447124227581"/>
          <c:w val="0.79887501055349819"/>
          <c:h val="0.5727738797123002"/>
        </c:manualLayout>
      </c:layout>
      <c:lineChart>
        <c:grouping val="standard"/>
        <c:varyColors val="0"/>
        <c:ser>
          <c:idx val="0"/>
          <c:order val="0"/>
          <c:tx>
            <c:strRef>
              <c:f>'Data 5.3b'!$A$6</c:f>
              <c:strCache>
                <c:ptCount val="1"/>
                <c:pt idx="0">
                  <c:v>Austria</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5.3b'!$B$6:$AL$6</c:f>
              <c:numCache>
                <c:formatCode>0.0</c:formatCode>
                <c:ptCount val="37"/>
                <c:pt idx="0">
                  <c:v>76.7</c:v>
                </c:pt>
                <c:pt idx="1">
                  <c:v>76.7</c:v>
                </c:pt>
                <c:pt idx="2">
                  <c:v>77.3</c:v>
                </c:pt>
                <c:pt idx="3">
                  <c:v>77.400000000000006</c:v>
                </c:pt>
                <c:pt idx="4">
                  <c:v>77.8</c:v>
                </c:pt>
                <c:pt idx="5">
                  <c:v>78.2</c:v>
                </c:pt>
                <c:pt idx="6">
                  <c:v>78.7</c:v>
                </c:pt>
                <c:pt idx="7">
                  <c:v>78.8</c:v>
                </c:pt>
                <c:pt idx="8">
                  <c:v>79</c:v>
                </c:pt>
                <c:pt idx="9">
                  <c:v>79.099999999999994</c:v>
                </c:pt>
                <c:pt idx="10">
                  <c:v>79.3</c:v>
                </c:pt>
                <c:pt idx="11">
                  <c:v>79.5</c:v>
                </c:pt>
                <c:pt idx="12">
                  <c:v>79.8</c:v>
                </c:pt>
                <c:pt idx="13">
                  <c:v>80.099999999999994</c:v>
                </c:pt>
                <c:pt idx="14">
                  <c:v>80.2</c:v>
                </c:pt>
                <c:pt idx="15">
                  <c:v>80.7</c:v>
                </c:pt>
                <c:pt idx="16">
                  <c:v>81</c:v>
                </c:pt>
                <c:pt idx="17">
                  <c:v>81</c:v>
                </c:pt>
                <c:pt idx="18">
                  <c:v>81.2</c:v>
                </c:pt>
                <c:pt idx="19">
                  <c:v>81.7</c:v>
                </c:pt>
                <c:pt idx="20">
                  <c:v>81.7</c:v>
                </c:pt>
                <c:pt idx="21">
                  <c:v>81.5</c:v>
                </c:pt>
                <c:pt idx="22">
                  <c:v>82.1</c:v>
                </c:pt>
                <c:pt idx="23">
                  <c:v>82.2</c:v>
                </c:pt>
                <c:pt idx="24">
                  <c:v>82.8</c:v>
                </c:pt>
                <c:pt idx="25">
                  <c:v>83.1</c:v>
                </c:pt>
                <c:pt idx="26">
                  <c:v>83.3</c:v>
                </c:pt>
                <c:pt idx="27">
                  <c:v>83.2</c:v>
                </c:pt>
                <c:pt idx="28">
                  <c:v>83.5</c:v>
                </c:pt>
                <c:pt idx="29">
                  <c:v>83.8</c:v>
                </c:pt>
                <c:pt idx="30">
                  <c:v>83.6</c:v>
                </c:pt>
                <c:pt idx="31">
                  <c:v>83.8</c:v>
                </c:pt>
                <c:pt idx="32">
                  <c:v>84</c:v>
                </c:pt>
                <c:pt idx="33">
                  <c:v>83.7</c:v>
                </c:pt>
                <c:pt idx="34">
                  <c:v>84.1</c:v>
                </c:pt>
                <c:pt idx="35">
                  <c:v>84</c:v>
                </c:pt>
                <c:pt idx="36">
                  <c:v>84.1</c:v>
                </c:pt>
              </c:numCache>
            </c:numRef>
          </c:val>
          <c:smooth val="0"/>
          <c:extLst>
            <c:ext xmlns:c16="http://schemas.microsoft.com/office/drawing/2014/chart" uri="{C3380CC4-5D6E-409C-BE32-E72D297353CC}">
              <c16:uniqueId val="{00000000-2E99-49E0-A17F-2E0EC3716B7B}"/>
            </c:ext>
          </c:extLst>
        </c:ser>
        <c:ser>
          <c:idx val="1"/>
          <c:order val="1"/>
          <c:tx>
            <c:strRef>
              <c:f>'Data 5.3b'!$A$7</c:f>
              <c:strCache>
                <c:ptCount val="1"/>
                <c:pt idx="0">
                  <c:v>Belgium</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5.3b'!$B$7:$AL$7</c:f>
              <c:numCache>
                <c:formatCode>0.0</c:formatCode>
                <c:ptCount val="37"/>
                <c:pt idx="0">
                  <c:v>77.3</c:v>
                </c:pt>
                <c:pt idx="1">
                  <c:v>77.3</c:v>
                </c:pt>
                <c:pt idx="2">
                  <c:v>78</c:v>
                </c:pt>
                <c:pt idx="3">
                  <c:v>78.099999999999994</c:v>
                </c:pt>
                <c:pt idx="4">
                  <c:v>78.2</c:v>
                </c:pt>
                <c:pt idx="5">
                  <c:v>78.900000000000006</c:v>
                </c:pt>
                <c:pt idx="6">
                  <c:v>79.099999999999994</c:v>
                </c:pt>
                <c:pt idx="7">
                  <c:v>79.099999999999994</c:v>
                </c:pt>
                <c:pt idx="8">
                  <c:v>79.5</c:v>
                </c:pt>
                <c:pt idx="9">
                  <c:v>79.7</c:v>
                </c:pt>
                <c:pt idx="10">
                  <c:v>79.900000000000006</c:v>
                </c:pt>
                <c:pt idx="11">
                  <c:v>79.900000000000006</c:v>
                </c:pt>
                <c:pt idx="12">
                  <c:v>80.2</c:v>
                </c:pt>
                <c:pt idx="13">
                  <c:v>80.400000000000006</c:v>
                </c:pt>
                <c:pt idx="14">
                  <c:v>80.7</c:v>
                </c:pt>
                <c:pt idx="15">
                  <c:v>80.7</c:v>
                </c:pt>
                <c:pt idx="16">
                  <c:v>80.7</c:v>
                </c:pt>
                <c:pt idx="17">
                  <c:v>81</c:v>
                </c:pt>
                <c:pt idx="18">
                  <c:v>81</c:v>
                </c:pt>
                <c:pt idx="19">
                  <c:v>81.2</c:v>
                </c:pt>
                <c:pt idx="20">
                  <c:v>81.2</c:v>
                </c:pt>
                <c:pt idx="21">
                  <c:v>81.099999999999994</c:v>
                </c:pt>
                <c:pt idx="22">
                  <c:v>81.900000000000006</c:v>
                </c:pt>
                <c:pt idx="23">
                  <c:v>81.900000000000006</c:v>
                </c:pt>
                <c:pt idx="24">
                  <c:v>82.3</c:v>
                </c:pt>
                <c:pt idx="25">
                  <c:v>82.6</c:v>
                </c:pt>
                <c:pt idx="26">
                  <c:v>82.6</c:v>
                </c:pt>
                <c:pt idx="27">
                  <c:v>82.8</c:v>
                </c:pt>
                <c:pt idx="28">
                  <c:v>83</c:v>
                </c:pt>
                <c:pt idx="29">
                  <c:v>83.3</c:v>
                </c:pt>
                <c:pt idx="30">
                  <c:v>83.1</c:v>
                </c:pt>
                <c:pt idx="31">
                  <c:v>83.2</c:v>
                </c:pt>
                <c:pt idx="32">
                  <c:v>83.9</c:v>
                </c:pt>
                <c:pt idx="33">
                  <c:v>83.4</c:v>
                </c:pt>
                <c:pt idx="34">
                  <c:v>84</c:v>
                </c:pt>
                <c:pt idx="35">
                  <c:v>83.9</c:v>
                </c:pt>
                <c:pt idx="36">
                  <c:v>83.9</c:v>
                </c:pt>
              </c:numCache>
            </c:numRef>
          </c:val>
          <c:smooth val="0"/>
          <c:extLst>
            <c:ext xmlns:c16="http://schemas.microsoft.com/office/drawing/2014/chart" uri="{C3380CC4-5D6E-409C-BE32-E72D297353CC}">
              <c16:uniqueId val="{00000001-2E99-49E0-A17F-2E0EC3716B7B}"/>
            </c:ext>
          </c:extLst>
        </c:ser>
        <c:ser>
          <c:idx val="3"/>
          <c:order val="2"/>
          <c:tx>
            <c:strRef>
              <c:f>'Data 5.3b'!$A$8</c:f>
              <c:strCache>
                <c:ptCount val="1"/>
                <c:pt idx="0">
                  <c:v>Bulgaria</c:v>
                </c:pt>
              </c:strCache>
            </c:strRef>
          </c:tx>
          <c:spPr>
            <a:ln w="25400" cap="rnd">
              <a:solidFill>
                <a:schemeClr val="bg1">
                  <a:lumMod val="50000"/>
                </a:schemeClr>
              </a:solidFill>
              <a:prstDash val="sysDash"/>
              <a:round/>
            </a:ln>
            <a:effectLst/>
          </c:spPr>
          <c:marker>
            <c:symbol val="none"/>
          </c:marker>
          <c:dPt>
            <c:idx val="34"/>
            <c:marker>
              <c:symbol val="none"/>
            </c:marker>
            <c:bubble3D val="0"/>
            <c:extLst>
              <c:ext xmlns:c16="http://schemas.microsoft.com/office/drawing/2014/chart" uri="{C3380CC4-5D6E-409C-BE32-E72D297353CC}">
                <c16:uniqueId val="{00000002-2E99-49E0-A17F-2E0EC3716B7B}"/>
              </c:ext>
            </c:extLst>
          </c:dPt>
          <c:dPt>
            <c:idx val="36"/>
            <c:marker>
              <c:symbol val="circle"/>
              <c:size val="8"/>
              <c:spPr>
                <a:solidFill>
                  <a:schemeClr val="bg1">
                    <a:lumMod val="50000"/>
                  </a:schemeClr>
                </a:solidFill>
                <a:ln w="9525">
                  <a:noFill/>
                </a:ln>
                <a:effectLst/>
              </c:spPr>
            </c:marker>
            <c:bubble3D val="0"/>
            <c:extLst>
              <c:ext xmlns:c16="http://schemas.microsoft.com/office/drawing/2014/chart" uri="{C3380CC4-5D6E-409C-BE32-E72D297353CC}">
                <c16:uniqueId val="{00000003-2E99-49E0-A17F-2E0EC3716B7B}"/>
              </c:ext>
            </c:extLst>
          </c:dPt>
          <c:dPt>
            <c:idx val="37"/>
            <c:marker>
              <c:symbol val="none"/>
            </c:marker>
            <c:bubble3D val="0"/>
            <c:extLst>
              <c:ext xmlns:c16="http://schemas.microsoft.com/office/drawing/2014/chart" uri="{C3380CC4-5D6E-409C-BE32-E72D297353CC}">
                <c16:uniqueId val="{00000004-2E99-49E0-A17F-2E0EC3716B7B}"/>
              </c:ext>
            </c:extLst>
          </c:dPt>
          <c:dLbls>
            <c:dLbl>
              <c:idx val="36"/>
              <c:layout>
                <c:manualLayout>
                  <c:x val="-2.0015690532977184E-16"/>
                  <c:y val="1.8808777429467086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E99-49E0-A17F-2E0EC3716B7B}"/>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5.3b'!$B$5:$AL$5</c:f>
              <c:numCache>
                <c:formatCode>General</c:formatCode>
                <c:ptCount val="37"/>
              </c:numCache>
            </c:numRef>
          </c:cat>
          <c:val>
            <c:numRef>
              <c:f>'Data 5.3b'!$B$8:$AL$8</c:f>
              <c:numCache>
                <c:formatCode>0.0</c:formatCode>
                <c:ptCount val="37"/>
                <c:pt idx="0">
                  <c:v>74</c:v>
                </c:pt>
                <c:pt idx="1">
                  <c:v>74.400000000000006</c:v>
                </c:pt>
                <c:pt idx="2">
                  <c:v>74.599999999999994</c:v>
                </c:pt>
                <c:pt idx="3">
                  <c:v>74.3</c:v>
                </c:pt>
                <c:pt idx="4">
                  <c:v>74.8</c:v>
                </c:pt>
                <c:pt idx="5">
                  <c:v>74.599999999999994</c:v>
                </c:pt>
                <c:pt idx="6">
                  <c:v>74.7</c:v>
                </c:pt>
                <c:pt idx="7">
                  <c:v>74.8</c:v>
                </c:pt>
                <c:pt idx="8">
                  <c:v>74.7</c:v>
                </c:pt>
                <c:pt idx="9">
                  <c:v>74.400000000000006</c:v>
                </c:pt>
                <c:pt idx="10">
                  <c:v>74.8</c:v>
                </c:pt>
                <c:pt idx="11">
                  <c:v>75.099999999999994</c:v>
                </c:pt>
                <c:pt idx="12">
                  <c:v>74.8</c:v>
                </c:pt>
                <c:pt idx="13">
                  <c:v>74.900000000000006</c:v>
                </c:pt>
                <c:pt idx="14">
                  <c:v>74.5</c:v>
                </c:pt>
                <c:pt idx="15">
                  <c:v>73.8</c:v>
                </c:pt>
                <c:pt idx="16">
                  <c:v>74.599999999999994</c:v>
                </c:pt>
                <c:pt idx="17">
                  <c:v>75</c:v>
                </c:pt>
                <c:pt idx="18">
                  <c:v>75</c:v>
                </c:pt>
                <c:pt idx="19">
                  <c:v>75.400000000000006</c:v>
                </c:pt>
                <c:pt idx="20">
                  <c:v>75.5</c:v>
                </c:pt>
                <c:pt idx="21">
                  <c:v>75.900000000000006</c:v>
                </c:pt>
                <c:pt idx="22">
                  <c:v>76.2</c:v>
                </c:pt>
                <c:pt idx="23">
                  <c:v>76.2</c:v>
                </c:pt>
                <c:pt idx="24">
                  <c:v>76.3</c:v>
                </c:pt>
                <c:pt idx="25">
                  <c:v>76.599999999999994</c:v>
                </c:pt>
                <c:pt idx="26">
                  <c:v>77</c:v>
                </c:pt>
                <c:pt idx="27">
                  <c:v>77.400000000000006</c:v>
                </c:pt>
                <c:pt idx="28">
                  <c:v>77.400000000000006</c:v>
                </c:pt>
                <c:pt idx="29">
                  <c:v>77.8</c:v>
                </c:pt>
                <c:pt idx="30">
                  <c:v>77.900000000000006</c:v>
                </c:pt>
                <c:pt idx="31">
                  <c:v>78.599999999999994</c:v>
                </c:pt>
                <c:pt idx="32">
                  <c:v>78</c:v>
                </c:pt>
                <c:pt idx="33">
                  <c:v>78.2</c:v>
                </c:pt>
                <c:pt idx="34">
                  <c:v>78.5</c:v>
                </c:pt>
                <c:pt idx="35">
                  <c:v>78.400000000000006</c:v>
                </c:pt>
                <c:pt idx="36">
                  <c:v>78.599999999999994</c:v>
                </c:pt>
              </c:numCache>
            </c:numRef>
          </c:val>
          <c:smooth val="0"/>
          <c:extLst>
            <c:ext xmlns:c16="http://schemas.microsoft.com/office/drawing/2014/chart" uri="{C3380CC4-5D6E-409C-BE32-E72D297353CC}">
              <c16:uniqueId val="{00000005-2E99-49E0-A17F-2E0EC3716B7B}"/>
            </c:ext>
          </c:extLst>
        </c:ser>
        <c:ser>
          <c:idx val="4"/>
          <c:order val="3"/>
          <c:tx>
            <c:strRef>
              <c:f>'Data 5.3b'!$A$9</c:f>
              <c:strCache>
                <c:ptCount val="1"/>
                <c:pt idx="0">
                  <c:v>Croatia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5.3b'!$B$9:$AL$9</c:f>
              <c:numCache>
                <c:formatCode>0.0</c:formatCode>
                <c:ptCount val="37"/>
                <c:pt idx="19">
                  <c:v>78.099999999999994</c:v>
                </c:pt>
                <c:pt idx="20">
                  <c:v>78.3</c:v>
                </c:pt>
                <c:pt idx="21">
                  <c:v>78.099999999999994</c:v>
                </c:pt>
                <c:pt idx="22">
                  <c:v>78.8</c:v>
                </c:pt>
                <c:pt idx="23">
                  <c:v>78.8</c:v>
                </c:pt>
                <c:pt idx="24">
                  <c:v>79.3</c:v>
                </c:pt>
                <c:pt idx="25">
                  <c:v>79.2</c:v>
                </c:pt>
                <c:pt idx="26">
                  <c:v>79.7</c:v>
                </c:pt>
                <c:pt idx="27">
                  <c:v>79.7</c:v>
                </c:pt>
                <c:pt idx="28">
                  <c:v>79.900000000000006</c:v>
                </c:pt>
                <c:pt idx="29">
                  <c:v>80.400000000000006</c:v>
                </c:pt>
                <c:pt idx="30">
                  <c:v>80.599999999999994</c:v>
                </c:pt>
                <c:pt idx="31">
                  <c:v>81</c:v>
                </c:pt>
                <c:pt idx="32">
                  <c:v>81</c:v>
                </c:pt>
                <c:pt idx="33">
                  <c:v>80.5</c:v>
                </c:pt>
                <c:pt idx="34">
                  <c:v>81.3</c:v>
                </c:pt>
                <c:pt idx="35">
                  <c:v>81</c:v>
                </c:pt>
                <c:pt idx="36">
                  <c:v>81.5</c:v>
                </c:pt>
              </c:numCache>
            </c:numRef>
          </c:val>
          <c:smooth val="0"/>
          <c:extLst>
            <c:ext xmlns:c16="http://schemas.microsoft.com/office/drawing/2014/chart" uri="{C3380CC4-5D6E-409C-BE32-E72D297353CC}">
              <c16:uniqueId val="{00000006-2E99-49E0-A17F-2E0EC3716B7B}"/>
            </c:ext>
          </c:extLst>
        </c:ser>
        <c:ser>
          <c:idx val="5"/>
          <c:order val="4"/>
          <c:tx>
            <c:strRef>
              <c:f>'Data 5.3b'!$A$10</c:f>
              <c:strCache>
                <c:ptCount val="1"/>
                <c:pt idx="0">
                  <c:v>Cyprus</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5.3b'!$B$10:$AL$10</c:f>
              <c:numCache>
                <c:formatCode>0.0</c:formatCode>
                <c:ptCount val="37"/>
                <c:pt idx="11">
                  <c:v>79.8</c:v>
                </c:pt>
                <c:pt idx="12">
                  <c:v>79.2</c:v>
                </c:pt>
                <c:pt idx="13">
                  <c:v>79.599999999999994</c:v>
                </c:pt>
                <c:pt idx="14">
                  <c:v>80</c:v>
                </c:pt>
                <c:pt idx="15">
                  <c:v>80</c:v>
                </c:pt>
                <c:pt idx="16">
                  <c:v>79.8</c:v>
                </c:pt>
                <c:pt idx="17">
                  <c:v>79.900000000000006</c:v>
                </c:pt>
                <c:pt idx="18">
                  <c:v>80.099999999999994</c:v>
                </c:pt>
                <c:pt idx="19">
                  <c:v>81.400000000000006</c:v>
                </c:pt>
                <c:pt idx="20">
                  <c:v>81</c:v>
                </c:pt>
                <c:pt idx="21">
                  <c:v>81.2</c:v>
                </c:pt>
                <c:pt idx="22">
                  <c:v>81.8</c:v>
                </c:pt>
                <c:pt idx="23">
                  <c:v>80.8</c:v>
                </c:pt>
                <c:pt idx="24">
                  <c:v>82</c:v>
                </c:pt>
                <c:pt idx="25">
                  <c:v>82.1</c:v>
                </c:pt>
                <c:pt idx="26">
                  <c:v>82.9</c:v>
                </c:pt>
                <c:pt idx="27">
                  <c:v>83.5</c:v>
                </c:pt>
                <c:pt idx="28">
                  <c:v>83.9</c:v>
                </c:pt>
                <c:pt idx="29">
                  <c:v>83.1</c:v>
                </c:pt>
                <c:pt idx="30">
                  <c:v>83.4</c:v>
                </c:pt>
                <c:pt idx="31">
                  <c:v>85</c:v>
                </c:pt>
                <c:pt idx="32">
                  <c:v>84.3</c:v>
                </c:pt>
                <c:pt idx="33">
                  <c:v>83.7</c:v>
                </c:pt>
                <c:pt idx="34">
                  <c:v>84.9</c:v>
                </c:pt>
                <c:pt idx="35">
                  <c:v>84.2</c:v>
                </c:pt>
                <c:pt idx="36">
                  <c:v>84.8</c:v>
                </c:pt>
              </c:numCache>
            </c:numRef>
          </c:val>
          <c:smooth val="0"/>
          <c:extLst>
            <c:ext xmlns:c16="http://schemas.microsoft.com/office/drawing/2014/chart" uri="{C3380CC4-5D6E-409C-BE32-E72D297353CC}">
              <c16:uniqueId val="{00000007-2E99-49E0-A17F-2E0EC3716B7B}"/>
            </c:ext>
          </c:extLst>
        </c:ser>
        <c:ser>
          <c:idx val="6"/>
          <c:order val="5"/>
          <c:tx>
            <c:strRef>
              <c:f>'Data 5.3b'!$A$11</c:f>
              <c:strCache>
                <c:ptCount val="1"/>
                <c:pt idx="0">
                  <c:v>Czechia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5.3b'!$B$11:$AL$11</c:f>
              <c:numCache>
                <c:formatCode>0.0</c:formatCode>
                <c:ptCount val="37"/>
                <c:pt idx="0">
                  <c:v>74.5</c:v>
                </c:pt>
                <c:pt idx="1">
                  <c:v>74.400000000000006</c:v>
                </c:pt>
                <c:pt idx="2">
                  <c:v>74.599999999999994</c:v>
                </c:pt>
                <c:pt idx="3">
                  <c:v>74.8</c:v>
                </c:pt>
                <c:pt idx="4">
                  <c:v>74.7</c:v>
                </c:pt>
                <c:pt idx="5">
                  <c:v>75.3</c:v>
                </c:pt>
                <c:pt idx="6">
                  <c:v>75.400000000000006</c:v>
                </c:pt>
                <c:pt idx="7">
                  <c:v>75.5</c:v>
                </c:pt>
                <c:pt idx="8">
                  <c:v>75.5</c:v>
                </c:pt>
                <c:pt idx="9">
                  <c:v>75.8</c:v>
                </c:pt>
                <c:pt idx="10">
                  <c:v>76.3</c:v>
                </c:pt>
                <c:pt idx="11">
                  <c:v>76.5</c:v>
                </c:pt>
                <c:pt idx="12">
                  <c:v>76.8</c:v>
                </c:pt>
                <c:pt idx="13">
                  <c:v>76.8</c:v>
                </c:pt>
                <c:pt idx="14">
                  <c:v>77.5</c:v>
                </c:pt>
                <c:pt idx="15">
                  <c:v>77.599999999999994</c:v>
                </c:pt>
                <c:pt idx="16">
                  <c:v>78.2</c:v>
                </c:pt>
                <c:pt idx="17">
                  <c:v>78.3</c:v>
                </c:pt>
                <c:pt idx="18">
                  <c:v>78.5</c:v>
                </c:pt>
                <c:pt idx="19">
                  <c:v>78.5</c:v>
                </c:pt>
                <c:pt idx="20">
                  <c:v>78.7</c:v>
                </c:pt>
                <c:pt idx="21">
                  <c:v>78.599999999999994</c:v>
                </c:pt>
                <c:pt idx="22">
                  <c:v>79.099999999999994</c:v>
                </c:pt>
                <c:pt idx="23">
                  <c:v>79.2</c:v>
                </c:pt>
                <c:pt idx="24">
                  <c:v>79.900000000000006</c:v>
                </c:pt>
                <c:pt idx="25">
                  <c:v>80.2</c:v>
                </c:pt>
                <c:pt idx="26">
                  <c:v>80.5</c:v>
                </c:pt>
                <c:pt idx="27">
                  <c:v>80.5</c:v>
                </c:pt>
                <c:pt idx="28">
                  <c:v>80.900000000000006</c:v>
                </c:pt>
                <c:pt idx="29">
                  <c:v>81.099999999999994</c:v>
                </c:pt>
                <c:pt idx="30">
                  <c:v>81.2</c:v>
                </c:pt>
                <c:pt idx="31">
                  <c:v>81.3</c:v>
                </c:pt>
                <c:pt idx="32">
                  <c:v>82</c:v>
                </c:pt>
                <c:pt idx="33">
                  <c:v>81.599999999999994</c:v>
                </c:pt>
                <c:pt idx="34">
                  <c:v>82.1</c:v>
                </c:pt>
                <c:pt idx="35">
                  <c:v>82</c:v>
                </c:pt>
                <c:pt idx="36">
                  <c:v>82</c:v>
                </c:pt>
              </c:numCache>
            </c:numRef>
          </c:val>
          <c:smooth val="0"/>
          <c:extLst>
            <c:ext xmlns:c16="http://schemas.microsoft.com/office/drawing/2014/chart" uri="{C3380CC4-5D6E-409C-BE32-E72D297353CC}">
              <c16:uniqueId val="{00000008-2E99-49E0-A17F-2E0EC3716B7B}"/>
            </c:ext>
          </c:extLst>
        </c:ser>
        <c:ser>
          <c:idx val="7"/>
          <c:order val="6"/>
          <c:tx>
            <c:strRef>
              <c:f>'Data 5.3b'!$A$12</c:f>
              <c:strCache>
                <c:ptCount val="1"/>
                <c:pt idx="0">
                  <c:v>Denmark</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5.3b'!$B$12:$AL$12</c:f>
              <c:numCache>
                <c:formatCode>0.0</c:formatCode>
                <c:ptCount val="37"/>
                <c:pt idx="0">
                  <c:v>77.8</c:v>
                </c:pt>
                <c:pt idx="1">
                  <c:v>77.7</c:v>
                </c:pt>
                <c:pt idx="2">
                  <c:v>77.8</c:v>
                </c:pt>
                <c:pt idx="3">
                  <c:v>77.599999999999994</c:v>
                </c:pt>
                <c:pt idx="4">
                  <c:v>77.7</c:v>
                </c:pt>
                <c:pt idx="5">
                  <c:v>77.900000000000006</c:v>
                </c:pt>
                <c:pt idx="6">
                  <c:v>77.8</c:v>
                </c:pt>
                <c:pt idx="7">
                  <c:v>77.900000000000006</c:v>
                </c:pt>
                <c:pt idx="8">
                  <c:v>77.8</c:v>
                </c:pt>
                <c:pt idx="9">
                  <c:v>78.099999999999994</c:v>
                </c:pt>
                <c:pt idx="10">
                  <c:v>78</c:v>
                </c:pt>
                <c:pt idx="11">
                  <c:v>77.8</c:v>
                </c:pt>
                <c:pt idx="12">
                  <c:v>78.2</c:v>
                </c:pt>
                <c:pt idx="13">
                  <c:v>77.900000000000006</c:v>
                </c:pt>
                <c:pt idx="14">
                  <c:v>78.3</c:v>
                </c:pt>
                <c:pt idx="15">
                  <c:v>78.599999999999994</c:v>
                </c:pt>
                <c:pt idx="16">
                  <c:v>79</c:v>
                </c:pt>
                <c:pt idx="17">
                  <c:v>79</c:v>
                </c:pt>
                <c:pt idx="18">
                  <c:v>79.2</c:v>
                </c:pt>
                <c:pt idx="19">
                  <c:v>79.3</c:v>
                </c:pt>
                <c:pt idx="20">
                  <c:v>79.400000000000006</c:v>
                </c:pt>
                <c:pt idx="21">
                  <c:v>79.8</c:v>
                </c:pt>
                <c:pt idx="22">
                  <c:v>80.2</c:v>
                </c:pt>
                <c:pt idx="23">
                  <c:v>80.5</c:v>
                </c:pt>
                <c:pt idx="24">
                  <c:v>80.7</c:v>
                </c:pt>
                <c:pt idx="25">
                  <c:v>80.599999999999994</c:v>
                </c:pt>
                <c:pt idx="26">
                  <c:v>81</c:v>
                </c:pt>
                <c:pt idx="27">
                  <c:v>81.099999999999994</c:v>
                </c:pt>
                <c:pt idx="28">
                  <c:v>81.400000000000006</c:v>
                </c:pt>
                <c:pt idx="29">
                  <c:v>81.900000000000006</c:v>
                </c:pt>
                <c:pt idx="30">
                  <c:v>82.1</c:v>
                </c:pt>
                <c:pt idx="31">
                  <c:v>82.4</c:v>
                </c:pt>
                <c:pt idx="32">
                  <c:v>82.8</c:v>
                </c:pt>
                <c:pt idx="33">
                  <c:v>82.7</c:v>
                </c:pt>
                <c:pt idx="34">
                  <c:v>82.8</c:v>
                </c:pt>
                <c:pt idx="35">
                  <c:v>83.1</c:v>
                </c:pt>
                <c:pt idx="36">
                  <c:v>82.9</c:v>
                </c:pt>
              </c:numCache>
            </c:numRef>
          </c:val>
          <c:smooth val="0"/>
          <c:extLst>
            <c:ext xmlns:c16="http://schemas.microsoft.com/office/drawing/2014/chart" uri="{C3380CC4-5D6E-409C-BE32-E72D297353CC}">
              <c16:uniqueId val="{00000009-2E99-49E0-A17F-2E0EC3716B7B}"/>
            </c:ext>
          </c:extLst>
        </c:ser>
        <c:ser>
          <c:idx val="8"/>
          <c:order val="7"/>
          <c:tx>
            <c:strRef>
              <c:f>'Data 5.3b'!$A$13</c:f>
              <c:strCache>
                <c:ptCount val="1"/>
                <c:pt idx="0">
                  <c:v>Estonia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5.3b'!$B$13:$AL$13</c:f>
              <c:numCache>
                <c:formatCode>0.0</c:formatCode>
                <c:ptCount val="37"/>
                <c:pt idx="0">
                  <c:v>74.7</c:v>
                </c:pt>
                <c:pt idx="1">
                  <c:v>74.8</c:v>
                </c:pt>
                <c:pt idx="2">
                  <c:v>74.3</c:v>
                </c:pt>
                <c:pt idx="3">
                  <c:v>74.5</c:v>
                </c:pt>
                <c:pt idx="4">
                  <c:v>75.099999999999994</c:v>
                </c:pt>
                <c:pt idx="5">
                  <c:v>75.099999999999994</c:v>
                </c:pt>
                <c:pt idx="6">
                  <c:v>75</c:v>
                </c:pt>
                <c:pt idx="7">
                  <c:v>74.900000000000006</c:v>
                </c:pt>
                <c:pt idx="8">
                  <c:v>74.900000000000006</c:v>
                </c:pt>
                <c:pt idx="9">
                  <c:v>75</c:v>
                </c:pt>
                <c:pt idx="10">
                  <c:v>74.8</c:v>
                </c:pt>
                <c:pt idx="11">
                  <c:v>74</c:v>
                </c:pt>
                <c:pt idx="12">
                  <c:v>72.900000000000006</c:v>
                </c:pt>
                <c:pt idx="13">
                  <c:v>74.3</c:v>
                </c:pt>
                <c:pt idx="14">
                  <c:v>75.599999999999994</c:v>
                </c:pt>
                <c:pt idx="15">
                  <c:v>75.900000000000006</c:v>
                </c:pt>
                <c:pt idx="16">
                  <c:v>75.400000000000006</c:v>
                </c:pt>
                <c:pt idx="17">
                  <c:v>76.099999999999994</c:v>
                </c:pt>
                <c:pt idx="18">
                  <c:v>76.400000000000006</c:v>
                </c:pt>
                <c:pt idx="19">
                  <c:v>76.5</c:v>
                </c:pt>
                <c:pt idx="20">
                  <c:v>77.2</c:v>
                </c:pt>
                <c:pt idx="21">
                  <c:v>77.2</c:v>
                </c:pt>
                <c:pt idx="22">
                  <c:v>78</c:v>
                </c:pt>
                <c:pt idx="23">
                  <c:v>78.2</c:v>
                </c:pt>
                <c:pt idx="24">
                  <c:v>78.599999999999994</c:v>
                </c:pt>
                <c:pt idx="25">
                  <c:v>78.900000000000006</c:v>
                </c:pt>
                <c:pt idx="26">
                  <c:v>79.5</c:v>
                </c:pt>
                <c:pt idx="27">
                  <c:v>80.3</c:v>
                </c:pt>
                <c:pt idx="28">
                  <c:v>80.8</c:v>
                </c:pt>
                <c:pt idx="29">
                  <c:v>81.3</c:v>
                </c:pt>
                <c:pt idx="30">
                  <c:v>81.5</c:v>
                </c:pt>
                <c:pt idx="31">
                  <c:v>81.7</c:v>
                </c:pt>
                <c:pt idx="32">
                  <c:v>81.900000000000006</c:v>
                </c:pt>
                <c:pt idx="33">
                  <c:v>82.2</c:v>
                </c:pt>
                <c:pt idx="34">
                  <c:v>82.2</c:v>
                </c:pt>
                <c:pt idx="35">
                  <c:v>82.6</c:v>
                </c:pt>
                <c:pt idx="36">
                  <c:v>82.7</c:v>
                </c:pt>
              </c:numCache>
            </c:numRef>
          </c:val>
          <c:smooth val="0"/>
          <c:extLst>
            <c:ext xmlns:c16="http://schemas.microsoft.com/office/drawing/2014/chart" uri="{C3380CC4-5D6E-409C-BE32-E72D297353CC}">
              <c16:uniqueId val="{0000000A-2E99-49E0-A17F-2E0EC3716B7B}"/>
            </c:ext>
          </c:extLst>
        </c:ser>
        <c:ser>
          <c:idx val="9"/>
          <c:order val="8"/>
          <c:tx>
            <c:strRef>
              <c:f>'Data 5.3b'!$A$14</c:f>
              <c:strCache>
                <c:ptCount val="1"/>
                <c:pt idx="0">
                  <c:v>Finland</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5.3b'!$B$14:$AL$14</c:f>
              <c:numCache>
                <c:formatCode>0.0</c:formatCode>
                <c:ptCount val="37"/>
                <c:pt idx="0">
                  <c:v>78.8</c:v>
                </c:pt>
                <c:pt idx="1">
                  <c:v>78.5</c:v>
                </c:pt>
                <c:pt idx="2">
                  <c:v>79</c:v>
                </c:pt>
                <c:pt idx="3">
                  <c:v>78.7</c:v>
                </c:pt>
                <c:pt idx="4">
                  <c:v>78.900000000000006</c:v>
                </c:pt>
                <c:pt idx="5">
                  <c:v>78.8</c:v>
                </c:pt>
                <c:pt idx="6">
                  <c:v>78.8</c:v>
                </c:pt>
                <c:pt idx="7">
                  <c:v>79</c:v>
                </c:pt>
                <c:pt idx="8">
                  <c:v>79</c:v>
                </c:pt>
                <c:pt idx="9">
                  <c:v>79.5</c:v>
                </c:pt>
                <c:pt idx="10">
                  <c:v>79.599999999999994</c:v>
                </c:pt>
                <c:pt idx="11">
                  <c:v>79.5</c:v>
                </c:pt>
                <c:pt idx="12">
                  <c:v>80.3</c:v>
                </c:pt>
                <c:pt idx="13">
                  <c:v>80.400000000000006</c:v>
                </c:pt>
                <c:pt idx="14">
                  <c:v>80.7</c:v>
                </c:pt>
                <c:pt idx="15">
                  <c:v>80.7</c:v>
                </c:pt>
                <c:pt idx="16">
                  <c:v>81</c:v>
                </c:pt>
                <c:pt idx="17">
                  <c:v>81.2</c:v>
                </c:pt>
                <c:pt idx="18">
                  <c:v>81.2</c:v>
                </c:pt>
                <c:pt idx="19">
                  <c:v>81.7</c:v>
                </c:pt>
                <c:pt idx="20">
                  <c:v>81.599999999999994</c:v>
                </c:pt>
                <c:pt idx="21">
                  <c:v>81.900000000000006</c:v>
                </c:pt>
                <c:pt idx="22">
                  <c:v>82.5</c:v>
                </c:pt>
                <c:pt idx="23">
                  <c:v>82.5</c:v>
                </c:pt>
                <c:pt idx="24">
                  <c:v>83.1</c:v>
                </c:pt>
                <c:pt idx="25">
                  <c:v>83.1</c:v>
                </c:pt>
                <c:pt idx="26">
                  <c:v>83.3</c:v>
                </c:pt>
                <c:pt idx="27">
                  <c:v>83.5</c:v>
                </c:pt>
                <c:pt idx="28">
                  <c:v>83.5</c:v>
                </c:pt>
                <c:pt idx="29">
                  <c:v>83.8</c:v>
                </c:pt>
                <c:pt idx="30">
                  <c:v>83.7</c:v>
                </c:pt>
                <c:pt idx="31">
                  <c:v>84.1</c:v>
                </c:pt>
                <c:pt idx="32">
                  <c:v>84.1</c:v>
                </c:pt>
                <c:pt idx="33">
                  <c:v>84.4</c:v>
                </c:pt>
                <c:pt idx="34">
                  <c:v>84.4</c:v>
                </c:pt>
                <c:pt idx="35">
                  <c:v>84.5</c:v>
                </c:pt>
                <c:pt idx="36">
                  <c:v>84.5</c:v>
                </c:pt>
              </c:numCache>
            </c:numRef>
          </c:val>
          <c:smooth val="0"/>
          <c:extLst>
            <c:ext xmlns:c16="http://schemas.microsoft.com/office/drawing/2014/chart" uri="{C3380CC4-5D6E-409C-BE32-E72D297353CC}">
              <c16:uniqueId val="{0000000B-2E99-49E0-A17F-2E0EC3716B7B}"/>
            </c:ext>
          </c:extLst>
        </c:ser>
        <c:ser>
          <c:idx val="10"/>
          <c:order val="9"/>
          <c:tx>
            <c:strRef>
              <c:f>'Data 5.3b'!$A$15</c:f>
              <c:strCache>
                <c:ptCount val="1"/>
                <c:pt idx="0">
                  <c:v>France</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5.3b'!$B$15:$AL$15</c:f>
              <c:numCache>
                <c:formatCode>0.0</c:formatCode>
                <c:ptCount val="37"/>
                <c:pt idx="16">
                  <c:v>82.6</c:v>
                </c:pt>
                <c:pt idx="17">
                  <c:v>82.7</c:v>
                </c:pt>
                <c:pt idx="18">
                  <c:v>83</c:v>
                </c:pt>
                <c:pt idx="19">
                  <c:v>83</c:v>
                </c:pt>
                <c:pt idx="20">
                  <c:v>83</c:v>
                </c:pt>
                <c:pt idx="21">
                  <c:v>82.7</c:v>
                </c:pt>
                <c:pt idx="22">
                  <c:v>83.8</c:v>
                </c:pt>
                <c:pt idx="23">
                  <c:v>83.8</c:v>
                </c:pt>
                <c:pt idx="24">
                  <c:v>84.5</c:v>
                </c:pt>
                <c:pt idx="25">
                  <c:v>84.8</c:v>
                </c:pt>
                <c:pt idx="26">
                  <c:v>84.8</c:v>
                </c:pt>
                <c:pt idx="27">
                  <c:v>85</c:v>
                </c:pt>
                <c:pt idx="28">
                  <c:v>85.3</c:v>
                </c:pt>
                <c:pt idx="29">
                  <c:v>85.7</c:v>
                </c:pt>
                <c:pt idx="30">
                  <c:v>85.4</c:v>
                </c:pt>
                <c:pt idx="31">
                  <c:v>85.6</c:v>
                </c:pt>
                <c:pt idx="32">
                  <c:v>86.1</c:v>
                </c:pt>
                <c:pt idx="33">
                  <c:v>85.6</c:v>
                </c:pt>
                <c:pt idx="34">
                  <c:v>85.8</c:v>
                </c:pt>
                <c:pt idx="35">
                  <c:v>85.7</c:v>
                </c:pt>
                <c:pt idx="36">
                  <c:v>85.9</c:v>
                </c:pt>
              </c:numCache>
            </c:numRef>
          </c:val>
          <c:smooth val="0"/>
          <c:extLst>
            <c:ext xmlns:c16="http://schemas.microsoft.com/office/drawing/2014/chart" uri="{C3380CC4-5D6E-409C-BE32-E72D297353CC}">
              <c16:uniqueId val="{0000000C-2E99-49E0-A17F-2E0EC3716B7B}"/>
            </c:ext>
          </c:extLst>
        </c:ser>
        <c:ser>
          <c:idx val="11"/>
          <c:order val="10"/>
          <c:tx>
            <c:strRef>
              <c:f>'Data 5.3b'!$A$16</c:f>
              <c:strCache>
                <c:ptCount val="1"/>
                <c:pt idx="0">
                  <c:v>Germany</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5.3b'!$B$16:$AL$16</c:f>
              <c:numCache>
                <c:formatCode>0.0</c:formatCode>
                <c:ptCount val="37"/>
                <c:pt idx="0">
                  <c:v>76.7</c:v>
                </c:pt>
                <c:pt idx="1">
                  <c:v>77</c:v>
                </c:pt>
                <c:pt idx="2">
                  <c:v>77.5</c:v>
                </c:pt>
                <c:pt idx="3">
                  <c:v>77.599999999999994</c:v>
                </c:pt>
                <c:pt idx="4">
                  <c:v>77.7</c:v>
                </c:pt>
                <c:pt idx="5">
                  <c:v>78.2</c:v>
                </c:pt>
                <c:pt idx="6">
                  <c:v>78.400000000000006</c:v>
                </c:pt>
                <c:pt idx="7">
                  <c:v>78.599999999999994</c:v>
                </c:pt>
                <c:pt idx="8">
                  <c:v>78.5</c:v>
                </c:pt>
                <c:pt idx="9">
                  <c:v>78.8</c:v>
                </c:pt>
                <c:pt idx="10">
                  <c:v>79.3</c:v>
                </c:pt>
                <c:pt idx="11">
                  <c:v>79.400000000000006</c:v>
                </c:pt>
                <c:pt idx="12">
                  <c:v>79.7</c:v>
                </c:pt>
                <c:pt idx="13">
                  <c:v>79.900000000000006</c:v>
                </c:pt>
                <c:pt idx="14">
                  <c:v>80.099999999999994</c:v>
                </c:pt>
                <c:pt idx="15">
                  <c:v>80.5</c:v>
                </c:pt>
                <c:pt idx="16">
                  <c:v>80.8</c:v>
                </c:pt>
                <c:pt idx="17">
                  <c:v>81</c:v>
                </c:pt>
                <c:pt idx="18">
                  <c:v>81.2</c:v>
                </c:pt>
                <c:pt idx="19">
                  <c:v>81.400000000000006</c:v>
                </c:pt>
                <c:pt idx="20">
                  <c:v>81.3</c:v>
                </c:pt>
                <c:pt idx="21">
                  <c:v>81.3</c:v>
                </c:pt>
                <c:pt idx="22">
                  <c:v>81.900000000000006</c:v>
                </c:pt>
                <c:pt idx="23">
                  <c:v>82</c:v>
                </c:pt>
                <c:pt idx="24">
                  <c:v>82.4</c:v>
                </c:pt>
                <c:pt idx="25">
                  <c:v>82.7</c:v>
                </c:pt>
                <c:pt idx="26">
                  <c:v>82.7</c:v>
                </c:pt>
                <c:pt idx="27">
                  <c:v>82.8</c:v>
                </c:pt>
                <c:pt idx="28">
                  <c:v>83</c:v>
                </c:pt>
                <c:pt idx="29">
                  <c:v>83.1</c:v>
                </c:pt>
                <c:pt idx="30">
                  <c:v>83.1</c:v>
                </c:pt>
                <c:pt idx="31">
                  <c:v>83</c:v>
                </c:pt>
                <c:pt idx="32">
                  <c:v>83.6</c:v>
                </c:pt>
                <c:pt idx="33">
                  <c:v>83.1</c:v>
                </c:pt>
                <c:pt idx="34">
                  <c:v>83.5</c:v>
                </c:pt>
                <c:pt idx="35">
                  <c:v>83.4</c:v>
                </c:pt>
                <c:pt idx="36">
                  <c:v>83.3</c:v>
                </c:pt>
              </c:numCache>
            </c:numRef>
          </c:val>
          <c:smooth val="0"/>
          <c:extLst>
            <c:ext xmlns:c16="http://schemas.microsoft.com/office/drawing/2014/chart" uri="{C3380CC4-5D6E-409C-BE32-E72D297353CC}">
              <c16:uniqueId val="{0000000D-2E99-49E0-A17F-2E0EC3716B7B}"/>
            </c:ext>
          </c:extLst>
        </c:ser>
        <c:ser>
          <c:idx val="12"/>
          <c:order val="11"/>
          <c:tx>
            <c:strRef>
              <c:f>'Data 5.3b'!$A$17</c:f>
              <c:strCache>
                <c:ptCount val="1"/>
                <c:pt idx="0">
                  <c:v>Greece</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5.3b'!$B$17:$AL$17</c:f>
              <c:numCache>
                <c:formatCode>0.0</c:formatCode>
                <c:ptCount val="37"/>
                <c:pt idx="0">
                  <c:v>78.2</c:v>
                </c:pt>
                <c:pt idx="1">
                  <c:v>78</c:v>
                </c:pt>
                <c:pt idx="2">
                  <c:v>78.599999999999994</c:v>
                </c:pt>
                <c:pt idx="3">
                  <c:v>78.400000000000006</c:v>
                </c:pt>
                <c:pt idx="4">
                  <c:v>78.8</c:v>
                </c:pt>
                <c:pt idx="5">
                  <c:v>78.599999999999994</c:v>
                </c:pt>
                <c:pt idx="6">
                  <c:v>79.3</c:v>
                </c:pt>
                <c:pt idx="7">
                  <c:v>79.5</c:v>
                </c:pt>
                <c:pt idx="8">
                  <c:v>79.5</c:v>
                </c:pt>
                <c:pt idx="9">
                  <c:v>79.8</c:v>
                </c:pt>
                <c:pt idx="10">
                  <c:v>79.7</c:v>
                </c:pt>
                <c:pt idx="11">
                  <c:v>80.099999999999994</c:v>
                </c:pt>
                <c:pt idx="12">
                  <c:v>80.3</c:v>
                </c:pt>
                <c:pt idx="13">
                  <c:v>80.400000000000006</c:v>
                </c:pt>
                <c:pt idx="14">
                  <c:v>80.599999999999994</c:v>
                </c:pt>
                <c:pt idx="15">
                  <c:v>81</c:v>
                </c:pt>
                <c:pt idx="16">
                  <c:v>80.900000000000006</c:v>
                </c:pt>
                <c:pt idx="17">
                  <c:v>81.099999999999994</c:v>
                </c:pt>
                <c:pt idx="18">
                  <c:v>81.3</c:v>
                </c:pt>
                <c:pt idx="19">
                  <c:v>81.900000000000006</c:v>
                </c:pt>
                <c:pt idx="20">
                  <c:v>82</c:v>
                </c:pt>
                <c:pt idx="21">
                  <c:v>82</c:v>
                </c:pt>
                <c:pt idx="22">
                  <c:v>82.2</c:v>
                </c:pt>
                <c:pt idx="23">
                  <c:v>82.5</c:v>
                </c:pt>
                <c:pt idx="24">
                  <c:v>82.7</c:v>
                </c:pt>
                <c:pt idx="25">
                  <c:v>82.5</c:v>
                </c:pt>
                <c:pt idx="26">
                  <c:v>83</c:v>
                </c:pt>
                <c:pt idx="27">
                  <c:v>83.3</c:v>
                </c:pt>
                <c:pt idx="28">
                  <c:v>83.3</c:v>
                </c:pt>
                <c:pt idx="29">
                  <c:v>83.6</c:v>
                </c:pt>
                <c:pt idx="30">
                  <c:v>83.4</c:v>
                </c:pt>
                <c:pt idx="31">
                  <c:v>84</c:v>
                </c:pt>
                <c:pt idx="32">
                  <c:v>84.1</c:v>
                </c:pt>
                <c:pt idx="33">
                  <c:v>83.7</c:v>
                </c:pt>
                <c:pt idx="34">
                  <c:v>84</c:v>
                </c:pt>
                <c:pt idx="35">
                  <c:v>83.9</c:v>
                </c:pt>
                <c:pt idx="36">
                  <c:v>84.4</c:v>
                </c:pt>
              </c:numCache>
            </c:numRef>
          </c:val>
          <c:smooth val="0"/>
          <c:extLst>
            <c:ext xmlns:c16="http://schemas.microsoft.com/office/drawing/2014/chart" uri="{C3380CC4-5D6E-409C-BE32-E72D297353CC}">
              <c16:uniqueId val="{0000000E-2E99-49E0-A17F-2E0EC3716B7B}"/>
            </c:ext>
          </c:extLst>
        </c:ser>
        <c:ser>
          <c:idx val="13"/>
          <c:order val="12"/>
          <c:tx>
            <c:strRef>
              <c:f>'Data 5.3b'!$A$18</c:f>
              <c:strCache>
                <c:ptCount val="1"/>
                <c:pt idx="0">
                  <c:v>Hungary</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5.3b'!$B$18:$AL$18</c:f>
              <c:numCache>
                <c:formatCode>0.0</c:formatCode>
                <c:ptCount val="37"/>
                <c:pt idx="0">
                  <c:v>73.3</c:v>
                </c:pt>
                <c:pt idx="1">
                  <c:v>73.099999999999994</c:v>
                </c:pt>
                <c:pt idx="2">
                  <c:v>73.3</c:v>
                </c:pt>
                <c:pt idx="3">
                  <c:v>73.2</c:v>
                </c:pt>
                <c:pt idx="4">
                  <c:v>73.3</c:v>
                </c:pt>
                <c:pt idx="5">
                  <c:v>73.900000000000006</c:v>
                </c:pt>
                <c:pt idx="6">
                  <c:v>74.2</c:v>
                </c:pt>
                <c:pt idx="7">
                  <c:v>73.8</c:v>
                </c:pt>
                <c:pt idx="8">
                  <c:v>73.8</c:v>
                </c:pt>
                <c:pt idx="9">
                  <c:v>74</c:v>
                </c:pt>
                <c:pt idx="10">
                  <c:v>74</c:v>
                </c:pt>
                <c:pt idx="11">
                  <c:v>74</c:v>
                </c:pt>
                <c:pt idx="12">
                  <c:v>74.5</c:v>
                </c:pt>
                <c:pt idx="13">
                  <c:v>74.8</c:v>
                </c:pt>
                <c:pt idx="14">
                  <c:v>75</c:v>
                </c:pt>
                <c:pt idx="15">
                  <c:v>75.5</c:v>
                </c:pt>
                <c:pt idx="16">
                  <c:v>75.599999999999994</c:v>
                </c:pt>
                <c:pt idx="17">
                  <c:v>75.599999999999994</c:v>
                </c:pt>
                <c:pt idx="18">
                  <c:v>76.2</c:v>
                </c:pt>
                <c:pt idx="19">
                  <c:v>76.7</c:v>
                </c:pt>
                <c:pt idx="20">
                  <c:v>76.7</c:v>
                </c:pt>
                <c:pt idx="21">
                  <c:v>76.7</c:v>
                </c:pt>
                <c:pt idx="22">
                  <c:v>77.2</c:v>
                </c:pt>
                <c:pt idx="23">
                  <c:v>77.2</c:v>
                </c:pt>
                <c:pt idx="24">
                  <c:v>77.8</c:v>
                </c:pt>
                <c:pt idx="25">
                  <c:v>77.8</c:v>
                </c:pt>
                <c:pt idx="26">
                  <c:v>78.3</c:v>
                </c:pt>
                <c:pt idx="27">
                  <c:v>78.400000000000006</c:v>
                </c:pt>
                <c:pt idx="28">
                  <c:v>78.599999999999994</c:v>
                </c:pt>
                <c:pt idx="29">
                  <c:v>78.7</c:v>
                </c:pt>
                <c:pt idx="30">
                  <c:v>78.7</c:v>
                </c:pt>
                <c:pt idx="31">
                  <c:v>79.099999999999994</c:v>
                </c:pt>
                <c:pt idx="32">
                  <c:v>79.400000000000006</c:v>
                </c:pt>
                <c:pt idx="33">
                  <c:v>79</c:v>
                </c:pt>
                <c:pt idx="34">
                  <c:v>79.7</c:v>
                </c:pt>
                <c:pt idx="35">
                  <c:v>79.3</c:v>
                </c:pt>
                <c:pt idx="36">
                  <c:v>79.599999999999994</c:v>
                </c:pt>
              </c:numCache>
            </c:numRef>
          </c:val>
          <c:smooth val="0"/>
          <c:extLst>
            <c:ext xmlns:c16="http://schemas.microsoft.com/office/drawing/2014/chart" uri="{C3380CC4-5D6E-409C-BE32-E72D297353CC}">
              <c16:uniqueId val="{0000000F-2E99-49E0-A17F-2E0EC3716B7B}"/>
            </c:ext>
          </c:extLst>
        </c:ser>
        <c:ser>
          <c:idx val="15"/>
          <c:order val="13"/>
          <c:tx>
            <c:strRef>
              <c:f>'Data 5.3b'!$A$19</c:f>
              <c:strCache>
                <c:ptCount val="1"/>
                <c:pt idx="0">
                  <c:v>Ireland</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5.3b'!$B$19:$AL$19</c:f>
              <c:numCache>
                <c:formatCode>0.0</c:formatCode>
                <c:ptCount val="37"/>
                <c:pt idx="4">
                  <c:v>76.400000000000006</c:v>
                </c:pt>
                <c:pt idx="5">
                  <c:v>77.3</c:v>
                </c:pt>
                <c:pt idx="6">
                  <c:v>77.3</c:v>
                </c:pt>
                <c:pt idx="7">
                  <c:v>77.2</c:v>
                </c:pt>
                <c:pt idx="8">
                  <c:v>77.7</c:v>
                </c:pt>
                <c:pt idx="9">
                  <c:v>77.900000000000006</c:v>
                </c:pt>
                <c:pt idx="10">
                  <c:v>78.3</c:v>
                </c:pt>
                <c:pt idx="11">
                  <c:v>78.099999999999994</c:v>
                </c:pt>
                <c:pt idx="12">
                  <c:v>78.599999999999994</c:v>
                </c:pt>
                <c:pt idx="13">
                  <c:v>78.3</c:v>
                </c:pt>
                <c:pt idx="14">
                  <c:v>78.7</c:v>
                </c:pt>
                <c:pt idx="15">
                  <c:v>78.7</c:v>
                </c:pt>
                <c:pt idx="16">
                  <c:v>79.099999999999994</c:v>
                </c:pt>
                <c:pt idx="17">
                  <c:v>78.900000000000006</c:v>
                </c:pt>
                <c:pt idx="18">
                  <c:v>79.2</c:v>
                </c:pt>
                <c:pt idx="19">
                  <c:v>79.900000000000006</c:v>
                </c:pt>
                <c:pt idx="20">
                  <c:v>80.400000000000006</c:v>
                </c:pt>
                <c:pt idx="21">
                  <c:v>80.7</c:v>
                </c:pt>
                <c:pt idx="22">
                  <c:v>81.099999999999994</c:v>
                </c:pt>
                <c:pt idx="23">
                  <c:v>81.3</c:v>
                </c:pt>
                <c:pt idx="24">
                  <c:v>81.7</c:v>
                </c:pt>
                <c:pt idx="25">
                  <c:v>82.1</c:v>
                </c:pt>
                <c:pt idx="26">
                  <c:v>82.4</c:v>
                </c:pt>
                <c:pt idx="27">
                  <c:v>82.7</c:v>
                </c:pt>
                <c:pt idx="28">
                  <c:v>83.1</c:v>
                </c:pt>
                <c:pt idx="29">
                  <c:v>83</c:v>
                </c:pt>
                <c:pt idx="30">
                  <c:v>83.1</c:v>
                </c:pt>
                <c:pt idx="31">
                  <c:v>83.1</c:v>
                </c:pt>
                <c:pt idx="32">
                  <c:v>83.5</c:v>
                </c:pt>
                <c:pt idx="33">
                  <c:v>83.4</c:v>
                </c:pt>
                <c:pt idx="34">
                  <c:v>83.6</c:v>
                </c:pt>
                <c:pt idx="35">
                  <c:v>84</c:v>
                </c:pt>
                <c:pt idx="36">
                  <c:v>84.1</c:v>
                </c:pt>
              </c:numCache>
            </c:numRef>
          </c:val>
          <c:smooth val="0"/>
          <c:extLst>
            <c:ext xmlns:c16="http://schemas.microsoft.com/office/drawing/2014/chart" uri="{C3380CC4-5D6E-409C-BE32-E72D297353CC}">
              <c16:uniqueId val="{00000010-2E99-49E0-A17F-2E0EC3716B7B}"/>
            </c:ext>
          </c:extLst>
        </c:ser>
        <c:ser>
          <c:idx val="17"/>
          <c:order val="14"/>
          <c:tx>
            <c:strRef>
              <c:f>'Data 5.3b'!$A$20</c:f>
              <c:strCache>
                <c:ptCount val="1"/>
                <c:pt idx="0">
                  <c:v>Italy</c:v>
                </c:pt>
              </c:strCache>
            </c:strRef>
          </c:tx>
          <c:spPr>
            <a:ln w="19050" cap="rnd">
              <a:solidFill>
                <a:schemeClr val="bg1">
                  <a:lumMod val="65000"/>
                </a:schemeClr>
              </a:solidFill>
              <a:round/>
            </a:ln>
            <a:effectLst/>
          </c:spPr>
          <c:marker>
            <c:symbol val="none"/>
          </c:marker>
          <c:dPt>
            <c:idx val="34"/>
            <c:marker>
              <c:symbol val="none"/>
            </c:marker>
            <c:bubble3D val="0"/>
            <c:extLst>
              <c:ext xmlns:c16="http://schemas.microsoft.com/office/drawing/2014/chart" uri="{C3380CC4-5D6E-409C-BE32-E72D297353CC}">
                <c16:uniqueId val="{00000011-2E99-49E0-A17F-2E0EC3716B7B}"/>
              </c:ext>
            </c:extLst>
          </c:dPt>
          <c:cat>
            <c:numRef>
              <c:f>'Data 5.3b'!$B$5:$AL$5</c:f>
              <c:numCache>
                <c:formatCode>General</c:formatCode>
                <c:ptCount val="37"/>
              </c:numCache>
            </c:numRef>
          </c:cat>
          <c:val>
            <c:numRef>
              <c:f>'Data 5.3b'!$B$20:$AL$20</c:f>
              <c:numCache>
                <c:formatCode>0.0</c:formatCode>
                <c:ptCount val="37"/>
                <c:pt idx="3">
                  <c:v>78.8</c:v>
                </c:pt>
                <c:pt idx="4">
                  <c:v>79.099999999999994</c:v>
                </c:pt>
                <c:pt idx="5">
                  <c:v>79.599999999999994</c:v>
                </c:pt>
                <c:pt idx="6">
                  <c:v>79.7</c:v>
                </c:pt>
                <c:pt idx="7">
                  <c:v>80.2</c:v>
                </c:pt>
                <c:pt idx="8">
                  <c:v>80.3</c:v>
                </c:pt>
                <c:pt idx="9">
                  <c:v>80.400000000000006</c:v>
                </c:pt>
                <c:pt idx="10">
                  <c:v>80.8</c:v>
                </c:pt>
                <c:pt idx="11">
                  <c:v>81</c:v>
                </c:pt>
                <c:pt idx="12">
                  <c:v>81.2</c:v>
                </c:pt>
                <c:pt idx="13">
                  <c:v>81.5</c:v>
                </c:pt>
                <c:pt idx="14">
                  <c:v>81.8</c:v>
                </c:pt>
                <c:pt idx="15">
                  <c:v>82</c:v>
                </c:pt>
                <c:pt idx="16">
                  <c:v>82.1</c:v>
                </c:pt>
                <c:pt idx="17">
                  <c:v>82.6</c:v>
                </c:pt>
                <c:pt idx="18">
                  <c:v>82.8</c:v>
                </c:pt>
                <c:pt idx="19">
                  <c:v>83.2</c:v>
                </c:pt>
                <c:pt idx="20">
                  <c:v>83.2</c:v>
                </c:pt>
                <c:pt idx="21">
                  <c:v>82.8</c:v>
                </c:pt>
                <c:pt idx="22">
                  <c:v>83.7</c:v>
                </c:pt>
                <c:pt idx="23">
                  <c:v>83.6</c:v>
                </c:pt>
                <c:pt idx="24">
                  <c:v>84.1</c:v>
                </c:pt>
                <c:pt idx="25">
                  <c:v>84.2</c:v>
                </c:pt>
                <c:pt idx="26">
                  <c:v>84.2</c:v>
                </c:pt>
                <c:pt idx="27">
                  <c:v>84.3</c:v>
                </c:pt>
                <c:pt idx="28">
                  <c:v>84.7</c:v>
                </c:pt>
                <c:pt idx="29">
                  <c:v>84.8</c:v>
                </c:pt>
                <c:pt idx="30">
                  <c:v>84.8</c:v>
                </c:pt>
                <c:pt idx="31">
                  <c:v>85.2</c:v>
                </c:pt>
                <c:pt idx="32">
                  <c:v>85.6</c:v>
                </c:pt>
                <c:pt idx="33">
                  <c:v>84.9</c:v>
                </c:pt>
                <c:pt idx="34">
                  <c:v>85.6</c:v>
                </c:pt>
                <c:pt idx="35">
                  <c:v>85.2</c:v>
                </c:pt>
                <c:pt idx="36">
                  <c:v>85.6</c:v>
                </c:pt>
              </c:numCache>
            </c:numRef>
          </c:val>
          <c:smooth val="0"/>
          <c:extLst>
            <c:ext xmlns:c16="http://schemas.microsoft.com/office/drawing/2014/chart" uri="{C3380CC4-5D6E-409C-BE32-E72D297353CC}">
              <c16:uniqueId val="{00000012-2E99-49E0-A17F-2E0EC3716B7B}"/>
            </c:ext>
          </c:extLst>
        </c:ser>
        <c:ser>
          <c:idx val="18"/>
          <c:order val="15"/>
          <c:tx>
            <c:strRef>
              <c:f>'Data 5.3b'!$A$21</c:f>
              <c:strCache>
                <c:ptCount val="1"/>
                <c:pt idx="0">
                  <c:v>Latvia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5.3b'!$B$21:$AL$21</c:f>
              <c:numCache>
                <c:formatCode>0.0</c:formatCode>
                <c:ptCount val="37"/>
                <c:pt idx="20">
                  <c:v>75.8</c:v>
                </c:pt>
                <c:pt idx="21">
                  <c:v>75.7</c:v>
                </c:pt>
                <c:pt idx="22">
                  <c:v>76</c:v>
                </c:pt>
                <c:pt idx="23">
                  <c:v>76.3</c:v>
                </c:pt>
                <c:pt idx="24">
                  <c:v>76.099999999999994</c:v>
                </c:pt>
                <c:pt idx="25">
                  <c:v>76.2</c:v>
                </c:pt>
                <c:pt idx="26">
                  <c:v>77.5</c:v>
                </c:pt>
                <c:pt idx="27">
                  <c:v>77.7</c:v>
                </c:pt>
                <c:pt idx="28">
                  <c:v>78</c:v>
                </c:pt>
                <c:pt idx="29">
                  <c:v>78.8</c:v>
                </c:pt>
                <c:pt idx="30">
                  <c:v>78.900000000000006</c:v>
                </c:pt>
                <c:pt idx="31">
                  <c:v>78.900000000000006</c:v>
                </c:pt>
                <c:pt idx="32">
                  <c:v>79.400000000000006</c:v>
                </c:pt>
                <c:pt idx="33">
                  <c:v>79.5</c:v>
                </c:pt>
                <c:pt idx="34">
                  <c:v>79.599999999999994</c:v>
                </c:pt>
                <c:pt idx="35">
                  <c:v>79.7</c:v>
                </c:pt>
                <c:pt idx="36">
                  <c:v>79.7</c:v>
                </c:pt>
              </c:numCache>
            </c:numRef>
          </c:val>
          <c:smooth val="0"/>
          <c:extLst>
            <c:ext xmlns:c16="http://schemas.microsoft.com/office/drawing/2014/chart" uri="{C3380CC4-5D6E-409C-BE32-E72D297353CC}">
              <c16:uniqueId val="{00000013-2E99-49E0-A17F-2E0EC3716B7B}"/>
            </c:ext>
          </c:extLst>
        </c:ser>
        <c:ser>
          <c:idx val="19"/>
          <c:order val="16"/>
          <c:tx>
            <c:strRef>
              <c:f>'Data 5.3b'!$A$22</c:f>
              <c:strCache>
                <c:ptCount val="1"/>
                <c:pt idx="0">
                  <c:v>Lithuania</c:v>
                </c:pt>
              </c:strCache>
            </c:strRef>
          </c:tx>
          <c:spPr>
            <a:ln w="19050" cap="rnd">
              <a:solidFill>
                <a:schemeClr val="bg1">
                  <a:lumMod val="65000"/>
                </a:schemeClr>
              </a:solidFill>
              <a:prstDash val="sysDash"/>
              <a:round/>
            </a:ln>
            <a:effectLst/>
          </c:spPr>
          <c:marker>
            <c:symbol val="none"/>
          </c:marker>
          <c:dPt>
            <c:idx val="34"/>
            <c:marker>
              <c:symbol val="none"/>
            </c:marker>
            <c:bubble3D val="0"/>
            <c:extLst>
              <c:ext xmlns:c16="http://schemas.microsoft.com/office/drawing/2014/chart" uri="{C3380CC4-5D6E-409C-BE32-E72D297353CC}">
                <c16:uniqueId val="{00000014-2E99-49E0-A17F-2E0EC3716B7B}"/>
              </c:ext>
            </c:extLst>
          </c:dPt>
          <c:cat>
            <c:numRef>
              <c:f>'Data 5.3b'!$B$5:$AL$5</c:f>
              <c:numCache>
                <c:formatCode>General</c:formatCode>
                <c:ptCount val="37"/>
              </c:numCache>
            </c:numRef>
          </c:cat>
          <c:val>
            <c:numRef>
              <c:f>'Data 5.3b'!$B$22:$AL$22</c:f>
              <c:numCache>
                <c:formatCode>0.0</c:formatCode>
                <c:ptCount val="37"/>
                <c:pt idx="0">
                  <c:v>75.8</c:v>
                </c:pt>
                <c:pt idx="1">
                  <c:v>75.7</c:v>
                </c:pt>
                <c:pt idx="2">
                  <c:v>75.3</c:v>
                </c:pt>
                <c:pt idx="3">
                  <c:v>75.3</c:v>
                </c:pt>
                <c:pt idx="4">
                  <c:v>76.400000000000006</c:v>
                </c:pt>
                <c:pt idx="5">
                  <c:v>76.3</c:v>
                </c:pt>
                <c:pt idx="6">
                  <c:v>76.3</c:v>
                </c:pt>
                <c:pt idx="7">
                  <c:v>76.3</c:v>
                </c:pt>
                <c:pt idx="8">
                  <c:v>76.3</c:v>
                </c:pt>
                <c:pt idx="9">
                  <c:v>76</c:v>
                </c:pt>
                <c:pt idx="10">
                  <c:v>76</c:v>
                </c:pt>
                <c:pt idx="11">
                  <c:v>75</c:v>
                </c:pt>
                <c:pt idx="12">
                  <c:v>74.900000000000006</c:v>
                </c:pt>
                <c:pt idx="13">
                  <c:v>75.099999999999994</c:v>
                </c:pt>
                <c:pt idx="14">
                  <c:v>75.900000000000006</c:v>
                </c:pt>
                <c:pt idx="15">
                  <c:v>76.599999999999994</c:v>
                </c:pt>
                <c:pt idx="16">
                  <c:v>76.7</c:v>
                </c:pt>
                <c:pt idx="17">
                  <c:v>77</c:v>
                </c:pt>
                <c:pt idx="18">
                  <c:v>77.400000000000006</c:v>
                </c:pt>
                <c:pt idx="19">
                  <c:v>77.400000000000006</c:v>
                </c:pt>
                <c:pt idx="20">
                  <c:v>77.400000000000006</c:v>
                </c:pt>
                <c:pt idx="21">
                  <c:v>77.7</c:v>
                </c:pt>
                <c:pt idx="22">
                  <c:v>77.7</c:v>
                </c:pt>
                <c:pt idx="23">
                  <c:v>77.400000000000006</c:v>
                </c:pt>
                <c:pt idx="24">
                  <c:v>77.099999999999994</c:v>
                </c:pt>
                <c:pt idx="25">
                  <c:v>77.2</c:v>
                </c:pt>
                <c:pt idx="26">
                  <c:v>77.599999999999994</c:v>
                </c:pt>
                <c:pt idx="27">
                  <c:v>78.7</c:v>
                </c:pt>
                <c:pt idx="28">
                  <c:v>78.900000000000006</c:v>
                </c:pt>
                <c:pt idx="29">
                  <c:v>79.3</c:v>
                </c:pt>
                <c:pt idx="30">
                  <c:v>79.599999999999994</c:v>
                </c:pt>
                <c:pt idx="31">
                  <c:v>79.599999999999994</c:v>
                </c:pt>
                <c:pt idx="32">
                  <c:v>80.099999999999994</c:v>
                </c:pt>
                <c:pt idx="33">
                  <c:v>79.7</c:v>
                </c:pt>
                <c:pt idx="34">
                  <c:v>80.099999999999994</c:v>
                </c:pt>
                <c:pt idx="35">
                  <c:v>80.5</c:v>
                </c:pt>
                <c:pt idx="36">
                  <c:v>80.7</c:v>
                </c:pt>
              </c:numCache>
            </c:numRef>
          </c:val>
          <c:smooth val="0"/>
          <c:extLst>
            <c:ext xmlns:c16="http://schemas.microsoft.com/office/drawing/2014/chart" uri="{C3380CC4-5D6E-409C-BE32-E72D297353CC}">
              <c16:uniqueId val="{00000015-2E99-49E0-A17F-2E0EC3716B7B}"/>
            </c:ext>
          </c:extLst>
        </c:ser>
        <c:ser>
          <c:idx val="20"/>
          <c:order val="17"/>
          <c:tx>
            <c:strRef>
              <c:f>'Data 5.3b'!$A$23</c:f>
              <c:strCache>
                <c:ptCount val="1"/>
                <c:pt idx="0">
                  <c:v>Luxembourg</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5.3b'!$B$23:$AL$23</c:f>
              <c:numCache>
                <c:formatCode>0.0</c:formatCode>
                <c:ptCount val="37"/>
                <c:pt idx="0">
                  <c:v>76.400000000000006</c:v>
                </c:pt>
                <c:pt idx="1">
                  <c:v>77.099999999999994</c:v>
                </c:pt>
                <c:pt idx="2">
                  <c:v>76.900000000000006</c:v>
                </c:pt>
                <c:pt idx="3">
                  <c:v>77.3</c:v>
                </c:pt>
                <c:pt idx="4">
                  <c:v>78.7</c:v>
                </c:pt>
                <c:pt idx="5">
                  <c:v>77.900000000000006</c:v>
                </c:pt>
                <c:pt idx="6">
                  <c:v>79</c:v>
                </c:pt>
                <c:pt idx="7">
                  <c:v>78.400000000000006</c:v>
                </c:pt>
                <c:pt idx="8">
                  <c:v>78.7</c:v>
                </c:pt>
                <c:pt idx="9">
                  <c:v>79.3</c:v>
                </c:pt>
                <c:pt idx="10">
                  <c:v>78.599999999999994</c:v>
                </c:pt>
                <c:pt idx="11">
                  <c:v>79.599999999999994</c:v>
                </c:pt>
                <c:pt idx="12">
                  <c:v>79.900000000000006</c:v>
                </c:pt>
                <c:pt idx="13">
                  <c:v>80.599999999999994</c:v>
                </c:pt>
                <c:pt idx="14">
                  <c:v>80.2</c:v>
                </c:pt>
                <c:pt idx="15">
                  <c:v>80</c:v>
                </c:pt>
                <c:pt idx="16">
                  <c:v>80.8</c:v>
                </c:pt>
                <c:pt idx="17">
                  <c:v>81.400000000000006</c:v>
                </c:pt>
                <c:pt idx="18">
                  <c:v>81.3</c:v>
                </c:pt>
                <c:pt idx="19">
                  <c:v>80.7</c:v>
                </c:pt>
                <c:pt idx="20">
                  <c:v>81.5</c:v>
                </c:pt>
                <c:pt idx="21">
                  <c:v>80.8</c:v>
                </c:pt>
                <c:pt idx="22">
                  <c:v>82.4</c:v>
                </c:pt>
                <c:pt idx="23">
                  <c:v>82.3</c:v>
                </c:pt>
                <c:pt idx="24">
                  <c:v>81.900000000000006</c:v>
                </c:pt>
                <c:pt idx="25">
                  <c:v>82.2</c:v>
                </c:pt>
                <c:pt idx="26">
                  <c:v>83.1</c:v>
                </c:pt>
                <c:pt idx="27">
                  <c:v>83.3</c:v>
                </c:pt>
                <c:pt idx="28">
                  <c:v>83.5</c:v>
                </c:pt>
                <c:pt idx="29">
                  <c:v>83.6</c:v>
                </c:pt>
                <c:pt idx="30">
                  <c:v>83.8</c:v>
                </c:pt>
                <c:pt idx="31">
                  <c:v>83.9</c:v>
                </c:pt>
                <c:pt idx="32">
                  <c:v>85.2</c:v>
                </c:pt>
                <c:pt idx="33">
                  <c:v>84.7</c:v>
                </c:pt>
                <c:pt idx="34">
                  <c:v>85.4</c:v>
                </c:pt>
                <c:pt idx="35">
                  <c:v>84.4</c:v>
                </c:pt>
                <c:pt idx="36">
                  <c:v>84.6</c:v>
                </c:pt>
              </c:numCache>
            </c:numRef>
          </c:val>
          <c:smooth val="0"/>
          <c:extLst>
            <c:ext xmlns:c16="http://schemas.microsoft.com/office/drawing/2014/chart" uri="{C3380CC4-5D6E-409C-BE32-E72D297353CC}">
              <c16:uniqueId val="{00000016-2E99-49E0-A17F-2E0EC3716B7B}"/>
            </c:ext>
          </c:extLst>
        </c:ser>
        <c:ser>
          <c:idx val="21"/>
          <c:order val="18"/>
          <c:tx>
            <c:strRef>
              <c:f>'Data 5.3b'!$A$24</c:f>
              <c:strCache>
                <c:ptCount val="1"/>
                <c:pt idx="0">
                  <c:v>Malta</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5.3b'!$B$24:$AL$24</c:f>
              <c:numCache>
                <c:formatCode>0.0</c:formatCode>
                <c:ptCount val="37"/>
                <c:pt idx="13">
                  <c:v>79.8</c:v>
                </c:pt>
                <c:pt idx="14">
                  <c:v>79.8</c:v>
                </c:pt>
                <c:pt idx="15">
                  <c:v>80.3</c:v>
                </c:pt>
                <c:pt idx="16">
                  <c:v>80.2</c:v>
                </c:pt>
                <c:pt idx="17">
                  <c:v>79.599999999999994</c:v>
                </c:pt>
                <c:pt idx="18">
                  <c:v>80.5</c:v>
                </c:pt>
                <c:pt idx="19">
                  <c:v>81.2</c:v>
                </c:pt>
                <c:pt idx="20">
                  <c:v>81.3</c:v>
                </c:pt>
                <c:pt idx="21">
                  <c:v>80.8</c:v>
                </c:pt>
                <c:pt idx="22">
                  <c:v>81.2</c:v>
                </c:pt>
                <c:pt idx="23">
                  <c:v>81.400000000000006</c:v>
                </c:pt>
                <c:pt idx="24">
                  <c:v>82</c:v>
                </c:pt>
                <c:pt idx="25">
                  <c:v>82.2</c:v>
                </c:pt>
                <c:pt idx="26">
                  <c:v>82.3</c:v>
                </c:pt>
                <c:pt idx="27">
                  <c:v>82.7</c:v>
                </c:pt>
                <c:pt idx="28">
                  <c:v>83.6</c:v>
                </c:pt>
                <c:pt idx="29">
                  <c:v>83</c:v>
                </c:pt>
                <c:pt idx="30">
                  <c:v>83</c:v>
                </c:pt>
                <c:pt idx="31">
                  <c:v>84</c:v>
                </c:pt>
                <c:pt idx="32">
                  <c:v>84.3</c:v>
                </c:pt>
                <c:pt idx="33">
                  <c:v>84.1</c:v>
                </c:pt>
                <c:pt idx="34">
                  <c:v>84.4</c:v>
                </c:pt>
                <c:pt idx="35">
                  <c:v>84.6</c:v>
                </c:pt>
                <c:pt idx="36">
                  <c:v>84.6</c:v>
                </c:pt>
              </c:numCache>
            </c:numRef>
          </c:val>
          <c:smooth val="0"/>
          <c:extLst>
            <c:ext xmlns:c16="http://schemas.microsoft.com/office/drawing/2014/chart" uri="{C3380CC4-5D6E-409C-BE32-E72D297353CC}">
              <c16:uniqueId val="{00000017-2E99-49E0-A17F-2E0EC3716B7B}"/>
            </c:ext>
          </c:extLst>
        </c:ser>
        <c:ser>
          <c:idx val="22"/>
          <c:order val="19"/>
          <c:tx>
            <c:strRef>
              <c:f>'Data 5.3b'!$A$25</c:f>
              <c:strCache>
                <c:ptCount val="1"/>
                <c:pt idx="0">
                  <c:v>Netherlands</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5.3b'!$B$25:$AL$25</c:f>
              <c:numCache>
                <c:formatCode>0.0</c:formatCode>
                <c:ptCount val="37"/>
                <c:pt idx="3">
                  <c:v>79.8</c:v>
                </c:pt>
                <c:pt idx="4">
                  <c:v>79.7</c:v>
                </c:pt>
                <c:pt idx="5">
                  <c:v>80.3</c:v>
                </c:pt>
                <c:pt idx="6">
                  <c:v>80.400000000000006</c:v>
                </c:pt>
                <c:pt idx="7">
                  <c:v>80.099999999999994</c:v>
                </c:pt>
                <c:pt idx="8">
                  <c:v>80.2</c:v>
                </c:pt>
                <c:pt idx="9">
                  <c:v>80.3</c:v>
                </c:pt>
                <c:pt idx="10">
                  <c:v>80.400000000000006</c:v>
                </c:pt>
                <c:pt idx="11">
                  <c:v>80.099999999999994</c:v>
                </c:pt>
                <c:pt idx="12">
                  <c:v>80.400000000000006</c:v>
                </c:pt>
                <c:pt idx="13">
                  <c:v>80.5</c:v>
                </c:pt>
                <c:pt idx="14">
                  <c:v>80.5</c:v>
                </c:pt>
                <c:pt idx="15">
                  <c:v>80.7</c:v>
                </c:pt>
                <c:pt idx="16">
                  <c:v>80.8</c:v>
                </c:pt>
                <c:pt idx="17">
                  <c:v>80.5</c:v>
                </c:pt>
                <c:pt idx="18">
                  <c:v>80.7</c:v>
                </c:pt>
                <c:pt idx="19">
                  <c:v>80.8</c:v>
                </c:pt>
                <c:pt idx="20">
                  <c:v>80.7</c:v>
                </c:pt>
                <c:pt idx="21">
                  <c:v>81</c:v>
                </c:pt>
                <c:pt idx="22">
                  <c:v>81.5</c:v>
                </c:pt>
                <c:pt idx="23">
                  <c:v>81.7</c:v>
                </c:pt>
                <c:pt idx="24">
                  <c:v>82</c:v>
                </c:pt>
                <c:pt idx="25">
                  <c:v>82.5</c:v>
                </c:pt>
                <c:pt idx="26">
                  <c:v>82.5</c:v>
                </c:pt>
                <c:pt idx="27">
                  <c:v>82.9</c:v>
                </c:pt>
                <c:pt idx="28">
                  <c:v>83</c:v>
                </c:pt>
                <c:pt idx="29">
                  <c:v>83.1</c:v>
                </c:pt>
                <c:pt idx="30">
                  <c:v>83</c:v>
                </c:pt>
                <c:pt idx="31">
                  <c:v>83.2</c:v>
                </c:pt>
                <c:pt idx="32">
                  <c:v>83.5</c:v>
                </c:pt>
                <c:pt idx="33">
                  <c:v>83.2</c:v>
                </c:pt>
                <c:pt idx="34">
                  <c:v>83.2</c:v>
                </c:pt>
                <c:pt idx="35">
                  <c:v>83.4</c:v>
                </c:pt>
                <c:pt idx="36">
                  <c:v>83.4</c:v>
                </c:pt>
              </c:numCache>
            </c:numRef>
          </c:val>
          <c:smooth val="0"/>
          <c:extLst>
            <c:ext xmlns:c16="http://schemas.microsoft.com/office/drawing/2014/chart" uri="{C3380CC4-5D6E-409C-BE32-E72D297353CC}">
              <c16:uniqueId val="{00000018-2E99-49E0-A17F-2E0EC3716B7B}"/>
            </c:ext>
          </c:extLst>
        </c:ser>
        <c:ser>
          <c:idx val="24"/>
          <c:order val="20"/>
          <c:tx>
            <c:strRef>
              <c:f>'Data 5.3b'!$A$26</c:f>
              <c:strCache>
                <c:ptCount val="1"/>
                <c:pt idx="0">
                  <c:v>Poland</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5.3b'!$B$26:$AL$26</c:f>
              <c:numCache>
                <c:formatCode>0.0</c:formatCode>
                <c:ptCount val="37"/>
                <c:pt idx="8">
                  <c:v>75.3</c:v>
                </c:pt>
                <c:pt idx="9">
                  <c:v>75.099999999999994</c:v>
                </c:pt>
                <c:pt idx="10">
                  <c:v>75.599999999999994</c:v>
                </c:pt>
                <c:pt idx="11">
                  <c:v>75.900000000000006</c:v>
                </c:pt>
                <c:pt idx="12">
                  <c:v>76.099999999999994</c:v>
                </c:pt>
                <c:pt idx="13">
                  <c:v>76.400000000000006</c:v>
                </c:pt>
                <c:pt idx="14">
                  <c:v>76.599999999999994</c:v>
                </c:pt>
                <c:pt idx="15">
                  <c:v>77</c:v>
                </c:pt>
                <c:pt idx="16">
                  <c:v>77.400000000000006</c:v>
                </c:pt>
                <c:pt idx="17">
                  <c:v>77.5</c:v>
                </c:pt>
                <c:pt idx="18">
                  <c:v>78</c:v>
                </c:pt>
                <c:pt idx="19">
                  <c:v>78.400000000000006</c:v>
                </c:pt>
                <c:pt idx="20">
                  <c:v>78.8</c:v>
                </c:pt>
                <c:pt idx="21">
                  <c:v>78.8</c:v>
                </c:pt>
                <c:pt idx="22">
                  <c:v>79.2</c:v>
                </c:pt>
                <c:pt idx="23">
                  <c:v>79.3</c:v>
                </c:pt>
                <c:pt idx="24">
                  <c:v>79.7</c:v>
                </c:pt>
                <c:pt idx="25">
                  <c:v>79.8</c:v>
                </c:pt>
                <c:pt idx="26">
                  <c:v>80</c:v>
                </c:pt>
                <c:pt idx="27">
                  <c:v>80.099999999999994</c:v>
                </c:pt>
                <c:pt idx="28">
                  <c:v>80.7</c:v>
                </c:pt>
                <c:pt idx="29">
                  <c:v>81.099999999999994</c:v>
                </c:pt>
                <c:pt idx="30">
                  <c:v>81.099999999999994</c:v>
                </c:pt>
                <c:pt idx="31">
                  <c:v>81.2</c:v>
                </c:pt>
                <c:pt idx="32">
                  <c:v>81.7</c:v>
                </c:pt>
                <c:pt idx="33">
                  <c:v>81.599999999999994</c:v>
                </c:pt>
                <c:pt idx="34">
                  <c:v>82</c:v>
                </c:pt>
                <c:pt idx="35">
                  <c:v>81.8</c:v>
                </c:pt>
                <c:pt idx="36">
                  <c:v>81.7</c:v>
                </c:pt>
              </c:numCache>
            </c:numRef>
          </c:val>
          <c:smooth val="0"/>
          <c:extLst>
            <c:ext xmlns:c16="http://schemas.microsoft.com/office/drawing/2014/chart" uri="{C3380CC4-5D6E-409C-BE32-E72D297353CC}">
              <c16:uniqueId val="{00000019-2E99-49E0-A17F-2E0EC3716B7B}"/>
            </c:ext>
          </c:extLst>
        </c:ser>
        <c:ser>
          <c:idx val="25"/>
          <c:order val="21"/>
          <c:tx>
            <c:strRef>
              <c:f>'Data 5.3b'!$A$27</c:f>
              <c:strCache>
                <c:ptCount val="1"/>
                <c:pt idx="0">
                  <c:v>Portugal</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5.3b'!$B$27:$AL$27</c:f>
              <c:numCache>
                <c:formatCode>0.0</c:formatCode>
                <c:ptCount val="37"/>
                <c:pt idx="0">
                  <c:v>76</c:v>
                </c:pt>
                <c:pt idx="1">
                  <c:v>75.8</c:v>
                </c:pt>
                <c:pt idx="2">
                  <c:v>76.2</c:v>
                </c:pt>
                <c:pt idx="3">
                  <c:v>76.5</c:v>
                </c:pt>
                <c:pt idx="4">
                  <c:v>76.8</c:v>
                </c:pt>
                <c:pt idx="5">
                  <c:v>77.2</c:v>
                </c:pt>
                <c:pt idx="6">
                  <c:v>77.3</c:v>
                </c:pt>
                <c:pt idx="7">
                  <c:v>77.900000000000006</c:v>
                </c:pt>
                <c:pt idx="8">
                  <c:v>77.5</c:v>
                </c:pt>
                <c:pt idx="9">
                  <c:v>77.7</c:v>
                </c:pt>
                <c:pt idx="10">
                  <c:v>78.400000000000006</c:v>
                </c:pt>
                <c:pt idx="11">
                  <c:v>78.099999999999994</c:v>
                </c:pt>
                <c:pt idx="12">
                  <c:v>79</c:v>
                </c:pt>
                <c:pt idx="13">
                  <c:v>79</c:v>
                </c:pt>
                <c:pt idx="14">
                  <c:v>79</c:v>
                </c:pt>
                <c:pt idx="15">
                  <c:v>79.400000000000006</c:v>
                </c:pt>
                <c:pt idx="16">
                  <c:v>79.599999999999994</c:v>
                </c:pt>
                <c:pt idx="17">
                  <c:v>79.8</c:v>
                </c:pt>
                <c:pt idx="18">
                  <c:v>80.400000000000006</c:v>
                </c:pt>
                <c:pt idx="19">
                  <c:v>80.7</c:v>
                </c:pt>
                <c:pt idx="20">
                  <c:v>80.8</c:v>
                </c:pt>
                <c:pt idx="21">
                  <c:v>80.8</c:v>
                </c:pt>
                <c:pt idx="22">
                  <c:v>81.8</c:v>
                </c:pt>
                <c:pt idx="23">
                  <c:v>81.5</c:v>
                </c:pt>
                <c:pt idx="24">
                  <c:v>82.5</c:v>
                </c:pt>
                <c:pt idx="25">
                  <c:v>82.5</c:v>
                </c:pt>
                <c:pt idx="26">
                  <c:v>82.7</c:v>
                </c:pt>
                <c:pt idx="27">
                  <c:v>82.8</c:v>
                </c:pt>
                <c:pt idx="28">
                  <c:v>83.2</c:v>
                </c:pt>
                <c:pt idx="29">
                  <c:v>83.8</c:v>
                </c:pt>
                <c:pt idx="30">
                  <c:v>83.6</c:v>
                </c:pt>
                <c:pt idx="31">
                  <c:v>84</c:v>
                </c:pt>
                <c:pt idx="32">
                  <c:v>84.4</c:v>
                </c:pt>
                <c:pt idx="33">
                  <c:v>84.3</c:v>
                </c:pt>
                <c:pt idx="34">
                  <c:v>84.3</c:v>
                </c:pt>
                <c:pt idx="35">
                  <c:v>84.6</c:v>
                </c:pt>
                <c:pt idx="36">
                  <c:v>84.5</c:v>
                </c:pt>
              </c:numCache>
            </c:numRef>
          </c:val>
          <c:smooth val="0"/>
          <c:extLst>
            <c:ext xmlns:c16="http://schemas.microsoft.com/office/drawing/2014/chart" uri="{C3380CC4-5D6E-409C-BE32-E72D297353CC}">
              <c16:uniqueId val="{0000001A-2E99-49E0-A17F-2E0EC3716B7B}"/>
            </c:ext>
          </c:extLst>
        </c:ser>
        <c:ser>
          <c:idx val="27"/>
          <c:order val="22"/>
          <c:tx>
            <c:strRef>
              <c:f>'Data 5.3b'!$A$28</c:f>
              <c:strCache>
                <c:ptCount val="1"/>
                <c:pt idx="0">
                  <c:v>Romania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5.3b'!$B$28:$AL$28</c:f>
              <c:numCache>
                <c:formatCode>0.0</c:formatCode>
                <c:ptCount val="37"/>
                <c:pt idx="0">
                  <c:v>72.5</c:v>
                </c:pt>
                <c:pt idx="1">
                  <c:v>72.599999999999994</c:v>
                </c:pt>
                <c:pt idx="2">
                  <c:v>72.7</c:v>
                </c:pt>
                <c:pt idx="3">
                  <c:v>72.3</c:v>
                </c:pt>
                <c:pt idx="4">
                  <c:v>72.8</c:v>
                </c:pt>
                <c:pt idx="5">
                  <c:v>72</c:v>
                </c:pt>
                <c:pt idx="6">
                  <c:v>72.400000000000006</c:v>
                </c:pt>
                <c:pt idx="7">
                  <c:v>72.7</c:v>
                </c:pt>
                <c:pt idx="8">
                  <c:v>73.099999999999994</c:v>
                </c:pt>
                <c:pt idx="9">
                  <c:v>73.5</c:v>
                </c:pt>
                <c:pt idx="10">
                  <c:v>73.2</c:v>
                </c:pt>
                <c:pt idx="11">
                  <c:v>73.400000000000006</c:v>
                </c:pt>
                <c:pt idx="12">
                  <c:v>73.3</c:v>
                </c:pt>
                <c:pt idx="13">
                  <c:v>73.5</c:v>
                </c:pt>
                <c:pt idx="14">
                  <c:v>72.8</c:v>
                </c:pt>
                <c:pt idx="15">
                  <c:v>73.3</c:v>
                </c:pt>
                <c:pt idx="16">
                  <c:v>73.8</c:v>
                </c:pt>
                <c:pt idx="17">
                  <c:v>74.2</c:v>
                </c:pt>
                <c:pt idx="18">
                  <c:v>74.8</c:v>
                </c:pt>
                <c:pt idx="19">
                  <c:v>74.900000000000006</c:v>
                </c:pt>
                <c:pt idx="20">
                  <c:v>74.599999999999994</c:v>
                </c:pt>
                <c:pt idx="21">
                  <c:v>74.8</c:v>
                </c:pt>
                <c:pt idx="22">
                  <c:v>75.099999999999994</c:v>
                </c:pt>
                <c:pt idx="23">
                  <c:v>75.400000000000006</c:v>
                </c:pt>
                <c:pt idx="24">
                  <c:v>76.099999999999994</c:v>
                </c:pt>
                <c:pt idx="25">
                  <c:v>76.8</c:v>
                </c:pt>
                <c:pt idx="26">
                  <c:v>77.5</c:v>
                </c:pt>
                <c:pt idx="27">
                  <c:v>77.7</c:v>
                </c:pt>
                <c:pt idx="28">
                  <c:v>77.7</c:v>
                </c:pt>
                <c:pt idx="29">
                  <c:v>78.2</c:v>
                </c:pt>
                <c:pt idx="30">
                  <c:v>78.099999999999994</c:v>
                </c:pt>
                <c:pt idx="31">
                  <c:v>78.7</c:v>
                </c:pt>
                <c:pt idx="32">
                  <c:v>78.7</c:v>
                </c:pt>
                <c:pt idx="33">
                  <c:v>78.599999999999994</c:v>
                </c:pt>
                <c:pt idx="34">
                  <c:v>79</c:v>
                </c:pt>
                <c:pt idx="35">
                  <c:v>79.099999999999994</c:v>
                </c:pt>
                <c:pt idx="36">
                  <c:v>79.2</c:v>
                </c:pt>
              </c:numCache>
            </c:numRef>
          </c:val>
          <c:smooth val="0"/>
          <c:extLst>
            <c:ext xmlns:c16="http://schemas.microsoft.com/office/drawing/2014/chart" uri="{C3380CC4-5D6E-409C-BE32-E72D297353CC}">
              <c16:uniqueId val="{0000001B-2E99-49E0-A17F-2E0EC3716B7B}"/>
            </c:ext>
          </c:extLst>
        </c:ser>
        <c:ser>
          <c:idx val="16"/>
          <c:order val="23"/>
          <c:tx>
            <c:strRef>
              <c:f>'Data 5.3b'!$A$29</c:f>
              <c:strCache>
                <c:ptCount val="1"/>
                <c:pt idx="0">
                  <c:v>Scotland</c:v>
                </c:pt>
              </c:strCache>
            </c:strRef>
          </c:tx>
          <c:spPr>
            <a:ln w="50800" cap="rnd">
              <a:solidFill>
                <a:srgbClr val="50518B"/>
              </a:solidFill>
              <a:round/>
            </a:ln>
            <a:effectLst/>
          </c:spPr>
          <c:marker>
            <c:symbol val="none"/>
          </c:marker>
          <c:dPt>
            <c:idx val="34"/>
            <c:marker>
              <c:symbol val="none"/>
            </c:marker>
            <c:bubble3D val="0"/>
            <c:extLst>
              <c:ext xmlns:c16="http://schemas.microsoft.com/office/drawing/2014/chart" uri="{C3380CC4-5D6E-409C-BE32-E72D297353CC}">
                <c16:uniqueId val="{0000001C-2E99-49E0-A17F-2E0EC3716B7B}"/>
              </c:ext>
            </c:extLst>
          </c:dPt>
          <c:dPt>
            <c:idx val="36"/>
            <c:marker>
              <c:symbol val="circle"/>
              <c:size val="9"/>
              <c:spPr>
                <a:solidFill>
                  <a:srgbClr val="50518B"/>
                </a:solidFill>
                <a:ln w="9525">
                  <a:noFill/>
                </a:ln>
                <a:effectLst/>
              </c:spPr>
            </c:marker>
            <c:bubble3D val="0"/>
            <c:extLst>
              <c:ext xmlns:c16="http://schemas.microsoft.com/office/drawing/2014/chart" uri="{C3380CC4-5D6E-409C-BE32-E72D297353CC}">
                <c16:uniqueId val="{0000001D-2E99-49E0-A17F-2E0EC3716B7B}"/>
              </c:ext>
            </c:extLst>
          </c:dPt>
          <c:dPt>
            <c:idx val="37"/>
            <c:marker>
              <c:symbol val="none"/>
            </c:marker>
            <c:bubble3D val="0"/>
            <c:extLst>
              <c:ext xmlns:c16="http://schemas.microsoft.com/office/drawing/2014/chart" uri="{C3380CC4-5D6E-409C-BE32-E72D297353CC}">
                <c16:uniqueId val="{0000001E-2E99-49E0-A17F-2E0EC3716B7B}"/>
              </c:ext>
            </c:extLst>
          </c:dPt>
          <c:dLbls>
            <c:dLbl>
              <c:idx val="36"/>
              <c:layout>
                <c:manualLayout>
                  <c:x val="0"/>
                  <c:y val="4.1303655940645211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2E99-49E0-A17F-2E0EC3716B7B}"/>
                </c:ext>
              </c:extLst>
            </c:dLbl>
            <c:spPr>
              <a:noFill/>
              <a:ln>
                <a:noFill/>
              </a:ln>
              <a:effectLst/>
            </c:spPr>
            <c:txPr>
              <a:bodyPr rot="0" spcFirstLastPara="1" vertOverflow="ellipsis" vert="horz" wrap="square" lIns="38100" tIns="19050" rIns="38100" bIns="19050" anchor="ctr" anchorCtr="0">
                <a:spAutoFit/>
              </a:bodyPr>
              <a:lstStyle/>
              <a:p>
                <a:pPr algn="l">
                  <a:defRPr sz="1050" b="1" i="0" u="none" strike="noStrike" kern="1200" baseline="0">
                    <a:solidFill>
                      <a:srgbClr val="50518B"/>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5.3b'!$B$5:$AL$5</c:f>
              <c:numCache>
                <c:formatCode>General</c:formatCode>
                <c:ptCount val="37"/>
              </c:numCache>
            </c:numRef>
          </c:cat>
          <c:val>
            <c:numRef>
              <c:f>'Data 5.3b'!$B$29:$AL$29</c:f>
              <c:numCache>
                <c:formatCode>0.0</c:formatCode>
                <c:ptCount val="37"/>
                <c:pt idx="0">
                  <c:v>75.47</c:v>
                </c:pt>
                <c:pt idx="1">
                  <c:v>75.62</c:v>
                </c:pt>
                <c:pt idx="2">
                  <c:v>75.819999999999993</c:v>
                </c:pt>
                <c:pt idx="3">
                  <c:v>76</c:v>
                </c:pt>
                <c:pt idx="4">
                  <c:v>76.209999999999994</c:v>
                </c:pt>
                <c:pt idx="5">
                  <c:v>76.5</c:v>
                </c:pt>
                <c:pt idx="6">
                  <c:v>76.47</c:v>
                </c:pt>
                <c:pt idx="7">
                  <c:v>76.599999999999994</c:v>
                </c:pt>
                <c:pt idx="8">
                  <c:v>76.739999999999995</c:v>
                </c:pt>
                <c:pt idx="9">
                  <c:v>77.11</c:v>
                </c:pt>
                <c:pt idx="10">
                  <c:v>77.12</c:v>
                </c:pt>
                <c:pt idx="11">
                  <c:v>77.31</c:v>
                </c:pt>
                <c:pt idx="12">
                  <c:v>77.44</c:v>
                </c:pt>
                <c:pt idx="13">
                  <c:v>77.73</c:v>
                </c:pt>
                <c:pt idx="14">
                  <c:v>77.849999999999994</c:v>
                </c:pt>
                <c:pt idx="15">
                  <c:v>78.040000000000006</c:v>
                </c:pt>
                <c:pt idx="16">
                  <c:v>78.180000000000007</c:v>
                </c:pt>
                <c:pt idx="17">
                  <c:v>78.349999999999994</c:v>
                </c:pt>
                <c:pt idx="18">
                  <c:v>78.56</c:v>
                </c:pt>
                <c:pt idx="19">
                  <c:v>78.78</c:v>
                </c:pt>
                <c:pt idx="20">
                  <c:v>78.86</c:v>
                </c:pt>
                <c:pt idx="21">
                  <c:v>79.05</c:v>
                </c:pt>
                <c:pt idx="22">
                  <c:v>79.239999999999995</c:v>
                </c:pt>
                <c:pt idx="23">
                  <c:v>79.540000000000006</c:v>
                </c:pt>
                <c:pt idx="24">
                  <c:v>79.680000000000007</c:v>
                </c:pt>
                <c:pt idx="25">
                  <c:v>79.83</c:v>
                </c:pt>
                <c:pt idx="26">
                  <c:v>80.06</c:v>
                </c:pt>
                <c:pt idx="27">
                  <c:v>80.319999999999993</c:v>
                </c:pt>
                <c:pt idx="28">
                  <c:v>80.62</c:v>
                </c:pt>
                <c:pt idx="29">
                  <c:v>80.75</c:v>
                </c:pt>
                <c:pt idx="30">
                  <c:v>80.89</c:v>
                </c:pt>
                <c:pt idx="31">
                  <c:v>81.06</c:v>
                </c:pt>
                <c:pt idx="32">
                  <c:v>81.13</c:v>
                </c:pt>
                <c:pt idx="33">
                  <c:v>81.150000000000006</c:v>
                </c:pt>
                <c:pt idx="34">
                  <c:v>81.09</c:v>
                </c:pt>
                <c:pt idx="35">
                  <c:v>81.08</c:v>
                </c:pt>
                <c:pt idx="36">
                  <c:v>81.13</c:v>
                </c:pt>
              </c:numCache>
            </c:numRef>
          </c:val>
          <c:smooth val="0"/>
          <c:extLst>
            <c:ext xmlns:c16="http://schemas.microsoft.com/office/drawing/2014/chart" uri="{C3380CC4-5D6E-409C-BE32-E72D297353CC}">
              <c16:uniqueId val="{0000001F-2E99-49E0-A17F-2E0EC3716B7B}"/>
            </c:ext>
          </c:extLst>
        </c:ser>
        <c:ser>
          <c:idx val="28"/>
          <c:order val="24"/>
          <c:tx>
            <c:strRef>
              <c:f>'Data 5.3b'!$A$30</c:f>
              <c:strCache>
                <c:ptCount val="1"/>
                <c:pt idx="0">
                  <c:v>Slovakia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5.3b'!$B$30:$AL$30</c:f>
              <c:numCache>
                <c:formatCode>0.0</c:formatCode>
                <c:ptCount val="37"/>
                <c:pt idx="0">
                  <c:v>74.900000000000006</c:v>
                </c:pt>
                <c:pt idx="1">
                  <c:v>74.7</c:v>
                </c:pt>
                <c:pt idx="2">
                  <c:v>75.099999999999994</c:v>
                </c:pt>
                <c:pt idx="3">
                  <c:v>75</c:v>
                </c:pt>
                <c:pt idx="4">
                  <c:v>75.099999999999994</c:v>
                </c:pt>
                <c:pt idx="5">
                  <c:v>75.400000000000006</c:v>
                </c:pt>
                <c:pt idx="6">
                  <c:v>75.7</c:v>
                </c:pt>
                <c:pt idx="7">
                  <c:v>75.599999999999994</c:v>
                </c:pt>
                <c:pt idx="8">
                  <c:v>75.7</c:v>
                </c:pt>
                <c:pt idx="9">
                  <c:v>75.5</c:v>
                </c:pt>
                <c:pt idx="10">
                  <c:v>76</c:v>
                </c:pt>
                <c:pt idx="11">
                  <c:v>76.3</c:v>
                </c:pt>
                <c:pt idx="12">
                  <c:v>76.7</c:v>
                </c:pt>
                <c:pt idx="13">
                  <c:v>76.5</c:v>
                </c:pt>
                <c:pt idx="14">
                  <c:v>77</c:v>
                </c:pt>
                <c:pt idx="15">
                  <c:v>76.900000000000006</c:v>
                </c:pt>
                <c:pt idx="16">
                  <c:v>77</c:v>
                </c:pt>
                <c:pt idx="17">
                  <c:v>77.400000000000006</c:v>
                </c:pt>
                <c:pt idx="18">
                  <c:v>77.5</c:v>
                </c:pt>
                <c:pt idx="19">
                  <c:v>77.7</c:v>
                </c:pt>
                <c:pt idx="20">
                  <c:v>77.7</c:v>
                </c:pt>
                <c:pt idx="21">
                  <c:v>77.7</c:v>
                </c:pt>
                <c:pt idx="22">
                  <c:v>78</c:v>
                </c:pt>
                <c:pt idx="23">
                  <c:v>78.099999999999994</c:v>
                </c:pt>
                <c:pt idx="24">
                  <c:v>78.400000000000006</c:v>
                </c:pt>
                <c:pt idx="25">
                  <c:v>78.400000000000006</c:v>
                </c:pt>
                <c:pt idx="26">
                  <c:v>79</c:v>
                </c:pt>
                <c:pt idx="27">
                  <c:v>79.099999999999994</c:v>
                </c:pt>
                <c:pt idx="28">
                  <c:v>79.3</c:v>
                </c:pt>
                <c:pt idx="29">
                  <c:v>79.8</c:v>
                </c:pt>
                <c:pt idx="30">
                  <c:v>79.900000000000006</c:v>
                </c:pt>
                <c:pt idx="31">
                  <c:v>80.099999999999994</c:v>
                </c:pt>
                <c:pt idx="32">
                  <c:v>80.5</c:v>
                </c:pt>
                <c:pt idx="33">
                  <c:v>80.2</c:v>
                </c:pt>
                <c:pt idx="34">
                  <c:v>80.7</c:v>
                </c:pt>
                <c:pt idx="35">
                  <c:v>80.7</c:v>
                </c:pt>
                <c:pt idx="36">
                  <c:v>80.8</c:v>
                </c:pt>
              </c:numCache>
            </c:numRef>
          </c:val>
          <c:smooth val="0"/>
          <c:extLst>
            <c:ext xmlns:c16="http://schemas.microsoft.com/office/drawing/2014/chart" uri="{C3380CC4-5D6E-409C-BE32-E72D297353CC}">
              <c16:uniqueId val="{00000020-2E99-49E0-A17F-2E0EC3716B7B}"/>
            </c:ext>
          </c:extLst>
        </c:ser>
        <c:ser>
          <c:idx val="14"/>
          <c:order val="25"/>
          <c:tx>
            <c:strRef>
              <c:f>'Data 5.3b'!$A$31</c:f>
              <c:strCache>
                <c:ptCount val="1"/>
                <c:pt idx="0">
                  <c:v>Slovenia</c:v>
                </c:pt>
              </c:strCache>
            </c:strRef>
          </c:tx>
          <c:spPr>
            <a:ln w="19050" cap="rnd">
              <a:solidFill>
                <a:schemeClr val="bg1">
                  <a:lumMod val="65000"/>
                </a:schemeClr>
              </a:solidFill>
              <a:prstDash val="sysDash"/>
              <a:round/>
            </a:ln>
            <a:effectLst/>
          </c:spPr>
          <c:marker>
            <c:symbol val="none"/>
          </c:marker>
          <c:cat>
            <c:numRef>
              <c:f>'Data 5.3b'!$B$5:$AL$5</c:f>
              <c:numCache>
                <c:formatCode>General</c:formatCode>
                <c:ptCount val="37"/>
              </c:numCache>
            </c:numRef>
          </c:cat>
          <c:val>
            <c:numRef>
              <c:f>'Data 5.3b'!$B$31:$AL$31</c:f>
              <c:numCache>
                <c:formatCode>0.0</c:formatCode>
                <c:ptCount val="37"/>
                <c:pt idx="0">
                  <c:v>75.3</c:v>
                </c:pt>
                <c:pt idx="1">
                  <c:v>75</c:v>
                </c:pt>
                <c:pt idx="2">
                  <c:v>75.400000000000006</c:v>
                </c:pt>
                <c:pt idx="3">
                  <c:v>76</c:v>
                </c:pt>
                <c:pt idx="4">
                  <c:v>76.400000000000006</c:v>
                </c:pt>
                <c:pt idx="5">
                  <c:v>76.5</c:v>
                </c:pt>
                <c:pt idx="6">
                  <c:v>77</c:v>
                </c:pt>
                <c:pt idx="7">
                  <c:v>77.5</c:v>
                </c:pt>
                <c:pt idx="8">
                  <c:v>77.8</c:v>
                </c:pt>
                <c:pt idx="9">
                  <c:v>77.5</c:v>
                </c:pt>
                <c:pt idx="10">
                  <c:v>77.599999999999994</c:v>
                </c:pt>
                <c:pt idx="11">
                  <c:v>77.599999999999994</c:v>
                </c:pt>
                <c:pt idx="12">
                  <c:v>77.8</c:v>
                </c:pt>
                <c:pt idx="13">
                  <c:v>78.5</c:v>
                </c:pt>
                <c:pt idx="14">
                  <c:v>79</c:v>
                </c:pt>
                <c:pt idx="15">
                  <c:v>79.099999999999994</c:v>
                </c:pt>
                <c:pt idx="16">
                  <c:v>79.2</c:v>
                </c:pt>
                <c:pt idx="17">
                  <c:v>79.5</c:v>
                </c:pt>
                <c:pt idx="18">
                  <c:v>79.900000000000006</c:v>
                </c:pt>
                <c:pt idx="19">
                  <c:v>80.400000000000006</c:v>
                </c:pt>
                <c:pt idx="20">
                  <c:v>80.5</c:v>
                </c:pt>
                <c:pt idx="21">
                  <c:v>80.3</c:v>
                </c:pt>
                <c:pt idx="22">
                  <c:v>80.8</c:v>
                </c:pt>
                <c:pt idx="23">
                  <c:v>80.900000000000006</c:v>
                </c:pt>
                <c:pt idx="24">
                  <c:v>82</c:v>
                </c:pt>
                <c:pt idx="25">
                  <c:v>82</c:v>
                </c:pt>
                <c:pt idx="26">
                  <c:v>82.6</c:v>
                </c:pt>
                <c:pt idx="27">
                  <c:v>82.7</c:v>
                </c:pt>
                <c:pt idx="28">
                  <c:v>83.1</c:v>
                </c:pt>
                <c:pt idx="29">
                  <c:v>83.3</c:v>
                </c:pt>
                <c:pt idx="30">
                  <c:v>83.3</c:v>
                </c:pt>
                <c:pt idx="31">
                  <c:v>83.6</c:v>
                </c:pt>
                <c:pt idx="32">
                  <c:v>84.1</c:v>
                </c:pt>
                <c:pt idx="33">
                  <c:v>83.9</c:v>
                </c:pt>
                <c:pt idx="34">
                  <c:v>84.3</c:v>
                </c:pt>
                <c:pt idx="35">
                  <c:v>84</c:v>
                </c:pt>
                <c:pt idx="36">
                  <c:v>84.4</c:v>
                </c:pt>
              </c:numCache>
            </c:numRef>
          </c:val>
          <c:smooth val="0"/>
          <c:extLst>
            <c:ext xmlns:c16="http://schemas.microsoft.com/office/drawing/2014/chart" uri="{C3380CC4-5D6E-409C-BE32-E72D297353CC}">
              <c16:uniqueId val="{00000021-2E99-49E0-A17F-2E0EC3716B7B}"/>
            </c:ext>
          </c:extLst>
        </c:ser>
        <c:ser>
          <c:idx val="2"/>
          <c:order val="26"/>
          <c:tx>
            <c:strRef>
              <c:f>'Data 5.3b'!$A$32</c:f>
              <c:strCache>
                <c:ptCount val="1"/>
                <c:pt idx="0">
                  <c:v>Spain</c:v>
                </c:pt>
              </c:strCache>
            </c:strRef>
          </c:tx>
          <c:spPr>
            <a:ln w="25400" cap="rnd">
              <a:solidFill>
                <a:schemeClr val="bg1">
                  <a:lumMod val="50000"/>
                </a:schemeClr>
              </a:solidFill>
              <a:round/>
            </a:ln>
            <a:effectLst/>
          </c:spPr>
          <c:marker>
            <c:symbol val="none"/>
          </c:marker>
          <c:dPt>
            <c:idx val="34"/>
            <c:marker>
              <c:symbol val="none"/>
            </c:marker>
            <c:bubble3D val="0"/>
            <c:extLst>
              <c:ext xmlns:c16="http://schemas.microsoft.com/office/drawing/2014/chart" uri="{C3380CC4-5D6E-409C-BE32-E72D297353CC}">
                <c16:uniqueId val="{00000022-2E99-49E0-A17F-2E0EC3716B7B}"/>
              </c:ext>
            </c:extLst>
          </c:dPt>
          <c:dPt>
            <c:idx val="36"/>
            <c:marker>
              <c:symbol val="circle"/>
              <c:size val="8"/>
              <c:spPr>
                <a:solidFill>
                  <a:schemeClr val="bg1">
                    <a:lumMod val="50000"/>
                  </a:schemeClr>
                </a:solidFill>
                <a:ln w="9525">
                  <a:noFill/>
                </a:ln>
                <a:effectLst/>
              </c:spPr>
            </c:marker>
            <c:bubble3D val="0"/>
            <c:extLst>
              <c:ext xmlns:c16="http://schemas.microsoft.com/office/drawing/2014/chart" uri="{C3380CC4-5D6E-409C-BE32-E72D297353CC}">
                <c16:uniqueId val="{00000023-2E99-49E0-A17F-2E0EC3716B7B}"/>
              </c:ext>
            </c:extLst>
          </c:dPt>
          <c:dPt>
            <c:idx val="37"/>
            <c:marker>
              <c:symbol val="none"/>
            </c:marker>
            <c:bubble3D val="0"/>
            <c:extLst>
              <c:ext xmlns:c16="http://schemas.microsoft.com/office/drawing/2014/chart" uri="{C3380CC4-5D6E-409C-BE32-E72D297353CC}">
                <c16:uniqueId val="{00000024-2E99-49E0-A17F-2E0EC3716B7B}"/>
              </c:ext>
            </c:extLst>
          </c:dPt>
          <c:dLbls>
            <c:dLbl>
              <c:idx val="36"/>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2E99-49E0-A17F-2E0EC3716B7B}"/>
                </c:ext>
              </c:extLst>
            </c:dLbl>
            <c:spPr>
              <a:noFill/>
              <a:ln>
                <a:noFill/>
              </a:ln>
              <a:effectLst/>
            </c:spPr>
            <c:txPr>
              <a:bodyPr rot="0" spcFirstLastPara="1" vertOverflow="ellipsis" vert="horz" wrap="square" anchor="ctr" anchorCtr="0"/>
              <a:lstStyle/>
              <a:p>
                <a:pPr algn="l">
                  <a:defRPr sz="105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5.3b'!$B$5:$AL$5</c:f>
              <c:numCache>
                <c:formatCode>General</c:formatCode>
                <c:ptCount val="37"/>
              </c:numCache>
            </c:numRef>
          </c:cat>
          <c:val>
            <c:numRef>
              <c:f>'Data 5.3b'!$B$32:$AL$32</c:f>
              <c:numCache>
                <c:formatCode>0.0</c:formatCode>
                <c:ptCount val="37"/>
                <c:pt idx="0">
                  <c:v>79.400000000000006</c:v>
                </c:pt>
                <c:pt idx="1">
                  <c:v>79.099999999999994</c:v>
                </c:pt>
                <c:pt idx="2">
                  <c:v>79.7</c:v>
                </c:pt>
                <c:pt idx="3">
                  <c:v>79.599999999999994</c:v>
                </c:pt>
                <c:pt idx="4">
                  <c:v>79.900000000000006</c:v>
                </c:pt>
                <c:pt idx="5">
                  <c:v>80.2</c:v>
                </c:pt>
                <c:pt idx="6">
                  <c:v>80.3</c:v>
                </c:pt>
                <c:pt idx="7">
                  <c:v>80.5</c:v>
                </c:pt>
                <c:pt idx="8">
                  <c:v>80.599999999999994</c:v>
                </c:pt>
                <c:pt idx="9">
                  <c:v>80.7</c:v>
                </c:pt>
                <c:pt idx="10">
                  <c:v>81.3</c:v>
                </c:pt>
                <c:pt idx="11">
                  <c:v>81.3</c:v>
                </c:pt>
                <c:pt idx="12">
                  <c:v>81.7</c:v>
                </c:pt>
                <c:pt idx="13">
                  <c:v>81.8</c:v>
                </c:pt>
                <c:pt idx="14">
                  <c:v>82</c:v>
                </c:pt>
                <c:pt idx="15">
                  <c:v>82.4</c:v>
                </c:pt>
                <c:pt idx="16">
                  <c:v>82.4</c:v>
                </c:pt>
                <c:pt idx="17">
                  <c:v>82.3</c:v>
                </c:pt>
                <c:pt idx="18">
                  <c:v>82.8</c:v>
                </c:pt>
                <c:pt idx="19">
                  <c:v>83.2</c:v>
                </c:pt>
                <c:pt idx="20">
                  <c:v>83.3</c:v>
                </c:pt>
                <c:pt idx="21">
                  <c:v>83</c:v>
                </c:pt>
                <c:pt idx="22">
                  <c:v>83.7</c:v>
                </c:pt>
                <c:pt idx="23">
                  <c:v>83.6</c:v>
                </c:pt>
                <c:pt idx="24">
                  <c:v>84.4</c:v>
                </c:pt>
                <c:pt idx="25">
                  <c:v>84.4</c:v>
                </c:pt>
                <c:pt idx="26">
                  <c:v>84.6</c:v>
                </c:pt>
                <c:pt idx="27">
                  <c:v>85</c:v>
                </c:pt>
                <c:pt idx="28">
                  <c:v>85.5</c:v>
                </c:pt>
                <c:pt idx="29">
                  <c:v>85.6</c:v>
                </c:pt>
                <c:pt idx="30">
                  <c:v>85.5</c:v>
                </c:pt>
                <c:pt idx="31">
                  <c:v>86.1</c:v>
                </c:pt>
                <c:pt idx="32">
                  <c:v>86.2</c:v>
                </c:pt>
                <c:pt idx="33">
                  <c:v>85.7</c:v>
                </c:pt>
                <c:pt idx="34">
                  <c:v>86.3</c:v>
                </c:pt>
                <c:pt idx="35">
                  <c:v>86.1</c:v>
                </c:pt>
                <c:pt idx="36">
                  <c:v>86.3</c:v>
                </c:pt>
              </c:numCache>
            </c:numRef>
          </c:val>
          <c:smooth val="0"/>
          <c:extLst>
            <c:ext xmlns:c16="http://schemas.microsoft.com/office/drawing/2014/chart" uri="{C3380CC4-5D6E-409C-BE32-E72D297353CC}">
              <c16:uniqueId val="{00000025-2E99-49E0-A17F-2E0EC3716B7B}"/>
            </c:ext>
          </c:extLst>
        </c:ser>
        <c:ser>
          <c:idx val="23"/>
          <c:order val="27"/>
          <c:tx>
            <c:strRef>
              <c:f>'Data 5.3b'!$A$33</c:f>
              <c:strCache>
                <c:ptCount val="1"/>
                <c:pt idx="0">
                  <c:v>Sweden</c:v>
                </c:pt>
              </c:strCache>
            </c:strRef>
          </c:tx>
          <c:spPr>
            <a:ln w="19050" cap="rnd">
              <a:solidFill>
                <a:schemeClr val="bg1">
                  <a:lumMod val="65000"/>
                </a:schemeClr>
              </a:solidFill>
              <a:round/>
            </a:ln>
            <a:effectLst/>
          </c:spPr>
          <c:marker>
            <c:symbol val="none"/>
          </c:marker>
          <c:cat>
            <c:numRef>
              <c:f>'Data 5.3b'!$B$5:$AL$5</c:f>
              <c:numCache>
                <c:formatCode>General</c:formatCode>
                <c:ptCount val="37"/>
              </c:numCache>
            </c:numRef>
          </c:cat>
          <c:val>
            <c:numRef>
              <c:f>'Data 5.3b'!$B$33:$AL$33</c:f>
              <c:numCache>
                <c:formatCode>0.0</c:formatCode>
                <c:ptCount val="37"/>
                <c:pt idx="0">
                  <c:v>79.5</c:v>
                </c:pt>
                <c:pt idx="1">
                  <c:v>79.8</c:v>
                </c:pt>
                <c:pt idx="2">
                  <c:v>80.099999999999994</c:v>
                </c:pt>
                <c:pt idx="3">
                  <c:v>79.8</c:v>
                </c:pt>
                <c:pt idx="4">
                  <c:v>80.2</c:v>
                </c:pt>
                <c:pt idx="5">
                  <c:v>80.3</c:v>
                </c:pt>
                <c:pt idx="6">
                  <c:v>80</c:v>
                </c:pt>
                <c:pt idx="7">
                  <c:v>80.7</c:v>
                </c:pt>
                <c:pt idx="8">
                  <c:v>80.5</c:v>
                </c:pt>
                <c:pt idx="9">
                  <c:v>80.7</c:v>
                </c:pt>
                <c:pt idx="10">
                  <c:v>81</c:v>
                </c:pt>
                <c:pt idx="11">
                  <c:v>80.900000000000006</c:v>
                </c:pt>
                <c:pt idx="12">
                  <c:v>81.599999999999994</c:v>
                </c:pt>
                <c:pt idx="13">
                  <c:v>81.7</c:v>
                </c:pt>
                <c:pt idx="14">
                  <c:v>81.7</c:v>
                </c:pt>
                <c:pt idx="15">
                  <c:v>82</c:v>
                </c:pt>
                <c:pt idx="16">
                  <c:v>82.1</c:v>
                </c:pt>
                <c:pt idx="17">
                  <c:v>82</c:v>
                </c:pt>
                <c:pt idx="18">
                  <c:v>82</c:v>
                </c:pt>
                <c:pt idx="19">
                  <c:v>82.2</c:v>
                </c:pt>
                <c:pt idx="20">
                  <c:v>82.1</c:v>
                </c:pt>
                <c:pt idx="21">
                  <c:v>82.5</c:v>
                </c:pt>
                <c:pt idx="22">
                  <c:v>82.8</c:v>
                </c:pt>
                <c:pt idx="23">
                  <c:v>82.9</c:v>
                </c:pt>
                <c:pt idx="24">
                  <c:v>83.1</c:v>
                </c:pt>
                <c:pt idx="25">
                  <c:v>83.1</c:v>
                </c:pt>
                <c:pt idx="26">
                  <c:v>83.3</c:v>
                </c:pt>
                <c:pt idx="27">
                  <c:v>83.5</c:v>
                </c:pt>
                <c:pt idx="28">
                  <c:v>83.6</c:v>
                </c:pt>
                <c:pt idx="29">
                  <c:v>83.8</c:v>
                </c:pt>
                <c:pt idx="30">
                  <c:v>83.6</c:v>
                </c:pt>
                <c:pt idx="31">
                  <c:v>83.8</c:v>
                </c:pt>
                <c:pt idx="32">
                  <c:v>84.2</c:v>
                </c:pt>
                <c:pt idx="33">
                  <c:v>84.1</c:v>
                </c:pt>
                <c:pt idx="34">
                  <c:v>84.1</c:v>
                </c:pt>
                <c:pt idx="35">
                  <c:v>84.1</c:v>
                </c:pt>
                <c:pt idx="36">
                  <c:v>84.3</c:v>
                </c:pt>
              </c:numCache>
            </c:numRef>
          </c:val>
          <c:smooth val="0"/>
          <c:extLst>
            <c:ext xmlns:c16="http://schemas.microsoft.com/office/drawing/2014/chart" uri="{C3380CC4-5D6E-409C-BE32-E72D297353CC}">
              <c16:uniqueId val="{00000026-2E99-49E0-A17F-2E0EC3716B7B}"/>
            </c:ext>
          </c:extLst>
        </c:ser>
        <c:ser>
          <c:idx val="26"/>
          <c:order val="28"/>
          <c:tx>
            <c:strRef>
              <c:f>'Data 5.3b'!$A$34</c:f>
              <c:strCache>
                <c:ptCount val="1"/>
                <c:pt idx="0">
                  <c:v>UK</c:v>
                </c:pt>
              </c:strCache>
            </c:strRef>
          </c:tx>
          <c:spPr>
            <a:ln w="38100" cap="rnd">
              <a:solidFill>
                <a:srgbClr val="50518B"/>
              </a:solidFill>
              <a:prstDash val="solid"/>
              <a:round/>
            </a:ln>
            <a:effectLst/>
          </c:spPr>
          <c:marker>
            <c:symbol val="none"/>
          </c:marker>
          <c:dPt>
            <c:idx val="34"/>
            <c:marker>
              <c:symbol val="none"/>
            </c:marker>
            <c:bubble3D val="0"/>
            <c:extLst>
              <c:ext xmlns:c16="http://schemas.microsoft.com/office/drawing/2014/chart" uri="{C3380CC4-5D6E-409C-BE32-E72D297353CC}">
                <c16:uniqueId val="{00000027-2E99-49E0-A17F-2E0EC3716B7B}"/>
              </c:ext>
            </c:extLst>
          </c:dPt>
          <c:dPt>
            <c:idx val="36"/>
            <c:marker>
              <c:symbol val="circle"/>
              <c:size val="9"/>
              <c:spPr>
                <a:solidFill>
                  <a:srgbClr val="6466AE"/>
                </a:solidFill>
                <a:ln w="9525">
                  <a:noFill/>
                </a:ln>
                <a:effectLst/>
              </c:spPr>
            </c:marker>
            <c:bubble3D val="0"/>
            <c:extLst>
              <c:ext xmlns:c16="http://schemas.microsoft.com/office/drawing/2014/chart" uri="{C3380CC4-5D6E-409C-BE32-E72D297353CC}">
                <c16:uniqueId val="{00000028-2E99-49E0-A17F-2E0EC3716B7B}"/>
              </c:ext>
            </c:extLst>
          </c:dPt>
          <c:dPt>
            <c:idx val="37"/>
            <c:marker>
              <c:symbol val="none"/>
            </c:marker>
            <c:bubble3D val="0"/>
            <c:extLst>
              <c:ext xmlns:c16="http://schemas.microsoft.com/office/drawing/2014/chart" uri="{C3380CC4-5D6E-409C-BE32-E72D297353CC}">
                <c16:uniqueId val="{00000029-2E99-49E0-A17F-2E0EC3716B7B}"/>
              </c:ext>
            </c:extLst>
          </c:dPt>
          <c:dLbls>
            <c:dLbl>
              <c:idx val="36"/>
              <c:layout>
                <c:manualLayout>
                  <c:x val="2.7294438758103039E-3"/>
                  <c:y val="-1.2539184952978056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2E99-49E0-A17F-2E0EC3716B7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6466AE"/>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5.3b'!$B$5:$AL$5</c:f>
              <c:numCache>
                <c:formatCode>General</c:formatCode>
                <c:ptCount val="37"/>
              </c:numCache>
            </c:numRef>
          </c:cat>
          <c:val>
            <c:numRef>
              <c:f>'Data 5.3b'!$B$34:$AL$34</c:f>
              <c:numCache>
                <c:formatCode>0.0</c:formatCode>
                <c:ptCount val="37"/>
                <c:pt idx="0">
                  <c:v>77.02</c:v>
                </c:pt>
                <c:pt idx="1">
                  <c:v>77.25</c:v>
                </c:pt>
                <c:pt idx="2">
                  <c:v>77.39</c:v>
                </c:pt>
                <c:pt idx="3">
                  <c:v>77.55</c:v>
                </c:pt>
                <c:pt idx="4">
                  <c:v>77.680000000000007</c:v>
                </c:pt>
                <c:pt idx="5">
                  <c:v>77.92</c:v>
                </c:pt>
                <c:pt idx="6">
                  <c:v>78.05</c:v>
                </c:pt>
                <c:pt idx="7">
                  <c:v>78.23</c:v>
                </c:pt>
                <c:pt idx="8">
                  <c:v>78.41</c:v>
                </c:pt>
                <c:pt idx="9">
                  <c:v>78.7</c:v>
                </c:pt>
                <c:pt idx="10">
                  <c:v>78.78</c:v>
                </c:pt>
                <c:pt idx="11">
                  <c:v>79.02</c:v>
                </c:pt>
                <c:pt idx="12">
                  <c:v>79.11</c:v>
                </c:pt>
                <c:pt idx="13">
                  <c:v>79.31</c:v>
                </c:pt>
                <c:pt idx="14">
                  <c:v>79.38</c:v>
                </c:pt>
                <c:pt idx="15">
                  <c:v>79.55</c:v>
                </c:pt>
                <c:pt idx="16">
                  <c:v>79.7</c:v>
                </c:pt>
                <c:pt idx="17">
                  <c:v>79.91</c:v>
                </c:pt>
                <c:pt idx="18">
                  <c:v>80.12</c:v>
                </c:pt>
                <c:pt idx="19">
                  <c:v>80.36</c:v>
                </c:pt>
                <c:pt idx="20">
                  <c:v>80.47</c:v>
                </c:pt>
                <c:pt idx="21">
                  <c:v>80.680000000000007</c:v>
                </c:pt>
                <c:pt idx="22">
                  <c:v>80.91</c:v>
                </c:pt>
                <c:pt idx="23">
                  <c:v>81.239999999999995</c:v>
                </c:pt>
                <c:pt idx="24">
                  <c:v>81.44</c:v>
                </c:pt>
                <c:pt idx="25">
                  <c:v>81.61</c:v>
                </c:pt>
                <c:pt idx="26">
                  <c:v>81.84</c:v>
                </c:pt>
                <c:pt idx="27">
                  <c:v>82.08</c:v>
                </c:pt>
                <c:pt idx="28">
                  <c:v>82.42</c:v>
                </c:pt>
                <c:pt idx="29">
                  <c:v>82.57</c:v>
                </c:pt>
                <c:pt idx="30">
                  <c:v>82.71</c:v>
                </c:pt>
                <c:pt idx="31">
                  <c:v>82.8</c:v>
                </c:pt>
                <c:pt idx="32">
                  <c:v>82.82</c:v>
                </c:pt>
                <c:pt idx="33">
                  <c:v>82.86</c:v>
                </c:pt>
                <c:pt idx="34">
                  <c:v>82.85</c:v>
                </c:pt>
                <c:pt idx="35">
                  <c:v>82.93</c:v>
                </c:pt>
                <c:pt idx="36">
                  <c:v>83.06</c:v>
                </c:pt>
              </c:numCache>
            </c:numRef>
          </c:val>
          <c:smooth val="0"/>
          <c:extLst>
            <c:ext xmlns:c16="http://schemas.microsoft.com/office/drawing/2014/chart" uri="{C3380CC4-5D6E-409C-BE32-E72D297353CC}">
              <c16:uniqueId val="{0000002A-2E99-49E0-A17F-2E0EC3716B7B}"/>
            </c:ext>
          </c:extLst>
        </c:ser>
        <c:dLbls>
          <c:showLegendKey val="0"/>
          <c:showVal val="0"/>
          <c:showCatName val="0"/>
          <c:showSerName val="0"/>
          <c:showPercent val="0"/>
          <c:showBubbleSize val="0"/>
        </c:dLbls>
        <c:smooth val="0"/>
        <c:axId val="581712872"/>
        <c:axId val="581713856"/>
      </c:lineChart>
      <c:catAx>
        <c:axId val="58171287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out"/>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81713856"/>
        <c:crosses val="autoZero"/>
        <c:auto val="1"/>
        <c:lblAlgn val="ctr"/>
        <c:lblOffset val="100"/>
        <c:noMultiLvlLbl val="0"/>
      </c:catAx>
      <c:valAx>
        <c:axId val="581713856"/>
        <c:scaling>
          <c:orientation val="minMax"/>
          <c:min val="65"/>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Life</a:t>
                </a:r>
                <a:r>
                  <a:rPr lang="en-GB" sz="1400" b="1" baseline="0">
                    <a:solidFill>
                      <a:sysClr val="windowText" lastClr="000000"/>
                    </a:solidFill>
                  </a:rPr>
                  <a:t> expectancy (years)</a:t>
                </a:r>
                <a:endParaRPr lang="en-GB" sz="1400" b="1">
                  <a:solidFill>
                    <a:sysClr val="windowText" lastClr="000000"/>
                  </a:solidFill>
                </a:endParaRPr>
              </a:p>
            </c:rich>
          </c:tx>
          <c:layout>
            <c:manualLayout>
              <c:xMode val="edge"/>
              <c:yMode val="edge"/>
              <c:x val="5.8256218484460172E-2"/>
              <c:y val="0.2240462732127136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81712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Figure 5.4: Life expectancy in the United Kingdom and constituent countries, 2017-2019, males and females</a:t>
            </a:r>
          </a:p>
        </c:rich>
      </c:tx>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2306363115514857"/>
          <c:y val="0.11972324198109356"/>
          <c:w val="0.80952831306483419"/>
          <c:h val="0.73499222523655128"/>
        </c:manualLayout>
      </c:layout>
      <c:barChart>
        <c:barDir val="bar"/>
        <c:grouping val="stacked"/>
        <c:varyColors val="0"/>
        <c:ser>
          <c:idx val="0"/>
          <c:order val="0"/>
          <c:tx>
            <c:strRef>
              <c:f>'Data 5.4'!$C$3</c:f>
              <c:strCache>
                <c:ptCount val="1"/>
                <c:pt idx="0">
                  <c:v>Life expectancy (LE)</c:v>
                </c:pt>
              </c:strCache>
            </c:strRef>
          </c:tx>
          <c:spPr>
            <a:solidFill>
              <a:srgbClr val="6466AE"/>
            </a:solidFill>
            <a:ln>
              <a:noFill/>
            </a:ln>
            <a:effectLst/>
          </c:spPr>
          <c:invertIfNegative val="0"/>
          <c:dPt>
            <c:idx val="0"/>
            <c:invertIfNegative val="0"/>
            <c:bubble3D val="0"/>
            <c:spPr>
              <a:solidFill>
                <a:srgbClr val="B2B2D6"/>
              </a:solidFill>
              <a:ln>
                <a:noFill/>
              </a:ln>
              <a:effectLst/>
            </c:spPr>
            <c:extLst>
              <c:ext xmlns:c16="http://schemas.microsoft.com/office/drawing/2014/chart" uri="{C3380CC4-5D6E-409C-BE32-E72D297353CC}">
                <c16:uniqueId val="{00000001-A781-485E-9062-C7B940CA934E}"/>
              </c:ext>
            </c:extLst>
          </c:dPt>
          <c:dPt>
            <c:idx val="1"/>
            <c:invertIfNegative val="0"/>
            <c:bubble3D val="0"/>
            <c:spPr>
              <a:solidFill>
                <a:srgbClr val="B2B2D6"/>
              </a:solidFill>
              <a:ln>
                <a:noFill/>
              </a:ln>
              <a:effectLst/>
            </c:spPr>
            <c:extLst>
              <c:ext xmlns:c16="http://schemas.microsoft.com/office/drawing/2014/chart" uri="{C3380CC4-5D6E-409C-BE32-E72D297353CC}">
                <c16:uniqueId val="{00000003-A781-485E-9062-C7B940CA934E}"/>
              </c:ext>
            </c:extLst>
          </c:dPt>
          <c:dPt>
            <c:idx val="2"/>
            <c:invertIfNegative val="0"/>
            <c:bubble3D val="0"/>
            <c:spPr>
              <a:solidFill>
                <a:srgbClr val="B2B2D6"/>
              </a:solidFill>
              <a:ln>
                <a:noFill/>
              </a:ln>
              <a:effectLst/>
            </c:spPr>
            <c:extLst>
              <c:ext xmlns:c16="http://schemas.microsoft.com/office/drawing/2014/chart" uri="{C3380CC4-5D6E-409C-BE32-E72D297353CC}">
                <c16:uniqueId val="{00000005-A781-485E-9062-C7B940CA934E}"/>
              </c:ext>
            </c:extLst>
          </c:dPt>
          <c:dPt>
            <c:idx val="3"/>
            <c:invertIfNegative val="0"/>
            <c:bubble3D val="0"/>
            <c:spPr>
              <a:solidFill>
                <a:srgbClr val="B2B2D6"/>
              </a:solidFill>
              <a:ln>
                <a:noFill/>
              </a:ln>
              <a:effectLst/>
            </c:spPr>
            <c:extLst>
              <c:ext xmlns:c16="http://schemas.microsoft.com/office/drawing/2014/chart" uri="{C3380CC4-5D6E-409C-BE32-E72D297353CC}">
                <c16:uniqueId val="{00000007-A781-485E-9062-C7B940CA934E}"/>
              </c:ext>
            </c:extLst>
          </c:dPt>
          <c:dPt>
            <c:idx val="4"/>
            <c:invertIfNegative val="0"/>
            <c:bubble3D val="0"/>
            <c:spPr>
              <a:solidFill>
                <a:srgbClr val="B2B2D6"/>
              </a:solidFill>
              <a:ln>
                <a:noFill/>
              </a:ln>
              <a:effectLst/>
            </c:spPr>
            <c:extLst>
              <c:ext xmlns:c16="http://schemas.microsoft.com/office/drawing/2014/chart" uri="{C3380CC4-5D6E-409C-BE32-E72D297353CC}">
                <c16:uniqueId val="{00000009-A781-485E-9062-C7B940CA934E}"/>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81-485E-9062-C7B940CA934E}"/>
                </c:ext>
              </c:extLst>
            </c:dLbl>
            <c:dLbl>
              <c:idx val="1"/>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81-485E-9062-C7B940CA934E}"/>
                </c:ext>
              </c:extLst>
            </c:dLbl>
            <c:dLbl>
              <c:idx val="2"/>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81-485E-9062-C7B940CA934E}"/>
                </c:ext>
              </c:extLst>
            </c:dLbl>
            <c:dLbl>
              <c:idx val="3"/>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81-485E-9062-C7B940CA934E}"/>
                </c:ext>
              </c:extLst>
            </c:dLbl>
            <c:dLbl>
              <c:idx val="4"/>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81-485E-9062-C7B940CA934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5.4'!$B$4:$B$14</c:f>
              <c:strCache>
                <c:ptCount val="11"/>
                <c:pt idx="0">
                  <c:v>United Kingdom</c:v>
                </c:pt>
                <c:pt idx="1">
                  <c:v>Wales</c:v>
                </c:pt>
                <c:pt idx="2">
                  <c:v>Scotland</c:v>
                </c:pt>
                <c:pt idx="3">
                  <c:v>Northern Ireland</c:v>
                </c:pt>
                <c:pt idx="4">
                  <c:v>England</c:v>
                </c:pt>
                <c:pt idx="6">
                  <c:v>United Kingdom</c:v>
                </c:pt>
                <c:pt idx="7">
                  <c:v>Wales</c:v>
                </c:pt>
                <c:pt idx="8">
                  <c:v>Scotland</c:v>
                </c:pt>
                <c:pt idx="9">
                  <c:v>Northern Ireland</c:v>
                </c:pt>
                <c:pt idx="10">
                  <c:v>England</c:v>
                </c:pt>
              </c:strCache>
            </c:strRef>
          </c:cat>
          <c:val>
            <c:numRef>
              <c:f>'Data 5.4'!$C$4:$C$14</c:f>
              <c:numCache>
                <c:formatCode>0.0</c:formatCode>
                <c:ptCount val="11"/>
                <c:pt idx="0">
                  <c:v>79.37</c:v>
                </c:pt>
                <c:pt idx="1">
                  <c:v>78.510000000000005</c:v>
                </c:pt>
                <c:pt idx="2">
                  <c:v>77.13</c:v>
                </c:pt>
                <c:pt idx="3">
                  <c:v>78.739999999999995</c:v>
                </c:pt>
                <c:pt idx="4">
                  <c:v>79.67</c:v>
                </c:pt>
                <c:pt idx="6">
                  <c:v>83.06</c:v>
                </c:pt>
                <c:pt idx="7">
                  <c:v>82.33</c:v>
                </c:pt>
                <c:pt idx="8">
                  <c:v>81.13</c:v>
                </c:pt>
                <c:pt idx="9">
                  <c:v>82.55</c:v>
                </c:pt>
                <c:pt idx="10">
                  <c:v>83.33</c:v>
                </c:pt>
              </c:numCache>
            </c:numRef>
          </c:val>
          <c:extLst>
            <c:ext xmlns:c16="http://schemas.microsoft.com/office/drawing/2014/chart" uri="{C3380CC4-5D6E-409C-BE32-E72D297353CC}">
              <c16:uniqueId val="{0000000A-A781-485E-9062-C7B940CA934E}"/>
            </c:ext>
          </c:extLst>
        </c:ser>
        <c:dLbls>
          <c:showLegendKey val="0"/>
          <c:showVal val="0"/>
          <c:showCatName val="0"/>
          <c:showSerName val="0"/>
          <c:showPercent val="0"/>
          <c:showBubbleSize val="0"/>
        </c:dLbls>
        <c:gapWidth val="25"/>
        <c:overlap val="100"/>
        <c:axId val="591593240"/>
        <c:axId val="591590288"/>
      </c:barChart>
      <c:catAx>
        <c:axId val="591593240"/>
        <c:scaling>
          <c:orientation val="minMax"/>
        </c:scaling>
        <c:delete val="1"/>
        <c:axPos val="l"/>
        <c:numFmt formatCode="General" sourceLinked="1"/>
        <c:majorTickMark val="none"/>
        <c:minorTickMark val="none"/>
        <c:tickLblPos val="none"/>
        <c:crossAx val="591590288"/>
        <c:crosses val="autoZero"/>
        <c:auto val="1"/>
        <c:lblAlgn val="ctr"/>
        <c:lblOffset val="100"/>
        <c:noMultiLvlLbl val="0"/>
      </c:catAx>
      <c:valAx>
        <c:axId val="591590288"/>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Life expectancy (years)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91593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b="1"/>
              <a:t>Figure 5.5: Life expectancy at birth in Council areas with 95% confidence intervals </a:t>
            </a:r>
          </a:p>
          <a:p>
            <a:pPr algn="l">
              <a:defRPr b="1"/>
            </a:pPr>
            <a:r>
              <a:rPr lang="en-US" b="1"/>
              <a:t>(ordered by female life expectancy)</a:t>
            </a:r>
          </a:p>
        </c:rich>
      </c:tx>
      <c:layout>
        <c:manualLayout>
          <c:xMode val="edge"/>
          <c:yMode val="edge"/>
          <c:x val="0.15464082208602173"/>
          <c:y val="0"/>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8.5678447170847827E-2"/>
          <c:y val="0.11957492760429217"/>
          <c:w val="0.89930232558139533"/>
          <c:h val="0.60177413485079068"/>
        </c:manualLayout>
      </c:layout>
      <c:lineChart>
        <c:grouping val="standard"/>
        <c:varyColors val="0"/>
        <c:ser>
          <c:idx val="0"/>
          <c:order val="0"/>
          <c:tx>
            <c:strRef>
              <c:f>'Data 5.5'!$C$3:$F$3</c:f>
              <c:strCache>
                <c:ptCount val="1"/>
                <c:pt idx="0">
                  <c:v>Females</c:v>
                </c:pt>
              </c:strCache>
            </c:strRef>
          </c:tx>
          <c:spPr>
            <a:ln w="28575" cap="rnd">
              <a:noFill/>
              <a:round/>
            </a:ln>
            <a:effectLst/>
          </c:spPr>
          <c:marker>
            <c:symbol val="circle"/>
            <c:size val="7"/>
            <c:spPr>
              <a:solidFill>
                <a:srgbClr val="6466AE"/>
              </a:solidFill>
              <a:ln w="9525">
                <a:solidFill>
                  <a:srgbClr val="6466AE"/>
                </a:solidFill>
              </a:ln>
              <a:effectLst/>
            </c:spPr>
          </c:marker>
          <c:errBars>
            <c:errDir val="y"/>
            <c:errBarType val="both"/>
            <c:errValType val="cust"/>
            <c:noEndCap val="0"/>
            <c:plus>
              <c:numRef>
                <c:f>'Data 5.5'!$F$7:$F$39</c:f>
                <c:numCache>
                  <c:formatCode>General</c:formatCode>
                  <c:ptCount val="33"/>
                  <c:pt idx="0">
                    <c:v>0.28000000000000114</c:v>
                  </c:pt>
                  <c:pt idx="1">
                    <c:v>0.78000000000000114</c:v>
                  </c:pt>
                  <c:pt idx="2">
                    <c:v>0.68999999999999773</c:v>
                  </c:pt>
                  <c:pt idx="3">
                    <c:v>0.59000000000000341</c:v>
                  </c:pt>
                  <c:pt idx="4">
                    <c:v>0.3399999999999892</c:v>
                  </c:pt>
                  <c:pt idx="5">
                    <c:v>0.57999999999999829</c:v>
                  </c:pt>
                  <c:pt idx="6">
                    <c:v>0.57999999999999829</c:v>
                  </c:pt>
                  <c:pt idx="7">
                    <c:v>0.5</c:v>
                  </c:pt>
                  <c:pt idx="8">
                    <c:v>0.85000000000000853</c:v>
                  </c:pt>
                  <c:pt idx="9">
                    <c:v>0.46000000000000796</c:v>
                  </c:pt>
                  <c:pt idx="10">
                    <c:v>0.46999999999999886</c:v>
                  </c:pt>
                  <c:pt idx="11">
                    <c:v>0.34000000000000341</c:v>
                  </c:pt>
                  <c:pt idx="12">
                    <c:v>9.0000000000003411E-2</c:v>
                  </c:pt>
                  <c:pt idx="13">
                    <c:v>0.35000000000000853</c:v>
                  </c:pt>
                  <c:pt idx="14">
                    <c:v>0.43000000000000682</c:v>
                  </c:pt>
                  <c:pt idx="15">
                    <c:v>0.51999999999999602</c:v>
                  </c:pt>
                  <c:pt idx="16">
                    <c:v>0.70000000000000284</c:v>
                  </c:pt>
                  <c:pt idx="17">
                    <c:v>0.62000000000000455</c:v>
                  </c:pt>
                  <c:pt idx="18">
                    <c:v>0.59999999999999432</c:v>
                  </c:pt>
                  <c:pt idx="19">
                    <c:v>0.70999999999999375</c:v>
                  </c:pt>
                  <c:pt idx="20">
                    <c:v>0.42999999999999261</c:v>
                  </c:pt>
                  <c:pt idx="21">
                    <c:v>0.61000000000001364</c:v>
                  </c:pt>
                  <c:pt idx="22">
                    <c:v>0.60000000000000853</c:v>
                  </c:pt>
                  <c:pt idx="23">
                    <c:v>1.4200000000000017</c:v>
                  </c:pt>
                  <c:pt idx="24">
                    <c:v>0.29000000000000625</c:v>
                  </c:pt>
                  <c:pt idx="25">
                    <c:v>0.39000000000000057</c:v>
                  </c:pt>
                  <c:pt idx="26">
                    <c:v>0.70000000000000284</c:v>
                  </c:pt>
                  <c:pt idx="27">
                    <c:v>0.56999999999999318</c:v>
                  </c:pt>
                  <c:pt idx="28">
                    <c:v>1.269999999999996</c:v>
                  </c:pt>
                  <c:pt idx="29">
                    <c:v>0.49000000000000909</c:v>
                  </c:pt>
                  <c:pt idx="30">
                    <c:v>1.0300000000000011</c:v>
                  </c:pt>
                  <c:pt idx="31">
                    <c:v>0.59000000000000341</c:v>
                  </c:pt>
                  <c:pt idx="32">
                    <c:v>0.60999999999999943</c:v>
                  </c:pt>
                </c:numCache>
              </c:numRef>
            </c:plus>
            <c:minus>
              <c:numRef>
                <c:f>'Data 5.5'!$F$7:$F$39</c:f>
                <c:numCache>
                  <c:formatCode>General</c:formatCode>
                  <c:ptCount val="33"/>
                  <c:pt idx="0">
                    <c:v>0.28000000000000114</c:v>
                  </c:pt>
                  <c:pt idx="1">
                    <c:v>0.78000000000000114</c:v>
                  </c:pt>
                  <c:pt idx="2">
                    <c:v>0.68999999999999773</c:v>
                  </c:pt>
                  <c:pt idx="3">
                    <c:v>0.59000000000000341</c:v>
                  </c:pt>
                  <c:pt idx="4">
                    <c:v>0.3399999999999892</c:v>
                  </c:pt>
                  <c:pt idx="5">
                    <c:v>0.57999999999999829</c:v>
                  </c:pt>
                  <c:pt idx="6">
                    <c:v>0.57999999999999829</c:v>
                  </c:pt>
                  <c:pt idx="7">
                    <c:v>0.5</c:v>
                  </c:pt>
                  <c:pt idx="8">
                    <c:v>0.85000000000000853</c:v>
                  </c:pt>
                  <c:pt idx="9">
                    <c:v>0.46000000000000796</c:v>
                  </c:pt>
                  <c:pt idx="10">
                    <c:v>0.46999999999999886</c:v>
                  </c:pt>
                  <c:pt idx="11">
                    <c:v>0.34000000000000341</c:v>
                  </c:pt>
                  <c:pt idx="12">
                    <c:v>9.0000000000003411E-2</c:v>
                  </c:pt>
                  <c:pt idx="13">
                    <c:v>0.35000000000000853</c:v>
                  </c:pt>
                  <c:pt idx="14">
                    <c:v>0.43000000000000682</c:v>
                  </c:pt>
                  <c:pt idx="15">
                    <c:v>0.51999999999999602</c:v>
                  </c:pt>
                  <c:pt idx="16">
                    <c:v>0.70000000000000284</c:v>
                  </c:pt>
                  <c:pt idx="17">
                    <c:v>0.62000000000000455</c:v>
                  </c:pt>
                  <c:pt idx="18">
                    <c:v>0.59999999999999432</c:v>
                  </c:pt>
                  <c:pt idx="19">
                    <c:v>0.70999999999999375</c:v>
                  </c:pt>
                  <c:pt idx="20">
                    <c:v>0.42999999999999261</c:v>
                  </c:pt>
                  <c:pt idx="21">
                    <c:v>0.61000000000001364</c:v>
                  </c:pt>
                  <c:pt idx="22">
                    <c:v>0.60000000000000853</c:v>
                  </c:pt>
                  <c:pt idx="23">
                    <c:v>1.4200000000000017</c:v>
                  </c:pt>
                  <c:pt idx="24">
                    <c:v>0.29000000000000625</c:v>
                  </c:pt>
                  <c:pt idx="25">
                    <c:v>0.39000000000000057</c:v>
                  </c:pt>
                  <c:pt idx="26">
                    <c:v>0.70000000000000284</c:v>
                  </c:pt>
                  <c:pt idx="27">
                    <c:v>0.56999999999999318</c:v>
                  </c:pt>
                  <c:pt idx="28">
                    <c:v>1.269999999999996</c:v>
                  </c:pt>
                  <c:pt idx="29">
                    <c:v>0.49000000000000909</c:v>
                  </c:pt>
                  <c:pt idx="30">
                    <c:v>1.0300000000000011</c:v>
                  </c:pt>
                  <c:pt idx="31">
                    <c:v>0.59000000000000341</c:v>
                  </c:pt>
                  <c:pt idx="32">
                    <c:v>0.60999999999999943</c:v>
                  </c:pt>
                </c:numCache>
              </c:numRef>
            </c:minus>
            <c:spPr>
              <a:noFill/>
              <a:ln w="25400" cap="flat" cmpd="sng" algn="ctr">
                <a:solidFill>
                  <a:srgbClr val="6466AE"/>
                </a:solidFill>
                <a:round/>
              </a:ln>
              <a:effectLst/>
            </c:spPr>
          </c:errBars>
          <c:cat>
            <c:strRef>
              <c:f>'Data 5.5'!$A$7:$A$39</c:f>
              <c:strCache>
                <c:ptCount val="33"/>
                <c:pt idx="0">
                  <c:v>Glasgow City</c:v>
                </c:pt>
                <c:pt idx="1">
                  <c:v>Inverclyde</c:v>
                </c:pt>
                <c:pt idx="2">
                  <c:v>West Dunbartonshire</c:v>
                </c:pt>
                <c:pt idx="3">
                  <c:v>Dundee City</c:v>
                </c:pt>
                <c:pt idx="4">
                  <c:v>North Lanarkshire</c:v>
                </c:pt>
                <c:pt idx="5">
                  <c:v>East Ayrshire</c:v>
                </c:pt>
                <c:pt idx="6">
                  <c:v>North Ayrshire</c:v>
                </c:pt>
                <c:pt idx="7">
                  <c:v>Falkirk</c:v>
                </c:pt>
                <c:pt idx="8">
                  <c:v>Clackmannanshire</c:v>
                </c:pt>
                <c:pt idx="9">
                  <c:v>Renfrewshire</c:v>
                </c:pt>
                <c:pt idx="10">
                  <c:v>West Lothian</c:v>
                </c:pt>
                <c:pt idx="11">
                  <c:v>South Lanarkshire</c:v>
                </c:pt>
                <c:pt idx="12">
                  <c:v>SCOTLAND</c:v>
                </c:pt>
                <c:pt idx="13">
                  <c:v>Fife</c:v>
                </c:pt>
                <c:pt idx="14">
                  <c:v>Aberdeen City</c:v>
                </c:pt>
                <c:pt idx="15">
                  <c:v>Dumfries and Galloway</c:v>
                </c:pt>
                <c:pt idx="16">
                  <c:v>Moray</c:v>
                </c:pt>
                <c:pt idx="17">
                  <c:v>Midlothian</c:v>
                </c:pt>
                <c:pt idx="18">
                  <c:v>South Ayrshire</c:v>
                </c:pt>
                <c:pt idx="19">
                  <c:v>Argyll and Bute</c:v>
                </c:pt>
                <c:pt idx="20">
                  <c:v>Highland</c:v>
                </c:pt>
                <c:pt idx="21">
                  <c:v>Scottish Borders</c:v>
                </c:pt>
                <c:pt idx="22">
                  <c:v>Angus</c:v>
                </c:pt>
                <c:pt idx="23">
                  <c:v>Orkney Islands</c:v>
                </c:pt>
                <c:pt idx="24">
                  <c:v>City of Edinburgh</c:v>
                </c:pt>
                <c:pt idx="25">
                  <c:v>Aberdeenshire</c:v>
                </c:pt>
                <c:pt idx="26">
                  <c:v>Stirling</c:v>
                </c:pt>
                <c:pt idx="27">
                  <c:v>East Lothian</c:v>
                </c:pt>
                <c:pt idx="28">
                  <c:v>Shetland Islands</c:v>
                </c:pt>
                <c:pt idx="29">
                  <c:v>Perth and Kinross</c:v>
                </c:pt>
                <c:pt idx="30">
                  <c:v>Na h-Eileanan Siar</c:v>
                </c:pt>
                <c:pt idx="31">
                  <c:v>East Dunbartonshire</c:v>
                </c:pt>
                <c:pt idx="32">
                  <c:v>East Renfrewshire</c:v>
                </c:pt>
              </c:strCache>
            </c:strRef>
          </c:cat>
          <c:val>
            <c:numRef>
              <c:f>'Data 5.5'!$C$7:$C$39</c:f>
              <c:numCache>
                <c:formatCode>0.00</c:formatCode>
                <c:ptCount val="33"/>
                <c:pt idx="0">
                  <c:v>78.5</c:v>
                </c:pt>
                <c:pt idx="1">
                  <c:v>79.010000000000005</c:v>
                </c:pt>
                <c:pt idx="2">
                  <c:v>79.209999999999994</c:v>
                </c:pt>
                <c:pt idx="3">
                  <c:v>79.48</c:v>
                </c:pt>
                <c:pt idx="4">
                  <c:v>79.599999999999994</c:v>
                </c:pt>
                <c:pt idx="5">
                  <c:v>79.81</c:v>
                </c:pt>
                <c:pt idx="6">
                  <c:v>79.98</c:v>
                </c:pt>
                <c:pt idx="7">
                  <c:v>80.459999999999994</c:v>
                </c:pt>
                <c:pt idx="8">
                  <c:v>80.7</c:v>
                </c:pt>
                <c:pt idx="9">
                  <c:v>80.7</c:v>
                </c:pt>
                <c:pt idx="10">
                  <c:v>80.97</c:v>
                </c:pt>
                <c:pt idx="11">
                  <c:v>81.06</c:v>
                </c:pt>
                <c:pt idx="12">
                  <c:v>81.14</c:v>
                </c:pt>
                <c:pt idx="13">
                  <c:v>81.150000000000006</c:v>
                </c:pt>
                <c:pt idx="14">
                  <c:v>81.400000000000006</c:v>
                </c:pt>
                <c:pt idx="15">
                  <c:v>81.44</c:v>
                </c:pt>
                <c:pt idx="16">
                  <c:v>81.47</c:v>
                </c:pt>
                <c:pt idx="17">
                  <c:v>81.5</c:v>
                </c:pt>
                <c:pt idx="18">
                  <c:v>81.64</c:v>
                </c:pt>
                <c:pt idx="19">
                  <c:v>81.69</c:v>
                </c:pt>
                <c:pt idx="20">
                  <c:v>81.91</c:v>
                </c:pt>
                <c:pt idx="21">
                  <c:v>81.93</c:v>
                </c:pt>
                <c:pt idx="22">
                  <c:v>82.26</c:v>
                </c:pt>
                <c:pt idx="23">
                  <c:v>82.26</c:v>
                </c:pt>
                <c:pt idx="24">
                  <c:v>82.5</c:v>
                </c:pt>
                <c:pt idx="25">
                  <c:v>82.52</c:v>
                </c:pt>
                <c:pt idx="26">
                  <c:v>82.56</c:v>
                </c:pt>
                <c:pt idx="27">
                  <c:v>82.72</c:v>
                </c:pt>
                <c:pt idx="28">
                  <c:v>83.21</c:v>
                </c:pt>
                <c:pt idx="29">
                  <c:v>83.26</c:v>
                </c:pt>
                <c:pt idx="30">
                  <c:v>83.39</c:v>
                </c:pt>
                <c:pt idx="31">
                  <c:v>83.65</c:v>
                </c:pt>
                <c:pt idx="32">
                  <c:v>83.96</c:v>
                </c:pt>
              </c:numCache>
            </c:numRef>
          </c:val>
          <c:smooth val="0"/>
          <c:extLst>
            <c:ext xmlns:c16="http://schemas.microsoft.com/office/drawing/2014/chart" uri="{C3380CC4-5D6E-409C-BE32-E72D297353CC}">
              <c16:uniqueId val="{00000000-C151-4D78-8019-29D901AA4034}"/>
            </c:ext>
          </c:extLst>
        </c:ser>
        <c:ser>
          <c:idx val="1"/>
          <c:order val="1"/>
          <c:tx>
            <c:strRef>
              <c:f>'Data 5.5'!$G$3:$J$3</c:f>
              <c:strCache>
                <c:ptCount val="1"/>
                <c:pt idx="0">
                  <c:v>Males</c:v>
                </c:pt>
              </c:strCache>
            </c:strRef>
          </c:tx>
          <c:spPr>
            <a:ln w="28575" cap="rnd">
              <a:noFill/>
              <a:round/>
            </a:ln>
            <a:effectLst/>
          </c:spPr>
          <c:marker>
            <c:symbol val="circle"/>
            <c:size val="7"/>
            <c:spPr>
              <a:solidFill>
                <a:srgbClr val="B2B2D6"/>
              </a:solidFill>
              <a:ln w="9525">
                <a:solidFill>
                  <a:srgbClr val="B2B2D6"/>
                </a:solidFill>
              </a:ln>
              <a:effectLst/>
            </c:spPr>
          </c:marker>
          <c:errBars>
            <c:errDir val="y"/>
            <c:errBarType val="both"/>
            <c:errValType val="cust"/>
            <c:noEndCap val="0"/>
            <c:plus>
              <c:numRef>
                <c:f>'Data 5.5'!$J$7:$J$39</c:f>
                <c:numCache>
                  <c:formatCode>General</c:formatCode>
                  <c:ptCount val="33"/>
                  <c:pt idx="0">
                    <c:v>0.28999999999999204</c:v>
                  </c:pt>
                  <c:pt idx="1">
                    <c:v>0.78000000000000114</c:v>
                  </c:pt>
                  <c:pt idx="2">
                    <c:v>0.75</c:v>
                  </c:pt>
                  <c:pt idx="3">
                    <c:v>0.65000000000000568</c:v>
                  </c:pt>
                  <c:pt idx="4">
                    <c:v>0.40000000000000568</c:v>
                  </c:pt>
                  <c:pt idx="5">
                    <c:v>0.64000000000000057</c:v>
                  </c:pt>
                  <c:pt idx="6">
                    <c:v>0.63999999999998636</c:v>
                  </c:pt>
                  <c:pt idx="7">
                    <c:v>0.53999999999999204</c:v>
                  </c:pt>
                  <c:pt idx="8">
                    <c:v>1.0499999999999972</c:v>
                  </c:pt>
                  <c:pt idx="9">
                    <c:v>0.54999999999999716</c:v>
                  </c:pt>
                  <c:pt idx="10">
                    <c:v>0.52000000000001023</c:v>
                  </c:pt>
                  <c:pt idx="11">
                    <c:v>0.39000000000000057</c:v>
                  </c:pt>
                  <c:pt idx="12">
                    <c:v>9.9999999999994316E-2</c:v>
                  </c:pt>
                  <c:pt idx="13">
                    <c:v>0.36999999999999034</c:v>
                  </c:pt>
                  <c:pt idx="14">
                    <c:v>0.44999999999998863</c:v>
                  </c:pt>
                  <c:pt idx="15">
                    <c:v>0.59999999999999432</c:v>
                  </c:pt>
                  <c:pt idx="16">
                    <c:v>0.70999999999999375</c:v>
                  </c:pt>
                  <c:pt idx="17">
                    <c:v>0.72999999999998977</c:v>
                  </c:pt>
                  <c:pt idx="18">
                    <c:v>0.71999999999999886</c:v>
                  </c:pt>
                  <c:pt idx="19">
                    <c:v>0.73000000000000398</c:v>
                  </c:pt>
                  <c:pt idx="20">
                    <c:v>0.48999999999999488</c:v>
                  </c:pt>
                  <c:pt idx="21">
                    <c:v>0.6600000000000108</c:v>
                  </c:pt>
                  <c:pt idx="22">
                    <c:v>0.64000000000000057</c:v>
                  </c:pt>
                  <c:pt idx="23">
                    <c:v>1.4700000000000131</c:v>
                  </c:pt>
                  <c:pt idx="24">
                    <c:v>0.31999999999999318</c:v>
                  </c:pt>
                  <c:pt idx="25">
                    <c:v>0.39000000000000057</c:v>
                  </c:pt>
                  <c:pt idx="26">
                    <c:v>0.73000000000000398</c:v>
                  </c:pt>
                  <c:pt idx="27">
                    <c:v>0.67000000000000171</c:v>
                  </c:pt>
                  <c:pt idx="28">
                    <c:v>1.3999999999999915</c:v>
                  </c:pt>
                  <c:pt idx="29">
                    <c:v>0.59999999999999432</c:v>
                  </c:pt>
                  <c:pt idx="30">
                    <c:v>1.3900000000000006</c:v>
                  </c:pt>
                  <c:pt idx="31">
                    <c:v>0.63000000000000966</c:v>
                  </c:pt>
                  <c:pt idx="32">
                    <c:v>0.70000000000000284</c:v>
                  </c:pt>
                </c:numCache>
              </c:numRef>
            </c:plus>
            <c:minus>
              <c:numRef>
                <c:f>'Data 5.5'!$J$7:$J$39</c:f>
                <c:numCache>
                  <c:formatCode>General</c:formatCode>
                  <c:ptCount val="33"/>
                  <c:pt idx="0">
                    <c:v>0.28999999999999204</c:v>
                  </c:pt>
                  <c:pt idx="1">
                    <c:v>0.78000000000000114</c:v>
                  </c:pt>
                  <c:pt idx="2">
                    <c:v>0.75</c:v>
                  </c:pt>
                  <c:pt idx="3">
                    <c:v>0.65000000000000568</c:v>
                  </c:pt>
                  <c:pt idx="4">
                    <c:v>0.40000000000000568</c:v>
                  </c:pt>
                  <c:pt idx="5">
                    <c:v>0.64000000000000057</c:v>
                  </c:pt>
                  <c:pt idx="6">
                    <c:v>0.63999999999998636</c:v>
                  </c:pt>
                  <c:pt idx="7">
                    <c:v>0.53999999999999204</c:v>
                  </c:pt>
                  <c:pt idx="8">
                    <c:v>1.0499999999999972</c:v>
                  </c:pt>
                  <c:pt idx="9">
                    <c:v>0.54999999999999716</c:v>
                  </c:pt>
                  <c:pt idx="10">
                    <c:v>0.52000000000001023</c:v>
                  </c:pt>
                  <c:pt idx="11">
                    <c:v>0.39000000000000057</c:v>
                  </c:pt>
                  <c:pt idx="12">
                    <c:v>9.9999999999994316E-2</c:v>
                  </c:pt>
                  <c:pt idx="13">
                    <c:v>0.36999999999999034</c:v>
                  </c:pt>
                  <c:pt idx="14">
                    <c:v>0.44999999999998863</c:v>
                  </c:pt>
                  <c:pt idx="15">
                    <c:v>0.59999999999999432</c:v>
                  </c:pt>
                  <c:pt idx="16">
                    <c:v>0.70999999999999375</c:v>
                  </c:pt>
                  <c:pt idx="17">
                    <c:v>0.72999999999998977</c:v>
                  </c:pt>
                  <c:pt idx="18">
                    <c:v>0.71999999999999886</c:v>
                  </c:pt>
                  <c:pt idx="19">
                    <c:v>0.73000000000000398</c:v>
                  </c:pt>
                  <c:pt idx="20">
                    <c:v>0.48999999999999488</c:v>
                  </c:pt>
                  <c:pt idx="21">
                    <c:v>0.6600000000000108</c:v>
                  </c:pt>
                  <c:pt idx="22">
                    <c:v>0.64000000000000057</c:v>
                  </c:pt>
                  <c:pt idx="23">
                    <c:v>1.4700000000000131</c:v>
                  </c:pt>
                  <c:pt idx="24">
                    <c:v>0.31999999999999318</c:v>
                  </c:pt>
                  <c:pt idx="25">
                    <c:v>0.39000000000000057</c:v>
                  </c:pt>
                  <c:pt idx="26">
                    <c:v>0.73000000000000398</c:v>
                  </c:pt>
                  <c:pt idx="27">
                    <c:v>0.67000000000000171</c:v>
                  </c:pt>
                  <c:pt idx="28">
                    <c:v>1.3999999999999915</c:v>
                  </c:pt>
                  <c:pt idx="29">
                    <c:v>0.59999999999999432</c:v>
                  </c:pt>
                  <c:pt idx="30">
                    <c:v>1.3900000000000006</c:v>
                  </c:pt>
                  <c:pt idx="31">
                    <c:v>0.63000000000000966</c:v>
                  </c:pt>
                  <c:pt idx="32">
                    <c:v>0.70000000000000284</c:v>
                  </c:pt>
                </c:numCache>
              </c:numRef>
            </c:minus>
            <c:spPr>
              <a:noFill/>
              <a:ln w="22225" cap="flat" cmpd="sng" algn="ctr">
                <a:solidFill>
                  <a:srgbClr val="B2B2D6"/>
                </a:solidFill>
                <a:round/>
              </a:ln>
              <a:effectLst/>
            </c:spPr>
          </c:errBars>
          <c:cat>
            <c:strRef>
              <c:f>'Data 5.5'!$A$7:$A$39</c:f>
              <c:strCache>
                <c:ptCount val="33"/>
                <c:pt idx="0">
                  <c:v>Glasgow City</c:v>
                </c:pt>
                <c:pt idx="1">
                  <c:v>Inverclyde</c:v>
                </c:pt>
                <c:pt idx="2">
                  <c:v>West Dunbartonshire</c:v>
                </c:pt>
                <c:pt idx="3">
                  <c:v>Dundee City</c:v>
                </c:pt>
                <c:pt idx="4">
                  <c:v>North Lanarkshire</c:v>
                </c:pt>
                <c:pt idx="5">
                  <c:v>East Ayrshire</c:v>
                </c:pt>
                <c:pt idx="6">
                  <c:v>North Ayrshire</c:v>
                </c:pt>
                <c:pt idx="7">
                  <c:v>Falkirk</c:v>
                </c:pt>
                <c:pt idx="8">
                  <c:v>Clackmannanshire</c:v>
                </c:pt>
                <c:pt idx="9">
                  <c:v>Renfrewshire</c:v>
                </c:pt>
                <c:pt idx="10">
                  <c:v>West Lothian</c:v>
                </c:pt>
                <c:pt idx="11">
                  <c:v>South Lanarkshire</c:v>
                </c:pt>
                <c:pt idx="12">
                  <c:v>SCOTLAND</c:v>
                </c:pt>
                <c:pt idx="13">
                  <c:v>Fife</c:v>
                </c:pt>
                <c:pt idx="14">
                  <c:v>Aberdeen City</c:v>
                </c:pt>
                <c:pt idx="15">
                  <c:v>Dumfries and Galloway</c:v>
                </c:pt>
                <c:pt idx="16">
                  <c:v>Moray</c:v>
                </c:pt>
                <c:pt idx="17">
                  <c:v>Midlothian</c:v>
                </c:pt>
                <c:pt idx="18">
                  <c:v>South Ayrshire</c:v>
                </c:pt>
                <c:pt idx="19">
                  <c:v>Argyll and Bute</c:v>
                </c:pt>
                <c:pt idx="20">
                  <c:v>Highland</c:v>
                </c:pt>
                <c:pt idx="21">
                  <c:v>Scottish Borders</c:v>
                </c:pt>
                <c:pt idx="22">
                  <c:v>Angus</c:v>
                </c:pt>
                <c:pt idx="23">
                  <c:v>Orkney Islands</c:v>
                </c:pt>
                <c:pt idx="24">
                  <c:v>City of Edinburgh</c:v>
                </c:pt>
                <c:pt idx="25">
                  <c:v>Aberdeenshire</c:v>
                </c:pt>
                <c:pt idx="26">
                  <c:v>Stirling</c:v>
                </c:pt>
                <c:pt idx="27">
                  <c:v>East Lothian</c:v>
                </c:pt>
                <c:pt idx="28">
                  <c:v>Shetland Islands</c:v>
                </c:pt>
                <c:pt idx="29">
                  <c:v>Perth and Kinross</c:v>
                </c:pt>
                <c:pt idx="30">
                  <c:v>Na h-Eileanan Siar</c:v>
                </c:pt>
                <c:pt idx="31">
                  <c:v>East Dunbartonshire</c:v>
                </c:pt>
                <c:pt idx="32">
                  <c:v>East Renfrewshire</c:v>
                </c:pt>
              </c:strCache>
            </c:strRef>
          </c:cat>
          <c:val>
            <c:numRef>
              <c:f>'Data 5.5'!$G$7:$G$39</c:f>
              <c:numCache>
                <c:formatCode>0.00</c:formatCode>
                <c:ptCount val="33"/>
                <c:pt idx="0">
                  <c:v>73.599999999999994</c:v>
                </c:pt>
                <c:pt idx="1">
                  <c:v>74.87</c:v>
                </c:pt>
                <c:pt idx="2">
                  <c:v>75.06</c:v>
                </c:pt>
                <c:pt idx="3">
                  <c:v>73.92</c:v>
                </c:pt>
                <c:pt idx="4">
                  <c:v>75.2</c:v>
                </c:pt>
                <c:pt idx="5">
                  <c:v>75.88</c:v>
                </c:pt>
                <c:pt idx="6">
                  <c:v>76.069999999999993</c:v>
                </c:pt>
                <c:pt idx="7">
                  <c:v>77.33</c:v>
                </c:pt>
                <c:pt idx="8">
                  <c:v>76.599999999999994</c:v>
                </c:pt>
                <c:pt idx="9">
                  <c:v>75.88</c:v>
                </c:pt>
                <c:pt idx="10">
                  <c:v>77.87</c:v>
                </c:pt>
                <c:pt idx="11">
                  <c:v>76.92</c:v>
                </c:pt>
                <c:pt idx="12">
                  <c:v>77.16</c:v>
                </c:pt>
                <c:pt idx="13">
                  <c:v>77.3</c:v>
                </c:pt>
                <c:pt idx="14">
                  <c:v>77.069999999999993</c:v>
                </c:pt>
                <c:pt idx="15">
                  <c:v>78.19</c:v>
                </c:pt>
                <c:pt idx="16">
                  <c:v>79.14</c:v>
                </c:pt>
                <c:pt idx="17">
                  <c:v>77.709999999999994</c:v>
                </c:pt>
                <c:pt idx="18">
                  <c:v>77.28</c:v>
                </c:pt>
                <c:pt idx="19">
                  <c:v>78.34</c:v>
                </c:pt>
                <c:pt idx="20">
                  <c:v>77.8</c:v>
                </c:pt>
                <c:pt idx="21">
                  <c:v>79.150000000000006</c:v>
                </c:pt>
                <c:pt idx="22">
                  <c:v>78.33</c:v>
                </c:pt>
                <c:pt idx="23">
                  <c:v>79.040000000000006</c:v>
                </c:pt>
                <c:pt idx="24">
                  <c:v>78.38</c:v>
                </c:pt>
                <c:pt idx="25">
                  <c:v>79.290000000000006</c:v>
                </c:pt>
                <c:pt idx="26">
                  <c:v>78.3</c:v>
                </c:pt>
                <c:pt idx="27">
                  <c:v>79.09</c:v>
                </c:pt>
                <c:pt idx="28">
                  <c:v>80.16</c:v>
                </c:pt>
                <c:pt idx="29">
                  <c:v>79.05</c:v>
                </c:pt>
                <c:pt idx="30">
                  <c:v>77.84</c:v>
                </c:pt>
                <c:pt idx="31">
                  <c:v>80.540000000000006</c:v>
                </c:pt>
                <c:pt idx="32">
                  <c:v>80.33</c:v>
                </c:pt>
              </c:numCache>
            </c:numRef>
          </c:val>
          <c:smooth val="0"/>
          <c:extLst>
            <c:ext xmlns:c16="http://schemas.microsoft.com/office/drawing/2014/chart" uri="{C3380CC4-5D6E-409C-BE32-E72D297353CC}">
              <c16:uniqueId val="{00000001-C151-4D78-8019-29D901AA4034}"/>
            </c:ext>
          </c:extLst>
        </c:ser>
        <c:dLbls>
          <c:showLegendKey val="0"/>
          <c:showVal val="0"/>
          <c:showCatName val="0"/>
          <c:showSerName val="0"/>
          <c:showPercent val="0"/>
          <c:showBubbleSize val="0"/>
        </c:dLbls>
        <c:marker val="1"/>
        <c:smooth val="0"/>
        <c:axId val="552697368"/>
        <c:axId val="552699992"/>
      </c:lineChart>
      <c:catAx>
        <c:axId val="552697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out"/>
        <c:tickLblPos val="nextTo"/>
        <c:spPr>
          <a:noFill/>
          <a:ln w="9525" cap="flat" cmpd="sng" algn="ctr">
            <a:noFill/>
            <a:round/>
          </a:ln>
          <a:effectLst/>
        </c:spPr>
        <c:txPr>
          <a:bodyPr rot="-3600000" spcFirstLastPara="1" vertOverflow="ellipsis" wrap="square" anchor="ctr" anchorCtr="1"/>
          <a:lstStyle/>
          <a:p>
            <a:pPr>
              <a:defRPr sz="11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52699992"/>
        <c:crosses val="autoZero"/>
        <c:auto val="1"/>
        <c:lblAlgn val="ctr"/>
        <c:lblOffset val="100"/>
        <c:noMultiLvlLbl val="0"/>
      </c:catAx>
      <c:valAx>
        <c:axId val="552699992"/>
        <c:scaling>
          <c:orientation val="minMax"/>
          <c:max val="85"/>
          <c:min val="7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t>Years of life expectancy at birth</a:t>
                </a:r>
              </a:p>
            </c:rich>
          </c:tx>
          <c:layout>
            <c:manualLayout>
              <c:xMode val="edge"/>
              <c:yMode val="edge"/>
              <c:x val="1.4486142378577507E-2"/>
              <c:y val="0.2166121881823595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526973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t>Figure 5.6a. Rate of change in life expectancy,</a:t>
            </a:r>
            <a:r>
              <a:rPr lang="en-US" sz="1400" b="1" baseline="0"/>
              <a:t> by council area</a:t>
            </a:r>
            <a:r>
              <a:rPr lang="en-US" sz="1400" b="1"/>
              <a:t>, males</a:t>
            </a:r>
          </a:p>
        </c:rich>
      </c:tx>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7.2315886984715153E-2"/>
          <c:y val="0.17333264202139612"/>
          <c:w val="0.9126517444553357"/>
          <c:h val="0.43639184807781378"/>
        </c:manualLayout>
      </c:layout>
      <c:lineChart>
        <c:grouping val="standard"/>
        <c:varyColors val="0"/>
        <c:ser>
          <c:idx val="0"/>
          <c:order val="0"/>
          <c:tx>
            <c:strRef>
              <c:f>'Data 5.6'!$E$4</c:f>
              <c:strCache>
                <c:ptCount val="1"/>
                <c:pt idx="0">
                  <c:v>LE change in weeks/year 2001-2003 to 2012-2014</c:v>
                </c:pt>
              </c:strCache>
            </c:strRef>
          </c:tx>
          <c:spPr>
            <a:ln w="19050" cap="rnd">
              <a:noFill/>
              <a:round/>
            </a:ln>
            <a:effectLst/>
          </c:spPr>
          <c:marker>
            <c:symbol val="circle"/>
            <c:size val="7"/>
            <c:spPr>
              <a:solidFill>
                <a:schemeClr val="bg2">
                  <a:lumMod val="75000"/>
                </a:schemeClr>
              </a:solidFill>
              <a:ln w="9525">
                <a:solidFill>
                  <a:srgbClr val="50518B"/>
                </a:solidFill>
              </a:ln>
              <a:effectLst/>
            </c:spPr>
          </c:marker>
          <c:errBars>
            <c:errDir val="y"/>
            <c:errBarType val="both"/>
            <c:errValType val="cust"/>
            <c:noEndCap val="1"/>
            <c:plus>
              <c:numRef>
                <c:f>'Data 5.6'!$N$8:$N$40</c:f>
                <c:numCache>
                  <c:formatCode>General</c:formatCode>
                  <c:ptCount val="33"/>
                  <c:pt idx="0">
                    <c:v>0</c:v>
                  </c:pt>
                  <c:pt idx="1">
                    <c:v>-13.583970399999991</c:v>
                  </c:pt>
                  <c:pt idx="2">
                    <c:v>-10.039434000000069</c:v>
                  </c:pt>
                  <c:pt idx="3">
                    <c:v>-5.6477436000000232</c:v>
                  </c:pt>
                  <c:pt idx="4">
                    <c:v>-13.080493199999964</c:v>
                  </c:pt>
                  <c:pt idx="5">
                    <c:v>-7.6083543999999685</c:v>
                  </c:pt>
                  <c:pt idx="6">
                    <c:v>-13.079311200000085</c:v>
                  </c:pt>
                  <c:pt idx="7">
                    <c:v>-8.2851335999999804</c:v>
                  </c:pt>
                  <c:pt idx="8">
                    <c:v>-7.9938976000000359</c:v>
                  </c:pt>
                  <c:pt idx="9">
                    <c:v>-8.0447235999999887</c:v>
                  </c:pt>
                  <c:pt idx="10">
                    <c:v>-8.4903844000000745</c:v>
                  </c:pt>
                  <c:pt idx="11">
                    <c:v>-17.051835600000004</c:v>
                  </c:pt>
                  <c:pt idx="12">
                    <c:v>-11.883144000000105</c:v>
                  </c:pt>
                  <c:pt idx="13">
                    <c:v>-14.397551199999924</c:v>
                  </c:pt>
                  <c:pt idx="14">
                    <c:v>-14.572515200000035</c:v>
                  </c:pt>
                  <c:pt idx="15">
                    <c:v>-18.643300799999885</c:v>
                  </c:pt>
                  <c:pt idx="16">
                    <c:v>-15.496254800000028</c:v>
                  </c:pt>
                  <c:pt idx="17">
                    <c:v>-14.255145600000006</c:v>
                  </c:pt>
                  <c:pt idx="18">
                    <c:v>-17.58621519999992</c:v>
                  </c:pt>
                  <c:pt idx="19">
                    <c:v>-15.191976800000079</c:v>
                  </c:pt>
                  <c:pt idx="20">
                    <c:v>-12.636062399999961</c:v>
                  </c:pt>
                  <c:pt idx="21">
                    <c:v>-15.017685200000001</c:v>
                  </c:pt>
                  <c:pt idx="22">
                    <c:v>-18.249974000000069</c:v>
                  </c:pt>
                  <c:pt idx="23">
                    <c:v>-17.40761839999999</c:v>
                  </c:pt>
                  <c:pt idx="24">
                    <c:v>-17.413301999999945</c:v>
                  </c:pt>
                  <c:pt idx="25">
                    <c:v>-16.68869079999995</c:v>
                  </c:pt>
                  <c:pt idx="26">
                    <c:v>-20.337497999999975</c:v>
                  </c:pt>
                  <c:pt idx="27">
                    <c:v>-19.10963480000008</c:v>
                  </c:pt>
                  <c:pt idx="28">
                    <c:v>-21.667113200000131</c:v>
                  </c:pt>
                  <c:pt idx="29">
                    <c:v>-21.691313200000085</c:v>
                  </c:pt>
                  <c:pt idx="30">
                    <c:v>-30.774895999999959</c:v>
                  </c:pt>
                  <c:pt idx="31">
                    <c:v>-28.077908000000107</c:v>
                  </c:pt>
                  <c:pt idx="32">
                    <c:v>-29.040440399999952</c:v>
                  </c:pt>
                </c:numCache>
              </c:numRef>
            </c:plus>
            <c:minus>
              <c:numRef>
                <c:f>'Data 5.6'!$O$8:$O$40</c:f>
                <c:numCache>
                  <c:formatCode>General</c:formatCode>
                  <c:ptCount val="33"/>
                  <c:pt idx="0">
                    <c:v>-3.7882000000000708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minus>
            <c:spPr>
              <a:noFill/>
              <a:ln w="9525" cap="flat" cmpd="sng" algn="ctr">
                <a:solidFill>
                  <a:schemeClr val="tx1">
                    <a:lumMod val="65000"/>
                    <a:lumOff val="35000"/>
                  </a:schemeClr>
                </a:solidFill>
                <a:round/>
                <a:tailEnd type="triangle"/>
              </a:ln>
              <a:effectLst/>
            </c:spPr>
          </c:errBars>
          <c:cat>
            <c:strRef>
              <c:f>'Data 5.6'!$A$8:$A$40</c:f>
              <c:strCache>
                <c:ptCount val="33"/>
                <c:pt idx="0">
                  <c:v>Shetland Islands</c:v>
                </c:pt>
                <c:pt idx="1">
                  <c:v>Na h-Eileanan Siar</c:v>
                </c:pt>
                <c:pt idx="2">
                  <c:v>East Renfrewshire</c:v>
                </c:pt>
                <c:pt idx="3">
                  <c:v>East Lothian</c:v>
                </c:pt>
                <c:pt idx="4">
                  <c:v>Moray</c:v>
                </c:pt>
                <c:pt idx="5">
                  <c:v>City of Edinburgh</c:v>
                </c:pt>
                <c:pt idx="6">
                  <c:v>West Dunbartonshire</c:v>
                </c:pt>
                <c:pt idx="7">
                  <c:v>Orkney Islands</c:v>
                </c:pt>
                <c:pt idx="8">
                  <c:v>Midlothian</c:v>
                </c:pt>
                <c:pt idx="9">
                  <c:v>Aberdeen City</c:v>
                </c:pt>
                <c:pt idx="10">
                  <c:v>South Lanarkshire</c:v>
                </c:pt>
                <c:pt idx="11">
                  <c:v>Glasgow City</c:v>
                </c:pt>
                <c:pt idx="12">
                  <c:v>Dumfries and Galloway</c:v>
                </c:pt>
                <c:pt idx="13">
                  <c:v>Argyll and Bute</c:v>
                </c:pt>
                <c:pt idx="14">
                  <c:v>Falkirk</c:v>
                </c:pt>
                <c:pt idx="15">
                  <c:v>West Lothian</c:v>
                </c:pt>
                <c:pt idx="16">
                  <c:v>SCOTLAND</c:v>
                </c:pt>
                <c:pt idx="17">
                  <c:v>East Ayrshire</c:v>
                </c:pt>
                <c:pt idx="18">
                  <c:v>Renfrewshire</c:v>
                </c:pt>
                <c:pt idx="19">
                  <c:v>East Dunbartonshire</c:v>
                </c:pt>
                <c:pt idx="20">
                  <c:v>Stirling</c:v>
                </c:pt>
                <c:pt idx="21">
                  <c:v>Aberdeenshire</c:v>
                </c:pt>
                <c:pt idx="22">
                  <c:v>Scottish Borders</c:v>
                </c:pt>
                <c:pt idx="23">
                  <c:v>North Lanarkshire</c:v>
                </c:pt>
                <c:pt idx="24">
                  <c:v>Angus</c:v>
                </c:pt>
                <c:pt idx="25">
                  <c:v>Fife</c:v>
                </c:pt>
                <c:pt idx="26">
                  <c:v>North Ayrshire</c:v>
                </c:pt>
                <c:pt idx="27">
                  <c:v>Perth and Kinross</c:v>
                </c:pt>
                <c:pt idx="28">
                  <c:v>Highland</c:v>
                </c:pt>
                <c:pt idx="29">
                  <c:v>Clackmannanshire</c:v>
                </c:pt>
                <c:pt idx="30">
                  <c:v>Inverclyde</c:v>
                </c:pt>
                <c:pt idx="31">
                  <c:v>South Ayrshire</c:v>
                </c:pt>
                <c:pt idx="32">
                  <c:v>Dundee City</c:v>
                </c:pt>
              </c:strCache>
            </c:strRef>
          </c:cat>
          <c:val>
            <c:numRef>
              <c:f>'Data 5.6'!$E$8:$E$40</c:f>
              <c:numCache>
                <c:formatCode>0.0</c:formatCode>
                <c:ptCount val="33"/>
                <c:pt idx="0">
                  <c:v>20.570930000000001</c:v>
                </c:pt>
                <c:pt idx="1">
                  <c:v>24.291650000000001</c:v>
                </c:pt>
                <c:pt idx="2">
                  <c:v>17.69143</c:v>
                </c:pt>
                <c:pt idx="3">
                  <c:v>13.21528</c:v>
                </c:pt>
                <c:pt idx="4">
                  <c:v>20.349550000000001</c:v>
                </c:pt>
                <c:pt idx="5">
                  <c:v>14.2721</c:v>
                </c:pt>
                <c:pt idx="6">
                  <c:v>18.284379999999999</c:v>
                </c:pt>
                <c:pt idx="7">
                  <c:v>13.065189999999999</c:v>
                </c:pt>
                <c:pt idx="8">
                  <c:v>12.56672</c:v>
                </c:pt>
                <c:pt idx="9">
                  <c:v>12.27929</c:v>
                </c:pt>
                <c:pt idx="10">
                  <c:v>12.36665</c:v>
                </c:pt>
                <c:pt idx="11">
                  <c:v>20.369769999999999</c:v>
                </c:pt>
                <c:pt idx="12">
                  <c:v>14.97547</c:v>
                </c:pt>
                <c:pt idx="13">
                  <c:v>16.327069999999999</c:v>
                </c:pt>
                <c:pt idx="14">
                  <c:v>16.422689999999999</c:v>
                </c:pt>
                <c:pt idx="15">
                  <c:v>20.300439999999998</c:v>
                </c:pt>
                <c:pt idx="16">
                  <c:v>16.974869999999999</c:v>
                </c:pt>
                <c:pt idx="17">
                  <c:v>15.58426</c:v>
                </c:pt>
                <c:pt idx="18">
                  <c:v>18.653390000000002</c:v>
                </c:pt>
                <c:pt idx="19">
                  <c:v>16.150680000000001</c:v>
                </c:pt>
                <c:pt idx="20">
                  <c:v>13.17727</c:v>
                </c:pt>
                <c:pt idx="21">
                  <c:v>15.22878</c:v>
                </c:pt>
                <c:pt idx="22">
                  <c:v>18.07197</c:v>
                </c:pt>
                <c:pt idx="23">
                  <c:v>16.289909999999999</c:v>
                </c:pt>
                <c:pt idx="24">
                  <c:v>15.51844</c:v>
                </c:pt>
                <c:pt idx="25">
                  <c:v>14.40212</c:v>
                </c:pt>
                <c:pt idx="26">
                  <c:v>17.668510000000001</c:v>
                </c:pt>
                <c:pt idx="27">
                  <c:v>16.242599999999999</c:v>
                </c:pt>
                <c:pt idx="28">
                  <c:v>18.057690000000001</c:v>
                </c:pt>
                <c:pt idx="29">
                  <c:v>16.956980000000001</c:v>
                </c:pt>
                <c:pt idx="30">
                  <c:v>25.138860000000001</c:v>
                </c:pt>
                <c:pt idx="31">
                  <c:v>19.64865</c:v>
                </c:pt>
                <c:pt idx="32">
                  <c:v>15.754390000000001</c:v>
                </c:pt>
              </c:numCache>
            </c:numRef>
          </c:val>
          <c:smooth val="0"/>
          <c:extLst>
            <c:ext xmlns:c16="http://schemas.microsoft.com/office/drawing/2014/chart" uri="{C3380CC4-5D6E-409C-BE32-E72D297353CC}">
              <c16:uniqueId val="{00000000-7EDE-4E73-A1A4-20371AAAF01D}"/>
            </c:ext>
          </c:extLst>
        </c:ser>
        <c:ser>
          <c:idx val="1"/>
          <c:order val="1"/>
          <c:tx>
            <c:strRef>
              <c:f>'Data 5.6'!$F$4</c:f>
              <c:strCache>
                <c:ptCount val="1"/>
                <c:pt idx="0">
                  <c:v>LE change in weeks/year 2012-2014 to 2017-2019</c:v>
                </c:pt>
              </c:strCache>
            </c:strRef>
          </c:tx>
          <c:spPr>
            <a:ln w="19050" cap="rnd">
              <a:noFill/>
              <a:round/>
            </a:ln>
            <a:effectLst/>
          </c:spPr>
          <c:marker>
            <c:symbol val="circle"/>
            <c:size val="7"/>
            <c:spPr>
              <a:solidFill>
                <a:srgbClr val="6466AE"/>
              </a:solidFill>
              <a:ln w="9525">
                <a:solidFill>
                  <a:srgbClr val="50518B"/>
                </a:solidFill>
              </a:ln>
              <a:effectLst/>
            </c:spPr>
          </c:marker>
          <c:cat>
            <c:strRef>
              <c:f>'Data 5.6'!$A$8:$A$40</c:f>
              <c:strCache>
                <c:ptCount val="33"/>
                <c:pt idx="0">
                  <c:v>Shetland Islands</c:v>
                </c:pt>
                <c:pt idx="1">
                  <c:v>Na h-Eileanan Siar</c:v>
                </c:pt>
                <c:pt idx="2">
                  <c:v>East Renfrewshire</c:v>
                </c:pt>
                <c:pt idx="3">
                  <c:v>East Lothian</c:v>
                </c:pt>
                <c:pt idx="4">
                  <c:v>Moray</c:v>
                </c:pt>
                <c:pt idx="5">
                  <c:v>City of Edinburgh</c:v>
                </c:pt>
                <c:pt idx="6">
                  <c:v>West Dunbartonshire</c:v>
                </c:pt>
                <c:pt idx="7">
                  <c:v>Orkney Islands</c:v>
                </c:pt>
                <c:pt idx="8">
                  <c:v>Midlothian</c:v>
                </c:pt>
                <c:pt idx="9">
                  <c:v>Aberdeen City</c:v>
                </c:pt>
                <c:pt idx="10">
                  <c:v>South Lanarkshire</c:v>
                </c:pt>
                <c:pt idx="11">
                  <c:v>Glasgow City</c:v>
                </c:pt>
                <c:pt idx="12">
                  <c:v>Dumfries and Galloway</c:v>
                </c:pt>
                <c:pt idx="13">
                  <c:v>Argyll and Bute</c:v>
                </c:pt>
                <c:pt idx="14">
                  <c:v>Falkirk</c:v>
                </c:pt>
                <c:pt idx="15">
                  <c:v>West Lothian</c:v>
                </c:pt>
                <c:pt idx="16">
                  <c:v>SCOTLAND</c:v>
                </c:pt>
                <c:pt idx="17">
                  <c:v>East Ayrshire</c:v>
                </c:pt>
                <c:pt idx="18">
                  <c:v>Renfrewshire</c:v>
                </c:pt>
                <c:pt idx="19">
                  <c:v>East Dunbartonshire</c:v>
                </c:pt>
                <c:pt idx="20">
                  <c:v>Stirling</c:v>
                </c:pt>
                <c:pt idx="21">
                  <c:v>Aberdeenshire</c:v>
                </c:pt>
                <c:pt idx="22">
                  <c:v>Scottish Borders</c:v>
                </c:pt>
                <c:pt idx="23">
                  <c:v>North Lanarkshire</c:v>
                </c:pt>
                <c:pt idx="24">
                  <c:v>Angus</c:v>
                </c:pt>
                <c:pt idx="25">
                  <c:v>Fife</c:v>
                </c:pt>
                <c:pt idx="26">
                  <c:v>North Ayrshire</c:v>
                </c:pt>
                <c:pt idx="27">
                  <c:v>Perth and Kinross</c:v>
                </c:pt>
                <c:pt idx="28">
                  <c:v>Highland</c:v>
                </c:pt>
                <c:pt idx="29">
                  <c:v>Clackmannanshire</c:v>
                </c:pt>
                <c:pt idx="30">
                  <c:v>Inverclyde</c:v>
                </c:pt>
                <c:pt idx="31">
                  <c:v>South Ayrshire</c:v>
                </c:pt>
                <c:pt idx="32">
                  <c:v>Dundee City</c:v>
                </c:pt>
              </c:strCache>
            </c:strRef>
          </c:cat>
          <c:val>
            <c:numRef>
              <c:f>'Data 5.6'!$F$8:$F$40</c:f>
              <c:numCache>
                <c:formatCode>0.0</c:formatCode>
                <c:ptCount val="33"/>
                <c:pt idx="0">
                  <c:v>24.359130000000071</c:v>
                </c:pt>
                <c:pt idx="1">
                  <c:v>10.00767960000001</c:v>
                </c:pt>
                <c:pt idx="2">
                  <c:v>6.9519959999999319</c:v>
                </c:pt>
                <c:pt idx="3">
                  <c:v>6.8675363999999774</c:v>
                </c:pt>
                <c:pt idx="4">
                  <c:v>6.5690568000000384</c:v>
                </c:pt>
                <c:pt idx="5">
                  <c:v>5.9637456000000322</c:v>
                </c:pt>
                <c:pt idx="6">
                  <c:v>4.5050687999999157</c:v>
                </c:pt>
                <c:pt idx="7">
                  <c:v>4.0800564000000197</c:v>
                </c:pt>
                <c:pt idx="8">
                  <c:v>3.8728223999999649</c:v>
                </c:pt>
                <c:pt idx="9">
                  <c:v>3.5345664000000117</c:v>
                </c:pt>
                <c:pt idx="10">
                  <c:v>3.1762655999999265</c:v>
                </c:pt>
                <c:pt idx="11">
                  <c:v>2.6179343999999967</c:v>
                </c:pt>
                <c:pt idx="12">
                  <c:v>2.3923259999998954</c:v>
                </c:pt>
                <c:pt idx="13">
                  <c:v>1.2295188000000759</c:v>
                </c:pt>
                <c:pt idx="14">
                  <c:v>1.1501747999999641</c:v>
                </c:pt>
                <c:pt idx="15">
                  <c:v>0.95713920000011354</c:v>
                </c:pt>
                <c:pt idx="16">
                  <c:v>0.7786151999999732</c:v>
                </c:pt>
                <c:pt idx="17">
                  <c:v>0.62911439999999519</c:v>
                </c:pt>
                <c:pt idx="18">
                  <c:v>0.36717480000008268</c:v>
                </c:pt>
                <c:pt idx="19">
                  <c:v>0.25870319999992381</c:v>
                </c:pt>
                <c:pt idx="20">
                  <c:v>-0.15879239999996003</c:v>
                </c:pt>
                <c:pt idx="21">
                  <c:v>-0.48890519999999926</c:v>
                </c:pt>
                <c:pt idx="22">
                  <c:v>-0.87800400000006784</c:v>
                </c:pt>
                <c:pt idx="23">
                  <c:v>-1.8177083999999883</c:v>
                </c:pt>
                <c:pt idx="24">
                  <c:v>-2.5948619999999427</c:v>
                </c:pt>
                <c:pt idx="25">
                  <c:v>-2.9865707999999493</c:v>
                </c:pt>
                <c:pt idx="26">
                  <c:v>-3.368987999999975</c:v>
                </c:pt>
                <c:pt idx="27">
                  <c:v>-3.56703480000008</c:v>
                </c:pt>
                <c:pt idx="28">
                  <c:v>-4.3094232000001274</c:v>
                </c:pt>
                <c:pt idx="29">
                  <c:v>-5.4343332000000828</c:v>
                </c:pt>
                <c:pt idx="30">
                  <c:v>-6.3360359999999583</c:v>
                </c:pt>
                <c:pt idx="31">
                  <c:v>-9.1292580000001067</c:v>
                </c:pt>
                <c:pt idx="32">
                  <c:v>-13.986050399999948</c:v>
                </c:pt>
              </c:numCache>
            </c:numRef>
          </c:val>
          <c:smooth val="0"/>
          <c:extLst>
            <c:ext xmlns:c16="http://schemas.microsoft.com/office/drawing/2014/chart" uri="{C3380CC4-5D6E-409C-BE32-E72D297353CC}">
              <c16:uniqueId val="{00000001-7EDE-4E73-A1A4-20371AAAF01D}"/>
            </c:ext>
          </c:extLst>
        </c:ser>
        <c:dLbls>
          <c:showLegendKey val="0"/>
          <c:showVal val="0"/>
          <c:showCatName val="0"/>
          <c:showSerName val="0"/>
          <c:showPercent val="0"/>
          <c:showBubbleSize val="0"/>
        </c:dLbls>
        <c:marker val="1"/>
        <c:smooth val="0"/>
        <c:axId val="433893840"/>
        <c:axId val="433892200"/>
      </c:lineChart>
      <c:catAx>
        <c:axId val="4338938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600000" spcFirstLastPara="1" vertOverflow="ellipsis"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33892200"/>
        <c:crosses val="autoZero"/>
        <c:auto val="1"/>
        <c:lblAlgn val="ctr"/>
        <c:lblOffset val="100"/>
        <c:noMultiLvlLbl val="0"/>
      </c:catAx>
      <c:valAx>
        <c:axId val="433892200"/>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t>Rate of change in weeks per year</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33893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Segoe UI" panose="020B0502040204020203" pitchFamily="34" charset="0"/>
          <a:cs typeface="Segoe UI" panose="020B0502040204020203" pitchFamily="34" charset="0"/>
        </a:defRPr>
      </a:pPr>
      <a:endParaRPr lang="en-US"/>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t>Figure 5.6a. Rate of change in life expectancy, by council area, females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7.9154431961394697E-2"/>
          <c:y val="0.17333264202139612"/>
          <c:w val="0.90581319947865613"/>
          <c:h val="0.43220952160391718"/>
        </c:manualLayout>
      </c:layout>
      <c:lineChart>
        <c:grouping val="standard"/>
        <c:varyColors val="0"/>
        <c:ser>
          <c:idx val="0"/>
          <c:order val="0"/>
          <c:tx>
            <c:strRef>
              <c:f>'Data 5.6'!$E$4</c:f>
              <c:strCache>
                <c:ptCount val="1"/>
                <c:pt idx="0">
                  <c:v>LE change in weeks/year 2001-2003 to 2012-2014</c:v>
                </c:pt>
              </c:strCache>
            </c:strRef>
          </c:tx>
          <c:spPr>
            <a:ln w="25400" cap="rnd">
              <a:noFill/>
              <a:round/>
            </a:ln>
            <a:effectLst/>
          </c:spPr>
          <c:marker>
            <c:symbol val="circle"/>
            <c:size val="7"/>
            <c:spPr>
              <a:solidFill>
                <a:schemeClr val="bg2">
                  <a:lumMod val="75000"/>
                </a:schemeClr>
              </a:solidFill>
              <a:ln w="9525">
                <a:solidFill>
                  <a:srgbClr val="50518B"/>
                </a:solidFill>
              </a:ln>
              <a:effectLst/>
            </c:spPr>
          </c:marker>
          <c:errBars>
            <c:errDir val="y"/>
            <c:errBarType val="both"/>
            <c:errValType val="cust"/>
            <c:noEndCap val="1"/>
            <c:plus>
              <c:numRef>
                <c:f>'Data 5.6'!$P$8:$P$40</c:f>
                <c:numCache>
                  <c:formatCode>General</c:formatCode>
                  <c:ptCount val="33"/>
                  <c:pt idx="0">
                    <c:v>0</c:v>
                  </c:pt>
                  <c:pt idx="1">
                    <c:v>0</c:v>
                  </c:pt>
                  <c:pt idx="2">
                    <c:v>0</c:v>
                  </c:pt>
                  <c:pt idx="3">
                    <c:v>0.34968559999991022</c:v>
                  </c:pt>
                  <c:pt idx="4">
                    <c:v>-1.8581592000000953</c:v>
                  </c:pt>
                  <c:pt idx="5">
                    <c:v>-4.9686695999999966</c:v>
                  </c:pt>
                  <c:pt idx="6">
                    <c:v>0</c:v>
                  </c:pt>
                  <c:pt idx="7">
                    <c:v>-1.9554287999999325</c:v>
                  </c:pt>
                  <c:pt idx="8">
                    <c:v>-1.7291648000000821</c:v>
                  </c:pt>
                  <c:pt idx="9">
                    <c:v>-7.7496432000000377</c:v>
                  </c:pt>
                  <c:pt idx="10">
                    <c:v>-7.8738376000000327</c:v>
                  </c:pt>
                  <c:pt idx="11">
                    <c:v>-4.6590272000000112</c:v>
                  </c:pt>
                  <c:pt idx="12">
                    <c:v>0.13344000000009792</c:v>
                  </c:pt>
                  <c:pt idx="13">
                    <c:v>-2.3923487999999695</c:v>
                  </c:pt>
                  <c:pt idx="14">
                    <c:v>-7.2937659999999784</c:v>
                  </c:pt>
                  <c:pt idx="15">
                    <c:v>-5.4166163999999917</c:v>
                  </c:pt>
                  <c:pt idx="16">
                    <c:v>-12.723259200000079</c:v>
                  </c:pt>
                  <c:pt idx="17">
                    <c:v>-10.58624120000005</c:v>
                  </c:pt>
                  <c:pt idx="18">
                    <c:v>-9.1267316000000189</c:v>
                  </c:pt>
                  <c:pt idx="19">
                    <c:v>-7.6938015999999569</c:v>
                  </c:pt>
                  <c:pt idx="20">
                    <c:v>-10.282203600000043</c:v>
                  </c:pt>
                  <c:pt idx="21">
                    <c:v>-13.517780799999988</c:v>
                  </c:pt>
                  <c:pt idx="22">
                    <c:v>-11.935204399999989</c:v>
                  </c:pt>
                  <c:pt idx="23">
                    <c:v>-12.264072400000046</c:v>
                  </c:pt>
                  <c:pt idx="24">
                    <c:v>-8.9317267999999768</c:v>
                  </c:pt>
                  <c:pt idx="25">
                    <c:v>-11.083321200000036</c:v>
                  </c:pt>
                  <c:pt idx="26">
                    <c:v>-15.591112800000049</c:v>
                  </c:pt>
                  <c:pt idx="27">
                    <c:v>-17.131561599999877</c:v>
                  </c:pt>
                  <c:pt idx="28">
                    <c:v>-16.299424800000061</c:v>
                  </c:pt>
                  <c:pt idx="29">
                    <c:v>-14.338759599999957</c:v>
                  </c:pt>
                  <c:pt idx="30">
                    <c:v>-23.148269599999935</c:v>
                  </c:pt>
                  <c:pt idx="31">
                    <c:v>-21.523995600000028</c:v>
                  </c:pt>
                  <c:pt idx="32">
                    <c:v>-31.528244399999913</c:v>
                  </c:pt>
                </c:numCache>
              </c:numRef>
            </c:plus>
            <c:minus>
              <c:numRef>
                <c:f>'Data 5.6'!$Q$8:$Q$40</c:f>
                <c:numCache>
                  <c:formatCode>General</c:formatCode>
                  <c:ptCount val="33"/>
                  <c:pt idx="0">
                    <c:v>-5.8905088000000658</c:v>
                  </c:pt>
                  <c:pt idx="1">
                    <c:v>-1.8340655999999704</c:v>
                  </c:pt>
                  <c:pt idx="2">
                    <c:v>-0.79931960000000579</c:v>
                  </c:pt>
                  <c:pt idx="3">
                    <c:v>0</c:v>
                  </c:pt>
                  <c:pt idx="4">
                    <c:v>0</c:v>
                  </c:pt>
                  <c:pt idx="5">
                    <c:v>0</c:v>
                  </c:pt>
                  <c:pt idx="6">
                    <c:v>-0.46249000000003626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minus>
            <c:spPr>
              <a:noFill/>
              <a:ln w="9525" cap="flat" cmpd="sng" algn="ctr">
                <a:solidFill>
                  <a:schemeClr val="tx1">
                    <a:lumMod val="65000"/>
                    <a:lumOff val="35000"/>
                  </a:schemeClr>
                </a:solidFill>
                <a:round/>
                <a:tailEnd type="triangle"/>
              </a:ln>
              <a:effectLst/>
            </c:spPr>
          </c:errBars>
          <c:cat>
            <c:strRef>
              <c:f>'Data 5.6'!$A$8:$A$40</c:f>
              <c:strCache>
                <c:ptCount val="33"/>
                <c:pt idx="0">
                  <c:v>Shetland Islands</c:v>
                </c:pt>
                <c:pt idx="1">
                  <c:v>Na h-Eileanan Siar</c:v>
                </c:pt>
                <c:pt idx="2">
                  <c:v>East Renfrewshire</c:v>
                </c:pt>
                <c:pt idx="3">
                  <c:v>East Lothian</c:v>
                </c:pt>
                <c:pt idx="4">
                  <c:v>Moray</c:v>
                </c:pt>
                <c:pt idx="5">
                  <c:v>City of Edinburgh</c:v>
                </c:pt>
                <c:pt idx="6">
                  <c:v>West Dunbartonshire</c:v>
                </c:pt>
                <c:pt idx="7">
                  <c:v>Orkney Islands</c:v>
                </c:pt>
                <c:pt idx="8">
                  <c:v>Midlothian</c:v>
                </c:pt>
                <c:pt idx="9">
                  <c:v>Aberdeen City</c:v>
                </c:pt>
                <c:pt idx="10">
                  <c:v>South Lanarkshire</c:v>
                </c:pt>
                <c:pt idx="11">
                  <c:v>Glasgow City</c:v>
                </c:pt>
                <c:pt idx="12">
                  <c:v>Dumfries and Galloway</c:v>
                </c:pt>
                <c:pt idx="13">
                  <c:v>Argyll and Bute</c:v>
                </c:pt>
                <c:pt idx="14">
                  <c:v>Falkirk</c:v>
                </c:pt>
                <c:pt idx="15">
                  <c:v>West Lothian</c:v>
                </c:pt>
                <c:pt idx="16">
                  <c:v>SCOTLAND</c:v>
                </c:pt>
                <c:pt idx="17">
                  <c:v>East Ayrshire</c:v>
                </c:pt>
                <c:pt idx="18">
                  <c:v>Renfrewshire</c:v>
                </c:pt>
                <c:pt idx="19">
                  <c:v>East Dunbartonshire</c:v>
                </c:pt>
                <c:pt idx="20">
                  <c:v>Stirling</c:v>
                </c:pt>
                <c:pt idx="21">
                  <c:v>Aberdeenshire</c:v>
                </c:pt>
                <c:pt idx="22">
                  <c:v>Scottish Borders</c:v>
                </c:pt>
                <c:pt idx="23">
                  <c:v>North Lanarkshire</c:v>
                </c:pt>
                <c:pt idx="24">
                  <c:v>Angus</c:v>
                </c:pt>
                <c:pt idx="25">
                  <c:v>Fife</c:v>
                </c:pt>
                <c:pt idx="26">
                  <c:v>North Ayrshire</c:v>
                </c:pt>
                <c:pt idx="27">
                  <c:v>Perth and Kinross</c:v>
                </c:pt>
                <c:pt idx="28">
                  <c:v>Highland</c:v>
                </c:pt>
                <c:pt idx="29">
                  <c:v>Clackmannanshire</c:v>
                </c:pt>
                <c:pt idx="30">
                  <c:v>Inverclyde</c:v>
                </c:pt>
                <c:pt idx="31">
                  <c:v>South Ayrshire</c:v>
                </c:pt>
                <c:pt idx="32">
                  <c:v>Dundee City</c:v>
                </c:pt>
              </c:strCache>
            </c:strRef>
          </c:cat>
          <c:val>
            <c:numRef>
              <c:f>'Data 5.6'!$L$8:$L$40</c:f>
              <c:numCache>
                <c:formatCode>0.0</c:formatCode>
                <c:ptCount val="33"/>
                <c:pt idx="0">
                  <c:v>7.4859499999999999</c:v>
                </c:pt>
                <c:pt idx="1">
                  <c:v>11.27847</c:v>
                </c:pt>
                <c:pt idx="2">
                  <c:v>7.8094000000000001</c:v>
                </c:pt>
                <c:pt idx="3">
                  <c:v>7.9505299999999997</c:v>
                </c:pt>
                <c:pt idx="4">
                  <c:v>9.2483199999999997</c:v>
                </c:pt>
                <c:pt idx="5">
                  <c:v>12.318009999999999</c:v>
                </c:pt>
                <c:pt idx="6">
                  <c:v>5.6971100000000003</c:v>
                </c:pt>
                <c:pt idx="7">
                  <c:v>8.1205599999999993</c:v>
                </c:pt>
                <c:pt idx="8">
                  <c:v>7.6082400000000003</c:v>
                </c:pt>
                <c:pt idx="9">
                  <c:v>13.371790000000001</c:v>
                </c:pt>
                <c:pt idx="10">
                  <c:v>13.161799999999999</c:v>
                </c:pt>
                <c:pt idx="11">
                  <c:v>9.5623799999999992</c:v>
                </c:pt>
                <c:pt idx="12">
                  <c:v>4.7660499999999999</c:v>
                </c:pt>
                <c:pt idx="13">
                  <c:v>6.6078099999999997</c:v>
                </c:pt>
                <c:pt idx="14">
                  <c:v>10.61786</c:v>
                </c:pt>
                <c:pt idx="15">
                  <c:v>7.9769199999999998</c:v>
                </c:pt>
                <c:pt idx="16">
                  <c:v>14.71072</c:v>
                </c:pt>
                <c:pt idx="17">
                  <c:v>12.13209</c:v>
                </c:pt>
                <c:pt idx="18">
                  <c:v>10.50909</c:v>
                </c:pt>
                <c:pt idx="19">
                  <c:v>8.3584099999999992</c:v>
                </c:pt>
                <c:pt idx="20">
                  <c:v>10.792299999999999</c:v>
                </c:pt>
                <c:pt idx="21">
                  <c:v>13.84904</c:v>
                </c:pt>
                <c:pt idx="22">
                  <c:v>10.562760000000001</c:v>
                </c:pt>
                <c:pt idx="23">
                  <c:v>10.87649</c:v>
                </c:pt>
                <c:pt idx="24">
                  <c:v>7.30131</c:v>
                </c:pt>
                <c:pt idx="25">
                  <c:v>9.4475800000000003</c:v>
                </c:pt>
                <c:pt idx="26">
                  <c:v>11.17426</c:v>
                </c:pt>
                <c:pt idx="27">
                  <c:v>12.484819999999999</c:v>
                </c:pt>
                <c:pt idx="28">
                  <c:v>11.02858</c:v>
                </c:pt>
                <c:pt idx="29">
                  <c:v>8.7242300000000004</c:v>
                </c:pt>
                <c:pt idx="30">
                  <c:v>15.51882</c:v>
                </c:pt>
                <c:pt idx="31">
                  <c:v>11.88067</c:v>
                </c:pt>
                <c:pt idx="32">
                  <c:v>14.18521</c:v>
                </c:pt>
              </c:numCache>
            </c:numRef>
          </c:val>
          <c:smooth val="0"/>
          <c:extLst>
            <c:ext xmlns:c16="http://schemas.microsoft.com/office/drawing/2014/chart" uri="{C3380CC4-5D6E-409C-BE32-E72D297353CC}">
              <c16:uniqueId val="{00000000-9FA1-4CA4-A55E-C73EEE73E20D}"/>
            </c:ext>
          </c:extLst>
        </c:ser>
        <c:ser>
          <c:idx val="1"/>
          <c:order val="1"/>
          <c:tx>
            <c:strRef>
              <c:f>'Data 5.6'!$F$4</c:f>
              <c:strCache>
                <c:ptCount val="1"/>
                <c:pt idx="0">
                  <c:v>LE change in weeks/year 2012-2014 to 2017-2019</c:v>
                </c:pt>
              </c:strCache>
            </c:strRef>
          </c:tx>
          <c:spPr>
            <a:ln w="25400" cap="rnd">
              <a:noFill/>
              <a:round/>
            </a:ln>
            <a:effectLst/>
          </c:spPr>
          <c:marker>
            <c:symbol val="circle"/>
            <c:size val="7"/>
            <c:spPr>
              <a:solidFill>
                <a:srgbClr val="6466AE"/>
              </a:solidFill>
              <a:ln w="9525">
                <a:solidFill>
                  <a:srgbClr val="50518B"/>
                </a:solidFill>
              </a:ln>
              <a:effectLst/>
            </c:spPr>
          </c:marker>
          <c:cat>
            <c:strRef>
              <c:f>'Data 5.6'!$A$8:$A$40</c:f>
              <c:strCache>
                <c:ptCount val="33"/>
                <c:pt idx="0">
                  <c:v>Shetland Islands</c:v>
                </c:pt>
                <c:pt idx="1">
                  <c:v>Na h-Eileanan Siar</c:v>
                </c:pt>
                <c:pt idx="2">
                  <c:v>East Renfrewshire</c:v>
                </c:pt>
                <c:pt idx="3">
                  <c:v>East Lothian</c:v>
                </c:pt>
                <c:pt idx="4">
                  <c:v>Moray</c:v>
                </c:pt>
                <c:pt idx="5">
                  <c:v>City of Edinburgh</c:v>
                </c:pt>
                <c:pt idx="6">
                  <c:v>West Dunbartonshire</c:v>
                </c:pt>
                <c:pt idx="7">
                  <c:v>Orkney Islands</c:v>
                </c:pt>
                <c:pt idx="8">
                  <c:v>Midlothian</c:v>
                </c:pt>
                <c:pt idx="9">
                  <c:v>Aberdeen City</c:v>
                </c:pt>
                <c:pt idx="10">
                  <c:v>South Lanarkshire</c:v>
                </c:pt>
                <c:pt idx="11">
                  <c:v>Glasgow City</c:v>
                </c:pt>
                <c:pt idx="12">
                  <c:v>Dumfries and Galloway</c:v>
                </c:pt>
                <c:pt idx="13">
                  <c:v>Argyll and Bute</c:v>
                </c:pt>
                <c:pt idx="14">
                  <c:v>Falkirk</c:v>
                </c:pt>
                <c:pt idx="15">
                  <c:v>West Lothian</c:v>
                </c:pt>
                <c:pt idx="16">
                  <c:v>SCOTLAND</c:v>
                </c:pt>
                <c:pt idx="17">
                  <c:v>East Ayrshire</c:v>
                </c:pt>
                <c:pt idx="18">
                  <c:v>Renfrewshire</c:v>
                </c:pt>
                <c:pt idx="19">
                  <c:v>East Dunbartonshire</c:v>
                </c:pt>
                <c:pt idx="20">
                  <c:v>Stirling</c:v>
                </c:pt>
                <c:pt idx="21">
                  <c:v>Aberdeenshire</c:v>
                </c:pt>
                <c:pt idx="22">
                  <c:v>Scottish Borders</c:v>
                </c:pt>
                <c:pt idx="23">
                  <c:v>North Lanarkshire</c:v>
                </c:pt>
                <c:pt idx="24">
                  <c:v>Angus</c:v>
                </c:pt>
                <c:pt idx="25">
                  <c:v>Fife</c:v>
                </c:pt>
                <c:pt idx="26">
                  <c:v>North Ayrshire</c:v>
                </c:pt>
                <c:pt idx="27">
                  <c:v>Perth and Kinross</c:v>
                </c:pt>
                <c:pt idx="28">
                  <c:v>Highland</c:v>
                </c:pt>
                <c:pt idx="29">
                  <c:v>Clackmannanshire</c:v>
                </c:pt>
                <c:pt idx="30">
                  <c:v>Inverclyde</c:v>
                </c:pt>
                <c:pt idx="31">
                  <c:v>South Ayrshire</c:v>
                </c:pt>
                <c:pt idx="32">
                  <c:v>Dundee City</c:v>
                </c:pt>
              </c:strCache>
            </c:strRef>
          </c:cat>
          <c:val>
            <c:numRef>
              <c:f>'Data 5.6'!$M$8:$M$40</c:f>
              <c:numCache>
                <c:formatCode>0.0</c:formatCode>
                <c:ptCount val="33"/>
                <c:pt idx="0">
                  <c:v>13.376458800000066</c:v>
                </c:pt>
                <c:pt idx="1">
                  <c:v>13.112535599999971</c:v>
                </c:pt>
                <c:pt idx="2">
                  <c:v>8.6087196000000059</c:v>
                </c:pt>
                <c:pt idx="3">
                  <c:v>7.6002155999999097</c:v>
                </c:pt>
                <c:pt idx="4">
                  <c:v>6.6901607999999051</c:v>
                </c:pt>
                <c:pt idx="5">
                  <c:v>6.6493404000000034</c:v>
                </c:pt>
                <c:pt idx="6">
                  <c:v>6.1596000000000366</c:v>
                </c:pt>
                <c:pt idx="7">
                  <c:v>5.4651312000000667</c:v>
                </c:pt>
                <c:pt idx="8">
                  <c:v>5.1790751999999181</c:v>
                </c:pt>
                <c:pt idx="9">
                  <c:v>4.9221467999999637</c:v>
                </c:pt>
                <c:pt idx="10">
                  <c:v>4.5879623999999675</c:v>
                </c:pt>
                <c:pt idx="11">
                  <c:v>4.2033527999999887</c:v>
                </c:pt>
                <c:pt idx="12">
                  <c:v>4.1994900000000976</c:v>
                </c:pt>
                <c:pt idx="13">
                  <c:v>3.51546120000003</c:v>
                </c:pt>
                <c:pt idx="14">
                  <c:v>2.624094000000023</c:v>
                </c:pt>
                <c:pt idx="15">
                  <c:v>1.8603036000000079</c:v>
                </c:pt>
                <c:pt idx="16">
                  <c:v>1.2874607999999224</c:v>
                </c:pt>
                <c:pt idx="17">
                  <c:v>0.84584879999995</c:v>
                </c:pt>
                <c:pt idx="18">
                  <c:v>0.68235839999998238</c:v>
                </c:pt>
                <c:pt idx="19">
                  <c:v>-3.539159999995832E-2</c:v>
                </c:pt>
                <c:pt idx="20">
                  <c:v>-0.1899036000000433</c:v>
                </c:pt>
                <c:pt idx="21">
                  <c:v>-0.36874079999998632</c:v>
                </c:pt>
                <c:pt idx="22">
                  <c:v>-2.0724443999999882</c:v>
                </c:pt>
                <c:pt idx="23">
                  <c:v>-2.0875824000000458</c:v>
                </c:pt>
                <c:pt idx="24">
                  <c:v>-2.3304167999999765</c:v>
                </c:pt>
                <c:pt idx="25">
                  <c:v>-2.3357412000000344</c:v>
                </c:pt>
                <c:pt idx="26">
                  <c:v>-5.1168528000000482</c:v>
                </c:pt>
                <c:pt idx="27">
                  <c:v>-5.3467415999998753</c:v>
                </c:pt>
                <c:pt idx="28">
                  <c:v>-5.9708448000000605</c:v>
                </c:pt>
                <c:pt idx="29">
                  <c:v>-6.3145295999999567</c:v>
                </c:pt>
                <c:pt idx="30">
                  <c:v>-8.3294495999999345</c:v>
                </c:pt>
                <c:pt idx="31">
                  <c:v>-10.343325600000027</c:v>
                </c:pt>
                <c:pt idx="32">
                  <c:v>-18.043034399999915</c:v>
                </c:pt>
              </c:numCache>
            </c:numRef>
          </c:val>
          <c:smooth val="0"/>
          <c:extLst>
            <c:ext xmlns:c16="http://schemas.microsoft.com/office/drawing/2014/chart" uri="{C3380CC4-5D6E-409C-BE32-E72D297353CC}">
              <c16:uniqueId val="{00000001-9FA1-4CA4-A55E-C73EEE73E20D}"/>
            </c:ext>
          </c:extLst>
        </c:ser>
        <c:dLbls>
          <c:showLegendKey val="0"/>
          <c:showVal val="0"/>
          <c:showCatName val="0"/>
          <c:showSerName val="0"/>
          <c:showPercent val="0"/>
          <c:showBubbleSize val="0"/>
        </c:dLbls>
        <c:marker val="1"/>
        <c:smooth val="0"/>
        <c:axId val="433893840"/>
        <c:axId val="433892200"/>
      </c:lineChart>
      <c:catAx>
        <c:axId val="4338938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600000" spcFirstLastPara="1" vertOverflow="ellipsis"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33892200"/>
        <c:crosses val="autoZero"/>
        <c:auto val="1"/>
        <c:lblAlgn val="ctr"/>
        <c:lblOffset val="100"/>
        <c:noMultiLvlLbl val="0"/>
      </c:catAx>
      <c:valAx>
        <c:axId val="433892200"/>
        <c:scaling>
          <c:orientation val="minMax"/>
          <c:max val="30"/>
          <c:min val="-2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t>Rate of change in weeks per year</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33893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Segoe UI" panose="020B0502040204020203" pitchFamily="34" charset="0"/>
          <a:cs typeface="Segoe UI" panose="020B0502040204020203" pitchFamily="34" charset="0"/>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Segoe UI" panose="020B0502040204020203" pitchFamily="34" charset="0"/>
                <a:ea typeface="+mn-ea"/>
                <a:cs typeface="Segoe UI" panose="020B0502040204020203" pitchFamily="34" charset="0"/>
              </a:defRPr>
            </a:pPr>
            <a:r>
              <a:rPr lang="en-GB" sz="1400" b="1"/>
              <a:t>Figure 1.5 Main pre-existing condition of people dying with COVID-19</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27438543214985039"/>
          <c:y val="8.2010549724283566E-2"/>
          <c:w val="0.69109113156263058"/>
          <c:h val="0.81516328257916759"/>
        </c:manualLayout>
      </c:layout>
      <c:barChart>
        <c:barDir val="bar"/>
        <c:grouping val="clustered"/>
        <c:varyColors val="0"/>
        <c:ser>
          <c:idx val="0"/>
          <c:order val="0"/>
          <c:spPr>
            <a:solidFill>
              <a:srgbClr val="284F99"/>
            </a:solidFill>
            <a:ln>
              <a:noFill/>
            </a:ln>
            <a:effectLst/>
          </c:spPr>
          <c:invertIfNegative val="0"/>
          <c:dLbls>
            <c:dLbl>
              <c:idx val="0"/>
              <c:layout/>
              <c:tx>
                <c:rich>
                  <a:bodyPr/>
                  <a:lstStyle/>
                  <a:p>
                    <a:fld id="{3B983B36-04EC-4E56-AF3F-5080F3AAEB9E}"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C505-4994-9328-041F63F72DA9}"/>
                </c:ext>
              </c:extLst>
            </c:dLbl>
            <c:dLbl>
              <c:idx val="1"/>
              <c:layout/>
              <c:tx>
                <c:rich>
                  <a:bodyPr/>
                  <a:lstStyle/>
                  <a:p>
                    <a:fld id="{6352CFB6-90CB-431D-B3B9-DF2DA68C9162}"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C505-4994-9328-041F63F72DA9}"/>
                </c:ext>
              </c:extLst>
            </c:dLbl>
            <c:dLbl>
              <c:idx val="2"/>
              <c:layout/>
              <c:tx>
                <c:rich>
                  <a:bodyPr/>
                  <a:lstStyle/>
                  <a:p>
                    <a:fld id="{CD4EB08A-BC1A-4519-8C05-A8CAFB440CF0}"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C505-4994-9328-041F63F72DA9}"/>
                </c:ext>
              </c:extLst>
            </c:dLbl>
            <c:dLbl>
              <c:idx val="3"/>
              <c:layout/>
              <c:tx>
                <c:rich>
                  <a:bodyPr/>
                  <a:lstStyle/>
                  <a:p>
                    <a:fld id="{57480D3C-A28F-4B04-B10B-3F13C18CBC41}"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C505-4994-9328-041F63F72DA9}"/>
                </c:ext>
              </c:extLst>
            </c:dLbl>
            <c:dLbl>
              <c:idx val="4"/>
              <c:layout/>
              <c:tx>
                <c:rich>
                  <a:bodyPr/>
                  <a:lstStyle/>
                  <a:p>
                    <a:fld id="{9A435607-98DF-46CB-B91C-D7D1B6D0A210}"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C505-4994-9328-041F63F72DA9}"/>
                </c:ext>
              </c:extLst>
            </c:dLbl>
            <c:dLbl>
              <c:idx val="5"/>
              <c:layout/>
              <c:tx>
                <c:rich>
                  <a:bodyPr/>
                  <a:lstStyle/>
                  <a:p>
                    <a:fld id="{10FB8707-D1E8-435B-9592-C01B0D23149E}"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C505-4994-9328-041F63F72DA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'Data 1.5'!$B$5:$B$10</c:f>
              <c:strCache>
                <c:ptCount val="6"/>
                <c:pt idx="0">
                  <c:v>none</c:v>
                </c:pt>
                <c:pt idx="1">
                  <c:v>Diabetes</c:v>
                </c:pt>
                <c:pt idx="2">
                  <c:v>Cerebrovascular disease</c:v>
                </c:pt>
                <c:pt idx="3">
                  <c:v>Chronic lower respiratory diseases</c:v>
                </c:pt>
                <c:pt idx="4">
                  <c:v>Ischaemic heart diseases</c:v>
                </c:pt>
                <c:pt idx="5">
                  <c:v>Dementia and Alzheimer Disease</c:v>
                </c:pt>
              </c:strCache>
            </c:strRef>
          </c:cat>
          <c:val>
            <c:numRef>
              <c:f>'Data 1.5'!$C$5:$C$10</c:f>
              <c:numCache>
                <c:formatCode>_-* #,##0_-;\-* #,##0_-;_-* "-"??_-;_-@_-</c:formatCode>
                <c:ptCount val="6"/>
                <c:pt idx="0">
                  <c:v>345</c:v>
                </c:pt>
                <c:pt idx="1">
                  <c:v>167</c:v>
                </c:pt>
                <c:pt idx="2">
                  <c:v>252</c:v>
                </c:pt>
                <c:pt idx="3">
                  <c:v>446</c:v>
                </c:pt>
                <c:pt idx="4">
                  <c:v>539</c:v>
                </c:pt>
                <c:pt idx="5">
                  <c:v>1326</c:v>
                </c:pt>
              </c:numCache>
            </c:numRef>
          </c:val>
          <c:extLst>
            <c:ext xmlns:c15="http://schemas.microsoft.com/office/drawing/2012/chart" uri="{02D57815-91ED-43cb-92C2-25804820EDAC}">
              <c15:datalabelsRange>
                <c15:f>'Data 1.5'!$D$5:$D$10</c15:f>
                <c15:dlblRangeCache>
                  <c:ptCount val="6"/>
                  <c:pt idx="0">
                    <c:v>8%</c:v>
                  </c:pt>
                  <c:pt idx="1">
                    <c:v>4%</c:v>
                  </c:pt>
                  <c:pt idx="2">
                    <c:v>6%</c:v>
                  </c:pt>
                  <c:pt idx="3">
                    <c:v>11%</c:v>
                  </c:pt>
                  <c:pt idx="4">
                    <c:v>13%</c:v>
                  </c:pt>
                  <c:pt idx="5">
                    <c:v>31%</c:v>
                  </c:pt>
                </c15:dlblRangeCache>
              </c15:datalabelsRange>
            </c:ext>
            <c:ext xmlns:c16="http://schemas.microsoft.com/office/drawing/2014/chart" uri="{C3380CC4-5D6E-409C-BE32-E72D297353CC}">
              <c16:uniqueId val="{00000006-C505-4994-9328-041F63F72DA9}"/>
            </c:ext>
          </c:extLst>
        </c:ser>
        <c:dLbls>
          <c:showLegendKey val="0"/>
          <c:showVal val="0"/>
          <c:showCatName val="0"/>
          <c:showSerName val="0"/>
          <c:showPercent val="0"/>
          <c:showBubbleSize val="0"/>
        </c:dLbls>
        <c:gapWidth val="57"/>
        <c:axId val="661104112"/>
        <c:axId val="661100832"/>
      </c:barChart>
      <c:catAx>
        <c:axId val="66110411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61100832"/>
        <c:crosses val="autoZero"/>
        <c:auto val="1"/>
        <c:lblAlgn val="ctr"/>
        <c:lblOffset val="100"/>
        <c:noMultiLvlLbl val="0"/>
      </c:catAx>
      <c:valAx>
        <c:axId val="661100832"/>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solidFill>
                    <a:latin typeface="Segoe UI" panose="020B0502040204020203" pitchFamily="34" charset="0"/>
                    <a:ea typeface="+mn-ea"/>
                    <a:cs typeface="Segoe UI" panose="020B0502040204020203" pitchFamily="34" charset="0"/>
                  </a:defRPr>
                </a:pPr>
                <a:r>
                  <a:rPr lang="en-GB" sz="1400" b="1"/>
                  <a:t>Deaths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66110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Segoe UI" panose="020B0502040204020203" pitchFamily="34" charset="0"/>
          <a:cs typeface="Segoe UI" panose="020B0502040204020203" pitchFamily="34"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b="1"/>
              <a:t>Figure 5.7: Life expectancy  at birth by SIMD deciles</a:t>
            </a:r>
            <a:r>
              <a:rPr lang="en-US" b="1" baseline="30000"/>
              <a:t>1</a:t>
            </a:r>
            <a:r>
              <a:rPr lang="en-US" b="1"/>
              <a:t>, 2017-2019, males and females</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7.7413004750913034E-2"/>
          <c:y val="0.15105753324952029"/>
          <c:w val="0.90756770239222828"/>
          <c:h val="0.52717561040164096"/>
        </c:manualLayout>
      </c:layout>
      <c:barChart>
        <c:barDir val="col"/>
        <c:grouping val="clustered"/>
        <c:varyColors val="0"/>
        <c:ser>
          <c:idx val="0"/>
          <c:order val="0"/>
          <c:tx>
            <c:strRef>
              <c:f>'Data 5.7'!$C$3</c:f>
              <c:strCache>
                <c:ptCount val="1"/>
                <c:pt idx="0">
                  <c:v>Life expectancy at birth</c:v>
                </c:pt>
              </c:strCache>
            </c:strRef>
          </c:tx>
          <c:spPr>
            <a:solidFill>
              <a:schemeClr val="bg1">
                <a:lumMod val="85000"/>
              </a:schemeClr>
            </a:solidFill>
            <a:ln>
              <a:noFill/>
            </a:ln>
            <a:effectLst/>
          </c:spPr>
          <c:invertIfNegative val="0"/>
          <c:dPt>
            <c:idx val="1"/>
            <c:invertIfNegative val="0"/>
            <c:bubble3D val="0"/>
            <c:spPr>
              <a:solidFill>
                <a:srgbClr val="B2B2D6"/>
              </a:solidFill>
              <a:ln>
                <a:solidFill>
                  <a:srgbClr val="50518B"/>
                </a:solidFill>
              </a:ln>
              <a:effectLst/>
            </c:spPr>
            <c:extLst>
              <c:ext xmlns:c16="http://schemas.microsoft.com/office/drawing/2014/chart" uri="{C3380CC4-5D6E-409C-BE32-E72D297353CC}">
                <c16:uniqueId val="{00000001-A7DF-4997-83C0-2D25365508B6}"/>
              </c:ext>
            </c:extLst>
          </c:dPt>
          <c:dPt>
            <c:idx val="10"/>
            <c:invertIfNegative val="0"/>
            <c:bubble3D val="0"/>
            <c:spPr>
              <a:solidFill>
                <a:srgbClr val="B2B2D6"/>
              </a:solidFill>
              <a:ln>
                <a:solidFill>
                  <a:srgbClr val="6466AE"/>
                </a:solidFill>
              </a:ln>
              <a:effectLst/>
            </c:spPr>
            <c:extLst>
              <c:ext xmlns:c16="http://schemas.microsoft.com/office/drawing/2014/chart" uri="{C3380CC4-5D6E-409C-BE32-E72D297353CC}">
                <c16:uniqueId val="{00000003-A7DF-4997-83C0-2D25365508B6}"/>
              </c:ext>
            </c:extLst>
          </c:dPt>
          <c:dPt>
            <c:idx val="12"/>
            <c:invertIfNegative val="0"/>
            <c:bubble3D val="0"/>
            <c:spPr>
              <a:solidFill>
                <a:srgbClr val="6466AE"/>
              </a:solidFill>
              <a:ln>
                <a:solidFill>
                  <a:srgbClr val="50518B"/>
                </a:solidFill>
              </a:ln>
              <a:effectLst/>
            </c:spPr>
            <c:extLst>
              <c:ext xmlns:c16="http://schemas.microsoft.com/office/drawing/2014/chart" uri="{C3380CC4-5D6E-409C-BE32-E72D297353CC}">
                <c16:uniqueId val="{00000005-A7DF-4997-83C0-2D25365508B6}"/>
              </c:ext>
            </c:extLst>
          </c:dPt>
          <c:dPt>
            <c:idx val="21"/>
            <c:invertIfNegative val="0"/>
            <c:bubble3D val="0"/>
            <c:spPr>
              <a:solidFill>
                <a:srgbClr val="6466AE"/>
              </a:solidFill>
              <a:ln>
                <a:solidFill>
                  <a:srgbClr val="50518B"/>
                </a:solidFill>
              </a:ln>
              <a:effectLst/>
            </c:spPr>
            <c:extLst>
              <c:ext xmlns:c16="http://schemas.microsoft.com/office/drawing/2014/chart" uri="{C3380CC4-5D6E-409C-BE32-E72D297353CC}">
                <c16:uniqueId val="{00000007-A7DF-4997-83C0-2D25365508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5.7'!$B$6:$B$28</c:f>
              <c:strCache>
                <c:ptCount val="22"/>
                <c:pt idx="1">
                  <c:v>Decile 1</c:v>
                </c:pt>
                <c:pt idx="2">
                  <c:v>Decile 2</c:v>
                </c:pt>
                <c:pt idx="3">
                  <c:v>Decile 3</c:v>
                </c:pt>
                <c:pt idx="4">
                  <c:v>Decile 4</c:v>
                </c:pt>
                <c:pt idx="5">
                  <c:v>Decile 5</c:v>
                </c:pt>
                <c:pt idx="6">
                  <c:v>Decile 6</c:v>
                </c:pt>
                <c:pt idx="7">
                  <c:v>Decile 7</c:v>
                </c:pt>
                <c:pt idx="8">
                  <c:v>Decile 8</c:v>
                </c:pt>
                <c:pt idx="9">
                  <c:v>Decile 9</c:v>
                </c:pt>
                <c:pt idx="10">
                  <c:v>Decile 10</c:v>
                </c:pt>
                <c:pt idx="12">
                  <c:v>Decile 1</c:v>
                </c:pt>
                <c:pt idx="13">
                  <c:v>Decile 2</c:v>
                </c:pt>
                <c:pt idx="14">
                  <c:v>Decile 3</c:v>
                </c:pt>
                <c:pt idx="15">
                  <c:v>Decile 4</c:v>
                </c:pt>
                <c:pt idx="16">
                  <c:v>Decile 5</c:v>
                </c:pt>
                <c:pt idx="17">
                  <c:v>Decile 6</c:v>
                </c:pt>
                <c:pt idx="18">
                  <c:v>Decile 7</c:v>
                </c:pt>
                <c:pt idx="19">
                  <c:v>Decile 8</c:v>
                </c:pt>
                <c:pt idx="20">
                  <c:v>Decile 9</c:v>
                </c:pt>
                <c:pt idx="21">
                  <c:v>Decile 10</c:v>
                </c:pt>
              </c:strCache>
            </c:strRef>
          </c:cat>
          <c:val>
            <c:numRef>
              <c:f>'Data 5.7'!$C$6:$C$28</c:f>
              <c:numCache>
                <c:formatCode>0.00</c:formatCode>
                <c:ptCount val="23"/>
                <c:pt idx="1">
                  <c:v>69.52413</c:v>
                </c:pt>
                <c:pt idx="2">
                  <c:v>72.017430000000004</c:v>
                </c:pt>
                <c:pt idx="3">
                  <c:v>73.971400000000003</c:v>
                </c:pt>
                <c:pt idx="4">
                  <c:v>76.041290000000004</c:v>
                </c:pt>
                <c:pt idx="5">
                  <c:v>77.531220000000005</c:v>
                </c:pt>
                <c:pt idx="6">
                  <c:v>78.538179999999997</c:v>
                </c:pt>
                <c:pt idx="7">
                  <c:v>80.046480000000003</c:v>
                </c:pt>
                <c:pt idx="8">
                  <c:v>80.469250000000002</c:v>
                </c:pt>
                <c:pt idx="9">
                  <c:v>81.714699999999993</c:v>
                </c:pt>
                <c:pt idx="10">
                  <c:v>82.832179999999994</c:v>
                </c:pt>
                <c:pt idx="12">
                  <c:v>75.603380000000001</c:v>
                </c:pt>
                <c:pt idx="13">
                  <c:v>77.252350000000007</c:v>
                </c:pt>
                <c:pt idx="14">
                  <c:v>79.086619999999996</c:v>
                </c:pt>
                <c:pt idx="15">
                  <c:v>80.324380000000005</c:v>
                </c:pt>
                <c:pt idx="16">
                  <c:v>81.131299999999996</c:v>
                </c:pt>
                <c:pt idx="17">
                  <c:v>82.030730000000005</c:v>
                </c:pt>
                <c:pt idx="18">
                  <c:v>82.756410000000002</c:v>
                </c:pt>
                <c:pt idx="19">
                  <c:v>83.483549999999994</c:v>
                </c:pt>
                <c:pt idx="20">
                  <c:v>84.678479999999993</c:v>
                </c:pt>
                <c:pt idx="21">
                  <c:v>85.622969999999995</c:v>
                </c:pt>
              </c:numCache>
            </c:numRef>
          </c:val>
          <c:extLst>
            <c:ext xmlns:c16="http://schemas.microsoft.com/office/drawing/2014/chart" uri="{C3380CC4-5D6E-409C-BE32-E72D297353CC}">
              <c16:uniqueId val="{00000008-A7DF-4997-83C0-2D25365508B6}"/>
            </c:ext>
          </c:extLst>
        </c:ser>
        <c:dLbls>
          <c:showLegendKey val="0"/>
          <c:showVal val="0"/>
          <c:showCatName val="0"/>
          <c:showSerName val="0"/>
          <c:showPercent val="0"/>
          <c:showBubbleSize val="0"/>
        </c:dLbls>
        <c:gapWidth val="47"/>
        <c:overlap val="-27"/>
        <c:axId val="557305616"/>
        <c:axId val="557307584"/>
      </c:barChart>
      <c:catAx>
        <c:axId val="5573056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57307584"/>
        <c:crosses val="autoZero"/>
        <c:auto val="1"/>
        <c:lblAlgn val="ctr"/>
        <c:lblOffset val="100"/>
        <c:noMultiLvlLbl val="0"/>
      </c:catAx>
      <c:valAx>
        <c:axId val="557307584"/>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t>Life expectancy at birth in years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57305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Segoe UI" panose="020B0502040204020203" pitchFamily="34" charset="0"/>
          <a:cs typeface="Segoe UI" panose="020B0502040204020203" pitchFamily="34" charset="0"/>
        </a:defRPr>
      </a:pPr>
      <a:endParaRPr lang="en-US"/>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a:latin typeface="Segoe UI" panose="020B0502040204020203" pitchFamily="34" charset="0"/>
                <a:cs typeface="Segoe UI" panose="020B0502040204020203" pitchFamily="34" charset="0"/>
              </a:rPr>
              <a:t>Figure 6.1: Net migration, Scotland,</a:t>
            </a:r>
            <a:r>
              <a:rPr lang="en-US" sz="1400" b="1" baseline="0">
                <a:latin typeface="Segoe UI" panose="020B0502040204020203" pitchFamily="34" charset="0"/>
                <a:cs typeface="Segoe UI" panose="020B0502040204020203" pitchFamily="34" charset="0"/>
              </a:rPr>
              <a:t> </a:t>
            </a:r>
            <a:r>
              <a:rPr lang="en-US" sz="1400" b="1">
                <a:latin typeface="Segoe UI" panose="020B0502040204020203" pitchFamily="34" charset="0"/>
                <a:cs typeface="Segoe UI" panose="020B0502040204020203" pitchFamily="34" charset="0"/>
              </a:rPr>
              <a:t>mid-1959 to mid-2019</a:t>
            </a:r>
          </a:p>
        </c:rich>
      </c:tx>
      <c:layout>
        <c:manualLayout>
          <c:xMode val="edge"/>
          <c:yMode val="edge"/>
          <c:x val="0.23381394111815859"/>
          <c:y val="4.1836776672508407E-3"/>
        </c:manualLayout>
      </c:layout>
      <c:overlay val="0"/>
    </c:title>
    <c:autoTitleDeleted val="0"/>
    <c:plotArea>
      <c:layout>
        <c:manualLayout>
          <c:layoutTarget val="inner"/>
          <c:xMode val="edge"/>
          <c:yMode val="edge"/>
          <c:x val="0.10500154221298834"/>
          <c:y val="3.8990163811847119E-2"/>
          <c:w val="0.73680305751254782"/>
          <c:h val="0.79081673614327619"/>
        </c:manualLayout>
      </c:layout>
      <c:lineChart>
        <c:grouping val="standard"/>
        <c:varyColors val="0"/>
        <c:ser>
          <c:idx val="1"/>
          <c:order val="0"/>
          <c:tx>
            <c:strRef>
              <c:f>'Data 6.1'!$B$3</c:f>
              <c:strCache>
                <c:ptCount val="1"/>
                <c:pt idx="0">
                  <c:v>Net migration (thousands)</c:v>
                </c:pt>
              </c:strCache>
            </c:strRef>
          </c:tx>
          <c:spPr>
            <a:ln w="41275">
              <a:solidFill>
                <a:srgbClr val="90278E"/>
              </a:solidFill>
              <a:prstDash val="solid"/>
            </a:ln>
          </c:spPr>
          <c:marker>
            <c:symbol val="none"/>
          </c:marker>
          <c:dPt>
            <c:idx val="7"/>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0-1C5F-42A8-A5C4-D4B9497EBF43}"/>
              </c:ext>
            </c:extLst>
          </c:dPt>
          <c:dPt>
            <c:idx val="8"/>
            <c:bubble3D val="0"/>
            <c:extLst>
              <c:ext xmlns:c16="http://schemas.microsoft.com/office/drawing/2014/chart" uri="{C3380CC4-5D6E-409C-BE32-E72D297353CC}">
                <c16:uniqueId val="{00000001-1C5F-42A8-A5C4-D4B9497EBF43}"/>
              </c:ext>
            </c:extLst>
          </c:dPt>
          <c:dPt>
            <c:idx val="48"/>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2-1C5F-42A8-A5C4-D4B9497EBF43}"/>
              </c:ext>
            </c:extLst>
          </c:dPt>
          <c:dPt>
            <c:idx val="49"/>
            <c:bubble3D val="0"/>
            <c:extLst>
              <c:ext xmlns:c16="http://schemas.microsoft.com/office/drawing/2014/chart" uri="{C3380CC4-5D6E-409C-BE32-E72D297353CC}">
                <c16:uniqueId val="{00000003-1C5F-42A8-A5C4-D4B9497EBF43}"/>
              </c:ext>
            </c:extLst>
          </c:dPt>
          <c:dPt>
            <c:idx val="60"/>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4-1C5F-42A8-A5C4-D4B9497EBF43}"/>
              </c:ext>
            </c:extLst>
          </c:dPt>
          <c:dPt>
            <c:idx val="61"/>
            <c:marker>
              <c:symbol val="circle"/>
              <c:size val="10"/>
              <c:spPr>
                <a:solidFill>
                  <a:srgbClr val="731F71"/>
                </a:solidFill>
                <a:ln>
                  <a:noFill/>
                </a:ln>
              </c:spPr>
            </c:marker>
            <c:bubble3D val="0"/>
            <c:extLst>
              <c:ext xmlns:c16="http://schemas.microsoft.com/office/drawing/2014/chart" uri="{C3380CC4-5D6E-409C-BE32-E72D297353CC}">
                <c16:uniqueId val="{00000005-1C5F-42A8-A5C4-D4B9497EBF43}"/>
              </c:ext>
            </c:extLst>
          </c:dPt>
          <c:dLbls>
            <c:dLbl>
              <c:idx val="7"/>
              <c:layout>
                <c:manualLayout>
                  <c:x val="-4.4601709210578655E-2"/>
                  <c:y val="3.050277772653346E-2"/>
                </c:manualLayout>
              </c:layout>
              <c:tx>
                <c:rich>
                  <a:bodyPr wrap="square" lIns="38100" tIns="19050" rIns="38100" bIns="19050" anchor="ctr">
                    <a:spAutoFit/>
                  </a:bodyPr>
                  <a:lstStyle/>
                  <a:p>
                    <a:pPr>
                      <a:defRPr sz="1400" b="1">
                        <a:solidFill>
                          <a:srgbClr val="90278E"/>
                        </a:solidFill>
                        <a:latin typeface="Segoe UI" panose="020B0502040204020203" pitchFamily="34" charset="0"/>
                        <a:cs typeface="Segoe UI" panose="020B0502040204020203" pitchFamily="34" charset="0"/>
                      </a:defRPr>
                    </a:pPr>
                    <a:fld id="{3E28BA3C-3F3D-419B-BF19-334DBFEB0A65}" type="VALUE">
                      <a:rPr lang="en-US" sz="1400" b="1">
                        <a:solidFill>
                          <a:srgbClr val="90278E"/>
                        </a:solidFill>
                        <a:latin typeface="Segoe UI" panose="020B0502040204020203" pitchFamily="34" charset="0"/>
                        <a:cs typeface="Segoe UI" panose="020B0502040204020203" pitchFamily="34" charset="0"/>
                      </a:rPr>
                      <a:pPr>
                        <a:defRPr sz="1400" b="1">
                          <a:solidFill>
                            <a:srgbClr val="90278E"/>
                          </a:solidFill>
                          <a:latin typeface="Segoe UI" panose="020B0502040204020203" pitchFamily="34" charset="0"/>
                          <a:cs typeface="Segoe UI" panose="020B0502040204020203" pitchFamily="34" charset="0"/>
                        </a:defRPr>
                      </a:pPr>
                      <a:t>[VALUE]</a:t>
                    </a:fld>
                    <a:r>
                      <a:rPr lang="en-US" sz="1400" b="1">
                        <a:solidFill>
                          <a:srgbClr val="90278E"/>
                        </a:solidFill>
                        <a:latin typeface="Segoe UI" panose="020B0502040204020203" pitchFamily="34" charset="0"/>
                        <a:cs typeface="Segoe UI" panose="020B0502040204020203" pitchFamily="34" charset="0"/>
                      </a:rPr>
                      <a:t>k</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C5F-42A8-A5C4-D4B9497EBF43}"/>
                </c:ext>
              </c:extLst>
            </c:dLbl>
            <c:dLbl>
              <c:idx val="48"/>
              <c:layout>
                <c:manualLayout>
                  <c:x val="-3.4820933974860205E-2"/>
                  <c:y val="-2.831765935214213E-2"/>
                </c:manualLayout>
              </c:layout>
              <c:tx>
                <c:rich>
                  <a:bodyPr/>
                  <a:lstStyle/>
                  <a:p>
                    <a:fld id="{E5E3EBC9-0EDB-4B6C-A625-FE9EF0484E65}" type="VALUE">
                      <a:rPr lang="en-US" sz="1400" b="1">
                        <a:solidFill>
                          <a:srgbClr val="90278E"/>
                        </a:solidFill>
                      </a:rPr>
                      <a:pPr/>
                      <a:t>[VALUE]</a:t>
                    </a:fld>
                    <a:r>
                      <a:rPr lang="en-US" sz="1400" b="1">
                        <a:solidFill>
                          <a:srgbClr val="90278E"/>
                        </a:solidFill>
                      </a:rPr>
                      <a:t>k</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C5F-42A8-A5C4-D4B9497EBF43}"/>
                </c:ext>
              </c:extLst>
            </c:dLbl>
            <c:dLbl>
              <c:idx val="60"/>
              <c:layout>
                <c:manualLayout>
                  <c:x val="-2.7997324285334343E-2"/>
                  <c:y val="-2.8317659352142109E-2"/>
                </c:manualLayout>
              </c:layout>
              <c:tx>
                <c:rich>
                  <a:bodyPr/>
                  <a:lstStyle/>
                  <a:p>
                    <a:fld id="{1E27C5B6-1E4F-47CD-A685-34A7942B8E86}" type="VALUE">
                      <a:rPr lang="en-US" sz="1400" b="1">
                        <a:solidFill>
                          <a:srgbClr val="90278E"/>
                        </a:solidFill>
                      </a:rPr>
                      <a:pPr/>
                      <a:t>[VALUE]</a:t>
                    </a:fld>
                    <a:r>
                      <a:rPr lang="en-US" sz="1400" b="1">
                        <a:solidFill>
                          <a:srgbClr val="90278E"/>
                        </a:solidFill>
                      </a:rPr>
                      <a:t>k</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C5F-42A8-A5C4-D4B9497EBF43}"/>
                </c:ext>
              </c:extLst>
            </c:dLbl>
            <c:spPr>
              <a:noFill/>
              <a:ln>
                <a:noFill/>
              </a:ln>
              <a:effectLst/>
            </c:spPr>
            <c:txPr>
              <a:bodyPr wrap="square" lIns="38100" tIns="19050" rIns="38100" bIns="19050" anchor="ctr">
                <a:spAutoFit/>
              </a:bodyPr>
              <a:lstStyle/>
              <a:p>
                <a:pPr>
                  <a:defRPr>
                    <a:latin typeface="Segoe UI" panose="020B0502040204020203" pitchFamily="34" charset="0"/>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6.1'!$A$6:$A$66</c:f>
              <c:strCache>
                <c:ptCount val="61"/>
                <c:pt idx="0">
                  <c:v>1958-59</c:v>
                </c:pt>
                <c:pt idx="1">
                  <c:v>1959-60</c:v>
                </c:pt>
                <c:pt idx="2">
                  <c:v>1960-61</c:v>
                </c:pt>
                <c:pt idx="3">
                  <c:v>1961-62</c:v>
                </c:pt>
                <c:pt idx="4">
                  <c:v>1962-63</c:v>
                </c:pt>
                <c:pt idx="5">
                  <c:v>1963-64</c:v>
                </c:pt>
                <c:pt idx="6">
                  <c:v>1964-65</c:v>
                </c:pt>
                <c:pt idx="7">
                  <c:v>1965-66</c:v>
                </c:pt>
                <c:pt idx="8">
                  <c:v>1966-67</c:v>
                </c:pt>
                <c:pt idx="9">
                  <c:v>1967-68</c:v>
                </c:pt>
                <c:pt idx="10">
                  <c:v>1968-69</c:v>
                </c:pt>
                <c:pt idx="11">
                  <c:v>1969-70</c:v>
                </c:pt>
                <c:pt idx="12">
                  <c:v>1970-71</c:v>
                </c:pt>
                <c:pt idx="13">
                  <c:v>1971-72</c:v>
                </c:pt>
                <c:pt idx="14">
                  <c:v>1972-73</c:v>
                </c:pt>
                <c:pt idx="15">
                  <c:v>1973-74</c:v>
                </c:pt>
                <c:pt idx="16">
                  <c:v>1974-75</c:v>
                </c:pt>
                <c:pt idx="17">
                  <c:v>1975-76</c:v>
                </c:pt>
                <c:pt idx="18">
                  <c:v>1976-77</c:v>
                </c:pt>
                <c:pt idx="19">
                  <c:v>1977-78</c:v>
                </c:pt>
                <c:pt idx="20">
                  <c:v>1978-79</c:v>
                </c:pt>
                <c:pt idx="21">
                  <c:v>1979-80</c:v>
                </c:pt>
                <c:pt idx="22">
                  <c:v>1980-81</c:v>
                </c:pt>
                <c:pt idx="23">
                  <c:v>1981-82</c:v>
                </c:pt>
                <c:pt idx="24">
                  <c:v>1982-83</c:v>
                </c:pt>
                <c:pt idx="25">
                  <c:v>1983-84</c:v>
                </c:pt>
                <c:pt idx="26">
                  <c:v>1984-85</c:v>
                </c:pt>
                <c:pt idx="27">
                  <c:v>1985-86</c:v>
                </c:pt>
                <c:pt idx="28">
                  <c:v>1986-87</c:v>
                </c:pt>
                <c:pt idx="29">
                  <c:v>1987-88</c:v>
                </c:pt>
                <c:pt idx="30">
                  <c:v>1988-89</c:v>
                </c:pt>
                <c:pt idx="31">
                  <c:v>1989-90</c:v>
                </c:pt>
                <c:pt idx="32">
                  <c:v>1990-91</c:v>
                </c:pt>
                <c:pt idx="33">
                  <c:v>1991-92</c:v>
                </c:pt>
                <c:pt idx="34">
                  <c:v>1992-93</c:v>
                </c:pt>
                <c:pt idx="35">
                  <c:v>1993-94</c:v>
                </c:pt>
                <c:pt idx="36">
                  <c:v>1994-95</c:v>
                </c:pt>
                <c:pt idx="37">
                  <c:v>1995-96</c:v>
                </c:pt>
                <c:pt idx="38">
                  <c:v>1996-97</c:v>
                </c:pt>
                <c:pt idx="39">
                  <c:v>1997-98</c:v>
                </c:pt>
                <c:pt idx="40">
                  <c:v>1998-99</c:v>
                </c:pt>
                <c:pt idx="41">
                  <c:v>1999-00</c:v>
                </c:pt>
                <c:pt idx="42">
                  <c:v>2000-01</c:v>
                </c:pt>
                <c:pt idx="43">
                  <c:v>2001-02</c:v>
                </c:pt>
                <c:pt idx="44">
                  <c:v>2002-03</c:v>
                </c:pt>
                <c:pt idx="45">
                  <c:v>2003-04</c:v>
                </c:pt>
                <c:pt idx="46">
                  <c:v>2004-05</c:v>
                </c:pt>
                <c:pt idx="47">
                  <c:v>2005-06</c:v>
                </c:pt>
                <c:pt idx="48">
                  <c:v>2006-07</c:v>
                </c:pt>
                <c:pt idx="49">
                  <c:v>2007-08</c:v>
                </c:pt>
                <c:pt idx="50">
                  <c:v>2008-09</c:v>
                </c:pt>
                <c:pt idx="51">
                  <c:v>2009-10</c:v>
                </c:pt>
                <c:pt idx="52">
                  <c:v>2010-11</c:v>
                </c:pt>
                <c:pt idx="53">
                  <c:v>2011-12</c:v>
                </c:pt>
                <c:pt idx="54">
                  <c:v>2012-13</c:v>
                </c:pt>
                <c:pt idx="55">
                  <c:v>2013-14</c:v>
                </c:pt>
                <c:pt idx="56">
                  <c:v>2014-15</c:v>
                </c:pt>
                <c:pt idx="57">
                  <c:v>2015-16</c:v>
                </c:pt>
                <c:pt idx="58">
                  <c:v>2016-17</c:v>
                </c:pt>
                <c:pt idx="59">
                  <c:v>2017-18</c:v>
                </c:pt>
                <c:pt idx="60">
                  <c:v>2018-19</c:v>
                </c:pt>
              </c:strCache>
            </c:strRef>
          </c:cat>
          <c:val>
            <c:numRef>
              <c:f>'Data 6.1'!$B$6:$B$66</c:f>
              <c:numCache>
                <c:formatCode>0.0</c:formatCode>
                <c:ptCount val="61"/>
                <c:pt idx="0">
                  <c:v>-20.3</c:v>
                </c:pt>
                <c:pt idx="1">
                  <c:v>-28.5</c:v>
                </c:pt>
                <c:pt idx="2">
                  <c:v>-34.6</c:v>
                </c:pt>
                <c:pt idx="3">
                  <c:v>-29</c:v>
                </c:pt>
                <c:pt idx="4">
                  <c:v>-33.9</c:v>
                </c:pt>
                <c:pt idx="5">
                  <c:v>-39.1</c:v>
                </c:pt>
                <c:pt idx="6">
                  <c:v>-39.1</c:v>
                </c:pt>
                <c:pt idx="7">
                  <c:v>-43.2</c:v>
                </c:pt>
                <c:pt idx="8">
                  <c:v>-43.1</c:v>
                </c:pt>
                <c:pt idx="9">
                  <c:v>-32</c:v>
                </c:pt>
                <c:pt idx="10">
                  <c:v>-23.9</c:v>
                </c:pt>
                <c:pt idx="11">
                  <c:v>-20.100000000000001</c:v>
                </c:pt>
                <c:pt idx="12">
                  <c:v>-21.7</c:v>
                </c:pt>
                <c:pt idx="13">
                  <c:v>-28.6</c:v>
                </c:pt>
                <c:pt idx="14">
                  <c:v>-11.7</c:v>
                </c:pt>
                <c:pt idx="15">
                  <c:v>-3</c:v>
                </c:pt>
                <c:pt idx="16">
                  <c:v>-20</c:v>
                </c:pt>
                <c:pt idx="17">
                  <c:v>-5.8</c:v>
                </c:pt>
                <c:pt idx="18">
                  <c:v>-10.8</c:v>
                </c:pt>
                <c:pt idx="19">
                  <c:v>-17.3</c:v>
                </c:pt>
                <c:pt idx="20">
                  <c:v>-14.6</c:v>
                </c:pt>
                <c:pt idx="21">
                  <c:v>-16.3</c:v>
                </c:pt>
                <c:pt idx="22">
                  <c:v>-23.1</c:v>
                </c:pt>
                <c:pt idx="23">
                  <c:v>-16.850000000000001</c:v>
                </c:pt>
                <c:pt idx="24">
                  <c:v>-19.72</c:v>
                </c:pt>
                <c:pt idx="25">
                  <c:v>-12.04</c:v>
                </c:pt>
                <c:pt idx="26">
                  <c:v>-14.99</c:v>
                </c:pt>
                <c:pt idx="27">
                  <c:v>-17.63</c:v>
                </c:pt>
                <c:pt idx="28">
                  <c:v>-18.039000000000001</c:v>
                </c:pt>
                <c:pt idx="29">
                  <c:v>-27.23</c:v>
                </c:pt>
                <c:pt idx="30">
                  <c:v>-2.907</c:v>
                </c:pt>
                <c:pt idx="31">
                  <c:v>4.9850000000000003</c:v>
                </c:pt>
                <c:pt idx="32">
                  <c:v>-1.9159999999999999</c:v>
                </c:pt>
                <c:pt idx="33">
                  <c:v>-1.9</c:v>
                </c:pt>
                <c:pt idx="34">
                  <c:v>4.7</c:v>
                </c:pt>
                <c:pt idx="35">
                  <c:v>9.4</c:v>
                </c:pt>
                <c:pt idx="36">
                  <c:v>2.4</c:v>
                </c:pt>
                <c:pt idx="37">
                  <c:v>-7.2</c:v>
                </c:pt>
                <c:pt idx="38">
                  <c:v>-7.5</c:v>
                </c:pt>
                <c:pt idx="39">
                  <c:v>-5.7</c:v>
                </c:pt>
                <c:pt idx="40">
                  <c:v>-2.2000000000000002</c:v>
                </c:pt>
                <c:pt idx="41">
                  <c:v>-3.6</c:v>
                </c:pt>
                <c:pt idx="42">
                  <c:v>5.2</c:v>
                </c:pt>
                <c:pt idx="43">
                  <c:v>6.3</c:v>
                </c:pt>
                <c:pt idx="44">
                  <c:v>5.6</c:v>
                </c:pt>
                <c:pt idx="45">
                  <c:v>18.600000000000001</c:v>
                </c:pt>
                <c:pt idx="46">
                  <c:v>25.3</c:v>
                </c:pt>
                <c:pt idx="47">
                  <c:v>18.8</c:v>
                </c:pt>
                <c:pt idx="48">
                  <c:v>33</c:v>
                </c:pt>
                <c:pt idx="49">
                  <c:v>26.4</c:v>
                </c:pt>
                <c:pt idx="50">
                  <c:v>24.4</c:v>
                </c:pt>
                <c:pt idx="51">
                  <c:v>26.1</c:v>
                </c:pt>
                <c:pt idx="52">
                  <c:v>30.2</c:v>
                </c:pt>
                <c:pt idx="53">
                  <c:v>12.7</c:v>
                </c:pt>
                <c:pt idx="54">
                  <c:v>10</c:v>
                </c:pt>
                <c:pt idx="55">
                  <c:v>17.585000000000001</c:v>
                </c:pt>
                <c:pt idx="56">
                  <c:v>27.968</c:v>
                </c:pt>
                <c:pt idx="57">
                  <c:v>31.693000000000001</c:v>
                </c:pt>
                <c:pt idx="58">
                  <c:v>23.855</c:v>
                </c:pt>
                <c:pt idx="59">
                  <c:v>20.9</c:v>
                </c:pt>
                <c:pt idx="60">
                  <c:v>30.2</c:v>
                </c:pt>
              </c:numCache>
            </c:numRef>
          </c:val>
          <c:smooth val="0"/>
          <c:extLst>
            <c:ext xmlns:c16="http://schemas.microsoft.com/office/drawing/2014/chart" uri="{C3380CC4-5D6E-409C-BE32-E72D297353CC}">
              <c16:uniqueId val="{00000006-1C5F-42A8-A5C4-D4B9497EBF43}"/>
            </c:ext>
          </c:extLst>
        </c:ser>
        <c:dLbls>
          <c:showLegendKey val="0"/>
          <c:showVal val="0"/>
          <c:showCatName val="0"/>
          <c:showSerName val="0"/>
          <c:showPercent val="0"/>
          <c:showBubbleSize val="0"/>
        </c:dLbls>
        <c:smooth val="0"/>
        <c:axId val="52089216"/>
        <c:axId val="52091136"/>
      </c:lineChart>
      <c:catAx>
        <c:axId val="52089216"/>
        <c:scaling>
          <c:orientation val="minMax"/>
        </c:scaling>
        <c:delete val="0"/>
        <c:axPos val="b"/>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Segoe UI" panose="020B0502040204020203" pitchFamily="34" charset="0"/>
                    <a:cs typeface="Segoe UI" panose="020B0502040204020203" pitchFamily="34" charset="0"/>
                  </a:rPr>
                  <a:t>Year</a:t>
                </a:r>
              </a:p>
            </c:rich>
          </c:tx>
          <c:layout>
            <c:manualLayout>
              <c:xMode val="edge"/>
              <c:yMode val="edge"/>
              <c:x val="0.45974603741169312"/>
              <c:y val="0.89808227499492688"/>
            </c:manualLayout>
          </c:layout>
          <c:overlay val="0"/>
        </c:title>
        <c:numFmt formatCode="0" sourceLinked="0"/>
        <c:majorTickMark val="in"/>
        <c:minorTickMark val="none"/>
        <c:tickLblPos val="low"/>
        <c:spPr>
          <a:noFill/>
          <a:ln w="12700" cap="sq">
            <a:solidFill>
              <a:schemeClr val="tx1"/>
            </a:solidFill>
            <a:prstDash val="solid"/>
            <a:tailEnd type="none" w="sm" len="sm"/>
          </a:ln>
        </c:spPr>
        <c:txPr>
          <a:bodyPr rot="0" vert="horz"/>
          <a:lstStyle/>
          <a:p>
            <a:pPr>
              <a:defRPr sz="1200" b="0" i="0" u="none" strike="noStrike" baseline="0">
                <a:solidFill>
                  <a:schemeClr val="tx1"/>
                </a:solidFill>
                <a:latin typeface="Segoe UI" panose="020B0502040204020203" pitchFamily="34" charset="0"/>
                <a:ea typeface="Arial"/>
                <a:cs typeface="Segoe UI" panose="020B0502040204020203" pitchFamily="34" charset="0"/>
              </a:defRPr>
            </a:pPr>
            <a:endParaRPr lang="en-US"/>
          </a:p>
        </c:txPr>
        <c:crossAx val="52091136"/>
        <c:crosses val="autoZero"/>
        <c:auto val="1"/>
        <c:lblAlgn val="ctr"/>
        <c:lblOffset val="300"/>
        <c:tickLblSkip val="10"/>
        <c:tickMarkSkip val="10"/>
        <c:noMultiLvlLbl val="0"/>
      </c:catAx>
      <c:valAx>
        <c:axId val="52091136"/>
        <c:scaling>
          <c:orientation val="minMax"/>
          <c:max val="50"/>
          <c:min val="-50"/>
        </c:scaling>
        <c:delete val="0"/>
        <c:axPos val="l"/>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Segoe UI" panose="020B0502040204020203" pitchFamily="34" charset="0"/>
                    <a:cs typeface="Segoe UI" panose="020B0502040204020203" pitchFamily="34" charset="0"/>
                  </a:rPr>
                  <a:t>People (thousands)</a:t>
                </a:r>
              </a:p>
            </c:rich>
          </c:tx>
          <c:layout>
            <c:manualLayout>
              <c:xMode val="edge"/>
              <c:yMode val="edge"/>
              <c:x val="2.9563932002956393E-3"/>
              <c:y val="0.31321381244282576"/>
            </c:manualLayout>
          </c:layout>
          <c:overlay val="0"/>
        </c:title>
        <c:numFmt formatCode="0" sourceLinked="0"/>
        <c:majorTickMark val="in"/>
        <c:minorTickMark val="none"/>
        <c:tickLblPos val="nextTo"/>
        <c:spPr>
          <a:noFill/>
          <a:ln w="15875" cap="flat">
            <a:solidFill>
              <a:schemeClr val="tx1"/>
            </a:solidFill>
            <a:prstDash val="solid"/>
          </a:ln>
        </c:spPr>
        <c:txPr>
          <a:bodyPr rot="0" vert="horz"/>
          <a:lstStyle/>
          <a:p>
            <a:pPr>
              <a:defRPr sz="1200" b="0" i="0" u="none" strike="noStrike" baseline="0">
                <a:solidFill>
                  <a:schemeClr val="tx1"/>
                </a:solidFill>
                <a:latin typeface="Segoe UI" panose="020B0502040204020203" pitchFamily="34" charset="0"/>
                <a:ea typeface="Arial"/>
                <a:cs typeface="Segoe UI" panose="020B0502040204020203" pitchFamily="34" charset="0"/>
              </a:defRPr>
            </a:pPr>
            <a:endParaRPr lang="en-US"/>
          </a:p>
        </c:txPr>
        <c:crossAx val="52089216"/>
        <c:crossesAt val="1"/>
        <c:crossBetween val="midCat"/>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dLbls>
          <c:showLegendKey val="0"/>
          <c:showVal val="0"/>
          <c:showCatName val="0"/>
          <c:showSerName val="0"/>
          <c:showPercent val="0"/>
          <c:showBubbleSize val="0"/>
        </c:dLbls>
        <c:gapWidth val="219"/>
        <c:overlap val="-27"/>
        <c:axId val="653665720"/>
        <c:axId val="653668672"/>
      </c:barChart>
      <c:catAx>
        <c:axId val="65366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53668672"/>
        <c:crosses val="autoZero"/>
        <c:auto val="1"/>
        <c:lblAlgn val="ctr"/>
        <c:lblOffset val="100"/>
        <c:noMultiLvlLbl val="0"/>
      </c:catAx>
      <c:valAx>
        <c:axId val="653668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536657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600"/>
      </a:pPr>
      <a:endParaRPr lang="en-US"/>
    </a:p>
  </c:txPr>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Segoe UI" panose="020B0502040204020203" pitchFamily="34" charset="0"/>
                <a:cs typeface="Segoe UI" panose="020B0502040204020203" pitchFamily="34" charset="0"/>
              </a:rPr>
              <a:t>Figure</a:t>
            </a:r>
            <a:r>
              <a:rPr lang="en-GB" sz="1400" b="1" baseline="0">
                <a:solidFill>
                  <a:sysClr val="windowText" lastClr="000000"/>
                </a:solidFill>
                <a:latin typeface="Segoe UI" panose="020B0502040204020203" pitchFamily="34" charset="0"/>
                <a:cs typeface="Segoe UI" panose="020B0502040204020203" pitchFamily="34" charset="0"/>
              </a:rPr>
              <a:t> 6.3: </a:t>
            </a:r>
            <a:r>
              <a:rPr lang="en-GB" sz="1400" b="1" i="0" u="none" strike="noStrike" baseline="0">
                <a:solidFill>
                  <a:sysClr val="windowText" lastClr="000000"/>
                </a:solidFill>
                <a:effectLst/>
                <a:latin typeface="Segoe UI" panose="020B0502040204020203" pitchFamily="34" charset="0"/>
                <a:cs typeface="Segoe UI" panose="020B0502040204020203" pitchFamily="34" charset="0"/>
              </a:rPr>
              <a:t>Number of non-British nationals living in Scotland, 2019 </a:t>
            </a:r>
            <a:endParaRPr lang="en-GB" sz="1400" b="1">
              <a:solidFill>
                <a:sysClr val="windowText" lastClr="000000"/>
              </a:solidFill>
              <a:latin typeface="Segoe UI" panose="020B0502040204020203" pitchFamily="34" charset="0"/>
              <a:cs typeface="Segoe UI" panose="020B0502040204020203" pitchFamily="34" charset="0"/>
            </a:endParaRPr>
          </a:p>
        </c:rich>
      </c:tx>
      <c:layout>
        <c:manualLayout>
          <c:xMode val="edge"/>
          <c:yMode val="edge"/>
          <c:x val="3.1044737626832579E-4"/>
          <c:y val="2.08986415882967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4059692327580633"/>
          <c:y val="3.2142800127713922E-2"/>
          <c:w val="0.77430355849682841"/>
          <c:h val="0.9335598575983719"/>
        </c:manualLayout>
      </c:layout>
      <c:barChart>
        <c:barDir val="bar"/>
        <c:grouping val="stacked"/>
        <c:varyColors val="0"/>
        <c:ser>
          <c:idx val="1"/>
          <c:order val="0"/>
          <c:tx>
            <c:strRef>
              <c:f>'Data 6.3'!$AQ$3</c:f>
              <c:strCache>
                <c:ptCount val="1"/>
                <c:pt idx="0">
                  <c:v>EU8</c:v>
                </c:pt>
              </c:strCache>
            </c:strRef>
          </c:tx>
          <c:spPr>
            <a:solidFill>
              <a:srgbClr val="90278E"/>
            </a:solidFill>
            <a:ln w="28575">
              <a:solidFill>
                <a:sysClr val="window" lastClr="FFFFFF"/>
              </a:solidFill>
            </a:ln>
            <a:effectLst/>
          </c:spPr>
          <c:invertIfNegative val="0"/>
          <c:dLbls>
            <c:dLbl>
              <c:idx val="1"/>
              <c:layout>
                <c:manualLayout>
                  <c:x val="-0.14602524735585123"/>
                  <c:y val="-6.2695924764890661E-3"/>
                </c:manualLayout>
              </c:layout>
              <c:tx>
                <c:rich>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800">
                        <a:solidFill>
                          <a:schemeClr val="bg1"/>
                        </a:solidFill>
                        <a:latin typeface="Segoe UI" panose="020B0502040204020203" pitchFamily="34" charset="0"/>
                        <a:cs typeface="Segoe UI" panose="020B0502040204020203" pitchFamily="34" charset="0"/>
                      </a:rPr>
                      <a:t>EU8</a:t>
                    </a:r>
                  </a:p>
                  <a:p>
                    <a:pPr algn="l">
                      <a:defRPr sz="1800"/>
                    </a:pPr>
                    <a:fld id="{FD32D892-98AD-46F5-83D2-7AE66CA6FE37}" type="VALUE">
                      <a:rPr lang="en-US" sz="1800">
                        <a:solidFill>
                          <a:schemeClr val="bg1"/>
                        </a:solidFill>
                        <a:latin typeface="Segoe UI" panose="020B0502040204020203" pitchFamily="34" charset="0"/>
                        <a:cs typeface="Segoe UI" panose="020B0502040204020203" pitchFamily="34" charset="0"/>
                      </a:rPr>
                      <a:pPr algn="l">
                        <a:defRPr sz="1800"/>
                      </a:pPr>
                      <a:t>[VALUE]</a:t>
                    </a:fld>
                    <a:endParaRPr lang="en-GB"/>
                  </a:p>
                </c:rich>
              </c:tx>
              <c:spPr>
                <a:noFill/>
                <a:ln>
                  <a:noFill/>
                </a:ln>
                <a:effectLst/>
              </c:spPr>
              <c:txPr>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02D-4A6C-8B71-512183F5A47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6.3'!$AN$4:$AN$5</c:f>
              <c:strCache>
                <c:ptCount val="2"/>
                <c:pt idx="0">
                  <c:v>Non-EU</c:v>
                </c:pt>
                <c:pt idx="1">
                  <c:v>EU</c:v>
                </c:pt>
              </c:strCache>
            </c:strRef>
          </c:cat>
          <c:val>
            <c:numRef>
              <c:f>'Data 6.3'!$AQ$4:$AQ$5</c:f>
              <c:numCache>
                <c:formatCode>#,##0</c:formatCode>
                <c:ptCount val="2"/>
                <c:pt idx="1">
                  <c:v>134000</c:v>
                </c:pt>
              </c:numCache>
            </c:numRef>
          </c:val>
          <c:extLst>
            <c:ext xmlns:c16="http://schemas.microsoft.com/office/drawing/2014/chart" uri="{C3380CC4-5D6E-409C-BE32-E72D297353CC}">
              <c16:uniqueId val="{00000001-802D-4A6C-8B71-512183F5A477}"/>
            </c:ext>
          </c:extLst>
        </c:ser>
        <c:ser>
          <c:idx val="0"/>
          <c:order val="1"/>
          <c:tx>
            <c:strRef>
              <c:f>'Data 6.3'!$AP$3</c:f>
              <c:strCache>
                <c:ptCount val="1"/>
                <c:pt idx="0">
                  <c:v>EU14</c:v>
                </c:pt>
              </c:strCache>
            </c:strRef>
          </c:tx>
          <c:spPr>
            <a:solidFill>
              <a:srgbClr val="808080"/>
            </a:solidFill>
            <a:ln w="28575">
              <a:solidFill>
                <a:sysClr val="window" lastClr="FFFFFF"/>
              </a:solidFill>
            </a:ln>
            <a:effectLst/>
          </c:spPr>
          <c:invertIfNegative val="0"/>
          <c:dPt>
            <c:idx val="1"/>
            <c:invertIfNegative val="0"/>
            <c:bubble3D val="0"/>
            <c:spPr>
              <a:solidFill>
                <a:srgbClr val="90278E"/>
              </a:solidFill>
              <a:ln w="28575">
                <a:solidFill>
                  <a:sysClr val="window" lastClr="FFFFFF"/>
                </a:solidFill>
              </a:ln>
              <a:effectLst/>
            </c:spPr>
            <c:extLst>
              <c:ext xmlns:c16="http://schemas.microsoft.com/office/drawing/2014/chart" uri="{C3380CC4-5D6E-409C-BE32-E72D297353CC}">
                <c16:uniqueId val="{00000003-802D-4A6C-8B71-512183F5A477}"/>
              </c:ext>
            </c:extLst>
          </c:dPt>
          <c:dLbls>
            <c:dLbl>
              <c:idx val="1"/>
              <c:layout>
                <c:manualLayout>
                  <c:x val="-7.0965540771067898E-2"/>
                  <c:y val="-4.1797283176593907E-3"/>
                </c:manualLayout>
              </c:layout>
              <c:tx>
                <c:rich>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800">
                        <a:solidFill>
                          <a:schemeClr val="bg1"/>
                        </a:solidFill>
                        <a:latin typeface="Segoe UI" panose="020B0502040204020203" pitchFamily="34" charset="0"/>
                        <a:cs typeface="Segoe UI" panose="020B0502040204020203" pitchFamily="34" charset="0"/>
                      </a:rPr>
                      <a:t>EU14</a:t>
                    </a:r>
                  </a:p>
                  <a:p>
                    <a:pPr algn="l">
                      <a:defRPr sz="1800"/>
                    </a:pPr>
                    <a:fld id="{493D95B1-F8ED-4C17-86FD-013052AB8689}" type="VALUE">
                      <a:rPr lang="en-US" sz="1800">
                        <a:solidFill>
                          <a:schemeClr val="bg1"/>
                        </a:solidFill>
                        <a:latin typeface="Segoe UI" panose="020B0502040204020203" pitchFamily="34" charset="0"/>
                        <a:cs typeface="Segoe UI" panose="020B0502040204020203" pitchFamily="34" charset="0"/>
                      </a:rPr>
                      <a:pPr algn="l">
                        <a:defRPr sz="1800"/>
                      </a:pPr>
                      <a:t>[VALUE]</a:t>
                    </a:fld>
                    <a:endParaRPr lang="en-GB"/>
                  </a:p>
                </c:rich>
              </c:tx>
              <c:spPr>
                <a:noFill/>
                <a:ln>
                  <a:noFill/>
                </a:ln>
                <a:effectLst/>
              </c:spPr>
              <c:txPr>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02D-4A6C-8B71-512183F5A47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6.3'!$AN$4:$AN$5</c:f>
              <c:strCache>
                <c:ptCount val="2"/>
                <c:pt idx="0">
                  <c:v>Non-EU</c:v>
                </c:pt>
                <c:pt idx="1">
                  <c:v>EU</c:v>
                </c:pt>
              </c:strCache>
            </c:strRef>
          </c:cat>
          <c:val>
            <c:numRef>
              <c:f>'Data 6.3'!$AP$4:$AP$5</c:f>
              <c:numCache>
                <c:formatCode>#,##0</c:formatCode>
                <c:ptCount val="2"/>
                <c:pt idx="1">
                  <c:v>79000</c:v>
                </c:pt>
              </c:numCache>
            </c:numRef>
          </c:val>
          <c:extLst>
            <c:ext xmlns:c16="http://schemas.microsoft.com/office/drawing/2014/chart" uri="{C3380CC4-5D6E-409C-BE32-E72D297353CC}">
              <c16:uniqueId val="{00000004-802D-4A6C-8B71-512183F5A477}"/>
            </c:ext>
          </c:extLst>
        </c:ser>
        <c:ser>
          <c:idx val="4"/>
          <c:order val="2"/>
          <c:tx>
            <c:strRef>
              <c:f>'Data 6.3'!$AR$3</c:f>
              <c:strCache>
                <c:ptCount val="1"/>
                <c:pt idx="0">
                  <c:v>EU2</c:v>
                </c:pt>
              </c:strCache>
            </c:strRef>
          </c:tx>
          <c:spPr>
            <a:solidFill>
              <a:srgbClr val="90278E"/>
            </a:solidFill>
            <a:ln w="28575">
              <a:solidFill>
                <a:sysClr val="window" lastClr="FFFFFF"/>
              </a:solidFill>
            </a:ln>
            <a:effectLst/>
          </c:spPr>
          <c:invertIfNegative val="0"/>
          <c:dLbls>
            <c:dLbl>
              <c:idx val="1"/>
              <c:layout>
                <c:manualLayout>
                  <c:x val="-7.233026270897315E-2"/>
                  <c:y val="-0.14420062695924765"/>
                </c:manualLayout>
              </c:layout>
              <c:tx>
                <c:rich>
                  <a:bodyPr/>
                  <a:lstStyle/>
                  <a:p>
                    <a:r>
                      <a:rPr lang="en-US">
                        <a:solidFill>
                          <a:srgbClr val="90278E"/>
                        </a:solidFill>
                        <a:latin typeface="Segoe UI" panose="020B0502040204020203" pitchFamily="34" charset="0"/>
                        <a:cs typeface="Segoe UI" panose="020B0502040204020203" pitchFamily="34" charset="0"/>
                      </a:rPr>
                      <a:t>EU2 (</a:t>
                    </a:r>
                    <a:fld id="{888812AE-CD09-4E5A-9EC3-5480C7E563EC}" type="VALUE">
                      <a:rPr lang="en-US">
                        <a:solidFill>
                          <a:srgbClr val="90278E"/>
                        </a:solidFill>
                        <a:latin typeface="Segoe UI" panose="020B0502040204020203" pitchFamily="34" charset="0"/>
                        <a:cs typeface="Segoe UI" panose="020B0502040204020203" pitchFamily="34" charset="0"/>
                      </a:rPr>
                      <a:pPr/>
                      <a:t>[VALUE]</a:t>
                    </a:fld>
                    <a:r>
                      <a:rPr lang="en-US">
                        <a:solidFill>
                          <a:srgbClr val="90278E"/>
                        </a:solidFill>
                        <a:latin typeface="Segoe UI" panose="020B0502040204020203" pitchFamily="34" charset="0"/>
                        <a:cs typeface="Segoe UI" panose="020B0502040204020203" pitchFamily="34" charset="0"/>
                      </a:rPr>
                      <a:t>)</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02D-4A6C-8B71-512183F5A47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6.3'!$AN$4:$AN$5</c:f>
              <c:strCache>
                <c:ptCount val="2"/>
                <c:pt idx="0">
                  <c:v>Non-EU</c:v>
                </c:pt>
                <c:pt idx="1">
                  <c:v>EU</c:v>
                </c:pt>
              </c:strCache>
            </c:strRef>
          </c:cat>
          <c:val>
            <c:numRef>
              <c:f>'Data 6.3'!$AR$4:$AR$5</c:f>
              <c:numCache>
                <c:formatCode>#,##0</c:formatCode>
                <c:ptCount val="2"/>
                <c:pt idx="1">
                  <c:v>19000</c:v>
                </c:pt>
              </c:numCache>
            </c:numRef>
          </c:val>
          <c:extLst>
            <c:ext xmlns:c16="http://schemas.microsoft.com/office/drawing/2014/chart" uri="{C3380CC4-5D6E-409C-BE32-E72D297353CC}">
              <c16:uniqueId val="{00000006-802D-4A6C-8B71-512183F5A477}"/>
            </c:ext>
          </c:extLst>
        </c:ser>
        <c:ser>
          <c:idx val="2"/>
          <c:order val="3"/>
          <c:tx>
            <c:strRef>
              <c:f>'Data 6.3'!$AS$3</c:f>
              <c:strCache>
                <c:ptCount val="1"/>
                <c:pt idx="0">
                  <c:v>EU Other</c:v>
                </c:pt>
              </c:strCache>
            </c:strRef>
          </c:tx>
          <c:spPr>
            <a:solidFill>
              <a:srgbClr val="90278E"/>
            </a:solidFill>
            <a:ln w="19050">
              <a:solidFill>
                <a:sysClr val="window" lastClr="FFFFFF"/>
              </a:solidFill>
            </a:ln>
            <a:effectLst/>
          </c:spPr>
          <c:invertIfNegative val="0"/>
          <c:dLbls>
            <c:dLbl>
              <c:idx val="1"/>
              <c:layout>
                <c:manualLayout>
                  <c:x val="-9.2393287072483385E-2"/>
                  <c:y val="0.137920502883848"/>
                </c:manualLayout>
              </c:layout>
              <c:tx>
                <c:rich>
                  <a:bodyPr/>
                  <a:lstStyle/>
                  <a:p>
                    <a:r>
                      <a:rPr lang="en-US" sz="1800">
                        <a:solidFill>
                          <a:srgbClr val="90278E"/>
                        </a:solidFill>
                      </a:rPr>
                      <a:t>EU Other</a:t>
                    </a:r>
                    <a:r>
                      <a:rPr lang="en-US" sz="1800" baseline="0">
                        <a:solidFill>
                          <a:srgbClr val="90278E"/>
                        </a:solidFill>
                      </a:rPr>
                      <a:t> (</a:t>
                    </a:r>
                    <a:fld id="{E8859619-09A4-4923-B2D5-716E0462DFCE}" type="VALUE">
                      <a:rPr lang="en-US" sz="1800">
                        <a:solidFill>
                          <a:srgbClr val="90278E"/>
                        </a:solidFill>
                      </a:rPr>
                      <a:pPr/>
                      <a:t>[VALUE]</a:t>
                    </a:fld>
                    <a:r>
                      <a:rPr lang="en-US" sz="1800">
                        <a:solidFill>
                          <a:srgbClr val="90278E"/>
                        </a:solidFill>
                      </a:rPr>
                      <a:t>)</a:t>
                    </a:r>
                  </a:p>
                </c:rich>
              </c:tx>
              <c:dLblPos val="ctr"/>
              <c:showLegendKey val="0"/>
              <c:showVal val="1"/>
              <c:showCatName val="0"/>
              <c:showSerName val="0"/>
              <c:showPercent val="0"/>
              <c:showBubbleSize val="0"/>
              <c:extLst>
                <c:ext xmlns:c15="http://schemas.microsoft.com/office/drawing/2012/chart" uri="{CE6537A1-D6FC-4f65-9D91-7224C49458BB}">
                  <c15:layout>
                    <c:manualLayout>
                      <c:w val="0.21500882502276775"/>
                      <c:h val="3.9623824451410661E-2"/>
                    </c:manualLayout>
                  </c15:layout>
                  <c15:dlblFieldTable/>
                  <c15:showDataLabelsRange val="0"/>
                </c:ext>
                <c:ext xmlns:c16="http://schemas.microsoft.com/office/drawing/2014/chart" uri="{C3380CC4-5D6E-409C-BE32-E72D297353CC}">
                  <c16:uniqueId val="{00000007-802D-4A6C-8B71-512183F5A477}"/>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6.3'!$AN$4:$AN$5</c:f>
              <c:strCache>
                <c:ptCount val="2"/>
                <c:pt idx="0">
                  <c:v>Non-EU</c:v>
                </c:pt>
                <c:pt idx="1">
                  <c:v>EU</c:v>
                </c:pt>
              </c:strCache>
            </c:strRef>
          </c:cat>
          <c:val>
            <c:numRef>
              <c:f>'Data 6.3'!$AS$4:$AS$5</c:f>
              <c:numCache>
                <c:formatCode>#,##0</c:formatCode>
                <c:ptCount val="2"/>
                <c:pt idx="1">
                  <c:v>1000</c:v>
                </c:pt>
              </c:numCache>
            </c:numRef>
          </c:val>
          <c:extLst>
            <c:ext xmlns:c16="http://schemas.microsoft.com/office/drawing/2014/chart" uri="{C3380CC4-5D6E-409C-BE32-E72D297353CC}">
              <c16:uniqueId val="{00000008-802D-4A6C-8B71-512183F5A477}"/>
            </c:ext>
          </c:extLst>
        </c:ser>
        <c:ser>
          <c:idx val="6"/>
          <c:order val="4"/>
          <c:tx>
            <c:strRef>
              <c:f>'Data 6.3'!$AW$3</c:f>
              <c:strCache>
                <c:ptCount val="1"/>
                <c:pt idx="0">
                  <c:v>Rest of the World</c:v>
                </c:pt>
              </c:strCache>
            </c:strRef>
          </c:tx>
          <c:spPr>
            <a:solidFill>
              <a:srgbClr val="808080"/>
            </a:solidFill>
            <a:ln w="28575">
              <a:solidFill>
                <a:sysClr val="window" lastClr="FFFFFF"/>
              </a:solidFill>
            </a:ln>
            <a:effectLst/>
          </c:spPr>
          <c:invertIfNegative val="0"/>
          <c:dLbls>
            <c:dLbl>
              <c:idx val="0"/>
              <c:layout>
                <c:manualLayout>
                  <c:x val="-3.4118048447628793E-2"/>
                  <c:y val="0"/>
                </c:manualLayout>
              </c:layout>
              <c:tx>
                <c:rich>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800">
                        <a:solidFill>
                          <a:schemeClr val="bg1"/>
                        </a:solidFill>
                        <a:latin typeface="Segoe UI" panose="020B0502040204020203" pitchFamily="34" charset="0"/>
                        <a:cs typeface="Segoe UI" panose="020B0502040204020203" pitchFamily="34" charset="0"/>
                      </a:rPr>
                      <a:t>Rest of World</a:t>
                    </a:r>
                  </a:p>
                  <a:p>
                    <a:pPr algn="l">
                      <a:defRPr sz="1800"/>
                    </a:pPr>
                    <a:fld id="{E3ABD430-C159-4FED-AE3E-F2D654EA0099}" type="VALUE">
                      <a:rPr lang="en-US" sz="1800">
                        <a:solidFill>
                          <a:schemeClr val="bg1"/>
                        </a:solidFill>
                        <a:latin typeface="Segoe UI" panose="020B0502040204020203" pitchFamily="34" charset="0"/>
                        <a:cs typeface="Segoe UI" panose="020B0502040204020203" pitchFamily="34" charset="0"/>
                      </a:rPr>
                      <a:pPr algn="l">
                        <a:defRPr sz="1800"/>
                      </a:pPr>
                      <a:t>[VALUE]</a:t>
                    </a:fld>
                    <a:endParaRPr lang="en-GB"/>
                  </a:p>
                </c:rich>
              </c:tx>
              <c:spPr>
                <a:noFill/>
                <a:ln>
                  <a:noFill/>
                </a:ln>
                <a:effectLst/>
              </c:spPr>
              <c:txPr>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802D-4A6C-8B71-512183F5A47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6.3'!$AN$4:$AN$5</c:f>
              <c:strCache>
                <c:ptCount val="2"/>
                <c:pt idx="0">
                  <c:v>Non-EU</c:v>
                </c:pt>
                <c:pt idx="1">
                  <c:v>EU</c:v>
                </c:pt>
              </c:strCache>
            </c:strRef>
          </c:cat>
          <c:val>
            <c:numRef>
              <c:f>'Data 6.3'!$AW$4:$AW$5</c:f>
              <c:numCache>
                <c:formatCode>#,##0</c:formatCode>
                <c:ptCount val="2"/>
                <c:pt idx="0">
                  <c:v>79000</c:v>
                </c:pt>
              </c:numCache>
            </c:numRef>
          </c:val>
          <c:extLst>
            <c:ext xmlns:c16="http://schemas.microsoft.com/office/drawing/2014/chart" uri="{C3380CC4-5D6E-409C-BE32-E72D297353CC}">
              <c16:uniqueId val="{0000000A-802D-4A6C-8B71-512183F5A477}"/>
            </c:ext>
          </c:extLst>
        </c:ser>
        <c:ser>
          <c:idx val="5"/>
          <c:order val="5"/>
          <c:tx>
            <c:strRef>
              <c:f>'Data 6.3'!$AV$3</c:f>
              <c:strCache>
                <c:ptCount val="1"/>
                <c:pt idx="0">
                  <c:v>Asia</c:v>
                </c:pt>
              </c:strCache>
            </c:strRef>
          </c:tx>
          <c:spPr>
            <a:solidFill>
              <a:srgbClr val="808080"/>
            </a:solidFill>
            <a:ln w="28575">
              <a:solidFill>
                <a:sysClr val="window" lastClr="FFFFFF"/>
              </a:solidFill>
            </a:ln>
            <a:effectLst/>
          </c:spPr>
          <c:invertIfNegative val="0"/>
          <c:dLbls>
            <c:dLbl>
              <c:idx val="0"/>
              <c:layout>
                <c:manualLayout>
                  <c:x val="-5.458887751620612E-2"/>
                  <c:y val="0"/>
                </c:manualLayout>
              </c:layout>
              <c:tx>
                <c:rich>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800">
                        <a:solidFill>
                          <a:schemeClr val="bg1"/>
                        </a:solidFill>
                        <a:latin typeface="Segoe UI" panose="020B0502040204020203" pitchFamily="34" charset="0"/>
                        <a:cs typeface="Segoe UI" panose="020B0502040204020203" pitchFamily="34" charset="0"/>
                      </a:rPr>
                      <a:t>Asia</a:t>
                    </a:r>
                  </a:p>
                  <a:p>
                    <a:pPr algn="l">
                      <a:defRPr sz="1800"/>
                    </a:pPr>
                    <a:fld id="{39D738FF-644F-4565-90FD-36F30F565D35}" type="VALUE">
                      <a:rPr lang="en-US" sz="1800">
                        <a:solidFill>
                          <a:schemeClr val="bg1"/>
                        </a:solidFill>
                        <a:latin typeface="Segoe UI" panose="020B0502040204020203" pitchFamily="34" charset="0"/>
                        <a:cs typeface="Segoe UI" panose="020B0502040204020203" pitchFamily="34" charset="0"/>
                      </a:rPr>
                      <a:pPr algn="l">
                        <a:defRPr sz="1800"/>
                      </a:pPr>
                      <a:t>[VALUE]</a:t>
                    </a:fld>
                    <a:endParaRPr lang="en-GB"/>
                  </a:p>
                </c:rich>
              </c:tx>
              <c:spPr>
                <a:noFill/>
                <a:ln>
                  <a:noFill/>
                </a:ln>
                <a:effectLst/>
              </c:spPr>
              <c:txPr>
                <a:bodyPr rot="0" spcFirstLastPara="1" vertOverflow="ellipsis" vert="horz" wrap="square" lIns="38100" tIns="19050" rIns="38100" bIns="19050" anchor="ctr" anchorCtr="0">
                  <a:spAutoFit/>
                </a:bodyPr>
                <a:lstStyle/>
                <a:p>
                  <a:pPr algn="l">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802D-4A6C-8B71-512183F5A47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6.3'!$AN$4:$AN$5</c:f>
              <c:strCache>
                <c:ptCount val="2"/>
                <c:pt idx="0">
                  <c:v>Non-EU</c:v>
                </c:pt>
                <c:pt idx="1">
                  <c:v>EU</c:v>
                </c:pt>
              </c:strCache>
            </c:strRef>
          </c:cat>
          <c:val>
            <c:numRef>
              <c:f>'Data 6.3'!$AV$4:$AV$5</c:f>
              <c:numCache>
                <c:formatCode>#,##0</c:formatCode>
                <c:ptCount val="2"/>
                <c:pt idx="0">
                  <c:v>69000</c:v>
                </c:pt>
              </c:numCache>
            </c:numRef>
          </c:val>
          <c:extLst>
            <c:ext xmlns:c16="http://schemas.microsoft.com/office/drawing/2014/chart" uri="{C3380CC4-5D6E-409C-BE32-E72D297353CC}">
              <c16:uniqueId val="{0000000C-802D-4A6C-8B71-512183F5A477}"/>
            </c:ext>
          </c:extLst>
        </c:ser>
        <c:ser>
          <c:idx val="3"/>
          <c:order val="6"/>
          <c:tx>
            <c:strRef>
              <c:f>'Data 6.3'!$AU$3</c:f>
              <c:strCache>
                <c:ptCount val="1"/>
                <c:pt idx="0">
                  <c:v>Other Europe</c:v>
                </c:pt>
              </c:strCache>
            </c:strRef>
          </c:tx>
          <c:spPr>
            <a:solidFill>
              <a:srgbClr val="808080"/>
            </a:solidFill>
            <a:ln w="28575">
              <a:solidFill>
                <a:sysClr val="window" lastClr="FFFFFF"/>
              </a:solidFill>
            </a:ln>
            <a:effectLst/>
          </c:spPr>
          <c:invertIfNegative val="0"/>
          <c:dLbls>
            <c:dLbl>
              <c:idx val="0"/>
              <c:layout>
                <c:manualLayout>
                  <c:x val="-0.11668372569089053"/>
                  <c:y val="0.1398483614313101"/>
                </c:manualLayout>
              </c:layout>
              <c:tx>
                <c:rich>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800">
                        <a:solidFill>
                          <a:srgbClr val="808080"/>
                        </a:solidFill>
                        <a:latin typeface="Segoe UI" panose="020B0502040204020203" pitchFamily="34" charset="0"/>
                        <a:cs typeface="Segoe UI" panose="020B0502040204020203" pitchFamily="34" charset="0"/>
                      </a:rPr>
                      <a:t>Other</a:t>
                    </a:r>
                    <a:r>
                      <a:rPr lang="en-US" sz="1800" baseline="0">
                        <a:solidFill>
                          <a:srgbClr val="808080"/>
                        </a:solidFill>
                        <a:latin typeface="Segoe UI" panose="020B0502040204020203" pitchFamily="34" charset="0"/>
                        <a:cs typeface="Segoe UI" panose="020B0502040204020203" pitchFamily="34" charset="0"/>
                      </a:rPr>
                      <a:t> Europe (</a:t>
                    </a:r>
                    <a:fld id="{71D37690-FBC9-4779-9758-0CDDB8D93172}" type="VALUE">
                      <a:rPr lang="en-US" sz="1800">
                        <a:solidFill>
                          <a:srgbClr val="808080"/>
                        </a:solidFill>
                        <a:latin typeface="Segoe UI" panose="020B0502040204020203" pitchFamily="34" charset="0"/>
                        <a:cs typeface="Segoe UI" panose="020B0502040204020203" pitchFamily="34" charset="0"/>
                      </a:rPr>
                      <a:pPr>
                        <a:defRPr sz="1050"/>
                      </a:pPr>
                      <a:t>[VALUE]</a:t>
                    </a:fld>
                    <a:r>
                      <a:rPr lang="en-US" sz="1800">
                        <a:solidFill>
                          <a:srgbClr val="808080"/>
                        </a:solidFill>
                        <a:latin typeface="Segoe UI" panose="020B0502040204020203" pitchFamily="34" charset="0"/>
                        <a:cs typeface="Segoe UI" panose="020B0502040204020203" pitchFamily="34" charset="0"/>
                      </a:rPr>
                      <a:t>)</a:t>
                    </a:r>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804503582395089"/>
                      <c:h val="5.1839162737886593E-2"/>
                    </c:manualLayout>
                  </c15:layout>
                  <c15:dlblFieldTable/>
                  <c15:showDataLabelsRange val="0"/>
                </c:ext>
                <c:ext xmlns:c16="http://schemas.microsoft.com/office/drawing/2014/chart" uri="{C3380CC4-5D6E-409C-BE32-E72D297353CC}">
                  <c16:uniqueId val="{0000000D-802D-4A6C-8B71-512183F5A47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6.3'!$AN$4:$AN$5</c:f>
              <c:strCache>
                <c:ptCount val="2"/>
                <c:pt idx="0">
                  <c:v>Non-EU</c:v>
                </c:pt>
                <c:pt idx="1">
                  <c:v>EU</c:v>
                </c:pt>
              </c:strCache>
            </c:strRef>
          </c:cat>
          <c:val>
            <c:numRef>
              <c:f>'Data 6.3'!$AU$4:$AU$5</c:f>
              <c:numCache>
                <c:formatCode>#,##0</c:formatCode>
                <c:ptCount val="2"/>
                <c:pt idx="0">
                  <c:v>6000</c:v>
                </c:pt>
              </c:numCache>
            </c:numRef>
          </c:val>
          <c:extLst>
            <c:ext xmlns:c16="http://schemas.microsoft.com/office/drawing/2014/chart" uri="{C3380CC4-5D6E-409C-BE32-E72D297353CC}">
              <c16:uniqueId val="{0000000E-802D-4A6C-8B71-512183F5A477}"/>
            </c:ext>
          </c:extLst>
        </c:ser>
        <c:dLbls>
          <c:showLegendKey val="0"/>
          <c:showVal val="0"/>
          <c:showCatName val="0"/>
          <c:showSerName val="0"/>
          <c:showPercent val="0"/>
          <c:showBubbleSize val="0"/>
        </c:dLbls>
        <c:gapWidth val="116"/>
        <c:overlap val="100"/>
        <c:axId val="608499256"/>
        <c:axId val="608501224"/>
      </c:barChart>
      <c:catAx>
        <c:axId val="608499256"/>
        <c:scaling>
          <c:orientation val="minMax"/>
        </c:scaling>
        <c:delete val="1"/>
        <c:axPos val="l"/>
        <c:title>
          <c:tx>
            <c:rich>
              <a:bodyPr rot="0" spcFirstLastPara="1" vertOverflow="ellipsis" wrap="square" anchor="ctr" anchorCtr="1"/>
              <a:lstStyle/>
              <a:p>
                <a:pPr algn="l">
                  <a:defRPr sz="1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sz="1800">
                    <a:solidFill>
                      <a:srgbClr val="90278E"/>
                    </a:solidFill>
                    <a:latin typeface="Segoe UI" panose="020B0502040204020203" pitchFamily="34" charset="0"/>
                    <a:cs typeface="Segoe UI" panose="020B0502040204020203" pitchFamily="34" charset="0"/>
                  </a:rPr>
                  <a:t>EU</a:t>
                </a:r>
              </a:p>
              <a:p>
                <a:pPr algn="l">
                  <a:defRPr sz="1800"/>
                </a:pPr>
                <a:r>
                  <a:rPr lang="en-GB" sz="1800" b="1">
                    <a:solidFill>
                      <a:srgbClr val="90278E"/>
                    </a:solidFill>
                    <a:latin typeface="Segoe UI" panose="020B0502040204020203" pitchFamily="34" charset="0"/>
                    <a:cs typeface="Segoe UI" panose="020B0502040204020203" pitchFamily="34" charset="0"/>
                  </a:rPr>
                  <a:t>234,000</a:t>
                </a:r>
              </a:p>
            </c:rich>
          </c:tx>
          <c:layout>
            <c:manualLayout>
              <c:xMode val="edge"/>
              <c:yMode val="edge"/>
              <c:x val="2.5804805168584698E-2"/>
              <c:y val="0.21205398144129622"/>
            </c:manualLayout>
          </c:layout>
          <c:overlay val="0"/>
          <c:spPr>
            <a:noFill/>
            <a:ln>
              <a:noFill/>
            </a:ln>
            <a:effectLst/>
          </c:spPr>
          <c:txPr>
            <a:bodyPr rot="0" spcFirstLastPara="1" vertOverflow="ellipsis" wrap="square" anchor="ctr" anchorCtr="1"/>
            <a:lstStyle/>
            <a:p>
              <a:pPr algn="l">
                <a:defRPr sz="1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none"/>
        <c:tickLblPos val="nextTo"/>
        <c:crossAx val="608501224"/>
        <c:crosses val="autoZero"/>
        <c:auto val="1"/>
        <c:lblAlgn val="ctr"/>
        <c:lblOffset val="100"/>
        <c:noMultiLvlLbl val="0"/>
      </c:catAx>
      <c:valAx>
        <c:axId val="608501224"/>
        <c:scaling>
          <c:orientation val="minMax"/>
        </c:scaling>
        <c:delete val="1"/>
        <c:axPos val="b"/>
        <c:title>
          <c:tx>
            <c:rich>
              <a:bodyPr rot="0" spcFirstLastPara="1" vertOverflow="ellipsis" vert="horz" wrap="square" anchor="ctr" anchorCtr="1"/>
              <a:lstStyle/>
              <a:p>
                <a:pPr algn="l">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800">
                    <a:solidFill>
                      <a:srgbClr val="808080"/>
                    </a:solidFill>
                    <a:latin typeface="Segoe UI" panose="020B0502040204020203" pitchFamily="34" charset="0"/>
                    <a:cs typeface="Segoe UI" panose="020B0502040204020203" pitchFamily="34" charset="0"/>
                  </a:rPr>
                  <a:t>Non-EU</a:t>
                </a:r>
              </a:p>
              <a:p>
                <a:pPr algn="l">
                  <a:defRPr sz="1800">
                    <a:latin typeface="Arial" panose="020B0604020202020204" pitchFamily="34" charset="0"/>
                    <a:cs typeface="Arial" panose="020B0604020202020204" pitchFamily="34" charset="0"/>
                  </a:defRPr>
                </a:pPr>
                <a:r>
                  <a:rPr lang="en-GB" sz="1800" b="1">
                    <a:solidFill>
                      <a:srgbClr val="808080"/>
                    </a:solidFill>
                    <a:latin typeface="Segoe UI" panose="020B0502040204020203" pitchFamily="34" charset="0"/>
                    <a:cs typeface="Segoe UI" panose="020B0502040204020203" pitchFamily="34" charset="0"/>
                  </a:rPr>
                  <a:t>154,000</a:t>
                </a:r>
              </a:p>
            </c:rich>
          </c:tx>
          <c:layout>
            <c:manualLayout>
              <c:xMode val="edge"/>
              <c:yMode val="edge"/>
              <c:x val="2.2582838683626084E-2"/>
              <c:y val="0.66993101452869575"/>
            </c:manualLayout>
          </c:layout>
          <c:overlay val="0"/>
          <c:spPr>
            <a:noFill/>
            <a:ln>
              <a:noFill/>
            </a:ln>
            <a:effectLst/>
          </c:spPr>
          <c:txPr>
            <a:bodyPr rot="0" spcFirstLastPara="1" vertOverflow="ellipsis" vert="horz" wrap="square" anchor="ctr" anchorCtr="1"/>
            <a:lstStyle/>
            <a:p>
              <a:pPr algn="l">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crossAx val="608499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latin typeface="Segoe UI" panose="020B0502040204020203" pitchFamily="34" charset="0"/>
                <a:cs typeface="Segoe UI" panose="020B0502040204020203" pitchFamily="34" charset="0"/>
              </a:rPr>
              <a:t>Figure 6.4: Most common non-British</a:t>
            </a:r>
            <a:r>
              <a:rPr lang="en-GB" sz="1400" b="1" baseline="0">
                <a:solidFill>
                  <a:sysClr val="windowText" lastClr="000000"/>
                </a:solidFill>
                <a:latin typeface="Segoe UI" panose="020B0502040204020203" pitchFamily="34" charset="0"/>
                <a:cs typeface="Segoe UI" panose="020B0502040204020203" pitchFamily="34" charset="0"/>
              </a:rPr>
              <a:t> nationalities, Scotland, 2019</a:t>
            </a:r>
            <a:endParaRPr lang="en-GB" sz="1400" b="1">
              <a:solidFill>
                <a:sysClr val="windowText" lastClr="000000"/>
              </a:solidFill>
              <a:latin typeface="Segoe UI" panose="020B0502040204020203" pitchFamily="34" charset="0"/>
              <a:cs typeface="Segoe UI" panose="020B0502040204020203" pitchFamily="34" charset="0"/>
            </a:endParaRPr>
          </a:p>
        </c:rich>
      </c:tx>
      <c:layout>
        <c:manualLayout>
          <c:xMode val="edge"/>
          <c:yMode val="edge"/>
          <c:x val="4.6619234605922125E-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740162922183081"/>
          <c:y val="8.3696670482097155E-2"/>
          <c:w val="0.6961268834504083"/>
          <c:h val="0.82224547915762503"/>
        </c:manualLayout>
      </c:layout>
      <c:barChart>
        <c:barDir val="bar"/>
        <c:grouping val="clustered"/>
        <c:varyColors val="0"/>
        <c:ser>
          <c:idx val="0"/>
          <c:order val="0"/>
          <c:spPr>
            <a:solidFill>
              <a:schemeClr val="accent1"/>
            </a:solidFill>
            <a:ln w="50800">
              <a:noFill/>
            </a:ln>
            <a:effectLst/>
          </c:spPr>
          <c:invertIfNegative val="0"/>
          <c:dPt>
            <c:idx val="0"/>
            <c:invertIfNegative val="0"/>
            <c:bubble3D val="0"/>
            <c:spPr>
              <a:solidFill>
                <a:srgbClr val="808080"/>
              </a:solidFill>
              <a:ln w="50800">
                <a:noFill/>
              </a:ln>
              <a:effectLst/>
            </c:spPr>
            <c:extLst>
              <c:ext xmlns:c16="http://schemas.microsoft.com/office/drawing/2014/chart" uri="{C3380CC4-5D6E-409C-BE32-E72D297353CC}">
                <c16:uniqueId val="{00000001-A5B1-45C6-B93D-C17A0E2ED4CC}"/>
              </c:ext>
            </c:extLst>
          </c:dPt>
          <c:dPt>
            <c:idx val="1"/>
            <c:invertIfNegative val="0"/>
            <c:bubble3D val="0"/>
            <c:spPr>
              <a:solidFill>
                <a:srgbClr val="808080"/>
              </a:solidFill>
              <a:ln w="50800">
                <a:noFill/>
              </a:ln>
              <a:effectLst/>
            </c:spPr>
            <c:extLst>
              <c:ext xmlns:c16="http://schemas.microsoft.com/office/drawing/2014/chart" uri="{C3380CC4-5D6E-409C-BE32-E72D297353CC}">
                <c16:uniqueId val="{00000003-A5B1-45C6-B93D-C17A0E2ED4CC}"/>
              </c:ext>
            </c:extLst>
          </c:dPt>
          <c:dPt>
            <c:idx val="2"/>
            <c:invertIfNegative val="0"/>
            <c:bubble3D val="0"/>
            <c:spPr>
              <a:solidFill>
                <a:srgbClr val="808080"/>
              </a:solidFill>
              <a:ln w="50800">
                <a:noFill/>
              </a:ln>
              <a:effectLst/>
            </c:spPr>
            <c:extLst>
              <c:ext xmlns:c16="http://schemas.microsoft.com/office/drawing/2014/chart" uri="{C3380CC4-5D6E-409C-BE32-E72D297353CC}">
                <c16:uniqueId val="{00000005-A5B1-45C6-B93D-C17A0E2ED4CC}"/>
              </c:ext>
            </c:extLst>
          </c:dPt>
          <c:dPt>
            <c:idx val="3"/>
            <c:invertIfNegative val="0"/>
            <c:bubble3D val="0"/>
            <c:spPr>
              <a:solidFill>
                <a:srgbClr val="808080"/>
              </a:solidFill>
              <a:ln w="50800">
                <a:noFill/>
              </a:ln>
              <a:effectLst/>
            </c:spPr>
            <c:extLst>
              <c:ext xmlns:c16="http://schemas.microsoft.com/office/drawing/2014/chart" uri="{C3380CC4-5D6E-409C-BE32-E72D297353CC}">
                <c16:uniqueId val="{00000007-A5B1-45C6-B93D-C17A0E2ED4CC}"/>
              </c:ext>
            </c:extLst>
          </c:dPt>
          <c:dPt>
            <c:idx val="4"/>
            <c:invertIfNegative val="0"/>
            <c:bubble3D val="0"/>
            <c:spPr>
              <a:solidFill>
                <a:srgbClr val="808080"/>
              </a:solidFill>
              <a:ln w="50800">
                <a:noFill/>
              </a:ln>
              <a:effectLst/>
            </c:spPr>
            <c:extLst>
              <c:ext xmlns:c16="http://schemas.microsoft.com/office/drawing/2014/chart" uri="{C3380CC4-5D6E-409C-BE32-E72D297353CC}">
                <c16:uniqueId val="{00000009-A5B1-45C6-B93D-C17A0E2ED4CC}"/>
              </c:ext>
            </c:extLst>
          </c:dPt>
          <c:dPt>
            <c:idx val="6"/>
            <c:invertIfNegative val="0"/>
            <c:bubble3D val="0"/>
            <c:spPr>
              <a:solidFill>
                <a:srgbClr val="90278E"/>
              </a:solidFill>
              <a:ln w="50800">
                <a:noFill/>
              </a:ln>
              <a:effectLst/>
            </c:spPr>
            <c:extLst>
              <c:ext xmlns:c16="http://schemas.microsoft.com/office/drawing/2014/chart" uri="{C3380CC4-5D6E-409C-BE32-E72D297353CC}">
                <c16:uniqueId val="{0000000B-A5B1-45C6-B93D-C17A0E2ED4CC}"/>
              </c:ext>
            </c:extLst>
          </c:dPt>
          <c:dPt>
            <c:idx val="7"/>
            <c:invertIfNegative val="0"/>
            <c:bubble3D val="0"/>
            <c:spPr>
              <a:solidFill>
                <a:srgbClr val="90278E"/>
              </a:solidFill>
              <a:ln w="50800">
                <a:noFill/>
              </a:ln>
              <a:effectLst/>
            </c:spPr>
            <c:extLst>
              <c:ext xmlns:c16="http://schemas.microsoft.com/office/drawing/2014/chart" uri="{C3380CC4-5D6E-409C-BE32-E72D297353CC}">
                <c16:uniqueId val="{0000000D-A5B1-45C6-B93D-C17A0E2ED4CC}"/>
              </c:ext>
            </c:extLst>
          </c:dPt>
          <c:dPt>
            <c:idx val="8"/>
            <c:invertIfNegative val="0"/>
            <c:bubble3D val="0"/>
            <c:spPr>
              <a:solidFill>
                <a:srgbClr val="90278E"/>
              </a:solidFill>
              <a:ln w="50800">
                <a:noFill/>
              </a:ln>
              <a:effectLst/>
            </c:spPr>
            <c:extLst>
              <c:ext xmlns:c16="http://schemas.microsoft.com/office/drawing/2014/chart" uri="{C3380CC4-5D6E-409C-BE32-E72D297353CC}">
                <c16:uniqueId val="{0000000F-A5B1-45C6-B93D-C17A0E2ED4CC}"/>
              </c:ext>
            </c:extLst>
          </c:dPt>
          <c:dPt>
            <c:idx val="9"/>
            <c:invertIfNegative val="0"/>
            <c:bubble3D val="0"/>
            <c:spPr>
              <a:solidFill>
                <a:srgbClr val="90278E"/>
              </a:solidFill>
              <a:ln w="50800">
                <a:noFill/>
              </a:ln>
              <a:effectLst/>
            </c:spPr>
            <c:extLst>
              <c:ext xmlns:c16="http://schemas.microsoft.com/office/drawing/2014/chart" uri="{C3380CC4-5D6E-409C-BE32-E72D297353CC}">
                <c16:uniqueId val="{00000011-A5B1-45C6-B93D-C17A0E2ED4CC}"/>
              </c:ext>
            </c:extLst>
          </c:dPt>
          <c:dPt>
            <c:idx val="10"/>
            <c:invertIfNegative val="0"/>
            <c:bubble3D val="0"/>
            <c:spPr>
              <a:solidFill>
                <a:srgbClr val="90278E"/>
              </a:solidFill>
              <a:ln w="50800">
                <a:noFill/>
              </a:ln>
              <a:effectLst/>
            </c:spPr>
            <c:extLst>
              <c:ext xmlns:c16="http://schemas.microsoft.com/office/drawing/2014/chart" uri="{C3380CC4-5D6E-409C-BE32-E72D297353CC}">
                <c16:uniqueId val="{00000013-A5B1-45C6-B93D-C17A0E2ED4C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FFFFFF"/>
                    </a:solidFill>
                    <a:latin typeface="Segoe UI Semibold" panose="020B0702040204020203" pitchFamily="34" charset="0"/>
                    <a:ea typeface="+mn-ea"/>
                    <a:cs typeface="Segoe UI Semibold" panose="020B07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6.4'!$Q$8:$Q$18</c:f>
              <c:strCache>
                <c:ptCount val="11"/>
                <c:pt idx="0">
                  <c:v>China</c:v>
                </c:pt>
                <c:pt idx="1">
                  <c:v>Nigeria</c:v>
                </c:pt>
                <c:pt idx="2">
                  <c:v>Pakistan</c:v>
                </c:pt>
                <c:pt idx="3">
                  <c:v>United States of America</c:v>
                </c:pt>
                <c:pt idx="4">
                  <c:v>India</c:v>
                </c:pt>
                <c:pt idx="6">
                  <c:v>Germany</c:v>
                </c:pt>
                <c:pt idx="7">
                  <c:v>Romania</c:v>
                </c:pt>
                <c:pt idx="8">
                  <c:v>Lithuania</c:v>
                </c:pt>
                <c:pt idx="9">
                  <c:v>Republic of Ireland</c:v>
                </c:pt>
                <c:pt idx="10">
                  <c:v>Poland</c:v>
                </c:pt>
              </c:strCache>
            </c:strRef>
          </c:cat>
          <c:val>
            <c:numRef>
              <c:f>'Data 6.4'!$R$8:$R$18</c:f>
              <c:numCache>
                <c:formatCode>General</c:formatCode>
                <c:ptCount val="11"/>
                <c:pt idx="0">
                  <c:v>9000</c:v>
                </c:pt>
                <c:pt idx="1">
                  <c:v>9000</c:v>
                </c:pt>
                <c:pt idx="2">
                  <c:v>11000</c:v>
                </c:pt>
                <c:pt idx="3">
                  <c:v>12000</c:v>
                </c:pt>
                <c:pt idx="4">
                  <c:v>13000</c:v>
                </c:pt>
                <c:pt idx="6">
                  <c:v>13000</c:v>
                </c:pt>
                <c:pt idx="7">
                  <c:v>13000</c:v>
                </c:pt>
                <c:pt idx="8">
                  <c:v>15000</c:v>
                </c:pt>
                <c:pt idx="9">
                  <c:v>17000</c:v>
                </c:pt>
                <c:pt idx="10">
                  <c:v>91000</c:v>
                </c:pt>
              </c:numCache>
            </c:numRef>
          </c:val>
          <c:extLst>
            <c:ext xmlns:c16="http://schemas.microsoft.com/office/drawing/2014/chart" uri="{C3380CC4-5D6E-409C-BE32-E72D297353CC}">
              <c16:uniqueId val="{00000014-A5B1-45C6-B93D-C17A0E2ED4CC}"/>
            </c:ext>
          </c:extLst>
        </c:ser>
        <c:dLbls>
          <c:showLegendKey val="0"/>
          <c:showVal val="0"/>
          <c:showCatName val="0"/>
          <c:showSerName val="0"/>
          <c:showPercent val="0"/>
          <c:showBubbleSize val="0"/>
        </c:dLbls>
        <c:gapWidth val="34"/>
        <c:axId val="519849488"/>
        <c:axId val="519856048"/>
      </c:barChart>
      <c:catAx>
        <c:axId val="519849488"/>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19856048"/>
        <c:crosses val="autoZero"/>
        <c:auto val="1"/>
        <c:lblAlgn val="ctr"/>
        <c:lblOffset val="100"/>
        <c:noMultiLvlLbl val="0"/>
      </c:catAx>
      <c:valAx>
        <c:axId val="51985604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a:solidFill>
                      <a:sysClr val="windowText" lastClr="000000"/>
                    </a:solidFill>
                    <a:latin typeface="Segoe UI" panose="020B0502040204020203" pitchFamily="34" charset="0"/>
                    <a:cs typeface="Segoe UI" panose="020B0502040204020203" pitchFamily="34" charset="0"/>
                  </a:rPr>
                  <a:t>People</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19849488"/>
        <c:crosses val="autoZero"/>
        <c:crossBetween val="between"/>
        <c:majorUnit val="2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227439720233"/>
          <c:y val="8.7642460135655728E-2"/>
          <c:w val="0.83622424195898837"/>
          <c:h val="0.71904228585218333"/>
        </c:manualLayout>
      </c:layout>
      <c:lineChart>
        <c:grouping val="standard"/>
        <c:varyColors val="0"/>
        <c:ser>
          <c:idx val="1"/>
          <c:order val="0"/>
          <c:spPr>
            <a:ln w="41275">
              <a:solidFill>
                <a:srgbClr val="90278E"/>
              </a:solidFill>
            </a:ln>
          </c:spPr>
          <c:marker>
            <c:symbol val="none"/>
          </c:marker>
          <c:cat>
            <c:strRef>
              <c:f>'Data 6.5'!$V$4:$AM$4</c:f>
              <c:strCache>
                <c:ptCount val="16"/>
                <c:pt idx="0">
                  <c:v>Testing phases</c:v>
                </c:pt>
                <c:pt idx="1">
                  <c:v>Apr-19</c:v>
                </c:pt>
                <c:pt idx="2">
                  <c:v>May-19</c:v>
                </c:pt>
                <c:pt idx="3">
                  <c:v>Jun-19</c:v>
                </c:pt>
                <c:pt idx="4">
                  <c:v>Jul-19</c:v>
                </c:pt>
                <c:pt idx="5">
                  <c:v>Aug-19</c:v>
                </c:pt>
                <c:pt idx="6">
                  <c:v>Sep-19</c:v>
                </c:pt>
                <c:pt idx="7">
                  <c:v>Oct-19</c:v>
                </c:pt>
                <c:pt idx="8">
                  <c:v>Nov-19</c:v>
                </c:pt>
                <c:pt idx="9">
                  <c:v>Dec-19</c:v>
                </c:pt>
                <c:pt idx="10">
                  <c:v>Jan-20</c:v>
                </c:pt>
                <c:pt idx="11">
                  <c:v>Feb-20</c:v>
                </c:pt>
                <c:pt idx="12">
                  <c:v>Mar-20</c:v>
                </c:pt>
                <c:pt idx="13">
                  <c:v>Apr-20</c:v>
                </c:pt>
                <c:pt idx="14">
                  <c:v>May-20</c:v>
                </c:pt>
                <c:pt idx="15">
                  <c:v>Jun-20</c:v>
                </c:pt>
              </c:strCache>
            </c:strRef>
          </c:cat>
          <c:val>
            <c:numRef>
              <c:f>'Data 6.5'!$V$5:$AK$5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849D-4F45-983F-0FF91179FAA1}"/>
            </c:ext>
          </c:extLst>
        </c:ser>
        <c:ser>
          <c:idx val="0"/>
          <c:order val="1"/>
          <c:spPr>
            <a:ln w="41275">
              <a:solidFill>
                <a:srgbClr val="90278E"/>
              </a:solidFill>
            </a:ln>
          </c:spPr>
          <c:marker>
            <c:symbol val="none"/>
          </c:marker>
          <c:dPt>
            <c:idx val="7"/>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1-849D-4F45-983F-0FF91179FAA1}"/>
              </c:ext>
            </c:extLst>
          </c:dPt>
          <c:dPt>
            <c:idx val="9"/>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2-849D-4F45-983F-0FF91179FAA1}"/>
              </c:ext>
            </c:extLst>
          </c:dPt>
          <c:dPt>
            <c:idx val="13"/>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3-849D-4F45-983F-0FF91179FAA1}"/>
              </c:ext>
            </c:extLst>
          </c:dPt>
          <c:dPt>
            <c:idx val="15"/>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4-849D-4F45-983F-0FF91179FAA1}"/>
              </c:ext>
            </c:extLst>
          </c:dPt>
          <c:dLbls>
            <c:dLbl>
              <c:idx val="7"/>
              <c:layout>
                <c:manualLayout>
                  <c:x val="-1.4105221418785873E-2"/>
                  <c:y val="-2.8142457423264395E-2"/>
                </c:manualLayout>
              </c:layout>
              <c:tx>
                <c:rich>
                  <a:bodyPr/>
                  <a:lstStyle/>
                  <a:p>
                    <a:fld id="{C89DE9AC-BBF2-4AB6-8F0D-6C34C49EC778}" type="VALUE">
                      <a:rPr lang="en-US" sz="1200" b="1">
                        <a:solidFill>
                          <a:srgbClr val="90278E"/>
                        </a:solidFill>
                        <a:latin typeface="Segoe UI" panose="020B0502040204020203" pitchFamily="34" charset="0"/>
                        <a:cs typeface="Segoe UI" panose="020B0502040204020203" pitchFamily="34" charset="0"/>
                      </a:rPr>
                      <a:pPr/>
                      <a:t>[VALUE]</a:t>
                    </a:fld>
                    <a:r>
                      <a:rPr lang="en-US" sz="1200" b="1">
                        <a:solidFill>
                          <a:srgbClr val="90278E"/>
                        </a:solidFill>
                        <a:latin typeface="Segoe UI" panose="020B0502040204020203" pitchFamily="34" charset="0"/>
                        <a:cs typeface="Segoe UI" panose="020B0502040204020203" pitchFamily="34" charset="0"/>
                      </a:rPr>
                      <a:t>k</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49D-4F45-983F-0FF91179FAA1}"/>
                </c:ext>
              </c:extLst>
            </c:dLbl>
            <c:dLbl>
              <c:idx val="9"/>
              <c:layout>
                <c:manualLayout>
                  <c:x val="-5.9158905574761616E-3"/>
                  <c:y val="1.9619301902799983E-2"/>
                </c:manualLayout>
              </c:layout>
              <c:tx>
                <c:rich>
                  <a:bodyPr/>
                  <a:lstStyle/>
                  <a:p>
                    <a:fld id="{19F45697-9BF9-47EA-8DD0-E14476CD4CB5}" type="VALUE">
                      <a:rPr lang="en-US" sz="1200" b="1">
                        <a:solidFill>
                          <a:srgbClr val="90278E"/>
                        </a:solidFill>
                        <a:latin typeface="Segoe UI" panose="020B0502040204020203" pitchFamily="34" charset="0"/>
                        <a:cs typeface="Segoe UI" panose="020B0502040204020203" pitchFamily="34" charset="0"/>
                      </a:rPr>
                      <a:pPr/>
                      <a:t>[VALUE]</a:t>
                    </a:fld>
                    <a:r>
                      <a:rPr lang="en-US" sz="1200" b="1">
                        <a:solidFill>
                          <a:srgbClr val="90278E"/>
                        </a:solidFill>
                        <a:latin typeface="Segoe UI" panose="020B0502040204020203" pitchFamily="34" charset="0"/>
                        <a:cs typeface="Segoe UI" panose="020B0502040204020203" pitchFamily="34" charset="0"/>
                      </a:rPr>
                      <a:t>k</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49D-4F45-983F-0FF91179FAA1}"/>
                </c:ext>
              </c:extLst>
            </c:dLbl>
            <c:dLbl>
              <c:idx val="13"/>
              <c:layout>
                <c:manualLayout>
                  <c:x val="-1.0071647901740021E-2"/>
                  <c:y val="-2.7126436781609118E-2"/>
                </c:manualLayout>
              </c:layout>
              <c:tx>
                <c:rich>
                  <a:bodyPr/>
                  <a:lstStyle/>
                  <a:p>
                    <a:fld id="{6E7C8E42-C234-4CC0-9C46-2831AC81E2C4}" type="VALUE">
                      <a:rPr lang="en-US" sz="1200" b="1">
                        <a:solidFill>
                          <a:srgbClr val="90278E"/>
                        </a:solidFill>
                        <a:latin typeface="Segoe UI" panose="020B0502040204020203" pitchFamily="34" charset="0"/>
                        <a:cs typeface="Segoe UI" panose="020B0502040204020203" pitchFamily="34" charset="0"/>
                      </a:rPr>
                      <a:pPr/>
                      <a:t>[VALUE]</a:t>
                    </a:fld>
                    <a:r>
                      <a:rPr lang="en-US" sz="1200" b="1">
                        <a:solidFill>
                          <a:srgbClr val="90278E"/>
                        </a:solidFill>
                        <a:latin typeface="Segoe UI" panose="020B0502040204020203" pitchFamily="34" charset="0"/>
                        <a:cs typeface="Segoe UI" panose="020B0502040204020203" pitchFamily="34" charset="0"/>
                      </a:rPr>
                      <a:t>k</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49D-4F45-983F-0FF91179FAA1}"/>
                </c:ext>
              </c:extLst>
            </c:dLbl>
            <c:dLbl>
              <c:idx val="15"/>
              <c:layout>
                <c:manualLayout>
                  <c:x val="-9.3949956751429968E-3"/>
                  <c:y val="-4.5011490624862135E-2"/>
                </c:manualLayout>
              </c:layout>
              <c:tx>
                <c:rich>
                  <a:bodyPr wrap="square" lIns="38100" tIns="19050" rIns="38100" bIns="19050" anchor="ctr">
                    <a:spAutoFit/>
                  </a:bodyPr>
                  <a:lstStyle/>
                  <a:p>
                    <a:pPr>
                      <a:defRPr sz="1200" b="1">
                        <a:solidFill>
                          <a:srgbClr val="90278E"/>
                        </a:solidFill>
                        <a:latin typeface="Segoe UI" panose="020B0502040204020203" pitchFamily="34" charset="0"/>
                        <a:cs typeface="Segoe UI" panose="020B0502040204020203" pitchFamily="34" charset="0"/>
                      </a:defRPr>
                    </a:pPr>
                    <a:fld id="{CDE638F1-4BA0-495E-B972-27F5624D1672}" type="VALUE">
                      <a:rPr lang="en-US" sz="1200" b="1">
                        <a:solidFill>
                          <a:srgbClr val="90278E"/>
                        </a:solidFill>
                        <a:latin typeface="Segoe UI" panose="020B0502040204020203" pitchFamily="34" charset="0"/>
                        <a:cs typeface="Segoe UI" panose="020B0502040204020203" pitchFamily="34" charset="0"/>
                      </a:rPr>
                      <a:pPr>
                        <a:defRPr sz="1200" b="1">
                          <a:solidFill>
                            <a:srgbClr val="90278E"/>
                          </a:solidFill>
                          <a:latin typeface="Segoe UI" panose="020B0502040204020203" pitchFamily="34" charset="0"/>
                          <a:cs typeface="Segoe UI" panose="020B0502040204020203" pitchFamily="34" charset="0"/>
                        </a:defRPr>
                      </a:pPr>
                      <a:t>[VALUE]</a:t>
                    </a:fld>
                    <a:r>
                      <a:rPr lang="en-US" sz="1200" b="1">
                        <a:solidFill>
                          <a:srgbClr val="90278E"/>
                        </a:solidFill>
                        <a:latin typeface="Segoe UI" panose="020B0502040204020203" pitchFamily="34" charset="0"/>
                        <a:cs typeface="Segoe UI" panose="020B0502040204020203" pitchFamily="34" charset="0"/>
                      </a:rPr>
                      <a:t>k</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6.52294770845952E-2"/>
                      <c:h val="3.9623865914398489E-2"/>
                    </c:manualLayout>
                  </c15:layout>
                  <c15:dlblFieldTable/>
                  <c15:showDataLabelsRange val="0"/>
                </c:ext>
                <c:ext xmlns:c16="http://schemas.microsoft.com/office/drawing/2014/chart" uri="{C3380CC4-5D6E-409C-BE32-E72D297353CC}">
                  <c16:uniqueId val="{00000004-849D-4F45-983F-0FF91179FA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8"/>
              <c:pt idx="0">
                <c:v>Testing phases</c:v>
              </c:pt>
              <c:pt idx="1">
                <c:v>43556</c:v>
              </c:pt>
              <c:pt idx="2">
                <c:v>43586</c:v>
              </c:pt>
              <c:pt idx="3">
                <c:v>43617</c:v>
              </c:pt>
              <c:pt idx="4">
                <c:v>43647</c:v>
              </c:pt>
              <c:pt idx="5">
                <c:v>43678</c:v>
              </c:pt>
              <c:pt idx="6">
                <c:v>43709</c:v>
              </c:pt>
              <c:pt idx="7">
                <c:v>43739</c:v>
              </c:pt>
              <c:pt idx="8">
                <c:v>43770</c:v>
              </c:pt>
              <c:pt idx="9">
                <c:v>43800</c:v>
              </c:pt>
              <c:pt idx="10">
                <c:v>43831</c:v>
              </c:pt>
              <c:pt idx="11">
                <c:v>43862</c:v>
              </c:pt>
              <c:pt idx="12">
                <c:v>43891</c:v>
              </c:pt>
              <c:pt idx="13">
                <c:v>43922</c:v>
              </c:pt>
              <c:pt idx="14">
                <c:v>43952</c:v>
              </c:pt>
              <c:pt idx="15">
                <c:v>43983</c:v>
              </c:pt>
            </c:strLit>
          </c:cat>
          <c:val>
            <c:numLit>
              <c:formatCode>General</c:formatCode>
              <c:ptCount val="16"/>
              <c:pt idx="0">
                <c:v>11.34</c:v>
              </c:pt>
              <c:pt idx="1">
                <c:v>20.03</c:v>
              </c:pt>
              <c:pt idx="2">
                <c:v>8.33</c:v>
              </c:pt>
              <c:pt idx="3">
                <c:v>5.52</c:v>
              </c:pt>
              <c:pt idx="4">
                <c:v>6.47</c:v>
              </c:pt>
              <c:pt idx="5">
                <c:v>16.329999999999998</c:v>
              </c:pt>
              <c:pt idx="6">
                <c:v>24.95</c:v>
              </c:pt>
              <c:pt idx="7">
                <c:v>27.79</c:v>
              </c:pt>
              <c:pt idx="8">
                <c:v>7.54</c:v>
              </c:pt>
              <c:pt idx="9">
                <c:v>7.98</c:v>
              </c:pt>
              <c:pt idx="10">
                <c:v>18.25</c:v>
              </c:pt>
              <c:pt idx="11">
                <c:v>12.29</c:v>
              </c:pt>
              <c:pt idx="12">
                <c:v>6.59</c:v>
              </c:pt>
              <c:pt idx="13">
                <c:v>3.89</c:v>
              </c:pt>
              <c:pt idx="14">
                <c:v>4.2300000000000004</c:v>
              </c:pt>
              <c:pt idx="15">
                <c:v>5.08</c:v>
              </c:pt>
            </c:numLit>
          </c:val>
          <c:smooth val="0"/>
          <c:extLst>
            <c:ext xmlns:c16="http://schemas.microsoft.com/office/drawing/2014/chart" uri="{C3380CC4-5D6E-409C-BE32-E72D297353CC}">
              <c16:uniqueId val="{00000005-849D-4F45-983F-0FF91179FAA1}"/>
            </c:ext>
          </c:extLst>
        </c:ser>
        <c:dLbls>
          <c:showLegendKey val="0"/>
          <c:showVal val="0"/>
          <c:showCatName val="0"/>
          <c:showSerName val="0"/>
          <c:showPercent val="0"/>
          <c:showBubbleSize val="0"/>
        </c:dLbls>
        <c:smooth val="0"/>
        <c:axId val="405695720"/>
        <c:axId val="405694736"/>
      </c:lineChart>
      <c:valAx>
        <c:axId val="405694736"/>
        <c:scaling>
          <c:orientation val="minMax"/>
        </c:scaling>
        <c:delete val="0"/>
        <c:axPos val="l"/>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baseline="0">
                    <a:solidFill>
                      <a:sysClr val="windowText" lastClr="000000"/>
                    </a:solidFill>
                    <a:latin typeface="Segoe UI" panose="020B0502040204020203" pitchFamily="34" charset="0"/>
                    <a:cs typeface="Segoe UI" panose="020B0502040204020203" pitchFamily="34" charset="0"/>
                  </a:defRPr>
                </a:pPr>
                <a:r>
                  <a:rPr lang="en-GB" sz="1400" b="1" i="0" u="none" strike="noStrike" kern="1200" cap="none" spc="0" baseline="0">
                    <a:solidFill>
                      <a:sysClr val="windowText" lastClr="000000"/>
                    </a:solidFill>
                    <a:uFillTx/>
                    <a:latin typeface="Segoe UI" panose="020B0502040204020203" pitchFamily="34" charset="0"/>
                    <a:cs typeface="Segoe UI" panose="020B0502040204020203" pitchFamily="34" charset="0"/>
                  </a:rPr>
                  <a:t>Number of applications (thousands)</a:t>
                </a:r>
              </a:p>
            </c:rich>
          </c:tx>
          <c:layout>
            <c:manualLayout>
              <c:xMode val="edge"/>
              <c:yMode val="edge"/>
              <c:x val="1.7751004689662765E-2"/>
              <c:y val="0.18669077242822971"/>
            </c:manualLayout>
          </c:layout>
          <c:overlay val="0"/>
          <c:spPr>
            <a:noFill/>
            <a:ln>
              <a:noFill/>
            </a:ln>
          </c:spPr>
        </c:title>
        <c:numFmt formatCode="#,##0" sourceLinked="0"/>
        <c:majorTickMark val="out"/>
        <c:minorTickMark val="none"/>
        <c:tickLblPos val="nextTo"/>
        <c:spPr>
          <a:noFill/>
          <a:ln>
            <a:solidFill>
              <a:schemeClr val="tx1"/>
            </a:solid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000000"/>
                </a:solidFill>
                <a:latin typeface="Segoe UI" pitchFamily="34"/>
                <a:cs typeface="Segoe UI" pitchFamily="34"/>
              </a:defRPr>
            </a:pPr>
            <a:endParaRPr lang="en-US"/>
          </a:p>
        </c:txPr>
        <c:crossAx val="405695720"/>
        <c:crosses val="autoZero"/>
        <c:crossBetween val="midCat"/>
      </c:valAx>
      <c:catAx>
        <c:axId val="405695720"/>
        <c:scaling>
          <c:orientation val="minMax"/>
        </c:scaling>
        <c:delete val="0"/>
        <c:axPos val="b"/>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baseline="0">
                    <a:solidFill>
                      <a:sysClr val="windowText" lastClr="000000"/>
                    </a:solidFill>
                    <a:latin typeface="Segoe UI" panose="020B0502040204020203" pitchFamily="34" charset="0"/>
                    <a:cs typeface="Segoe UI" panose="020B0502040204020203" pitchFamily="34" charset="0"/>
                  </a:defRPr>
                </a:pPr>
                <a:r>
                  <a:rPr lang="en-GB" sz="1400" b="1" i="0" u="none" strike="noStrike" kern="1200" cap="none" spc="0" baseline="0">
                    <a:solidFill>
                      <a:sysClr val="windowText" lastClr="000000"/>
                    </a:solidFill>
                    <a:uFillTx/>
                    <a:latin typeface="Segoe UI" panose="020B0502040204020203" pitchFamily="34" charset="0"/>
                    <a:cs typeface="Segoe UI" panose="020B0502040204020203" pitchFamily="34" charset="0"/>
                  </a:rPr>
                  <a:t>Month</a:t>
                </a:r>
              </a:p>
            </c:rich>
          </c:tx>
          <c:layout>
            <c:manualLayout>
              <c:xMode val="edge"/>
              <c:yMode val="edge"/>
              <c:x val="0.49129964233499568"/>
              <c:y val="0.87970577293865249"/>
            </c:manualLayout>
          </c:layout>
          <c:overlay val="0"/>
          <c:spPr>
            <a:noFill/>
            <a:ln>
              <a:noFill/>
            </a:ln>
          </c:spPr>
        </c:title>
        <c:numFmt formatCode="General" sourceLinked="1"/>
        <c:majorTickMark val="out"/>
        <c:minorTickMark val="none"/>
        <c:tickLblPos val="nextTo"/>
        <c:spPr>
          <a:noFill/>
          <a:ln>
            <a:solidFill>
              <a:schemeClr val="tx1"/>
            </a:solid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000000"/>
                </a:solidFill>
                <a:latin typeface="Segoe UI" pitchFamily="34"/>
                <a:cs typeface="Segoe UI" pitchFamily="34"/>
              </a:defRPr>
            </a:pPr>
            <a:endParaRPr lang="en-US"/>
          </a:p>
        </c:txPr>
        <c:crossAx val="405694736"/>
        <c:crosses val="autoZero"/>
        <c:auto val="1"/>
        <c:lblAlgn val="ctr"/>
        <c:lblOffset val="100"/>
        <c:tickLblSkip val="2"/>
        <c:tickMarkSkip val="2"/>
        <c:noMultiLvlLbl val="0"/>
      </c:catAx>
      <c:spPr>
        <a:noFill/>
        <a:ln>
          <a:noFill/>
        </a:ln>
      </c:spPr>
    </c:plotArea>
    <c:plotVisOnly val="1"/>
    <c:dispBlanksAs val="gap"/>
    <c:showDLblsOverMax val="0"/>
  </c:chart>
  <c:spPr>
    <a:solidFill>
      <a:srgbClr val="FFFFFF"/>
    </a:solidFill>
    <a:ln w="9528" cap="flat">
      <a:noFill/>
      <a:prstDash val="solid"/>
      <a:round/>
    </a:ln>
  </c:spPr>
  <c:txPr>
    <a:bodyPr lIns="0" tIns="0" rIns="0" bIns="0"/>
    <a:lstStyle/>
    <a:p>
      <a:pPr marL="0" marR="0" indent="0" defTabSz="914400" fontAlgn="auto" hangingPunct="1">
        <a:lnSpc>
          <a:spcPct val="100000"/>
        </a:lnSpc>
        <a:spcBef>
          <a:spcPts val="0"/>
        </a:spcBef>
        <a:spcAft>
          <a:spcPts val="0"/>
        </a:spcAft>
        <a:tabLst/>
        <a:defRPr lang="en-US" sz="1000" b="0" i="0" u="none" strike="noStrike" kern="1200" baseline="0">
          <a:solidFill>
            <a:srgbClr val="000000"/>
          </a:solidFill>
          <a:latin typeface="Calibri"/>
        </a:defRPr>
      </a:pPr>
      <a:endParaRPr lang="en-US"/>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22943096863389"/>
          <c:y val="0.27538500886292844"/>
          <c:w val="0.38544106361668401"/>
          <c:h val="0.67080549243665577"/>
        </c:manualLayout>
      </c:layout>
      <c:barChart>
        <c:barDir val="bar"/>
        <c:grouping val="clustered"/>
        <c:varyColors val="0"/>
        <c:ser>
          <c:idx val="0"/>
          <c:order val="0"/>
          <c:tx>
            <c:strRef>
              <c:f>'Data 6.6'!$C$3:$E$3</c:f>
              <c:strCache>
                <c:ptCount val="1"/>
                <c:pt idx="0">
                  <c:v>Quarter 1</c:v>
                </c:pt>
              </c:strCache>
            </c:strRef>
          </c:tx>
          <c:spPr>
            <a:solidFill>
              <a:srgbClr val="808080"/>
            </a:solidFill>
            <a:ln>
              <a:noFill/>
            </a:ln>
            <a:effectLst/>
          </c:spPr>
          <c:invertIfNegative val="0"/>
          <c:dLbls>
            <c:dLbl>
              <c:idx val="3"/>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C9-4C6B-A113-1AA9ABF13B36}"/>
                </c:ext>
              </c:extLst>
            </c:dLbl>
            <c:dLbl>
              <c:idx val="5"/>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C9-4C6B-A113-1AA9ABF13B36}"/>
                </c:ext>
              </c:extLst>
            </c:dLbl>
            <c:dLbl>
              <c:idx val="6"/>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9-4C6B-A113-1AA9ABF13B36}"/>
                </c:ext>
              </c:extLst>
            </c:dLbl>
            <c:dLbl>
              <c:idx val="7"/>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C9-4C6B-A113-1AA9ABF13B36}"/>
                </c:ext>
              </c:extLst>
            </c:dLbl>
            <c:dLbl>
              <c:idx val="8"/>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9-4C6B-A113-1AA9ABF13B3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6.6'!$A$5:$A$13</c:f>
              <c:strCache>
                <c:ptCount val="9"/>
                <c:pt idx="0">
                  <c:v>EU (total)</c:v>
                </c:pt>
                <c:pt idx="1">
                  <c:v>EU14</c:v>
                </c:pt>
                <c:pt idx="2">
                  <c:v>EU8</c:v>
                </c:pt>
                <c:pt idx="3">
                  <c:v>EU2</c:v>
                </c:pt>
                <c:pt idx="4">
                  <c:v>EU Other</c:v>
                </c:pt>
                <c:pt idx="5">
                  <c:v>Non-EU (total)</c:v>
                </c:pt>
                <c:pt idx="6">
                  <c:v>Other Europe</c:v>
                </c:pt>
                <c:pt idx="7">
                  <c:v>Asia</c:v>
                </c:pt>
                <c:pt idx="8">
                  <c:v>Rest of the World</c:v>
                </c:pt>
              </c:strCache>
            </c:strRef>
          </c:cat>
          <c:val>
            <c:numRef>
              <c:f>'Data 6.6'!$E$5:$E$13</c:f>
              <c:numCache>
                <c:formatCode>#,##0.0</c:formatCode>
                <c:ptCount val="9"/>
                <c:pt idx="0">
                  <c:v>-30.326046683957021</c:v>
                </c:pt>
                <c:pt idx="1">
                  <c:v>-31.813398807435988</c:v>
                </c:pt>
                <c:pt idx="2">
                  <c:v>-35.407407407407412</c:v>
                </c:pt>
                <c:pt idx="3">
                  <c:v>-20.216606498194945</c:v>
                </c:pt>
                <c:pt idx="4">
                  <c:v>-31.395348837209301</c:v>
                </c:pt>
                <c:pt idx="5">
                  <c:v>10.611205432937181</c:v>
                </c:pt>
                <c:pt idx="6">
                  <c:v>0</c:v>
                </c:pt>
                <c:pt idx="7">
                  <c:v>6.6135734072022165</c:v>
                </c:pt>
                <c:pt idx="8">
                  <c:v>19.507575757575758</c:v>
                </c:pt>
              </c:numCache>
            </c:numRef>
          </c:val>
          <c:extLst>
            <c:ext xmlns:c16="http://schemas.microsoft.com/office/drawing/2014/chart" uri="{C3380CC4-5D6E-409C-BE32-E72D297353CC}">
              <c16:uniqueId val="{00000005-9AC9-4C6B-A113-1AA9ABF13B36}"/>
            </c:ext>
          </c:extLst>
        </c:ser>
        <c:dLbls>
          <c:showLegendKey val="0"/>
          <c:showVal val="0"/>
          <c:showCatName val="0"/>
          <c:showSerName val="0"/>
          <c:showPercent val="0"/>
          <c:showBubbleSize val="0"/>
        </c:dLbls>
        <c:gapWidth val="100"/>
        <c:axId val="842278768"/>
        <c:axId val="842282048"/>
      </c:barChart>
      <c:catAx>
        <c:axId val="84227876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842282048"/>
        <c:crosses val="autoZero"/>
        <c:auto val="1"/>
        <c:lblAlgn val="ctr"/>
        <c:lblOffset val="100"/>
        <c:noMultiLvlLbl val="0"/>
      </c:catAx>
      <c:valAx>
        <c:axId val="842282048"/>
        <c:scaling>
          <c:orientation val="minMax"/>
          <c:max val="100"/>
          <c:min val="-10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842278768"/>
        <c:crosses val="autoZero"/>
        <c:crossBetween val="between"/>
      </c:valAx>
      <c:spPr>
        <a:noFill/>
        <a:ln>
          <a:solidFill>
            <a:srgbClr val="808080"/>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19906997149588E-2"/>
          <c:y val="0.13973410978036871"/>
          <c:w val="0.89272117466264345"/>
          <c:h val="0.84972325584773767"/>
        </c:manualLayout>
      </c:layout>
      <c:barChart>
        <c:barDir val="bar"/>
        <c:grouping val="clustered"/>
        <c:varyColors val="0"/>
        <c:ser>
          <c:idx val="0"/>
          <c:order val="0"/>
          <c:tx>
            <c:strRef>
              <c:f>'Data 6.6'!$G$3:$I$3</c:f>
              <c:strCache>
                <c:ptCount val="1"/>
                <c:pt idx="0">
                  <c:v>Quarter 2</c:v>
                </c:pt>
              </c:strCache>
            </c:strRef>
          </c:tx>
          <c:spPr>
            <a:solidFill>
              <a:srgbClr val="902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6.6'!$A$5:$A$13</c:f>
              <c:strCache>
                <c:ptCount val="9"/>
                <c:pt idx="0">
                  <c:v>EU (total)</c:v>
                </c:pt>
                <c:pt idx="1">
                  <c:v>EU14</c:v>
                </c:pt>
                <c:pt idx="2">
                  <c:v>EU8</c:v>
                </c:pt>
                <c:pt idx="3">
                  <c:v>EU2</c:v>
                </c:pt>
                <c:pt idx="4">
                  <c:v>EU Other</c:v>
                </c:pt>
                <c:pt idx="5">
                  <c:v>Non-EU (total)</c:v>
                </c:pt>
                <c:pt idx="6">
                  <c:v>Other Europe</c:v>
                </c:pt>
                <c:pt idx="7">
                  <c:v>Asia</c:v>
                </c:pt>
                <c:pt idx="8">
                  <c:v>Rest of the World</c:v>
                </c:pt>
              </c:strCache>
            </c:strRef>
          </c:cat>
          <c:val>
            <c:numRef>
              <c:f>'Data 6.6'!$I$5:$I$13</c:f>
              <c:numCache>
                <c:formatCode>#,##0.0</c:formatCode>
                <c:ptCount val="9"/>
                <c:pt idx="0">
                  <c:v>-79.09893172317696</c:v>
                </c:pt>
                <c:pt idx="1">
                  <c:v>-78.023365961477737</c:v>
                </c:pt>
                <c:pt idx="2">
                  <c:v>-80.58787507654624</c:v>
                </c:pt>
                <c:pt idx="3">
                  <c:v>-80.672268907563023</c:v>
                </c:pt>
                <c:pt idx="4">
                  <c:v>-73.728813559322035</c:v>
                </c:pt>
                <c:pt idx="5">
                  <c:v>-71.193170538018663</c:v>
                </c:pt>
                <c:pt idx="6">
                  <c:v>-72.727272727272734</c:v>
                </c:pt>
                <c:pt idx="7">
                  <c:v>-72.668347137198424</c:v>
                </c:pt>
                <c:pt idx="8">
                  <c:v>-68.852459016393439</c:v>
                </c:pt>
              </c:numCache>
            </c:numRef>
          </c:val>
          <c:extLst>
            <c:ext xmlns:c16="http://schemas.microsoft.com/office/drawing/2014/chart" uri="{C3380CC4-5D6E-409C-BE32-E72D297353CC}">
              <c16:uniqueId val="{00000000-F592-4056-9AEF-2A6FD7101826}"/>
            </c:ext>
          </c:extLst>
        </c:ser>
        <c:dLbls>
          <c:showLegendKey val="0"/>
          <c:showVal val="0"/>
          <c:showCatName val="0"/>
          <c:showSerName val="0"/>
          <c:showPercent val="0"/>
          <c:showBubbleSize val="0"/>
        </c:dLbls>
        <c:gapWidth val="100"/>
        <c:axId val="588586560"/>
        <c:axId val="588583608"/>
      </c:barChart>
      <c:catAx>
        <c:axId val="588586560"/>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583608"/>
        <c:crosses val="autoZero"/>
        <c:auto val="1"/>
        <c:lblAlgn val="ctr"/>
        <c:lblOffset val="100"/>
        <c:noMultiLvlLbl val="0"/>
      </c:catAx>
      <c:valAx>
        <c:axId val="588583608"/>
        <c:scaling>
          <c:orientation val="minMax"/>
          <c:max val="100"/>
          <c:min val="-10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586560"/>
        <c:crosses val="autoZero"/>
        <c:crossBetween val="between"/>
      </c:valAx>
      <c:spPr>
        <a:noFill/>
        <a:ln>
          <a:solidFill>
            <a:srgbClr val="90278E"/>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autoTitleDeleted val="0"/>
    <c:plotArea>
      <c:layout/>
      <c:barChart>
        <c:barDir val="bar"/>
        <c:grouping val="clustered"/>
        <c:varyColors val="0"/>
        <c:dLbls>
          <c:showLegendKey val="0"/>
          <c:showVal val="0"/>
          <c:showCatName val="0"/>
          <c:showSerName val="0"/>
          <c:showPercent val="0"/>
          <c:showBubbleSize val="0"/>
        </c:dLbls>
        <c:gapWidth val="182"/>
        <c:axId val="842278768"/>
        <c:axId val="842282048"/>
      </c:barChart>
      <c:catAx>
        <c:axId val="842278768"/>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842282048"/>
        <c:crosses val="autoZero"/>
        <c:auto val="1"/>
        <c:lblAlgn val="ctr"/>
        <c:lblOffset val="100"/>
        <c:noMultiLvlLbl val="0"/>
      </c:catAx>
      <c:valAx>
        <c:axId val="8422820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84227876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Segoe UI" panose="020B0502040204020203" pitchFamily="34" charset="0"/>
                <a:cs typeface="Segoe UI" panose="020B0502040204020203" pitchFamily="34" charset="0"/>
              </a:defRPr>
            </a:pPr>
            <a:r>
              <a:rPr lang="en-GB" sz="1400" b="1">
                <a:latin typeface="Segoe UI" panose="020B0502040204020203" pitchFamily="34" charset="0"/>
                <a:cs typeface="Segoe UI" panose="020B0502040204020203" pitchFamily="34" charset="0"/>
              </a:rPr>
              <a:t>Figure 7.1: Marriages, Scotland, 1971-2019</a:t>
            </a:r>
          </a:p>
        </c:rich>
      </c:tx>
      <c:layout>
        <c:manualLayout>
          <c:xMode val="edge"/>
          <c:yMode val="edge"/>
          <c:x val="0.30404210143894633"/>
          <c:y val="2.2996516941288757E-2"/>
        </c:manualLayout>
      </c:layout>
      <c:overlay val="0"/>
    </c:title>
    <c:autoTitleDeleted val="0"/>
    <c:plotArea>
      <c:layout>
        <c:manualLayout>
          <c:layoutTarget val="inner"/>
          <c:xMode val="edge"/>
          <c:yMode val="edge"/>
          <c:x val="9.0760670300827781E-2"/>
          <c:y val="0.17661750027725406"/>
          <c:w val="0.86523949121744392"/>
          <c:h val="0.69194303763672738"/>
        </c:manualLayout>
      </c:layout>
      <c:lineChart>
        <c:grouping val="standard"/>
        <c:varyColors val="0"/>
        <c:ser>
          <c:idx val="0"/>
          <c:order val="1"/>
          <c:spPr>
            <a:ln w="38100">
              <a:solidFill>
                <a:srgbClr val="AF2668"/>
              </a:solidFill>
            </a:ln>
          </c:spPr>
          <c:marker>
            <c:symbol val="none"/>
          </c:marker>
          <c:dPt>
            <c:idx val="43"/>
            <c:bubble3D val="0"/>
            <c:spPr>
              <a:ln w="38100">
                <a:solidFill>
                  <a:srgbClr val="AF2668"/>
                </a:solidFill>
              </a:ln>
            </c:spPr>
            <c:extLst>
              <c:ext xmlns:c16="http://schemas.microsoft.com/office/drawing/2014/chart" uri="{C3380CC4-5D6E-409C-BE32-E72D297353CC}">
                <c16:uniqueId val="{00000001-BEED-4C15-BFF3-6EF4092FC556}"/>
              </c:ext>
            </c:extLst>
          </c:dPt>
          <c:cat>
            <c:numRef>
              <c:f>'Data 7.1'!$F$4:$F$52</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7.1'!$B$4:$B$52</c:f>
              <c:numCache>
                <c:formatCode>#,##0</c:formatCode>
                <c:ptCount val="49"/>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pt idx="47">
                  <c:v>27525</c:v>
                </c:pt>
                <c:pt idx="48">
                  <c:v>26007</c:v>
                </c:pt>
              </c:numCache>
            </c:numRef>
          </c:val>
          <c:smooth val="0"/>
          <c:extLst>
            <c:ext xmlns:c16="http://schemas.microsoft.com/office/drawing/2014/chart" uri="{C3380CC4-5D6E-409C-BE32-E72D297353CC}">
              <c16:uniqueId val="{00000002-BEED-4C15-BFF3-6EF4092FC556}"/>
            </c:ext>
          </c:extLst>
        </c:ser>
        <c:dLbls>
          <c:showLegendKey val="0"/>
          <c:showVal val="0"/>
          <c:showCatName val="0"/>
          <c:showSerName val="0"/>
          <c:showPercent val="0"/>
          <c:showBubbleSize val="0"/>
        </c:dLbls>
        <c:marker val="1"/>
        <c:smooth val="0"/>
        <c:axId val="42515456"/>
        <c:axId val="42529920"/>
      </c:lineChart>
      <c:lineChart>
        <c:grouping val="standard"/>
        <c:varyColors val="0"/>
        <c:ser>
          <c:idx val="1"/>
          <c:order val="0"/>
          <c:spPr>
            <a:ln w="38100">
              <a:solidFill>
                <a:srgbClr val="C9347C"/>
              </a:solidFill>
            </a:ln>
          </c:spPr>
          <c:marker>
            <c:symbol val="none"/>
          </c:marker>
          <c:dPt>
            <c:idx val="0"/>
            <c:marker>
              <c:symbol val="circle"/>
              <c:size val="15"/>
              <c:spPr>
                <a:solidFill>
                  <a:srgbClr val="C9347C"/>
                </a:solidFill>
                <a:ln>
                  <a:noFill/>
                </a:ln>
              </c:spPr>
            </c:marker>
            <c:bubble3D val="0"/>
            <c:extLst>
              <c:ext xmlns:c16="http://schemas.microsoft.com/office/drawing/2014/chart" uri="{C3380CC4-5D6E-409C-BE32-E72D297353CC}">
                <c16:uniqueId val="{00000003-BEED-4C15-BFF3-6EF4092FC556}"/>
              </c:ext>
            </c:extLst>
          </c:dPt>
          <c:dPt>
            <c:idx val="38"/>
            <c:bubble3D val="0"/>
            <c:extLst>
              <c:ext xmlns:c16="http://schemas.microsoft.com/office/drawing/2014/chart" uri="{C3380CC4-5D6E-409C-BE32-E72D297353CC}">
                <c16:uniqueId val="{00000004-BEED-4C15-BFF3-6EF4092FC556}"/>
              </c:ext>
            </c:extLst>
          </c:dPt>
          <c:dPt>
            <c:idx val="43"/>
            <c:bubble3D val="0"/>
            <c:spPr>
              <a:ln w="38100">
                <a:solidFill>
                  <a:srgbClr val="C9347C"/>
                </a:solidFill>
              </a:ln>
            </c:spPr>
            <c:extLst>
              <c:ext xmlns:c16="http://schemas.microsoft.com/office/drawing/2014/chart" uri="{C3380CC4-5D6E-409C-BE32-E72D297353CC}">
                <c16:uniqueId val="{00000006-BEED-4C15-BFF3-6EF4092FC556}"/>
              </c:ext>
            </c:extLst>
          </c:dPt>
          <c:dPt>
            <c:idx val="44"/>
            <c:bubble3D val="0"/>
            <c:extLst>
              <c:ext xmlns:c16="http://schemas.microsoft.com/office/drawing/2014/chart" uri="{C3380CC4-5D6E-409C-BE32-E72D297353CC}">
                <c16:uniqueId val="{00000007-BEED-4C15-BFF3-6EF4092FC556}"/>
              </c:ext>
            </c:extLst>
          </c:dPt>
          <c:dPt>
            <c:idx val="45"/>
            <c:bubble3D val="0"/>
            <c:extLst>
              <c:ext xmlns:c16="http://schemas.microsoft.com/office/drawing/2014/chart" uri="{C3380CC4-5D6E-409C-BE32-E72D297353CC}">
                <c16:uniqueId val="{00000008-BEED-4C15-BFF3-6EF4092FC556}"/>
              </c:ext>
            </c:extLst>
          </c:dPt>
          <c:dPt>
            <c:idx val="46"/>
            <c:bubble3D val="0"/>
            <c:extLst>
              <c:ext xmlns:c16="http://schemas.microsoft.com/office/drawing/2014/chart" uri="{C3380CC4-5D6E-409C-BE32-E72D297353CC}">
                <c16:uniqueId val="{00000009-BEED-4C15-BFF3-6EF4092FC556}"/>
              </c:ext>
            </c:extLst>
          </c:dPt>
          <c:dPt>
            <c:idx val="47"/>
            <c:bubble3D val="0"/>
            <c:extLst>
              <c:ext xmlns:c16="http://schemas.microsoft.com/office/drawing/2014/chart" uri="{C3380CC4-5D6E-409C-BE32-E72D297353CC}">
                <c16:uniqueId val="{0000000A-BEED-4C15-BFF3-6EF4092FC556}"/>
              </c:ext>
            </c:extLst>
          </c:dPt>
          <c:dPt>
            <c:idx val="48"/>
            <c:marker>
              <c:symbol val="circle"/>
              <c:size val="15"/>
              <c:spPr>
                <a:solidFill>
                  <a:srgbClr val="AF2668"/>
                </a:solidFill>
                <a:ln>
                  <a:noFill/>
                </a:ln>
              </c:spPr>
            </c:marker>
            <c:bubble3D val="0"/>
            <c:extLst>
              <c:ext xmlns:c16="http://schemas.microsoft.com/office/drawing/2014/chart" uri="{C3380CC4-5D6E-409C-BE32-E72D297353CC}">
                <c16:uniqueId val="{0000000B-BEED-4C15-BFF3-6EF4092FC556}"/>
              </c:ext>
            </c:extLst>
          </c:dPt>
          <c:cat>
            <c:numRef>
              <c:f>'Data 7.1'!$F$4:$F$53</c:f>
              <c:numCache>
                <c:formatCode>General</c:formatCode>
                <c:ptCount val="50"/>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7.1'!$B$4:$B$52</c:f>
              <c:numCache>
                <c:formatCode>#,##0</c:formatCode>
                <c:ptCount val="49"/>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pt idx="47">
                  <c:v>27525</c:v>
                </c:pt>
                <c:pt idx="48">
                  <c:v>26007</c:v>
                </c:pt>
              </c:numCache>
            </c:numRef>
          </c:val>
          <c:smooth val="0"/>
          <c:extLst>
            <c:ext xmlns:c16="http://schemas.microsoft.com/office/drawing/2014/chart" uri="{C3380CC4-5D6E-409C-BE32-E72D297353CC}">
              <c16:uniqueId val="{0000000C-BEED-4C15-BFF3-6EF4092FC556}"/>
            </c:ext>
          </c:extLst>
        </c:ser>
        <c:dLbls>
          <c:showLegendKey val="0"/>
          <c:showVal val="0"/>
          <c:showCatName val="0"/>
          <c:showSerName val="0"/>
          <c:showPercent val="0"/>
          <c:showBubbleSize val="0"/>
        </c:dLbls>
        <c:marker val="1"/>
        <c:smooth val="0"/>
        <c:axId val="42341888"/>
        <c:axId val="42532224"/>
      </c:lineChart>
      <c:catAx>
        <c:axId val="42515456"/>
        <c:scaling>
          <c:orientation val="minMax"/>
        </c:scaling>
        <c:delete val="0"/>
        <c:axPos val="b"/>
        <c:title>
          <c:tx>
            <c:rich>
              <a:bodyPr/>
              <a:lstStyle/>
              <a:p>
                <a:pPr>
                  <a:defRPr sz="1400" b="1" i="0" u="none" strike="noStrike" baseline="0">
                    <a:solidFill>
                      <a:sysClr val="windowText" lastClr="000000"/>
                    </a:solidFill>
                    <a:latin typeface="Segoe UI" panose="020B0502040204020203" pitchFamily="34" charset="0"/>
                    <a:ea typeface="Arial"/>
                    <a:cs typeface="Segoe UI" panose="020B0502040204020203" pitchFamily="34" charset="0"/>
                  </a:defRPr>
                </a:pPr>
                <a:r>
                  <a:rPr lang="en-GB">
                    <a:solidFill>
                      <a:sysClr val="windowText" lastClr="000000"/>
                    </a:solidFill>
                    <a:latin typeface="Segoe UI" panose="020B0502040204020203" pitchFamily="34" charset="0"/>
                    <a:cs typeface="Segoe UI" panose="020B0502040204020203" pitchFamily="34" charset="0"/>
                  </a:rPr>
                  <a:t>Year</a:t>
                </a:r>
              </a:p>
            </c:rich>
          </c:tx>
          <c:layout>
            <c:manualLayout>
              <c:xMode val="edge"/>
              <c:yMode val="edge"/>
              <c:x val="0.50395572405614897"/>
              <c:y val="0.94571955503157024"/>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2529920"/>
        <c:crosses val="autoZero"/>
        <c:auto val="1"/>
        <c:lblAlgn val="ctr"/>
        <c:lblOffset val="100"/>
        <c:tickLblSkip val="3"/>
        <c:tickMarkSkip val="3"/>
        <c:noMultiLvlLbl val="1"/>
      </c:catAx>
      <c:valAx>
        <c:axId val="42529920"/>
        <c:scaling>
          <c:orientation val="minMax"/>
          <c:max val="50000"/>
          <c:min val="0"/>
        </c:scaling>
        <c:delete val="0"/>
        <c:axPos val="l"/>
        <c:title>
          <c:tx>
            <c:rich>
              <a:bodyPr/>
              <a:lstStyle/>
              <a:p>
                <a:pPr>
                  <a:defRPr sz="1400" b="1" i="0" u="none" strike="noStrike" baseline="0">
                    <a:solidFill>
                      <a:sysClr val="windowText" lastClr="000000"/>
                    </a:solidFill>
                    <a:latin typeface="Segoe UI" panose="020B0502040204020203" pitchFamily="34" charset="0"/>
                    <a:ea typeface="Arial"/>
                    <a:cs typeface="Segoe UI" panose="020B0502040204020203" pitchFamily="34" charset="0"/>
                  </a:defRPr>
                </a:pPr>
                <a:r>
                  <a:rPr lang="en-GB">
                    <a:solidFill>
                      <a:sysClr val="windowText" lastClr="000000"/>
                    </a:solidFill>
                    <a:latin typeface="Segoe UI" panose="020B0502040204020203" pitchFamily="34" charset="0"/>
                    <a:cs typeface="Segoe UI" panose="020B0502040204020203" pitchFamily="34" charset="0"/>
                  </a:rPr>
                  <a:t>Marriages (thousands)</a:t>
                </a:r>
              </a:p>
            </c:rich>
          </c:tx>
          <c:layout>
            <c:manualLayout>
              <c:xMode val="edge"/>
              <c:yMode val="edge"/>
              <c:x val="0"/>
              <c:y val="0.33826787512588119"/>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700" b="0" i="0" u="none" strike="noStrike" baseline="0">
                <a:solidFill>
                  <a:schemeClr val="bg1"/>
                </a:solidFill>
                <a:latin typeface="Arial"/>
                <a:ea typeface="Arial"/>
                <a:cs typeface="Arial"/>
              </a:defRPr>
            </a:pPr>
            <a:endParaRPr lang="en-US"/>
          </a:p>
        </c:txPr>
        <c:crossAx val="42515456"/>
        <c:crossesAt val="1"/>
        <c:crossBetween val="midCat"/>
        <c:dispUnits>
          <c:builtInUnit val="thousands"/>
        </c:dispUnits>
      </c:valAx>
      <c:valAx>
        <c:axId val="42532224"/>
        <c:scaling>
          <c:orientation val="minMax"/>
          <c:max val="50000"/>
          <c:min val="0"/>
        </c:scaling>
        <c:delete val="0"/>
        <c:axPos val="l"/>
        <c:numFmt formatCode="#,##0" sourceLinked="1"/>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42341888"/>
        <c:crosses val="autoZero"/>
        <c:crossBetween val="midCat"/>
        <c:dispUnits>
          <c:builtInUnit val="thousands"/>
        </c:dispUnits>
      </c:valAx>
      <c:catAx>
        <c:axId val="4234188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42532224"/>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475" b="0" i="0" u="none" strike="noStrike" baseline="0">
          <a:solidFill>
            <a:srgbClr val="000000"/>
          </a:solidFill>
          <a:latin typeface="Arial"/>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b="1">
                <a:solidFill>
                  <a:sysClr val="windowText" lastClr="000000"/>
                </a:solidFill>
              </a:rPr>
              <a:t>Figure 1.6:</a:t>
            </a:r>
            <a:r>
              <a:rPr lang="en-GB" b="1" baseline="0">
                <a:solidFill>
                  <a:sysClr val="windowText" lastClr="000000"/>
                </a:solidFill>
              </a:rPr>
              <a:t> </a:t>
            </a:r>
            <a:r>
              <a:rPr lang="en-GB" b="1">
                <a:solidFill>
                  <a:sysClr val="windowText" lastClr="000000"/>
                </a:solidFill>
              </a:rPr>
              <a:t>Age-standardised death rates from COVID-19 by local authority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1.7347063513757581E-2"/>
          <c:y val="0"/>
          <c:w val="0.78769445571880836"/>
          <c:h val="0.92532584559851372"/>
        </c:manualLayout>
      </c:layout>
      <c:scatterChart>
        <c:scatterStyle val="lineMarker"/>
        <c:varyColors val="0"/>
        <c:ser>
          <c:idx val="0"/>
          <c:order val="0"/>
          <c:tx>
            <c:strRef>
              <c:f>'Data 1.6'!$A$3</c:f>
              <c:strCache>
                <c:ptCount val="1"/>
                <c:pt idx="0">
                  <c:v>Council area</c:v>
                </c:pt>
              </c:strCache>
            </c:strRef>
          </c:tx>
          <c:spPr>
            <a:ln w="25400" cap="rnd">
              <a:noFill/>
              <a:round/>
            </a:ln>
            <a:effectLst/>
          </c:spPr>
          <c:marker>
            <c:symbol val="circle"/>
            <c:size val="7"/>
            <c:spPr>
              <a:solidFill>
                <a:srgbClr val="203F7A"/>
              </a:solidFill>
              <a:ln w="9525">
                <a:noFill/>
              </a:ln>
              <a:effectLst/>
            </c:spPr>
          </c:marker>
          <c:dLbls>
            <c:dLbl>
              <c:idx val="0"/>
              <c:layout>
                <c:manualLayout>
                  <c:x val="8.2360330336260362E-3"/>
                  <c:y val="0"/>
                </c:manualLayout>
              </c:layout>
              <c:tx>
                <c:rich>
                  <a:bodyPr/>
                  <a:lstStyle/>
                  <a:p>
                    <a:fld id="{E6363255-3FAE-4A8E-87A2-2848DB06A93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AAA-4BEA-9325-0009CB176B64}"/>
                </c:ext>
              </c:extLst>
            </c:dLbl>
            <c:dLbl>
              <c:idx val="1"/>
              <c:layout>
                <c:manualLayout>
                  <c:x val="2.67671073592846E-2"/>
                  <c:y val="-1.0123339951793053E-16"/>
                </c:manualLayout>
              </c:layout>
              <c:tx>
                <c:rich>
                  <a:bodyPr/>
                  <a:lstStyle/>
                  <a:p>
                    <a:fld id="{A93C3D3D-6660-458B-8174-32D05222E8B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8AAA-4BEA-9325-0009CB176B64}"/>
                </c:ext>
              </c:extLst>
            </c:dLbl>
            <c:dLbl>
              <c:idx val="2"/>
              <c:layout>
                <c:manualLayout>
                  <c:x val="1.0295122355349786E-2"/>
                  <c:y val="0"/>
                </c:manualLayout>
              </c:layout>
              <c:tx>
                <c:rich>
                  <a:bodyPr/>
                  <a:lstStyle/>
                  <a:p>
                    <a:fld id="{2540CEF7-44DC-4E6B-BE2B-9B16235300C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6507672318725395"/>
                      <c:h val="2.8713805018307007E-2"/>
                    </c:manualLayout>
                  </c15:layout>
                  <c15:dlblFieldTable/>
                  <c15:showDataLabelsRange val="1"/>
                </c:ext>
                <c:ext xmlns:c16="http://schemas.microsoft.com/office/drawing/2014/chart" uri="{C3380CC4-5D6E-409C-BE32-E72D297353CC}">
                  <c16:uniqueId val="{00000002-8AAA-4BEA-9325-0009CB176B64}"/>
                </c:ext>
              </c:extLst>
            </c:dLbl>
            <c:dLbl>
              <c:idx val="3"/>
              <c:layout>
                <c:manualLayout>
                  <c:x val="1.8531074325658582E-2"/>
                  <c:y val="-1.0123339951793053E-16"/>
                </c:manualLayout>
              </c:layout>
              <c:tx>
                <c:rich>
                  <a:bodyPr/>
                  <a:lstStyle/>
                  <a:p>
                    <a:fld id="{7FCF874B-C27B-46EF-81B5-5AF113EDBF2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098643356747662"/>
                      <c:h val="2.5952862228085183E-2"/>
                    </c:manualLayout>
                  </c15:layout>
                  <c15:dlblFieldTable/>
                  <c15:showDataLabelsRange val="1"/>
                </c:ext>
                <c:ext xmlns:c16="http://schemas.microsoft.com/office/drawing/2014/chart" uri="{C3380CC4-5D6E-409C-BE32-E72D297353CC}">
                  <c16:uniqueId val="{00000003-8AAA-4BEA-9325-0009CB176B64}"/>
                </c:ext>
              </c:extLst>
            </c:dLbl>
            <c:dLbl>
              <c:idx val="4"/>
              <c:layout>
                <c:manualLayout>
                  <c:x val="1.8531074325658582E-2"/>
                  <c:y val="-1.0123339951793053E-16"/>
                </c:manualLayout>
              </c:layout>
              <c:tx>
                <c:rich>
                  <a:bodyPr/>
                  <a:lstStyle/>
                  <a:p>
                    <a:fld id="{D981142D-7EBE-4093-BFD9-6C19D6B9EDD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8AAA-4BEA-9325-0009CB176B64}"/>
                </c:ext>
              </c:extLst>
            </c:dLbl>
            <c:dLbl>
              <c:idx val="5"/>
              <c:layout>
                <c:manualLayout>
                  <c:x val="1.4413057808845565E-2"/>
                  <c:y val="0"/>
                </c:manualLayout>
              </c:layout>
              <c:tx>
                <c:rich>
                  <a:bodyPr/>
                  <a:lstStyle/>
                  <a:p>
                    <a:fld id="{69EFBC10-CEC3-4A59-B6FA-9C92CA8D79C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8AAA-4BEA-9325-0009CB176B64}"/>
                </c:ext>
              </c:extLst>
            </c:dLbl>
            <c:dLbl>
              <c:idx val="6"/>
              <c:layout>
                <c:manualLayout>
                  <c:x val="3.7062148651317163E-2"/>
                  <c:y val="0"/>
                </c:manualLayout>
              </c:layout>
              <c:tx>
                <c:rich>
                  <a:bodyPr/>
                  <a:lstStyle/>
                  <a:p>
                    <a:fld id="{52688D77-A3E9-44A4-BF0B-05F34EFAD9B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8AAA-4BEA-9325-0009CB176B64}"/>
                </c:ext>
              </c:extLst>
            </c:dLbl>
            <c:dLbl>
              <c:idx val="7"/>
              <c:layout>
                <c:manualLayout>
                  <c:x val="3.9121156909723634E-2"/>
                  <c:y val="-1.0123339951793053E-16"/>
                </c:manualLayout>
              </c:layout>
              <c:tx>
                <c:rich>
                  <a:bodyPr/>
                  <a:lstStyle/>
                  <a:p>
                    <a:fld id="{BB7DCE5B-9357-4041-85FE-FF70C53FE43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8AAA-4BEA-9325-0009CB176B64}"/>
                </c:ext>
              </c:extLst>
            </c:dLbl>
            <c:dLbl>
              <c:idx val="8"/>
              <c:layout>
                <c:manualLayout>
                  <c:x val="4.3239173426536652E-2"/>
                  <c:y val="-1.0123339951793053E-16"/>
                </c:manualLayout>
              </c:layout>
              <c:tx>
                <c:rich>
                  <a:bodyPr/>
                  <a:lstStyle/>
                  <a:p>
                    <a:fld id="{4531518B-D1CD-496F-B695-9CBAF5404D7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8AAA-4BEA-9325-0009CB176B64}"/>
                </c:ext>
              </c:extLst>
            </c:dLbl>
            <c:dLbl>
              <c:idx val="9"/>
              <c:layout>
                <c:manualLayout>
                  <c:x val="4.9416198201756183E-2"/>
                  <c:y val="0"/>
                </c:manualLayout>
              </c:layout>
              <c:tx>
                <c:rich>
                  <a:bodyPr/>
                  <a:lstStyle/>
                  <a:p>
                    <a:fld id="{135C0EA2-5407-4DC5-9196-19567B5B11B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8AAA-4BEA-9325-0009CB176B64}"/>
                </c:ext>
              </c:extLst>
            </c:dLbl>
            <c:dLbl>
              <c:idx val="10"/>
              <c:layout>
                <c:manualLayout>
                  <c:x val="4.3239173426536728E-2"/>
                  <c:y val="0"/>
                </c:manualLayout>
              </c:layout>
              <c:tx>
                <c:rich>
                  <a:bodyPr/>
                  <a:lstStyle/>
                  <a:p>
                    <a:fld id="{5E5D77F6-15E8-4E3F-B2EC-11153F21959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8AAA-4BEA-9325-0009CB176B64}"/>
                </c:ext>
              </c:extLst>
            </c:dLbl>
            <c:dLbl>
              <c:idx val="11"/>
              <c:layout>
                <c:manualLayout>
                  <c:x val="3.5003140392910616E-2"/>
                  <c:y val="0"/>
                </c:manualLayout>
              </c:layout>
              <c:tx>
                <c:rich>
                  <a:bodyPr/>
                  <a:lstStyle/>
                  <a:p>
                    <a:fld id="{8E954B75-B01E-4DC0-8C02-333A9A837E4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8AAA-4BEA-9325-0009CB176B64}"/>
                </c:ext>
              </c:extLst>
            </c:dLbl>
            <c:dLbl>
              <c:idx val="12"/>
              <c:layout>
                <c:manualLayout>
                  <c:x val="4.3239173426536652E-2"/>
                  <c:y val="0"/>
                </c:manualLayout>
              </c:layout>
              <c:tx>
                <c:rich>
                  <a:bodyPr/>
                  <a:lstStyle/>
                  <a:p>
                    <a:fld id="{1A8C0E22-917A-4BCA-A1DF-29ABABEFA59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8AAA-4BEA-9325-0009CB176B64}"/>
                </c:ext>
              </c:extLst>
            </c:dLbl>
            <c:dLbl>
              <c:idx val="13"/>
              <c:layout>
                <c:manualLayout>
                  <c:x val="3.9121156909723676E-2"/>
                  <c:y val="0"/>
                </c:manualLayout>
              </c:layout>
              <c:tx>
                <c:rich>
                  <a:bodyPr/>
                  <a:lstStyle/>
                  <a:p>
                    <a:fld id="{F34A5623-1809-496E-BCAF-05F02C76510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8AAA-4BEA-9325-0009CB176B64}"/>
                </c:ext>
              </c:extLst>
            </c:dLbl>
            <c:dLbl>
              <c:idx val="14"/>
              <c:layout>
                <c:manualLayout>
                  <c:x val="5.1475206460162654E-2"/>
                  <c:y val="0"/>
                </c:manualLayout>
              </c:layout>
              <c:tx>
                <c:rich>
                  <a:bodyPr/>
                  <a:lstStyle/>
                  <a:p>
                    <a:fld id="{F4010E7A-12E6-4C91-8277-7C289A26DEF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8AAA-4BEA-9325-0009CB176B64}"/>
                </c:ext>
              </c:extLst>
            </c:dLbl>
            <c:dLbl>
              <c:idx val="15"/>
              <c:layout>
                <c:manualLayout>
                  <c:x val="4.3239173426536694E-2"/>
                  <c:y val="0"/>
                </c:manualLayout>
              </c:layout>
              <c:tx>
                <c:rich>
                  <a:bodyPr/>
                  <a:lstStyle/>
                  <a:p>
                    <a:fld id="{E72EF12F-FC09-483E-A7CA-0A184D12C14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8AAA-4BEA-9325-0009CB176B64}"/>
                </c:ext>
              </c:extLst>
            </c:dLbl>
            <c:dLbl>
              <c:idx val="16"/>
              <c:layout>
                <c:manualLayout>
                  <c:x val="4.8385258543712888E-2"/>
                  <c:y val="-1.3792017377138202E-3"/>
                </c:manualLayout>
              </c:layout>
              <c:tx>
                <c:rich>
                  <a:bodyPr/>
                  <a:lstStyle/>
                  <a:p>
                    <a:fld id="{038C2B51-5E21-4A9A-B181-AABCB916FF9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6896907216494848"/>
                      <c:h val="2.8689655172413793E-2"/>
                    </c:manualLayout>
                  </c15:layout>
                  <c15:dlblFieldTable/>
                  <c15:showDataLabelsRange val="1"/>
                </c:ext>
                <c:ext xmlns:c16="http://schemas.microsoft.com/office/drawing/2014/chart" uri="{C3380CC4-5D6E-409C-BE32-E72D297353CC}">
                  <c16:uniqueId val="{00000010-8AAA-4BEA-9325-0009CB176B64}"/>
                </c:ext>
              </c:extLst>
            </c:dLbl>
            <c:dLbl>
              <c:idx val="17"/>
              <c:layout>
                <c:manualLayout>
                  <c:x val="-2.4793489731309359E-2"/>
                  <c:y val="-2.75856638609834E-3"/>
                </c:manualLayout>
              </c:layout>
              <c:tx>
                <c:rich>
                  <a:bodyPr/>
                  <a:lstStyle/>
                  <a:p>
                    <a:fld id="{F0D68797-DB03-4E1B-88B4-D1BE5A70DFB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4388952820825097"/>
                      <c:h val="2.5952862228085176E-2"/>
                    </c:manualLayout>
                  </c15:layout>
                  <c15:dlblFieldTable/>
                  <c15:showDataLabelsRange val="1"/>
                </c:ext>
                <c:ext xmlns:c16="http://schemas.microsoft.com/office/drawing/2014/chart" uri="{C3380CC4-5D6E-409C-BE32-E72D297353CC}">
                  <c16:uniqueId val="{00000011-8AAA-4BEA-9325-0009CB176B64}"/>
                </c:ext>
              </c:extLst>
            </c:dLbl>
            <c:dLbl>
              <c:idx val="18"/>
              <c:layout>
                <c:manualLayout>
                  <c:x val="-1.0295041292032545E-2"/>
                  <c:y val="5.4349267524051722E-8"/>
                </c:manualLayout>
              </c:layout>
              <c:tx>
                <c:rich>
                  <a:bodyPr/>
                  <a:lstStyle/>
                  <a:p>
                    <a:fld id="{19C91235-E41C-4364-A31E-85C8465D6B5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31629463467843316"/>
                      <c:h val="2.5952862228085176E-2"/>
                    </c:manualLayout>
                  </c15:layout>
                  <c15:dlblFieldTable/>
                  <c15:showDataLabelsRange val="1"/>
                </c:ext>
                <c:ext xmlns:c16="http://schemas.microsoft.com/office/drawing/2014/chart" uri="{C3380CC4-5D6E-409C-BE32-E72D297353CC}">
                  <c16:uniqueId val="{00000012-8AAA-4BEA-9325-0009CB176B64}"/>
                </c:ext>
              </c:extLst>
            </c:dLbl>
            <c:dLbl>
              <c:idx val="19"/>
              <c:layout>
                <c:manualLayout>
                  <c:x val="-2.6767026295967361E-2"/>
                  <c:y val="-1.3804170458434405E-3"/>
                </c:manualLayout>
              </c:layout>
              <c:tx>
                <c:rich>
                  <a:bodyPr/>
                  <a:lstStyle/>
                  <a:p>
                    <a:fld id="{2AB1C85D-489C-41CB-A57E-09DEFFA57D5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31976398253053084"/>
                      <c:h val="2.5952862228085176E-2"/>
                    </c:manualLayout>
                  </c15:layout>
                  <c15:dlblFieldTable/>
                  <c15:showDataLabelsRange val="1"/>
                </c:ext>
                <c:ext xmlns:c16="http://schemas.microsoft.com/office/drawing/2014/chart" uri="{C3380CC4-5D6E-409C-BE32-E72D297353CC}">
                  <c16:uniqueId val="{00000013-8AAA-4BEA-9325-0009CB176B64}"/>
                </c:ext>
              </c:extLst>
            </c:dLbl>
            <c:dLbl>
              <c:idx val="20"/>
              <c:layout>
                <c:manualLayout>
                  <c:x val="8.2414481694942698E-2"/>
                  <c:y val="-2.7609557426011909E-3"/>
                </c:manualLayout>
              </c:layout>
              <c:tx>
                <c:rich>
                  <a:bodyPr/>
                  <a:lstStyle/>
                  <a:p>
                    <a:fld id="{33BA4A3F-5310-4B1A-89C4-DA5839C9D91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6587973640803253"/>
                      <c:h val="2.5952862228085183E-2"/>
                    </c:manualLayout>
                  </c15:layout>
                  <c15:dlblFieldTable/>
                  <c15:showDataLabelsRange val="1"/>
                </c:ext>
                <c:ext xmlns:c16="http://schemas.microsoft.com/office/drawing/2014/chart" uri="{C3380CC4-5D6E-409C-BE32-E72D297353CC}">
                  <c16:uniqueId val="{00000014-8AAA-4BEA-9325-0009CB176B64}"/>
                </c:ext>
              </c:extLst>
            </c:dLbl>
            <c:dLbl>
              <c:idx val="21"/>
              <c:layout>
                <c:manualLayout>
                  <c:x val="1.44530400194821E-2"/>
                  <c:y val="-1.3804507195221288E-3"/>
                </c:manualLayout>
              </c:layout>
              <c:tx>
                <c:rich>
                  <a:bodyPr/>
                  <a:lstStyle/>
                  <a:p>
                    <a:fld id="{5360B69A-425C-479F-9452-AA327EBA7AC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32453066771205918"/>
                      <c:h val="2.5952862228085183E-2"/>
                    </c:manualLayout>
                  </c15:layout>
                  <c15:dlblFieldTable/>
                  <c15:showDataLabelsRange val="1"/>
                </c:ext>
                <c:ext xmlns:c16="http://schemas.microsoft.com/office/drawing/2014/chart" uri="{C3380CC4-5D6E-409C-BE32-E72D297353CC}">
                  <c16:uniqueId val="{00000015-8AAA-4BEA-9325-0009CB176B64}"/>
                </c:ext>
              </c:extLst>
            </c:dLbl>
            <c:dLbl>
              <c:idx val="22"/>
              <c:layout>
                <c:manualLayout>
                  <c:x val="-1.0397516032145542E-2"/>
                  <c:y val="-1.3804507195221793E-3"/>
                </c:manualLayout>
              </c:layout>
              <c:tx>
                <c:rich>
                  <a:bodyPr/>
                  <a:lstStyle/>
                  <a:p>
                    <a:fld id="{5626A539-BC85-4E2F-9F3E-FF99844D1CD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31828149658447819"/>
                      <c:h val="2.3191919437863345E-2"/>
                    </c:manualLayout>
                  </c15:layout>
                  <c15:dlblFieldTable/>
                  <c15:showDataLabelsRange val="1"/>
                </c:ext>
                <c:ext xmlns:c16="http://schemas.microsoft.com/office/drawing/2014/chart" uri="{C3380CC4-5D6E-409C-BE32-E72D297353CC}">
                  <c16:uniqueId val="{00000016-8AAA-4BEA-9325-0009CB176B64}"/>
                </c:ext>
              </c:extLst>
            </c:dLbl>
            <c:dLbl>
              <c:idx val="23"/>
              <c:layout>
                <c:manualLayout>
                  <c:x val="5.1475206460162654E-2"/>
                  <c:y val="-1.3804713951109139E-3"/>
                </c:manualLayout>
              </c:layout>
              <c:tx>
                <c:rich>
                  <a:bodyPr/>
                  <a:lstStyle/>
                  <a:p>
                    <a:fld id="{DD714D11-AB84-4AA1-B0DE-3D725C0E035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8AAA-4BEA-9325-0009CB176B64}"/>
                </c:ext>
              </c:extLst>
            </c:dLbl>
            <c:dLbl>
              <c:idx val="24"/>
              <c:layout>
                <c:manualLayout>
                  <c:x val="7.6200340936764352E-2"/>
                  <c:y val="0"/>
                </c:manualLayout>
              </c:layout>
              <c:tx>
                <c:rich>
                  <a:bodyPr/>
                  <a:lstStyle/>
                  <a:p>
                    <a:fld id="{060CE709-794C-4EAE-B227-7E2107E0C97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8AAA-4BEA-9325-0009CB176B64}"/>
                </c:ext>
              </c:extLst>
            </c:dLbl>
            <c:dLbl>
              <c:idx val="25"/>
              <c:layout>
                <c:manualLayout>
                  <c:x val="9.885234191086939E-2"/>
                  <c:y val="-2.7586206896551978E-3"/>
                </c:manualLayout>
              </c:layout>
              <c:tx>
                <c:rich>
                  <a:bodyPr/>
                  <a:lstStyle/>
                  <a:p>
                    <a:fld id="{F2622A5C-D32F-4F1B-90B9-7CA010EE1CD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8AAA-4BEA-9325-0009CB176B64}"/>
                </c:ext>
              </c:extLst>
            </c:dLbl>
            <c:dLbl>
              <c:idx val="26"/>
              <c:layout>
                <c:manualLayout>
                  <c:x val="4.5235489893660275E-2"/>
                  <c:y val="-1.3793103448275861E-3"/>
                </c:manualLayout>
              </c:layout>
              <c:tx>
                <c:rich>
                  <a:bodyPr/>
                  <a:lstStyle/>
                  <a:p>
                    <a:fld id="{AD46B888-2366-41E8-8EE1-4CA54A82D61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8AAA-4BEA-9325-0009CB176B64}"/>
                </c:ext>
              </c:extLst>
            </c:dLbl>
            <c:dLbl>
              <c:idx val="27"/>
              <c:layout>
                <c:manualLayout>
                  <c:x val="9.6858835944475863E-2"/>
                  <c:y val="-1.3805050230790118E-3"/>
                </c:manualLayout>
              </c:layout>
              <c:tx>
                <c:rich>
                  <a:bodyPr/>
                  <a:lstStyle/>
                  <a:p>
                    <a:fld id="{EF8C3C75-6B09-4218-AF09-6BD6D687D0B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8AAA-4BEA-9325-0009CB176B64}"/>
                </c:ext>
              </c:extLst>
            </c:dLbl>
            <c:dLbl>
              <c:idx val="28"/>
              <c:layout>
                <c:manualLayout>
                  <c:x val="9.9990827177530495E-2"/>
                  <c:y val="-2.7609014390442576E-3"/>
                </c:manualLayout>
              </c:layout>
              <c:tx>
                <c:rich>
                  <a:bodyPr/>
                  <a:lstStyle/>
                  <a:p>
                    <a:fld id="{AB5E8B6F-03BA-4C50-BFD6-92C2C7F6D6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24730887247341501"/>
                      <c:h val="2.4572359489546565E-2"/>
                    </c:manualLayout>
                  </c15:layout>
                  <c15:dlblFieldTable/>
                  <c15:showDataLabelsRange val="1"/>
                </c:ext>
                <c:ext xmlns:c16="http://schemas.microsoft.com/office/drawing/2014/chart" uri="{C3380CC4-5D6E-409C-BE32-E72D297353CC}">
                  <c16:uniqueId val="{0000001C-8AAA-4BEA-9325-0009CB176B64}"/>
                </c:ext>
              </c:extLst>
            </c:dLbl>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cust"/>
            <c:noEndCap val="1"/>
            <c:plus>
              <c:numRef>
                <c:f>'Data 1.6'!$F$9:$F$37</c:f>
                <c:numCache>
                  <c:formatCode>General</c:formatCode>
                  <c:ptCount val="29"/>
                  <c:pt idx="0">
                    <c:v>10.3</c:v>
                  </c:pt>
                  <c:pt idx="1">
                    <c:v>17.399999999999999</c:v>
                  </c:pt>
                  <c:pt idx="2">
                    <c:v>14.200000000000003</c:v>
                  </c:pt>
                  <c:pt idx="3">
                    <c:v>17.300000000000004</c:v>
                  </c:pt>
                  <c:pt idx="4">
                    <c:v>17.100000000000009</c:v>
                  </c:pt>
                  <c:pt idx="5">
                    <c:v>14.600000000000009</c:v>
                  </c:pt>
                  <c:pt idx="6">
                    <c:v>24.099999999999994</c:v>
                  </c:pt>
                  <c:pt idx="7">
                    <c:v>25</c:v>
                  </c:pt>
                  <c:pt idx="8">
                    <c:v>28.5</c:v>
                  </c:pt>
                  <c:pt idx="9">
                    <c:v>30.699999999999989</c:v>
                  </c:pt>
                  <c:pt idx="10">
                    <c:v>27.799999999999997</c:v>
                  </c:pt>
                  <c:pt idx="11">
                    <c:v>23.300000000000011</c:v>
                  </c:pt>
                  <c:pt idx="12">
                    <c:v>27.599999999999994</c:v>
                  </c:pt>
                  <c:pt idx="13">
                    <c:v>27.599999999999994</c:v>
                  </c:pt>
                  <c:pt idx="14">
                    <c:v>32.799999999999997</c:v>
                  </c:pt>
                  <c:pt idx="15">
                    <c:v>28.299999999999997</c:v>
                  </c:pt>
                  <c:pt idx="16">
                    <c:v>36.5</c:v>
                  </c:pt>
                  <c:pt idx="17">
                    <c:v>31.700000000000017</c:v>
                  </c:pt>
                  <c:pt idx="18">
                    <c:v>23.5</c:v>
                  </c:pt>
                  <c:pt idx="19">
                    <c:v>18.5</c:v>
                  </c:pt>
                  <c:pt idx="20">
                    <c:v>58.400000000000006</c:v>
                  </c:pt>
                  <c:pt idx="21">
                    <c:v>33.800000000000011</c:v>
                  </c:pt>
                  <c:pt idx="22">
                    <c:v>22.800000000000011</c:v>
                  </c:pt>
                  <c:pt idx="23">
                    <c:v>32.399999999999977</c:v>
                  </c:pt>
                  <c:pt idx="24">
                    <c:v>36.5</c:v>
                  </c:pt>
                  <c:pt idx="25">
                    <c:v>49.400000000000006</c:v>
                  </c:pt>
                  <c:pt idx="26">
                    <c:v>22.199999999999989</c:v>
                  </c:pt>
                  <c:pt idx="27">
                    <c:v>52.100000000000023</c:v>
                  </c:pt>
                  <c:pt idx="28">
                    <c:v>55.100000000000023</c:v>
                  </c:pt>
                </c:numCache>
              </c:numRef>
            </c:plus>
            <c:minus>
              <c:numRef>
                <c:f>'Data 1.6'!$F$9:$F$37</c:f>
                <c:numCache>
                  <c:formatCode>General</c:formatCode>
                  <c:ptCount val="29"/>
                  <c:pt idx="0">
                    <c:v>10.3</c:v>
                  </c:pt>
                  <c:pt idx="1">
                    <c:v>17.399999999999999</c:v>
                  </c:pt>
                  <c:pt idx="2">
                    <c:v>14.200000000000003</c:v>
                  </c:pt>
                  <c:pt idx="3">
                    <c:v>17.300000000000004</c:v>
                  </c:pt>
                  <c:pt idx="4">
                    <c:v>17.100000000000009</c:v>
                  </c:pt>
                  <c:pt idx="5">
                    <c:v>14.600000000000009</c:v>
                  </c:pt>
                  <c:pt idx="6">
                    <c:v>24.099999999999994</c:v>
                  </c:pt>
                  <c:pt idx="7">
                    <c:v>25</c:v>
                  </c:pt>
                  <c:pt idx="8">
                    <c:v>28.5</c:v>
                  </c:pt>
                  <c:pt idx="9">
                    <c:v>30.699999999999989</c:v>
                  </c:pt>
                  <c:pt idx="10">
                    <c:v>27.799999999999997</c:v>
                  </c:pt>
                  <c:pt idx="11">
                    <c:v>23.300000000000011</c:v>
                  </c:pt>
                  <c:pt idx="12">
                    <c:v>27.599999999999994</c:v>
                  </c:pt>
                  <c:pt idx="13">
                    <c:v>27.599999999999994</c:v>
                  </c:pt>
                  <c:pt idx="14">
                    <c:v>32.799999999999997</c:v>
                  </c:pt>
                  <c:pt idx="15">
                    <c:v>28.299999999999997</c:v>
                  </c:pt>
                  <c:pt idx="16">
                    <c:v>36.5</c:v>
                  </c:pt>
                  <c:pt idx="17">
                    <c:v>31.700000000000017</c:v>
                  </c:pt>
                  <c:pt idx="18">
                    <c:v>23.5</c:v>
                  </c:pt>
                  <c:pt idx="19">
                    <c:v>18.5</c:v>
                  </c:pt>
                  <c:pt idx="20">
                    <c:v>58.400000000000006</c:v>
                  </c:pt>
                  <c:pt idx="21">
                    <c:v>33.800000000000011</c:v>
                  </c:pt>
                  <c:pt idx="22">
                    <c:v>22.800000000000011</c:v>
                  </c:pt>
                  <c:pt idx="23">
                    <c:v>32.399999999999977</c:v>
                  </c:pt>
                  <c:pt idx="24">
                    <c:v>36.5</c:v>
                  </c:pt>
                  <c:pt idx="25">
                    <c:v>49.400000000000006</c:v>
                  </c:pt>
                  <c:pt idx="26">
                    <c:v>22.199999999999989</c:v>
                  </c:pt>
                  <c:pt idx="27">
                    <c:v>52.100000000000023</c:v>
                  </c:pt>
                  <c:pt idx="28">
                    <c:v>55.100000000000023</c:v>
                  </c:pt>
                </c:numCache>
              </c:numRef>
            </c:minus>
            <c:spPr>
              <a:noFill/>
              <a:ln w="101600" cap="flat" cmpd="sng" algn="ctr">
                <a:solidFill>
                  <a:srgbClr val="93A7CC"/>
                </a:solidFill>
                <a:round/>
              </a:ln>
              <a:effectLst/>
            </c:spPr>
          </c:errBars>
          <c:xVal>
            <c:numRef>
              <c:f>'Data 1.6'!$B$9:$B$37</c:f>
              <c:numCache>
                <c:formatCode>0.0</c:formatCode>
                <c:ptCount val="29"/>
                <c:pt idx="0">
                  <c:v>37.5</c:v>
                </c:pt>
                <c:pt idx="1">
                  <c:v>40.4</c:v>
                </c:pt>
                <c:pt idx="2">
                  <c:v>50.1</c:v>
                </c:pt>
                <c:pt idx="3">
                  <c:v>74.2</c:v>
                </c:pt>
                <c:pt idx="4">
                  <c:v>94.2</c:v>
                </c:pt>
                <c:pt idx="5">
                  <c:v>106.4</c:v>
                </c:pt>
                <c:pt idx="6">
                  <c:v>107.6</c:v>
                </c:pt>
                <c:pt idx="7">
                  <c:v>110.4</c:v>
                </c:pt>
                <c:pt idx="8">
                  <c:v>115.6</c:v>
                </c:pt>
                <c:pt idx="9">
                  <c:v>116.1</c:v>
                </c:pt>
                <c:pt idx="10">
                  <c:v>122.1</c:v>
                </c:pt>
                <c:pt idx="11">
                  <c:v>131.80000000000001</c:v>
                </c:pt>
                <c:pt idx="12">
                  <c:v>138.5</c:v>
                </c:pt>
                <c:pt idx="13">
                  <c:v>145.5</c:v>
                </c:pt>
                <c:pt idx="14">
                  <c:v>152</c:v>
                </c:pt>
                <c:pt idx="15">
                  <c:v>153.6</c:v>
                </c:pt>
                <c:pt idx="16">
                  <c:v>188.4</c:v>
                </c:pt>
                <c:pt idx="17">
                  <c:v>192.3</c:v>
                </c:pt>
                <c:pt idx="18">
                  <c:v>193.4</c:v>
                </c:pt>
                <c:pt idx="19">
                  <c:v>197.5</c:v>
                </c:pt>
                <c:pt idx="20">
                  <c:v>206.5</c:v>
                </c:pt>
                <c:pt idx="21">
                  <c:v>207.3</c:v>
                </c:pt>
                <c:pt idx="22">
                  <c:v>208.4</c:v>
                </c:pt>
                <c:pt idx="23">
                  <c:v>238.7</c:v>
                </c:pt>
                <c:pt idx="24">
                  <c:v>244.7</c:v>
                </c:pt>
                <c:pt idx="25">
                  <c:v>280</c:v>
                </c:pt>
                <c:pt idx="26">
                  <c:v>291</c:v>
                </c:pt>
                <c:pt idx="27">
                  <c:v>294.3</c:v>
                </c:pt>
                <c:pt idx="28">
                  <c:v>314.3</c:v>
                </c:pt>
              </c:numCache>
            </c:numRef>
          </c:xVal>
          <c:yVal>
            <c:numRef>
              <c:f>'Data 1.6'!$G$9:$G$37</c:f>
              <c:numCache>
                <c:formatCode>General</c:formatCod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numCache>
            </c:numRef>
          </c:yVal>
          <c:smooth val="0"/>
          <c:extLst>
            <c:ext xmlns:c15="http://schemas.microsoft.com/office/drawing/2012/chart" uri="{02D57815-91ED-43cb-92C2-25804820EDAC}">
              <c15:datalabelsRange>
                <c15:f>'Data 1.6'!$A$9:$A$37</c15:f>
                <c15:dlblRangeCache>
                  <c:ptCount val="29"/>
                  <c:pt idx="0">
                    <c:v>Highland</c:v>
                  </c:pt>
                  <c:pt idx="1">
                    <c:v>Moray</c:v>
                  </c:pt>
                  <c:pt idx="2">
                    <c:v>Dumfries and Galloway</c:v>
                  </c:pt>
                  <c:pt idx="3">
                    <c:v>Perth and Kinross</c:v>
                  </c:pt>
                  <c:pt idx="4">
                    <c:v>Aberdeenshire</c:v>
                  </c:pt>
                  <c:pt idx="5">
                    <c:v>Fife</c:v>
                  </c:pt>
                  <c:pt idx="6">
                    <c:v>Angus</c:v>
                  </c:pt>
                  <c:pt idx="7">
                    <c:v>Scottish Borders</c:v>
                  </c:pt>
                  <c:pt idx="8">
                    <c:v>Argyll and Bute</c:v>
                  </c:pt>
                  <c:pt idx="9">
                    <c:v>Stirling</c:v>
                  </c:pt>
                  <c:pt idx="10">
                    <c:v>East Ayrshire</c:v>
                  </c:pt>
                  <c:pt idx="11">
                    <c:v>Aberdeen City</c:v>
                  </c:pt>
                  <c:pt idx="12">
                    <c:v>West Lothian</c:v>
                  </c:pt>
                  <c:pt idx="13">
                    <c:v>North Ayrshire</c:v>
                  </c:pt>
                  <c:pt idx="14">
                    <c:v>East Lothian</c:v>
                  </c:pt>
                  <c:pt idx="15">
                    <c:v>South Ayrshire</c:v>
                  </c:pt>
                  <c:pt idx="16">
                    <c:v>East Renfrewshire</c:v>
                  </c:pt>
                  <c:pt idx="17">
                    <c:v>Falkirk</c:v>
                  </c:pt>
                  <c:pt idx="18">
                    <c:v>North Lanarkshire</c:v>
                  </c:pt>
                  <c:pt idx="19">
                    <c:v>City of Edinburgh</c:v>
                  </c:pt>
                  <c:pt idx="20">
                    <c:v>Clackmannanshire</c:v>
                  </c:pt>
                  <c:pt idx="21">
                    <c:v>East Dunbartonshire</c:v>
                  </c:pt>
                  <c:pt idx="22">
                    <c:v>South Lanarkshire</c:v>
                  </c:pt>
                  <c:pt idx="23">
                    <c:v>Renfrewshire</c:v>
                  </c:pt>
                  <c:pt idx="24">
                    <c:v>Dundee City</c:v>
                  </c:pt>
                  <c:pt idx="25">
                    <c:v>Inverclyde</c:v>
                  </c:pt>
                  <c:pt idx="26">
                    <c:v>Glasgow City</c:v>
                  </c:pt>
                  <c:pt idx="27">
                    <c:v>Midlothian</c:v>
                  </c:pt>
                  <c:pt idx="28">
                    <c:v>West Dunbartonshire</c:v>
                  </c:pt>
                </c15:dlblRangeCache>
              </c15:datalabelsRange>
            </c:ext>
            <c:ext xmlns:c16="http://schemas.microsoft.com/office/drawing/2014/chart" uri="{C3380CC4-5D6E-409C-BE32-E72D297353CC}">
              <c16:uniqueId val="{0000001D-8AAA-4BEA-9325-0009CB176B64}"/>
            </c:ext>
          </c:extLst>
        </c:ser>
        <c:dLbls>
          <c:showLegendKey val="0"/>
          <c:showVal val="0"/>
          <c:showCatName val="0"/>
          <c:showSerName val="0"/>
          <c:showPercent val="0"/>
          <c:showBubbleSize val="0"/>
        </c:dLbls>
        <c:axId val="454039344"/>
        <c:axId val="454040656"/>
      </c:scatterChart>
      <c:valAx>
        <c:axId val="454039344"/>
        <c:scaling>
          <c:orientation val="minMax"/>
          <c:min val="0"/>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Age</a:t>
                </a:r>
                <a:r>
                  <a:rPr lang="en-GB" sz="1400" b="1" baseline="0">
                    <a:solidFill>
                      <a:sysClr val="windowText" lastClr="000000"/>
                    </a:solidFill>
                  </a:rPr>
                  <a:t> Standardised Death Rate (per 100,000 population)</a:t>
                </a:r>
                <a:endParaRPr lang="en-GB" sz="1400"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54040656"/>
        <c:crosses val="autoZero"/>
        <c:crossBetween val="midCat"/>
      </c:valAx>
      <c:valAx>
        <c:axId val="454040656"/>
        <c:scaling>
          <c:orientation val="minMax"/>
          <c:max val="32"/>
          <c:min val="0"/>
        </c:scaling>
        <c:delete val="1"/>
        <c:axPos val="l"/>
        <c:numFmt formatCode="General" sourceLinked="1"/>
        <c:majorTickMark val="out"/>
        <c:minorTickMark val="none"/>
        <c:tickLblPos val="nextTo"/>
        <c:crossAx val="454039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Segoe UI" panose="020B0502040204020203" pitchFamily="34" charset="0"/>
          <a:cs typeface="Segoe UI" panose="020B0502040204020203" pitchFamily="34" charset="0"/>
        </a:defRPr>
      </a:pPr>
      <a:endParaRPr lang="en-US"/>
    </a:p>
  </c:txPr>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Figure</a:t>
            </a:r>
            <a:r>
              <a:rPr lang="en-GB" sz="1400" b="1" baseline="0">
                <a:solidFill>
                  <a:sysClr val="windowText" lastClr="000000"/>
                </a:solidFill>
              </a:rPr>
              <a:t> 7.2: </a:t>
            </a:r>
            <a:r>
              <a:rPr lang="en-GB" sz="1400" b="1">
                <a:solidFill>
                  <a:sysClr val="windowText" lastClr="000000"/>
                </a:solidFill>
              </a:rPr>
              <a:t>Marriages at Gretna, by country of residence of parties, 1974-2018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areaChart>
        <c:grouping val="stacked"/>
        <c:varyColors val="0"/>
        <c:ser>
          <c:idx val="0"/>
          <c:order val="0"/>
          <c:tx>
            <c:strRef>
              <c:f>'Data 7.2 '!$B$3</c:f>
              <c:strCache>
                <c:ptCount val="1"/>
                <c:pt idx="0">
                  <c:v>One or both parties resident in Scotland</c:v>
                </c:pt>
              </c:strCache>
            </c:strRef>
          </c:tx>
          <c:spPr>
            <a:solidFill>
              <a:srgbClr val="EAA0C3"/>
            </a:solidFill>
            <a:ln>
              <a:noFill/>
            </a:ln>
            <a:effectLst/>
          </c:spPr>
          <c:cat>
            <c:numRef>
              <c:f>'Data 7.2 '!$I$5:$I$50</c:f>
              <c:numCache>
                <c:formatCode>General</c:formatCode>
                <c:ptCount val="46"/>
                <c:pt idx="0">
                  <c:v>1974</c:v>
                </c:pt>
                <c:pt idx="5">
                  <c:v>1979</c:v>
                </c:pt>
                <c:pt idx="10">
                  <c:v>1984</c:v>
                </c:pt>
                <c:pt idx="15">
                  <c:v>1989</c:v>
                </c:pt>
                <c:pt idx="20">
                  <c:v>1994</c:v>
                </c:pt>
                <c:pt idx="25">
                  <c:v>1999</c:v>
                </c:pt>
                <c:pt idx="30">
                  <c:v>2004</c:v>
                </c:pt>
                <c:pt idx="35">
                  <c:v>2009</c:v>
                </c:pt>
                <c:pt idx="40">
                  <c:v>2014</c:v>
                </c:pt>
                <c:pt idx="45">
                  <c:v>2019</c:v>
                </c:pt>
              </c:numCache>
            </c:numRef>
          </c:cat>
          <c:val>
            <c:numRef>
              <c:f>'Data 7.2 '!$B$5:$B$50</c:f>
              <c:numCache>
                <c:formatCode>#,##0</c:formatCode>
                <c:ptCount val="46"/>
                <c:pt idx="0">
                  <c:v>29</c:v>
                </c:pt>
                <c:pt idx="1">
                  <c:v>33</c:v>
                </c:pt>
                <c:pt idx="2">
                  <c:v>36</c:v>
                </c:pt>
                <c:pt idx="3">
                  <c:v>44</c:v>
                </c:pt>
                <c:pt idx="4">
                  <c:v>79</c:v>
                </c:pt>
                <c:pt idx="5">
                  <c:v>81</c:v>
                </c:pt>
                <c:pt idx="6">
                  <c:v>94</c:v>
                </c:pt>
                <c:pt idx="7">
                  <c:v>85</c:v>
                </c:pt>
                <c:pt idx="8">
                  <c:v>138</c:v>
                </c:pt>
                <c:pt idx="9">
                  <c:v>202</c:v>
                </c:pt>
                <c:pt idx="10">
                  <c:v>355</c:v>
                </c:pt>
                <c:pt idx="11">
                  <c:v>410</c:v>
                </c:pt>
                <c:pt idx="12">
                  <c:v>391</c:v>
                </c:pt>
                <c:pt idx="13">
                  <c:v>389</c:v>
                </c:pt>
                <c:pt idx="14">
                  <c:v>416</c:v>
                </c:pt>
                <c:pt idx="15">
                  <c:v>365</c:v>
                </c:pt>
                <c:pt idx="16">
                  <c:v>348</c:v>
                </c:pt>
                <c:pt idx="17">
                  <c:v>417</c:v>
                </c:pt>
                <c:pt idx="18">
                  <c:v>630</c:v>
                </c:pt>
                <c:pt idx="19">
                  <c:v>667</c:v>
                </c:pt>
                <c:pt idx="20">
                  <c:v>650</c:v>
                </c:pt>
                <c:pt idx="21">
                  <c:v>592</c:v>
                </c:pt>
                <c:pt idx="22">
                  <c:v>694</c:v>
                </c:pt>
                <c:pt idx="23">
                  <c:v>739</c:v>
                </c:pt>
                <c:pt idx="24">
                  <c:v>673</c:v>
                </c:pt>
                <c:pt idx="25">
                  <c:v>758</c:v>
                </c:pt>
                <c:pt idx="26">
                  <c:v>780</c:v>
                </c:pt>
                <c:pt idx="27">
                  <c:v>673</c:v>
                </c:pt>
                <c:pt idx="28">
                  <c:v>662</c:v>
                </c:pt>
                <c:pt idx="29">
                  <c:v>633</c:v>
                </c:pt>
                <c:pt idx="30">
                  <c:v>753</c:v>
                </c:pt>
                <c:pt idx="31">
                  <c:v>650</c:v>
                </c:pt>
                <c:pt idx="32">
                  <c:v>629</c:v>
                </c:pt>
                <c:pt idx="33">
                  <c:v>640</c:v>
                </c:pt>
                <c:pt idx="34">
                  <c:v>621</c:v>
                </c:pt>
                <c:pt idx="35">
                  <c:v>552</c:v>
                </c:pt>
                <c:pt idx="36">
                  <c:v>613</c:v>
                </c:pt>
                <c:pt idx="37">
                  <c:v>560</c:v>
                </c:pt>
                <c:pt idx="38">
                  <c:v>552</c:v>
                </c:pt>
                <c:pt idx="39">
                  <c:v>546</c:v>
                </c:pt>
                <c:pt idx="40">
                  <c:v>547</c:v>
                </c:pt>
                <c:pt idx="41">
                  <c:v>571</c:v>
                </c:pt>
                <c:pt idx="42">
                  <c:v>559</c:v>
                </c:pt>
                <c:pt idx="43">
                  <c:v>556</c:v>
                </c:pt>
                <c:pt idx="44">
                  <c:v>526</c:v>
                </c:pt>
                <c:pt idx="45">
                  <c:v>474</c:v>
                </c:pt>
              </c:numCache>
            </c:numRef>
          </c:val>
          <c:extLst>
            <c:ext xmlns:c16="http://schemas.microsoft.com/office/drawing/2014/chart" uri="{C3380CC4-5D6E-409C-BE32-E72D297353CC}">
              <c16:uniqueId val="{00000000-14BA-4839-A879-E4827BA5EE54}"/>
            </c:ext>
          </c:extLst>
        </c:ser>
        <c:ser>
          <c:idx val="1"/>
          <c:order val="1"/>
          <c:tx>
            <c:strRef>
              <c:f>'Data 7.2 '!$C$3</c:f>
              <c:strCache>
                <c:ptCount val="1"/>
                <c:pt idx="0">
                  <c:v>One or both parties resident in other part of UK</c:v>
                </c:pt>
              </c:strCache>
            </c:strRef>
          </c:tx>
          <c:spPr>
            <a:solidFill>
              <a:srgbClr val="C9347C"/>
            </a:solidFill>
            <a:ln>
              <a:noFill/>
            </a:ln>
            <a:effectLst/>
          </c:spPr>
          <c:cat>
            <c:numRef>
              <c:f>'Data 7.2 '!$I$5:$I$50</c:f>
              <c:numCache>
                <c:formatCode>General</c:formatCode>
                <c:ptCount val="46"/>
                <c:pt idx="0">
                  <c:v>1974</c:v>
                </c:pt>
                <c:pt idx="5">
                  <c:v>1979</c:v>
                </c:pt>
                <c:pt idx="10">
                  <c:v>1984</c:v>
                </c:pt>
                <c:pt idx="15">
                  <c:v>1989</c:v>
                </c:pt>
                <c:pt idx="20">
                  <c:v>1994</c:v>
                </c:pt>
                <c:pt idx="25">
                  <c:v>1999</c:v>
                </c:pt>
                <c:pt idx="30">
                  <c:v>2004</c:v>
                </c:pt>
                <c:pt idx="35">
                  <c:v>2009</c:v>
                </c:pt>
                <c:pt idx="40">
                  <c:v>2014</c:v>
                </c:pt>
                <c:pt idx="45">
                  <c:v>2019</c:v>
                </c:pt>
              </c:numCache>
            </c:numRef>
          </c:cat>
          <c:val>
            <c:numRef>
              <c:f>'Data 7.2 '!$C$5:$C$50</c:f>
              <c:numCache>
                <c:formatCode>#,##0</c:formatCode>
                <c:ptCount val="46"/>
                <c:pt idx="0">
                  <c:v>13</c:v>
                </c:pt>
                <c:pt idx="1">
                  <c:v>17</c:v>
                </c:pt>
                <c:pt idx="2">
                  <c:v>13</c:v>
                </c:pt>
                <c:pt idx="3">
                  <c:v>14</c:v>
                </c:pt>
                <c:pt idx="4">
                  <c:v>123</c:v>
                </c:pt>
                <c:pt idx="5">
                  <c:v>139</c:v>
                </c:pt>
                <c:pt idx="6">
                  <c:v>112</c:v>
                </c:pt>
                <c:pt idx="7">
                  <c:v>125</c:v>
                </c:pt>
                <c:pt idx="8">
                  <c:v>145</c:v>
                </c:pt>
                <c:pt idx="9">
                  <c:v>192</c:v>
                </c:pt>
                <c:pt idx="10">
                  <c:v>518</c:v>
                </c:pt>
                <c:pt idx="11">
                  <c:v>852</c:v>
                </c:pt>
                <c:pt idx="12">
                  <c:v>827</c:v>
                </c:pt>
                <c:pt idx="13">
                  <c:v>967</c:v>
                </c:pt>
                <c:pt idx="14">
                  <c:v>1017</c:v>
                </c:pt>
                <c:pt idx="15">
                  <c:v>970</c:v>
                </c:pt>
                <c:pt idx="16">
                  <c:v>1080</c:v>
                </c:pt>
                <c:pt idx="17">
                  <c:v>1406</c:v>
                </c:pt>
                <c:pt idx="18">
                  <c:v>2338</c:v>
                </c:pt>
                <c:pt idx="19">
                  <c:v>2553</c:v>
                </c:pt>
                <c:pt idx="20">
                  <c:v>2739</c:v>
                </c:pt>
                <c:pt idx="21">
                  <c:v>2849</c:v>
                </c:pt>
                <c:pt idx="22">
                  <c:v>3148</c:v>
                </c:pt>
                <c:pt idx="23">
                  <c:v>3269</c:v>
                </c:pt>
                <c:pt idx="24">
                  <c:v>3564</c:v>
                </c:pt>
                <c:pt idx="25">
                  <c:v>4179</c:v>
                </c:pt>
                <c:pt idx="26">
                  <c:v>4238</c:v>
                </c:pt>
                <c:pt idx="27">
                  <c:v>4129</c:v>
                </c:pt>
                <c:pt idx="28">
                  <c:v>4201</c:v>
                </c:pt>
                <c:pt idx="29">
                  <c:v>4091</c:v>
                </c:pt>
                <c:pt idx="30">
                  <c:v>4536</c:v>
                </c:pt>
                <c:pt idx="31">
                  <c:v>4101</c:v>
                </c:pt>
                <c:pt idx="32">
                  <c:v>3587</c:v>
                </c:pt>
                <c:pt idx="33">
                  <c:v>3625</c:v>
                </c:pt>
                <c:pt idx="34">
                  <c:v>3401</c:v>
                </c:pt>
                <c:pt idx="35">
                  <c:v>2856</c:v>
                </c:pt>
                <c:pt idx="36">
                  <c:v>2917</c:v>
                </c:pt>
                <c:pt idx="37">
                  <c:v>3114</c:v>
                </c:pt>
                <c:pt idx="38">
                  <c:v>3347</c:v>
                </c:pt>
                <c:pt idx="39">
                  <c:v>2914</c:v>
                </c:pt>
                <c:pt idx="40">
                  <c:v>2806</c:v>
                </c:pt>
                <c:pt idx="41">
                  <c:v>2826</c:v>
                </c:pt>
                <c:pt idx="42">
                  <c:v>2992</c:v>
                </c:pt>
                <c:pt idx="43">
                  <c:v>2795</c:v>
                </c:pt>
                <c:pt idx="44">
                  <c:v>2618</c:v>
                </c:pt>
                <c:pt idx="45">
                  <c:v>2807</c:v>
                </c:pt>
              </c:numCache>
            </c:numRef>
          </c:val>
          <c:extLst>
            <c:ext xmlns:c16="http://schemas.microsoft.com/office/drawing/2014/chart" uri="{C3380CC4-5D6E-409C-BE32-E72D297353CC}">
              <c16:uniqueId val="{00000001-14BA-4839-A879-E4827BA5EE54}"/>
            </c:ext>
          </c:extLst>
        </c:ser>
        <c:ser>
          <c:idx val="2"/>
          <c:order val="2"/>
          <c:tx>
            <c:strRef>
              <c:f>'Data 7.2 '!$D$3</c:f>
              <c:strCache>
                <c:ptCount val="1"/>
                <c:pt idx="0">
                  <c:v>Neither party resident in UK</c:v>
                </c:pt>
              </c:strCache>
            </c:strRef>
          </c:tx>
          <c:spPr>
            <a:solidFill>
              <a:srgbClr val="6E1841"/>
            </a:solidFill>
            <a:ln>
              <a:noFill/>
            </a:ln>
            <a:effectLst/>
          </c:spPr>
          <c:cat>
            <c:numRef>
              <c:f>'Data 7.2 '!$I$5:$I$50</c:f>
              <c:numCache>
                <c:formatCode>General</c:formatCode>
                <c:ptCount val="46"/>
                <c:pt idx="0">
                  <c:v>1974</c:v>
                </c:pt>
                <c:pt idx="5">
                  <c:v>1979</c:v>
                </c:pt>
                <c:pt idx="10">
                  <c:v>1984</c:v>
                </c:pt>
                <c:pt idx="15">
                  <c:v>1989</c:v>
                </c:pt>
                <c:pt idx="20">
                  <c:v>1994</c:v>
                </c:pt>
                <c:pt idx="25">
                  <c:v>1999</c:v>
                </c:pt>
                <c:pt idx="30">
                  <c:v>2004</c:v>
                </c:pt>
                <c:pt idx="35">
                  <c:v>2009</c:v>
                </c:pt>
                <c:pt idx="40">
                  <c:v>2014</c:v>
                </c:pt>
                <c:pt idx="45">
                  <c:v>2019</c:v>
                </c:pt>
              </c:numCache>
            </c:numRef>
          </c:cat>
          <c:val>
            <c:numRef>
              <c:f>'Data 7.2 '!$D$5:$D$50</c:f>
              <c:numCache>
                <c:formatCode>#,##0</c:formatCode>
                <c:ptCount val="46"/>
                <c:pt idx="0">
                  <c:v>37</c:v>
                </c:pt>
                <c:pt idx="1">
                  <c:v>24</c:v>
                </c:pt>
                <c:pt idx="2">
                  <c:v>24</c:v>
                </c:pt>
                <c:pt idx="3">
                  <c:v>22</c:v>
                </c:pt>
                <c:pt idx="4">
                  <c:v>26</c:v>
                </c:pt>
                <c:pt idx="5">
                  <c:v>15</c:v>
                </c:pt>
                <c:pt idx="6">
                  <c:v>22</c:v>
                </c:pt>
                <c:pt idx="7">
                  <c:v>16</c:v>
                </c:pt>
                <c:pt idx="8">
                  <c:v>19</c:v>
                </c:pt>
                <c:pt idx="9">
                  <c:v>32</c:v>
                </c:pt>
                <c:pt idx="10">
                  <c:v>41</c:v>
                </c:pt>
                <c:pt idx="11">
                  <c:v>57</c:v>
                </c:pt>
                <c:pt idx="12">
                  <c:v>43</c:v>
                </c:pt>
                <c:pt idx="13">
                  <c:v>31</c:v>
                </c:pt>
                <c:pt idx="14">
                  <c:v>45</c:v>
                </c:pt>
                <c:pt idx="15">
                  <c:v>45</c:v>
                </c:pt>
                <c:pt idx="16">
                  <c:v>44</c:v>
                </c:pt>
                <c:pt idx="17">
                  <c:v>53</c:v>
                </c:pt>
                <c:pt idx="18">
                  <c:v>108</c:v>
                </c:pt>
                <c:pt idx="19">
                  <c:v>133</c:v>
                </c:pt>
                <c:pt idx="20">
                  <c:v>132</c:v>
                </c:pt>
                <c:pt idx="21">
                  <c:v>145</c:v>
                </c:pt>
                <c:pt idx="22">
                  <c:v>207</c:v>
                </c:pt>
                <c:pt idx="23">
                  <c:v>238</c:v>
                </c:pt>
                <c:pt idx="24">
                  <c:v>220</c:v>
                </c:pt>
                <c:pt idx="25">
                  <c:v>263</c:v>
                </c:pt>
                <c:pt idx="26">
                  <c:v>260</c:v>
                </c:pt>
                <c:pt idx="27">
                  <c:v>230</c:v>
                </c:pt>
                <c:pt idx="28">
                  <c:v>250</c:v>
                </c:pt>
                <c:pt idx="29">
                  <c:v>249</c:v>
                </c:pt>
                <c:pt idx="30">
                  <c:v>266</c:v>
                </c:pt>
                <c:pt idx="31">
                  <c:v>175</c:v>
                </c:pt>
                <c:pt idx="32">
                  <c:v>218</c:v>
                </c:pt>
                <c:pt idx="33">
                  <c:v>187</c:v>
                </c:pt>
                <c:pt idx="34">
                  <c:v>135</c:v>
                </c:pt>
                <c:pt idx="35">
                  <c:v>134</c:v>
                </c:pt>
                <c:pt idx="36">
                  <c:v>150</c:v>
                </c:pt>
                <c:pt idx="37">
                  <c:v>168</c:v>
                </c:pt>
                <c:pt idx="38">
                  <c:v>180</c:v>
                </c:pt>
                <c:pt idx="39">
                  <c:v>160</c:v>
                </c:pt>
                <c:pt idx="40">
                  <c:v>146</c:v>
                </c:pt>
                <c:pt idx="41">
                  <c:v>114</c:v>
                </c:pt>
                <c:pt idx="42">
                  <c:v>120</c:v>
                </c:pt>
                <c:pt idx="43">
                  <c:v>110</c:v>
                </c:pt>
                <c:pt idx="44">
                  <c:v>118</c:v>
                </c:pt>
                <c:pt idx="45">
                  <c:v>120</c:v>
                </c:pt>
              </c:numCache>
            </c:numRef>
          </c:val>
          <c:extLst>
            <c:ext xmlns:c16="http://schemas.microsoft.com/office/drawing/2014/chart" uri="{C3380CC4-5D6E-409C-BE32-E72D297353CC}">
              <c16:uniqueId val="{00000002-14BA-4839-A879-E4827BA5EE54}"/>
            </c:ext>
          </c:extLst>
        </c:ser>
        <c:dLbls>
          <c:showLegendKey val="0"/>
          <c:showVal val="0"/>
          <c:showCatName val="0"/>
          <c:showSerName val="0"/>
          <c:showPercent val="0"/>
          <c:showBubbleSize val="0"/>
        </c:dLbls>
        <c:axId val="577565992"/>
        <c:axId val="577570256"/>
      </c:areaChart>
      <c:catAx>
        <c:axId val="57756599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77570256"/>
        <c:crosses val="autoZero"/>
        <c:auto val="1"/>
        <c:lblAlgn val="ctr"/>
        <c:lblOffset val="100"/>
        <c:tickLblSkip val="5"/>
        <c:noMultiLvlLbl val="0"/>
      </c:catAx>
      <c:valAx>
        <c:axId val="57757025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rPr>
                  <a:t>Marraiges (thousands)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577565992"/>
        <c:crosses val="autoZero"/>
        <c:crossBetween val="midCat"/>
        <c:dispUnits>
          <c:builtInUnit val="thousands"/>
        </c:dispUnits>
      </c:valAx>
      <c:spPr>
        <a:noFill/>
        <a:ln>
          <a:noFill/>
        </a:ln>
        <a:effectLst/>
      </c:spPr>
    </c:plotArea>
    <c:plotVisOnly val="1"/>
    <c:dispBlanksAs val="zero"/>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5070429721079"/>
          <c:y val="8.167182691186009E-2"/>
          <c:w val="0.86405286755191146"/>
          <c:h val="0.80347466547497659"/>
        </c:manualLayout>
      </c:layout>
      <c:lineChart>
        <c:grouping val="standard"/>
        <c:varyColors val="0"/>
        <c:ser>
          <c:idx val="0"/>
          <c:order val="0"/>
          <c:tx>
            <c:strRef>
              <c:f>'Data 7.3'!$B$3</c:f>
              <c:strCache>
                <c:ptCount val="1"/>
                <c:pt idx="0">
                  <c:v>Males</c:v>
                </c:pt>
              </c:strCache>
            </c:strRef>
          </c:tx>
          <c:spPr>
            <a:ln w="28575" cap="rnd">
              <a:solidFill>
                <a:srgbClr val="C9347C"/>
              </a:solidFill>
              <a:round/>
            </a:ln>
            <a:effectLst/>
          </c:spPr>
          <c:marker>
            <c:symbol val="none"/>
          </c:marker>
          <c:dPt>
            <c:idx val="0"/>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0-CB79-4E67-8879-93EB702A54F0}"/>
              </c:ext>
            </c:extLst>
          </c:dPt>
          <c:dPt>
            <c:idx val="43"/>
            <c:marker>
              <c:symbol val="none"/>
            </c:marker>
            <c:bubble3D val="0"/>
            <c:extLst>
              <c:ext xmlns:c16="http://schemas.microsoft.com/office/drawing/2014/chart" uri="{C3380CC4-5D6E-409C-BE32-E72D297353CC}">
                <c16:uniqueId val="{00000001-CB79-4E67-8879-93EB702A54F0}"/>
              </c:ext>
            </c:extLst>
          </c:dPt>
          <c:dPt>
            <c:idx val="44"/>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2-CB79-4E67-8879-93EB702A54F0}"/>
              </c:ext>
            </c:extLst>
          </c:dPt>
          <c:cat>
            <c:numRef>
              <c:f>'Data 7.3'!$A$4:$A$48</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7.3'!$B$4:$B$48</c:f>
              <c:numCache>
                <c:formatCode>#,##0.0</c:formatCode>
                <c:ptCount val="45"/>
                <c:pt idx="0">
                  <c:v>24.3</c:v>
                </c:pt>
                <c:pt idx="1">
                  <c:v>24.3</c:v>
                </c:pt>
                <c:pt idx="2">
                  <c:v>24.3</c:v>
                </c:pt>
                <c:pt idx="3">
                  <c:v>24.4</c:v>
                </c:pt>
                <c:pt idx="4">
                  <c:v>24.5</c:v>
                </c:pt>
                <c:pt idx="5">
                  <c:v>24.5</c:v>
                </c:pt>
                <c:pt idx="6">
                  <c:v>24.6</c:v>
                </c:pt>
                <c:pt idx="7">
                  <c:v>24.9</c:v>
                </c:pt>
                <c:pt idx="8">
                  <c:v>25.1</c:v>
                </c:pt>
                <c:pt idx="9">
                  <c:v>25.2</c:v>
                </c:pt>
                <c:pt idx="10">
                  <c:v>25.5</c:v>
                </c:pt>
                <c:pt idx="11">
                  <c:v>25.8</c:v>
                </c:pt>
                <c:pt idx="12">
                  <c:v>25.9</c:v>
                </c:pt>
                <c:pt idx="13">
                  <c:v>26.3</c:v>
                </c:pt>
                <c:pt idx="14">
                  <c:v>26.5</c:v>
                </c:pt>
                <c:pt idx="15">
                  <c:v>26.8</c:v>
                </c:pt>
                <c:pt idx="16">
                  <c:v>27.1</c:v>
                </c:pt>
                <c:pt idx="17">
                  <c:v>27.6</c:v>
                </c:pt>
                <c:pt idx="18">
                  <c:v>28</c:v>
                </c:pt>
                <c:pt idx="19">
                  <c:v>28.3</c:v>
                </c:pt>
                <c:pt idx="20">
                  <c:v>28.7</c:v>
                </c:pt>
                <c:pt idx="21">
                  <c:v>29.1</c:v>
                </c:pt>
                <c:pt idx="22">
                  <c:v>29.5</c:v>
                </c:pt>
                <c:pt idx="23">
                  <c:v>29.8</c:v>
                </c:pt>
                <c:pt idx="24">
                  <c:v>30.1</c:v>
                </c:pt>
                <c:pt idx="25">
                  <c:v>30.5</c:v>
                </c:pt>
                <c:pt idx="26">
                  <c:v>30.7</c:v>
                </c:pt>
                <c:pt idx="27">
                  <c:v>31</c:v>
                </c:pt>
                <c:pt idx="28">
                  <c:v>31.4</c:v>
                </c:pt>
                <c:pt idx="29">
                  <c:v>31.6</c:v>
                </c:pt>
                <c:pt idx="30">
                  <c:v>31.9</c:v>
                </c:pt>
                <c:pt idx="31">
                  <c:v>32.1</c:v>
                </c:pt>
                <c:pt idx="32">
                  <c:v>32.200000000000003</c:v>
                </c:pt>
                <c:pt idx="33">
                  <c:v>32.5</c:v>
                </c:pt>
                <c:pt idx="34">
                  <c:v>32.5</c:v>
                </c:pt>
                <c:pt idx="35">
                  <c:v>32.5</c:v>
                </c:pt>
                <c:pt idx="36">
                  <c:v>32.6</c:v>
                </c:pt>
                <c:pt idx="37">
                  <c:v>32.9</c:v>
                </c:pt>
                <c:pt idx="38">
                  <c:v>33</c:v>
                </c:pt>
                <c:pt idx="39">
                  <c:v>33.200000000000003</c:v>
                </c:pt>
                <c:pt idx="40">
                  <c:v>33.6</c:v>
                </c:pt>
                <c:pt idx="41">
                  <c:v>33.9</c:v>
                </c:pt>
                <c:pt idx="42">
                  <c:v>34.200000000000003</c:v>
                </c:pt>
                <c:pt idx="43">
                  <c:v>34.299999999999997</c:v>
                </c:pt>
                <c:pt idx="44">
                  <c:v>34.5</c:v>
                </c:pt>
              </c:numCache>
            </c:numRef>
          </c:val>
          <c:smooth val="0"/>
          <c:extLst>
            <c:ext xmlns:c16="http://schemas.microsoft.com/office/drawing/2014/chart" uri="{C3380CC4-5D6E-409C-BE32-E72D297353CC}">
              <c16:uniqueId val="{00000003-CB79-4E67-8879-93EB702A54F0}"/>
            </c:ext>
          </c:extLst>
        </c:ser>
        <c:ser>
          <c:idx val="1"/>
          <c:order val="1"/>
          <c:tx>
            <c:strRef>
              <c:f>'Data 7.3'!$C$3</c:f>
              <c:strCache>
                <c:ptCount val="1"/>
                <c:pt idx="0">
                  <c:v>Females</c:v>
                </c:pt>
              </c:strCache>
            </c:strRef>
          </c:tx>
          <c:spPr>
            <a:ln w="28575" cap="rnd">
              <a:solidFill>
                <a:srgbClr val="EAA0C3"/>
              </a:solidFill>
              <a:round/>
            </a:ln>
            <a:effectLst/>
          </c:spPr>
          <c:marker>
            <c:symbol val="none"/>
          </c:marker>
          <c:dPt>
            <c:idx val="0"/>
            <c:marker>
              <c:symbol val="circle"/>
              <c:size val="10"/>
              <c:spPr>
                <a:solidFill>
                  <a:srgbClr val="E499BD"/>
                </a:solidFill>
                <a:ln w="9525">
                  <a:solidFill>
                    <a:srgbClr val="E99FC2"/>
                  </a:solidFill>
                </a:ln>
                <a:effectLst/>
              </c:spPr>
            </c:marker>
            <c:bubble3D val="0"/>
            <c:extLst>
              <c:ext xmlns:c16="http://schemas.microsoft.com/office/drawing/2014/chart" uri="{C3380CC4-5D6E-409C-BE32-E72D297353CC}">
                <c16:uniqueId val="{00000004-CB79-4E67-8879-93EB702A54F0}"/>
              </c:ext>
            </c:extLst>
          </c:dPt>
          <c:dPt>
            <c:idx val="43"/>
            <c:marker>
              <c:symbol val="none"/>
            </c:marker>
            <c:bubble3D val="0"/>
            <c:extLst>
              <c:ext xmlns:c16="http://schemas.microsoft.com/office/drawing/2014/chart" uri="{C3380CC4-5D6E-409C-BE32-E72D297353CC}">
                <c16:uniqueId val="{00000005-CB79-4E67-8879-93EB702A54F0}"/>
              </c:ext>
            </c:extLst>
          </c:dPt>
          <c:dPt>
            <c:idx val="44"/>
            <c:marker>
              <c:symbol val="circle"/>
              <c:size val="10"/>
              <c:spPr>
                <a:solidFill>
                  <a:srgbClr val="E499BD"/>
                </a:solidFill>
                <a:ln w="9525">
                  <a:solidFill>
                    <a:srgbClr val="E499BD"/>
                  </a:solidFill>
                </a:ln>
                <a:effectLst/>
              </c:spPr>
            </c:marker>
            <c:bubble3D val="0"/>
            <c:extLst>
              <c:ext xmlns:c16="http://schemas.microsoft.com/office/drawing/2014/chart" uri="{C3380CC4-5D6E-409C-BE32-E72D297353CC}">
                <c16:uniqueId val="{00000006-CB79-4E67-8879-93EB702A54F0}"/>
              </c:ext>
            </c:extLst>
          </c:dPt>
          <c:cat>
            <c:numRef>
              <c:f>'Data 7.3'!$A$4:$A$48</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7.3'!$C$4:$C$48</c:f>
              <c:numCache>
                <c:formatCode>General</c:formatCode>
                <c:ptCount val="45"/>
                <c:pt idx="0">
                  <c:v>22.4</c:v>
                </c:pt>
                <c:pt idx="1">
                  <c:v>22.4</c:v>
                </c:pt>
                <c:pt idx="2">
                  <c:v>22.5</c:v>
                </c:pt>
                <c:pt idx="3">
                  <c:v>22.6</c:v>
                </c:pt>
                <c:pt idx="4">
                  <c:v>22.6</c:v>
                </c:pt>
                <c:pt idx="5">
                  <c:v>22.6</c:v>
                </c:pt>
                <c:pt idx="6">
                  <c:v>22.8</c:v>
                </c:pt>
                <c:pt idx="7" formatCode="0.0">
                  <c:v>23</c:v>
                </c:pt>
                <c:pt idx="8">
                  <c:v>23.1</c:v>
                </c:pt>
                <c:pt idx="9">
                  <c:v>23.4</c:v>
                </c:pt>
                <c:pt idx="10">
                  <c:v>23.7</c:v>
                </c:pt>
                <c:pt idx="11">
                  <c:v>23.9</c:v>
                </c:pt>
                <c:pt idx="12">
                  <c:v>24.1</c:v>
                </c:pt>
                <c:pt idx="13" formatCode="0.0">
                  <c:v>24.5</c:v>
                </c:pt>
                <c:pt idx="14">
                  <c:v>24.8</c:v>
                </c:pt>
                <c:pt idx="15">
                  <c:v>25.1</c:v>
                </c:pt>
                <c:pt idx="16">
                  <c:v>25.5</c:v>
                </c:pt>
                <c:pt idx="17" formatCode="0.0">
                  <c:v>25.8</c:v>
                </c:pt>
                <c:pt idx="18">
                  <c:v>26.2</c:v>
                </c:pt>
                <c:pt idx="19">
                  <c:v>26.6</c:v>
                </c:pt>
                <c:pt idx="20">
                  <c:v>26.9</c:v>
                </c:pt>
                <c:pt idx="21" formatCode="0.0">
                  <c:v>27.4</c:v>
                </c:pt>
                <c:pt idx="22">
                  <c:v>27.8</c:v>
                </c:pt>
                <c:pt idx="23">
                  <c:v>27.9</c:v>
                </c:pt>
                <c:pt idx="24">
                  <c:v>28.2</c:v>
                </c:pt>
                <c:pt idx="25">
                  <c:v>28.6</c:v>
                </c:pt>
                <c:pt idx="26">
                  <c:v>28.8</c:v>
                </c:pt>
                <c:pt idx="27">
                  <c:v>29.1</c:v>
                </c:pt>
                <c:pt idx="28">
                  <c:v>29.4</c:v>
                </c:pt>
                <c:pt idx="29">
                  <c:v>29.6</c:v>
                </c:pt>
                <c:pt idx="30">
                  <c:v>29.9</c:v>
                </c:pt>
                <c:pt idx="31">
                  <c:v>30.2</c:v>
                </c:pt>
                <c:pt idx="32">
                  <c:v>30.3</c:v>
                </c:pt>
                <c:pt idx="33">
                  <c:v>30.6</c:v>
                </c:pt>
                <c:pt idx="34">
                  <c:v>30.7</c:v>
                </c:pt>
                <c:pt idx="35">
                  <c:v>30.7</c:v>
                </c:pt>
                <c:pt idx="36">
                  <c:v>30.9</c:v>
                </c:pt>
                <c:pt idx="37" formatCode="0.0">
                  <c:v>31</c:v>
                </c:pt>
                <c:pt idx="38">
                  <c:v>31.2</c:v>
                </c:pt>
                <c:pt idx="39">
                  <c:v>31.4</c:v>
                </c:pt>
                <c:pt idx="40">
                  <c:v>31.9</c:v>
                </c:pt>
                <c:pt idx="41">
                  <c:v>32.200000000000003</c:v>
                </c:pt>
                <c:pt idx="42">
                  <c:v>32.5</c:v>
                </c:pt>
                <c:pt idx="43">
                  <c:v>32.6</c:v>
                </c:pt>
                <c:pt idx="44">
                  <c:v>32.9</c:v>
                </c:pt>
              </c:numCache>
            </c:numRef>
          </c:val>
          <c:smooth val="0"/>
          <c:extLst>
            <c:ext xmlns:c16="http://schemas.microsoft.com/office/drawing/2014/chart" uri="{C3380CC4-5D6E-409C-BE32-E72D297353CC}">
              <c16:uniqueId val="{00000007-CB79-4E67-8879-93EB702A54F0}"/>
            </c:ext>
          </c:extLst>
        </c:ser>
        <c:dLbls>
          <c:showLegendKey val="0"/>
          <c:showVal val="0"/>
          <c:showCatName val="0"/>
          <c:showSerName val="0"/>
          <c:showPercent val="0"/>
          <c:showBubbleSize val="0"/>
        </c:dLbls>
        <c:smooth val="0"/>
        <c:axId val="339530232"/>
        <c:axId val="339523016"/>
      </c:lineChart>
      <c:catAx>
        <c:axId val="33953023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latin typeface="Segoe UI" panose="020B0502040204020203" pitchFamily="34" charset="0"/>
                    <a:cs typeface="Segoe UI" panose="020B0502040204020203"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339523016"/>
        <c:crosses val="autoZero"/>
        <c:auto val="1"/>
        <c:lblAlgn val="ctr"/>
        <c:lblOffset val="100"/>
        <c:tickLblSkip val="4"/>
        <c:noMultiLvlLbl val="0"/>
      </c:catAx>
      <c:valAx>
        <c:axId val="33952301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Segoe UI" panose="020B0502040204020203" pitchFamily="34" charset="0"/>
                    <a:cs typeface="Segoe UI" panose="020B0502040204020203" pitchFamily="34" charset="0"/>
                  </a:rPr>
                  <a:t>Age at first marriage</a:t>
                </a:r>
              </a:p>
            </c:rich>
          </c:tx>
          <c:layout>
            <c:manualLayout>
              <c:xMode val="edge"/>
              <c:yMode val="edge"/>
              <c:x val="1.1442394401702031E-2"/>
              <c:y val="0.358880760497538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33953023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t>Figure 7.4: Marriages, by type of ceremony, 1971-2019</a:t>
            </a:r>
          </a:p>
        </c:rich>
      </c:tx>
      <c:overlay val="0"/>
    </c:title>
    <c:autoTitleDeleted val="0"/>
    <c:plotArea>
      <c:layout>
        <c:manualLayout>
          <c:layoutTarget val="inner"/>
          <c:xMode val="edge"/>
          <c:yMode val="edge"/>
          <c:x val="0.10266230567332929"/>
          <c:y val="8.6825132773896224E-2"/>
          <c:w val="0.63199922391631225"/>
          <c:h val="0.80565286146743398"/>
        </c:manualLayout>
      </c:layout>
      <c:lineChart>
        <c:grouping val="standard"/>
        <c:varyColors val="0"/>
        <c:ser>
          <c:idx val="34"/>
          <c:order val="0"/>
          <c:tx>
            <c:strRef>
              <c:f>'Data 7.4'!$C$4</c:f>
              <c:strCache>
                <c:ptCount val="1"/>
                <c:pt idx="0">
                  <c:v>Church of Scotland</c:v>
                </c:pt>
              </c:strCache>
            </c:strRef>
          </c:tx>
          <c:spPr>
            <a:ln w="19050" cap="sq">
              <a:solidFill>
                <a:srgbClr val="C9347C"/>
              </a:solidFill>
              <a:prstDash val="sysDash"/>
            </a:ln>
          </c:spPr>
          <c:marker>
            <c:symbol val="none"/>
          </c:marker>
          <c:dPt>
            <c:idx val="46"/>
            <c:bubble3D val="0"/>
            <c:spPr>
              <a:ln w="19050" cap="sq">
                <a:solidFill>
                  <a:srgbClr val="C9347C"/>
                </a:solidFill>
                <a:prstDash val="sysDash"/>
              </a:ln>
            </c:spPr>
            <c:extLst>
              <c:ext xmlns:c16="http://schemas.microsoft.com/office/drawing/2014/chart" uri="{C3380CC4-5D6E-409C-BE32-E72D297353CC}">
                <c16:uniqueId val="{00000001-F609-4583-8F90-1829E5AAD551}"/>
              </c:ext>
            </c:extLst>
          </c:dPt>
          <c:dPt>
            <c:idx val="47"/>
            <c:bubble3D val="0"/>
            <c:spPr>
              <a:ln w="19050" cap="sq">
                <a:solidFill>
                  <a:srgbClr val="C9347C"/>
                </a:solidFill>
                <a:prstDash val="sysDash"/>
              </a:ln>
            </c:spPr>
            <c:extLst>
              <c:ext xmlns:c16="http://schemas.microsoft.com/office/drawing/2014/chart" uri="{C3380CC4-5D6E-409C-BE32-E72D297353CC}">
                <c16:uniqueId val="{00000003-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04-F609-4583-8F90-1829E5AAD551}"/>
            </c:ext>
          </c:extLst>
        </c:ser>
        <c:ser>
          <c:idx val="35"/>
          <c:order val="1"/>
          <c:tx>
            <c:strRef>
              <c:f>'Data 7.4'!$F$4</c:f>
              <c:strCache>
                <c:ptCount val="1"/>
                <c:pt idx="0">
                  <c:v>Other religious and other beliefs</c:v>
                </c:pt>
              </c:strCache>
            </c:strRef>
          </c:tx>
          <c:spPr>
            <a:ln w="25400" cap="sq">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7.4'!$F$7:$F$56</c:f>
              <c:numCache>
                <c:formatCode>#,##0</c:formatCode>
                <c:ptCount val="50"/>
                <c:pt idx="0">
                  <c:v>2953</c:v>
                </c:pt>
                <c:pt idx="1">
                  <c:v>2837</c:v>
                </c:pt>
                <c:pt idx="2">
                  <c:v>2713</c:v>
                </c:pt>
                <c:pt idx="3">
                  <c:v>2703</c:v>
                </c:pt>
                <c:pt idx="4">
                  <c:v>2434</c:v>
                </c:pt>
                <c:pt idx="5">
                  <c:v>2148</c:v>
                </c:pt>
                <c:pt idx="6">
                  <c:v>2118</c:v>
                </c:pt>
                <c:pt idx="7">
                  <c:v>2217</c:v>
                </c:pt>
                <c:pt idx="8">
                  <c:v>2278</c:v>
                </c:pt>
                <c:pt idx="9">
                  <c:v>2360</c:v>
                </c:pt>
                <c:pt idx="10">
                  <c:v>2296</c:v>
                </c:pt>
                <c:pt idx="11">
                  <c:v>2307</c:v>
                </c:pt>
                <c:pt idx="12">
                  <c:v>2071</c:v>
                </c:pt>
                <c:pt idx="13">
                  <c:v>2119</c:v>
                </c:pt>
                <c:pt idx="14">
                  <c:v>2256</c:v>
                </c:pt>
                <c:pt idx="15">
                  <c:v>2216</c:v>
                </c:pt>
                <c:pt idx="16">
                  <c:v>2316</c:v>
                </c:pt>
                <c:pt idx="17">
                  <c:v>2159</c:v>
                </c:pt>
                <c:pt idx="18">
                  <c:v>2230</c:v>
                </c:pt>
                <c:pt idx="19">
                  <c:v>2349</c:v>
                </c:pt>
                <c:pt idx="20">
                  <c:v>2222</c:v>
                </c:pt>
                <c:pt idx="21">
                  <c:v>2347</c:v>
                </c:pt>
                <c:pt idx="22">
                  <c:v>2282</c:v>
                </c:pt>
                <c:pt idx="23">
                  <c:v>2210</c:v>
                </c:pt>
                <c:pt idx="24">
                  <c:v>2315</c:v>
                </c:pt>
                <c:pt idx="25">
                  <c:v>3055</c:v>
                </c:pt>
                <c:pt idx="26">
                  <c:v>3632</c:v>
                </c:pt>
                <c:pt idx="27">
                  <c:v>4053</c:v>
                </c:pt>
                <c:pt idx="28">
                  <c:v>4876</c:v>
                </c:pt>
                <c:pt idx="29">
                  <c:v>4772</c:v>
                </c:pt>
                <c:pt idx="30">
                  <c:v>4688</c:v>
                </c:pt>
                <c:pt idx="31">
                  <c:v>5231</c:v>
                </c:pt>
                <c:pt idx="32">
                  <c:v>4851</c:v>
                </c:pt>
                <c:pt idx="33">
                  <c:v>4785</c:v>
                </c:pt>
                <c:pt idx="34">
                  <c:v>4417</c:v>
                </c:pt>
                <c:pt idx="35">
                  <c:v>4249</c:v>
                </c:pt>
                <c:pt idx="36">
                  <c:v>4038</c:v>
                </c:pt>
                <c:pt idx="37">
                  <c:v>3798</c:v>
                </c:pt>
                <c:pt idx="38">
                  <c:v>3811</c:v>
                </c:pt>
                <c:pt idx="39">
                  <c:v>4158</c:v>
                </c:pt>
                <c:pt idx="40">
                  <c:v>4271</c:v>
                </c:pt>
                <c:pt idx="41">
                  <c:v>4555</c:v>
                </c:pt>
                <c:pt idx="42">
                  <c:v>3899</c:v>
                </c:pt>
                <c:pt idx="43">
                  <c:v>3866</c:v>
                </c:pt>
                <c:pt idx="44">
                  <c:v>3843</c:v>
                </c:pt>
                <c:pt idx="45">
                  <c:v>3882</c:v>
                </c:pt>
                <c:pt idx="46">
                  <c:v>3979</c:v>
                </c:pt>
                <c:pt idx="47">
                  <c:v>3672</c:v>
                </c:pt>
                <c:pt idx="48">
                  <c:v>4175</c:v>
                </c:pt>
              </c:numCache>
            </c:numRef>
          </c:val>
          <c:smooth val="0"/>
          <c:extLst>
            <c:ext xmlns:c16="http://schemas.microsoft.com/office/drawing/2014/chart" uri="{C3380CC4-5D6E-409C-BE32-E72D297353CC}">
              <c16:uniqueId val="{00000005-F609-4583-8F90-1829E5AAD551}"/>
            </c:ext>
          </c:extLst>
        </c:ser>
        <c:ser>
          <c:idx val="36"/>
          <c:order val="2"/>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06-F609-4583-8F90-1829E5AAD551}"/>
            </c:ext>
          </c:extLst>
        </c:ser>
        <c:ser>
          <c:idx val="37"/>
          <c:order val="3"/>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07-F609-4583-8F90-1829E5AAD551}"/>
            </c:ext>
          </c:extLst>
        </c:ser>
        <c:ser>
          <c:idx val="38"/>
          <c:order val="4"/>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08-F609-4583-8F90-1829E5AAD551}"/>
            </c:ext>
          </c:extLst>
        </c:ser>
        <c:ser>
          <c:idx val="39"/>
          <c:order val="5"/>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09-F609-4583-8F90-1829E5AAD551}"/>
            </c:ext>
          </c:extLst>
        </c:ser>
        <c:ser>
          <c:idx val="40"/>
          <c:order val="6"/>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0A-F609-4583-8F90-1829E5AAD551}"/>
            </c:ext>
          </c:extLst>
        </c:ser>
        <c:ser>
          <c:idx val="41"/>
          <c:order val="7"/>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0B-F609-4583-8F90-1829E5AAD551}"/>
            </c:ext>
          </c:extLst>
        </c:ser>
        <c:ser>
          <c:idx val="42"/>
          <c:order val="8"/>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0C-F609-4583-8F90-1829E5AAD551}"/>
            </c:ext>
          </c:extLst>
        </c:ser>
        <c:ser>
          <c:idx val="43"/>
          <c:order val="9"/>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0D-F609-4583-8F90-1829E5AAD551}"/>
            </c:ext>
          </c:extLst>
        </c:ser>
        <c:ser>
          <c:idx val="44"/>
          <c:order val="10"/>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0E-F609-4583-8F90-1829E5AAD551}"/>
            </c:ext>
          </c:extLst>
        </c:ser>
        <c:ser>
          <c:idx val="45"/>
          <c:order val="11"/>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0F-F609-4583-8F90-1829E5AAD551}"/>
            </c:ext>
          </c:extLst>
        </c:ser>
        <c:ser>
          <c:idx val="46"/>
          <c:order val="12"/>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10-F609-4583-8F90-1829E5AAD551}"/>
            </c:ext>
          </c:extLst>
        </c:ser>
        <c:ser>
          <c:idx val="47"/>
          <c:order val="13"/>
          <c:tx>
            <c:strRef>
              <c:f>'Data 7.4'!$C$4</c:f>
              <c:strCache>
                <c:ptCount val="1"/>
                <c:pt idx="0">
                  <c:v>Church of Scotland</c:v>
                </c:pt>
              </c:strCache>
            </c:strRef>
          </c:tx>
          <c:spPr>
            <a:ln w="19050" cap="sq">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11-F609-4583-8F90-1829E5AAD551}"/>
            </c:ext>
          </c:extLst>
        </c:ser>
        <c:ser>
          <c:idx val="48"/>
          <c:order val="14"/>
          <c:tx>
            <c:strRef>
              <c:f>'Data 7.4'!$D$4</c:f>
              <c:strCache>
                <c:ptCount val="1"/>
                <c:pt idx="0">
                  <c:v>Roman Catholic</c:v>
                </c:pt>
              </c:strCache>
            </c:strRef>
          </c:tx>
          <c:spPr>
            <a:ln w="19050">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12-F609-4583-8F90-1829E5AAD551}"/>
            </c:ext>
          </c:extLst>
        </c:ser>
        <c:ser>
          <c:idx val="49"/>
          <c:order val="15"/>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13-F609-4583-8F90-1829E5AAD551}"/>
              </c:ext>
            </c:extLst>
          </c:dPt>
          <c:dPt>
            <c:idx val="47"/>
            <c:bubble3D val="0"/>
            <c:extLst>
              <c:ext xmlns:c16="http://schemas.microsoft.com/office/drawing/2014/chart" uri="{C3380CC4-5D6E-409C-BE32-E72D297353CC}">
                <c16:uniqueId val="{00000014-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15-F609-4583-8F90-1829E5AAD551}"/>
            </c:ext>
          </c:extLst>
        </c:ser>
        <c:ser>
          <c:idx val="50"/>
          <c:order val="16"/>
          <c:tx>
            <c:strRef>
              <c:f>'Data 7.4'!$E$4</c:f>
              <c:strCache>
                <c:ptCount val="1"/>
                <c:pt idx="0">
                  <c:v>Humanist</c:v>
                </c:pt>
              </c:strCache>
            </c:strRef>
          </c:tx>
          <c:spPr>
            <a:ln w="50800">
              <a:solidFill>
                <a:srgbClr val="C9347C"/>
              </a:solidFill>
              <a:prstDash val="solid"/>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16-F609-4583-8F90-1829E5AAD551}"/>
            </c:ext>
          </c:extLst>
        </c:ser>
        <c:ser>
          <c:idx val="51"/>
          <c:order val="17"/>
          <c:tx>
            <c:strRef>
              <c:f>'Data 7.4'!$C$4</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17-F609-4583-8F90-1829E5AAD551}"/>
              </c:ext>
            </c:extLst>
          </c:dPt>
          <c:dPt>
            <c:idx val="47"/>
            <c:bubble3D val="0"/>
            <c:extLst>
              <c:ext xmlns:c16="http://schemas.microsoft.com/office/drawing/2014/chart" uri="{C3380CC4-5D6E-409C-BE32-E72D297353CC}">
                <c16:uniqueId val="{00000018-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19-F609-4583-8F90-1829E5AAD551}"/>
            </c:ext>
          </c:extLst>
        </c:ser>
        <c:ser>
          <c:idx val="52"/>
          <c:order val="18"/>
          <c:tx>
            <c:strRef>
              <c:f>'Data 7.4'!$F$4</c:f>
              <c:strCache>
                <c:ptCount val="1"/>
                <c:pt idx="0">
                  <c:v>Other religious and other beliefs</c:v>
                </c:pt>
              </c:strCache>
            </c:strRef>
          </c:tx>
          <c:spPr>
            <a:ln w="25400" cap="sq">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7.4'!$F$7:$F$56</c:f>
              <c:numCache>
                <c:formatCode>#,##0</c:formatCode>
                <c:ptCount val="50"/>
                <c:pt idx="0">
                  <c:v>2953</c:v>
                </c:pt>
                <c:pt idx="1">
                  <c:v>2837</c:v>
                </c:pt>
                <c:pt idx="2">
                  <c:v>2713</c:v>
                </c:pt>
                <c:pt idx="3">
                  <c:v>2703</c:v>
                </c:pt>
                <c:pt idx="4">
                  <c:v>2434</c:v>
                </c:pt>
                <c:pt idx="5">
                  <c:v>2148</c:v>
                </c:pt>
                <c:pt idx="6">
                  <c:v>2118</c:v>
                </c:pt>
                <c:pt idx="7">
                  <c:v>2217</c:v>
                </c:pt>
                <c:pt idx="8">
                  <c:v>2278</c:v>
                </c:pt>
                <c:pt idx="9">
                  <c:v>2360</c:v>
                </c:pt>
                <c:pt idx="10">
                  <c:v>2296</c:v>
                </c:pt>
                <c:pt idx="11">
                  <c:v>2307</c:v>
                </c:pt>
                <c:pt idx="12">
                  <c:v>2071</c:v>
                </c:pt>
                <c:pt idx="13">
                  <c:v>2119</c:v>
                </c:pt>
                <c:pt idx="14">
                  <c:v>2256</c:v>
                </c:pt>
                <c:pt idx="15">
                  <c:v>2216</c:v>
                </c:pt>
                <c:pt idx="16">
                  <c:v>2316</c:v>
                </c:pt>
                <c:pt idx="17">
                  <c:v>2159</c:v>
                </c:pt>
                <c:pt idx="18">
                  <c:v>2230</c:v>
                </c:pt>
                <c:pt idx="19">
                  <c:v>2349</c:v>
                </c:pt>
                <c:pt idx="20">
                  <c:v>2222</c:v>
                </c:pt>
                <c:pt idx="21">
                  <c:v>2347</c:v>
                </c:pt>
                <c:pt idx="22">
                  <c:v>2282</c:v>
                </c:pt>
                <c:pt idx="23">
                  <c:v>2210</c:v>
                </c:pt>
                <c:pt idx="24">
                  <c:v>2315</c:v>
                </c:pt>
                <c:pt idx="25">
                  <c:v>3055</c:v>
                </c:pt>
                <c:pt idx="26">
                  <c:v>3632</c:v>
                </c:pt>
                <c:pt idx="27">
                  <c:v>4053</c:v>
                </c:pt>
                <c:pt idx="28">
                  <c:v>4876</c:v>
                </c:pt>
                <c:pt idx="29">
                  <c:v>4772</c:v>
                </c:pt>
                <c:pt idx="30">
                  <c:v>4688</c:v>
                </c:pt>
                <c:pt idx="31">
                  <c:v>5231</c:v>
                </c:pt>
                <c:pt idx="32">
                  <c:v>4851</c:v>
                </c:pt>
                <c:pt idx="33">
                  <c:v>4785</c:v>
                </c:pt>
                <c:pt idx="34">
                  <c:v>4417</c:v>
                </c:pt>
                <c:pt idx="35">
                  <c:v>4249</c:v>
                </c:pt>
                <c:pt idx="36">
                  <c:v>4038</c:v>
                </c:pt>
                <c:pt idx="37">
                  <c:v>3798</c:v>
                </c:pt>
                <c:pt idx="38">
                  <c:v>3811</c:v>
                </c:pt>
                <c:pt idx="39">
                  <c:v>4158</c:v>
                </c:pt>
                <c:pt idx="40">
                  <c:v>4271</c:v>
                </c:pt>
                <c:pt idx="41">
                  <c:v>4555</c:v>
                </c:pt>
                <c:pt idx="42">
                  <c:v>3899</c:v>
                </c:pt>
                <c:pt idx="43">
                  <c:v>3866</c:v>
                </c:pt>
                <c:pt idx="44">
                  <c:v>3843</c:v>
                </c:pt>
                <c:pt idx="45">
                  <c:v>3882</c:v>
                </c:pt>
                <c:pt idx="46">
                  <c:v>3979</c:v>
                </c:pt>
                <c:pt idx="47">
                  <c:v>3672</c:v>
                </c:pt>
                <c:pt idx="48">
                  <c:v>4175</c:v>
                </c:pt>
              </c:numCache>
            </c:numRef>
          </c:val>
          <c:smooth val="0"/>
          <c:extLst>
            <c:ext xmlns:c16="http://schemas.microsoft.com/office/drawing/2014/chart" uri="{C3380CC4-5D6E-409C-BE32-E72D297353CC}">
              <c16:uniqueId val="{0000001A-F609-4583-8F90-1829E5AAD551}"/>
            </c:ext>
          </c:extLst>
        </c:ser>
        <c:ser>
          <c:idx val="53"/>
          <c:order val="19"/>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1B-F609-4583-8F90-1829E5AAD551}"/>
            </c:ext>
          </c:extLst>
        </c:ser>
        <c:ser>
          <c:idx val="54"/>
          <c:order val="20"/>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1C-F609-4583-8F90-1829E5AAD551}"/>
            </c:ext>
          </c:extLst>
        </c:ser>
        <c:ser>
          <c:idx val="55"/>
          <c:order val="21"/>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1D-F609-4583-8F90-1829E5AAD551}"/>
            </c:ext>
          </c:extLst>
        </c:ser>
        <c:ser>
          <c:idx val="56"/>
          <c:order val="22"/>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1E-F609-4583-8F90-1829E5AAD551}"/>
            </c:ext>
          </c:extLst>
        </c:ser>
        <c:ser>
          <c:idx val="57"/>
          <c:order val="23"/>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1F-F609-4583-8F90-1829E5AAD551}"/>
            </c:ext>
          </c:extLst>
        </c:ser>
        <c:ser>
          <c:idx val="58"/>
          <c:order val="24"/>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20-F609-4583-8F90-1829E5AAD551}"/>
            </c:ext>
          </c:extLst>
        </c:ser>
        <c:ser>
          <c:idx val="59"/>
          <c:order val="25"/>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21-F609-4583-8F90-1829E5AAD551}"/>
            </c:ext>
          </c:extLst>
        </c:ser>
        <c:ser>
          <c:idx val="60"/>
          <c:order val="26"/>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22-F609-4583-8F90-1829E5AAD551}"/>
            </c:ext>
          </c:extLst>
        </c:ser>
        <c:ser>
          <c:idx val="61"/>
          <c:order val="27"/>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23-F609-4583-8F90-1829E5AAD551}"/>
            </c:ext>
          </c:extLst>
        </c:ser>
        <c:ser>
          <c:idx val="62"/>
          <c:order val="28"/>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24-F609-4583-8F90-1829E5AAD551}"/>
            </c:ext>
          </c:extLst>
        </c:ser>
        <c:ser>
          <c:idx val="63"/>
          <c:order val="29"/>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25-F609-4583-8F90-1829E5AAD551}"/>
            </c:ext>
          </c:extLst>
        </c:ser>
        <c:ser>
          <c:idx val="64"/>
          <c:order val="30"/>
          <c:tx>
            <c:strRef>
              <c:f>'Data 7.4'!$C$4</c:f>
              <c:strCache>
                <c:ptCount val="1"/>
                <c:pt idx="0">
                  <c:v>Church of Scotland</c:v>
                </c:pt>
              </c:strCache>
            </c:strRef>
          </c:tx>
          <c:spPr>
            <a:ln w="19050" cap="sq">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26-F609-4583-8F90-1829E5AAD551}"/>
            </c:ext>
          </c:extLst>
        </c:ser>
        <c:ser>
          <c:idx val="65"/>
          <c:order val="31"/>
          <c:tx>
            <c:strRef>
              <c:f>'Data 7.4'!$D$4</c:f>
              <c:strCache>
                <c:ptCount val="1"/>
                <c:pt idx="0">
                  <c:v>Roman Catholic</c:v>
                </c:pt>
              </c:strCache>
            </c:strRef>
          </c:tx>
          <c:spPr>
            <a:ln w="19050">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27-F609-4583-8F90-1829E5AAD551}"/>
            </c:ext>
          </c:extLst>
        </c:ser>
        <c:ser>
          <c:idx val="66"/>
          <c:order val="32"/>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28-F609-4583-8F90-1829E5AAD551}"/>
              </c:ext>
            </c:extLst>
          </c:dPt>
          <c:dPt>
            <c:idx val="47"/>
            <c:bubble3D val="0"/>
            <c:extLst>
              <c:ext xmlns:c16="http://schemas.microsoft.com/office/drawing/2014/chart" uri="{C3380CC4-5D6E-409C-BE32-E72D297353CC}">
                <c16:uniqueId val="{00000029-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2A-F609-4583-8F90-1829E5AAD551}"/>
            </c:ext>
          </c:extLst>
        </c:ser>
        <c:ser>
          <c:idx val="67"/>
          <c:order val="33"/>
          <c:tx>
            <c:strRef>
              <c:f>'Data 7.4'!$E$4</c:f>
              <c:strCache>
                <c:ptCount val="1"/>
                <c:pt idx="0">
                  <c:v>Humanist</c:v>
                </c:pt>
              </c:strCache>
            </c:strRef>
          </c:tx>
          <c:spPr>
            <a:ln w="50800">
              <a:solidFill>
                <a:srgbClr val="C9347C"/>
              </a:solidFill>
              <a:prstDash val="solid"/>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2B-F609-4583-8F90-1829E5AAD551}"/>
            </c:ext>
          </c:extLst>
        </c:ser>
        <c:ser>
          <c:idx val="4"/>
          <c:order val="34"/>
          <c:tx>
            <c:strRef>
              <c:f>'Data 7.4'!$C$4</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2C-F609-4583-8F90-1829E5AAD551}"/>
              </c:ext>
            </c:extLst>
          </c:dPt>
          <c:dPt>
            <c:idx val="47"/>
            <c:bubble3D val="0"/>
            <c:extLst>
              <c:ext xmlns:c16="http://schemas.microsoft.com/office/drawing/2014/chart" uri="{C3380CC4-5D6E-409C-BE32-E72D297353CC}">
                <c16:uniqueId val="{0000002D-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2E-F609-4583-8F90-1829E5AAD551}"/>
            </c:ext>
          </c:extLst>
        </c:ser>
        <c:ser>
          <c:idx val="6"/>
          <c:order val="35"/>
          <c:tx>
            <c:strRef>
              <c:f>'Data 7.4'!$F$4</c:f>
              <c:strCache>
                <c:ptCount val="1"/>
                <c:pt idx="0">
                  <c:v>Other religious and other beliefs</c:v>
                </c:pt>
              </c:strCache>
            </c:strRef>
          </c:tx>
          <c:spPr>
            <a:ln w="25400" cap="sq">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7.4'!$F$7:$F$56</c:f>
              <c:numCache>
                <c:formatCode>#,##0</c:formatCode>
                <c:ptCount val="50"/>
                <c:pt idx="0">
                  <c:v>2953</c:v>
                </c:pt>
                <c:pt idx="1">
                  <c:v>2837</c:v>
                </c:pt>
                <c:pt idx="2">
                  <c:v>2713</c:v>
                </c:pt>
                <c:pt idx="3">
                  <c:v>2703</c:v>
                </c:pt>
                <c:pt idx="4">
                  <c:v>2434</c:v>
                </c:pt>
                <c:pt idx="5">
                  <c:v>2148</c:v>
                </c:pt>
                <c:pt idx="6">
                  <c:v>2118</c:v>
                </c:pt>
                <c:pt idx="7">
                  <c:v>2217</c:v>
                </c:pt>
                <c:pt idx="8">
                  <c:v>2278</c:v>
                </c:pt>
                <c:pt idx="9">
                  <c:v>2360</c:v>
                </c:pt>
                <c:pt idx="10">
                  <c:v>2296</c:v>
                </c:pt>
                <c:pt idx="11">
                  <c:v>2307</c:v>
                </c:pt>
                <c:pt idx="12">
                  <c:v>2071</c:v>
                </c:pt>
                <c:pt idx="13">
                  <c:v>2119</c:v>
                </c:pt>
                <c:pt idx="14">
                  <c:v>2256</c:v>
                </c:pt>
                <c:pt idx="15">
                  <c:v>2216</c:v>
                </c:pt>
                <c:pt idx="16">
                  <c:v>2316</c:v>
                </c:pt>
                <c:pt idx="17">
                  <c:v>2159</c:v>
                </c:pt>
                <c:pt idx="18">
                  <c:v>2230</c:v>
                </c:pt>
                <c:pt idx="19">
                  <c:v>2349</c:v>
                </c:pt>
                <c:pt idx="20">
                  <c:v>2222</c:v>
                </c:pt>
                <c:pt idx="21">
                  <c:v>2347</c:v>
                </c:pt>
                <c:pt idx="22">
                  <c:v>2282</c:v>
                </c:pt>
                <c:pt idx="23">
                  <c:v>2210</c:v>
                </c:pt>
                <c:pt idx="24">
                  <c:v>2315</c:v>
                </c:pt>
                <c:pt idx="25">
                  <c:v>3055</c:v>
                </c:pt>
                <c:pt idx="26">
                  <c:v>3632</c:v>
                </c:pt>
                <c:pt idx="27">
                  <c:v>4053</c:v>
                </c:pt>
                <c:pt idx="28">
                  <c:v>4876</c:v>
                </c:pt>
                <c:pt idx="29">
                  <c:v>4772</c:v>
                </c:pt>
                <c:pt idx="30">
                  <c:v>4688</c:v>
                </c:pt>
                <c:pt idx="31">
                  <c:v>5231</c:v>
                </c:pt>
                <c:pt idx="32">
                  <c:v>4851</c:v>
                </c:pt>
                <c:pt idx="33">
                  <c:v>4785</c:v>
                </c:pt>
                <c:pt idx="34">
                  <c:v>4417</c:v>
                </c:pt>
                <c:pt idx="35">
                  <c:v>4249</c:v>
                </c:pt>
                <c:pt idx="36">
                  <c:v>4038</c:v>
                </c:pt>
                <c:pt idx="37">
                  <c:v>3798</c:v>
                </c:pt>
                <c:pt idx="38">
                  <c:v>3811</c:v>
                </c:pt>
                <c:pt idx="39">
                  <c:v>4158</c:v>
                </c:pt>
                <c:pt idx="40">
                  <c:v>4271</c:v>
                </c:pt>
                <c:pt idx="41">
                  <c:v>4555</c:v>
                </c:pt>
                <c:pt idx="42">
                  <c:v>3899</c:v>
                </c:pt>
                <c:pt idx="43">
                  <c:v>3866</c:v>
                </c:pt>
                <c:pt idx="44">
                  <c:v>3843</c:v>
                </c:pt>
                <c:pt idx="45">
                  <c:v>3882</c:v>
                </c:pt>
                <c:pt idx="46">
                  <c:v>3979</c:v>
                </c:pt>
                <c:pt idx="47">
                  <c:v>3672</c:v>
                </c:pt>
                <c:pt idx="48">
                  <c:v>4175</c:v>
                </c:pt>
              </c:numCache>
            </c:numRef>
          </c:val>
          <c:smooth val="0"/>
          <c:extLst>
            <c:ext xmlns:c16="http://schemas.microsoft.com/office/drawing/2014/chart" uri="{C3380CC4-5D6E-409C-BE32-E72D297353CC}">
              <c16:uniqueId val="{0000002F-F609-4583-8F90-1829E5AAD551}"/>
            </c:ext>
          </c:extLst>
        </c:ser>
        <c:ser>
          <c:idx val="16"/>
          <c:order val="36"/>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30-F609-4583-8F90-1829E5AAD551}"/>
            </c:ext>
          </c:extLst>
        </c:ser>
        <c:ser>
          <c:idx val="20"/>
          <c:order val="37"/>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31-F609-4583-8F90-1829E5AAD551}"/>
            </c:ext>
          </c:extLst>
        </c:ser>
        <c:ser>
          <c:idx val="21"/>
          <c:order val="38"/>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32-F609-4583-8F90-1829E5AAD551}"/>
            </c:ext>
          </c:extLst>
        </c:ser>
        <c:ser>
          <c:idx val="22"/>
          <c:order val="39"/>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33-F609-4583-8F90-1829E5AAD551}"/>
            </c:ext>
          </c:extLst>
        </c:ser>
        <c:ser>
          <c:idx val="23"/>
          <c:order val="40"/>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34-F609-4583-8F90-1829E5AAD551}"/>
            </c:ext>
          </c:extLst>
        </c:ser>
        <c:ser>
          <c:idx val="24"/>
          <c:order val="41"/>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35-F609-4583-8F90-1829E5AAD551}"/>
            </c:ext>
          </c:extLst>
        </c:ser>
        <c:ser>
          <c:idx val="25"/>
          <c:order val="42"/>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36-F609-4583-8F90-1829E5AAD551}"/>
            </c:ext>
          </c:extLst>
        </c:ser>
        <c:ser>
          <c:idx val="26"/>
          <c:order val="43"/>
          <c:tx>
            <c:strRef>
              <c:f>'Data 7.4'!$C$4</c:f>
              <c:strCache>
                <c:ptCount val="1"/>
                <c:pt idx="0">
                  <c:v>Church of Scotland</c:v>
                </c:pt>
              </c:strCache>
            </c:strRef>
          </c:tx>
          <c:spPr>
            <a:ln w="19050" cap="sq">
              <a:solidFill>
                <a:srgbClr val="C9347C"/>
              </a:solidFill>
              <a:prstDash val="sysDash"/>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37-F609-4583-8F90-1829E5AAD551}"/>
            </c:ext>
          </c:extLst>
        </c:ser>
        <c:ser>
          <c:idx val="27"/>
          <c:order val="44"/>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38-F609-4583-8F90-1829E5AAD551}"/>
            </c:ext>
          </c:extLst>
        </c:ser>
        <c:ser>
          <c:idx val="28"/>
          <c:order val="45"/>
          <c:tx>
            <c:strRef>
              <c:f>'Data 7.4'!$G$4</c:f>
              <c:strCache>
                <c:ptCount val="1"/>
                <c:pt idx="0">
                  <c:v>Civil</c:v>
                </c:pt>
              </c:strCache>
            </c:strRef>
          </c:tx>
          <c:spPr>
            <a:ln w="50800">
              <a:solidFill>
                <a:srgbClr val="C9347C"/>
              </a:solidFill>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39-F609-4583-8F90-1829E5AAD551}"/>
            </c:ext>
          </c:extLst>
        </c:ser>
        <c:ser>
          <c:idx val="29"/>
          <c:order val="46"/>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3A-F609-4583-8F90-1829E5AAD551}"/>
            </c:ext>
          </c:extLst>
        </c:ser>
        <c:ser>
          <c:idx val="30"/>
          <c:order val="47"/>
          <c:tx>
            <c:strRef>
              <c:f>'Data 7.4'!$C$4</c:f>
              <c:strCache>
                <c:ptCount val="1"/>
                <c:pt idx="0">
                  <c:v>Church of Scotland</c:v>
                </c:pt>
              </c:strCache>
            </c:strRef>
          </c:tx>
          <c:spPr>
            <a:ln w="19050" cap="sq">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3B-F609-4583-8F90-1829E5AAD551}"/>
            </c:ext>
          </c:extLst>
        </c:ser>
        <c:ser>
          <c:idx val="31"/>
          <c:order val="48"/>
          <c:tx>
            <c:strRef>
              <c:f>'Data 7.4'!$D$4</c:f>
              <c:strCache>
                <c:ptCount val="1"/>
                <c:pt idx="0">
                  <c:v>Roman Catholic</c:v>
                </c:pt>
              </c:strCache>
            </c:strRef>
          </c:tx>
          <c:spPr>
            <a:ln w="19050">
              <a:solidFill>
                <a:schemeClr val="tx1"/>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3C-F609-4583-8F90-1829E5AAD551}"/>
            </c:ext>
          </c:extLst>
        </c:ser>
        <c:ser>
          <c:idx val="32"/>
          <c:order val="49"/>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3D-F609-4583-8F90-1829E5AAD551}"/>
              </c:ext>
            </c:extLst>
          </c:dPt>
          <c:dPt>
            <c:idx val="47"/>
            <c:bubble3D val="0"/>
            <c:extLst>
              <c:ext xmlns:c16="http://schemas.microsoft.com/office/drawing/2014/chart" uri="{C3380CC4-5D6E-409C-BE32-E72D297353CC}">
                <c16:uniqueId val="{0000003E-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3F-F609-4583-8F90-1829E5AAD551}"/>
            </c:ext>
          </c:extLst>
        </c:ser>
        <c:ser>
          <c:idx val="33"/>
          <c:order val="50"/>
          <c:tx>
            <c:strRef>
              <c:f>'Data 7.4'!$E$4</c:f>
              <c:strCache>
                <c:ptCount val="1"/>
                <c:pt idx="0">
                  <c:v>Humanist</c:v>
                </c:pt>
              </c:strCache>
            </c:strRef>
          </c:tx>
          <c:spPr>
            <a:ln w="50800">
              <a:solidFill>
                <a:srgbClr val="C9347C"/>
              </a:solidFill>
              <a:prstDash val="solid"/>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40-F609-4583-8F90-1829E5AAD551}"/>
            </c:ext>
          </c:extLst>
        </c:ser>
        <c:ser>
          <c:idx val="10"/>
          <c:order val="51"/>
          <c:tx>
            <c:strRef>
              <c:f>'Data 7.4'!$C$4</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41-F609-4583-8F90-1829E5AAD551}"/>
              </c:ext>
            </c:extLst>
          </c:dPt>
          <c:dPt>
            <c:idx val="47"/>
            <c:bubble3D val="0"/>
            <c:extLst>
              <c:ext xmlns:c16="http://schemas.microsoft.com/office/drawing/2014/chart" uri="{C3380CC4-5D6E-409C-BE32-E72D297353CC}">
                <c16:uniqueId val="{00000042-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43-F609-4583-8F90-1829E5AAD551}"/>
            </c:ext>
          </c:extLst>
        </c:ser>
        <c:ser>
          <c:idx val="11"/>
          <c:order val="52"/>
          <c:tx>
            <c:strRef>
              <c:f>'Data 7.4'!$F$4</c:f>
              <c:strCache>
                <c:ptCount val="1"/>
                <c:pt idx="0">
                  <c:v>Other religious and other beliefs</c:v>
                </c:pt>
              </c:strCache>
            </c:strRef>
          </c:tx>
          <c:spPr>
            <a:ln w="25400" cap="sq">
              <a:solidFill>
                <a:srgbClr val="C9347C"/>
              </a:solidFill>
              <a:prstDash val="solid"/>
            </a:ln>
          </c:spPr>
          <c:marker>
            <c:symbol val="none"/>
          </c:marker>
          <c:dPt>
            <c:idx val="48"/>
            <c:marker>
              <c:symbol val="circle"/>
              <c:size val="10"/>
              <c:spPr>
                <a:solidFill>
                  <a:srgbClr val="C9347C"/>
                </a:solidFill>
                <a:ln w="9525">
                  <a:solidFill>
                    <a:srgbClr val="C9347C"/>
                  </a:solidFill>
                </a:ln>
              </c:spPr>
            </c:marker>
            <c:bubble3D val="0"/>
            <c:extLst>
              <c:ext xmlns:c16="http://schemas.microsoft.com/office/drawing/2014/chart" uri="{C3380CC4-5D6E-409C-BE32-E72D297353CC}">
                <c16:uniqueId val="{00000044-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7.4'!$F$7:$F$56</c:f>
              <c:numCache>
                <c:formatCode>#,##0</c:formatCode>
                <c:ptCount val="50"/>
                <c:pt idx="0">
                  <c:v>2953</c:v>
                </c:pt>
                <c:pt idx="1">
                  <c:v>2837</c:v>
                </c:pt>
                <c:pt idx="2">
                  <c:v>2713</c:v>
                </c:pt>
                <c:pt idx="3">
                  <c:v>2703</c:v>
                </c:pt>
                <c:pt idx="4">
                  <c:v>2434</c:v>
                </c:pt>
                <c:pt idx="5">
                  <c:v>2148</c:v>
                </c:pt>
                <c:pt idx="6">
                  <c:v>2118</c:v>
                </c:pt>
                <c:pt idx="7">
                  <c:v>2217</c:v>
                </c:pt>
                <c:pt idx="8">
                  <c:v>2278</c:v>
                </c:pt>
                <c:pt idx="9">
                  <c:v>2360</c:v>
                </c:pt>
                <c:pt idx="10">
                  <c:v>2296</c:v>
                </c:pt>
                <c:pt idx="11">
                  <c:v>2307</c:v>
                </c:pt>
                <c:pt idx="12">
                  <c:v>2071</c:v>
                </c:pt>
                <c:pt idx="13">
                  <c:v>2119</c:v>
                </c:pt>
                <c:pt idx="14">
                  <c:v>2256</c:v>
                </c:pt>
                <c:pt idx="15">
                  <c:v>2216</c:v>
                </c:pt>
                <c:pt idx="16">
                  <c:v>2316</c:v>
                </c:pt>
                <c:pt idx="17">
                  <c:v>2159</c:v>
                </c:pt>
                <c:pt idx="18">
                  <c:v>2230</c:v>
                </c:pt>
                <c:pt idx="19">
                  <c:v>2349</c:v>
                </c:pt>
                <c:pt idx="20">
                  <c:v>2222</c:v>
                </c:pt>
                <c:pt idx="21">
                  <c:v>2347</c:v>
                </c:pt>
                <c:pt idx="22">
                  <c:v>2282</c:v>
                </c:pt>
                <c:pt idx="23">
                  <c:v>2210</c:v>
                </c:pt>
                <c:pt idx="24">
                  <c:v>2315</c:v>
                </c:pt>
                <c:pt idx="25">
                  <c:v>3055</c:v>
                </c:pt>
                <c:pt idx="26">
                  <c:v>3632</c:v>
                </c:pt>
                <c:pt idx="27">
                  <c:v>4053</c:v>
                </c:pt>
                <c:pt idx="28">
                  <c:v>4876</c:v>
                </c:pt>
                <c:pt idx="29">
                  <c:v>4772</c:v>
                </c:pt>
                <c:pt idx="30">
                  <c:v>4688</c:v>
                </c:pt>
                <c:pt idx="31">
                  <c:v>5231</c:v>
                </c:pt>
                <c:pt idx="32">
                  <c:v>4851</c:v>
                </c:pt>
                <c:pt idx="33">
                  <c:v>4785</c:v>
                </c:pt>
                <c:pt idx="34">
                  <c:v>4417</c:v>
                </c:pt>
                <c:pt idx="35">
                  <c:v>4249</c:v>
                </c:pt>
                <c:pt idx="36">
                  <c:v>4038</c:v>
                </c:pt>
                <c:pt idx="37">
                  <c:v>3798</c:v>
                </c:pt>
                <c:pt idx="38">
                  <c:v>3811</c:v>
                </c:pt>
                <c:pt idx="39">
                  <c:v>4158</c:v>
                </c:pt>
                <c:pt idx="40">
                  <c:v>4271</c:v>
                </c:pt>
                <c:pt idx="41">
                  <c:v>4555</c:v>
                </c:pt>
                <c:pt idx="42">
                  <c:v>3899</c:v>
                </c:pt>
                <c:pt idx="43">
                  <c:v>3866</c:v>
                </c:pt>
                <c:pt idx="44">
                  <c:v>3843</c:v>
                </c:pt>
                <c:pt idx="45">
                  <c:v>3882</c:v>
                </c:pt>
                <c:pt idx="46">
                  <c:v>3979</c:v>
                </c:pt>
                <c:pt idx="47">
                  <c:v>3672</c:v>
                </c:pt>
                <c:pt idx="48">
                  <c:v>4175</c:v>
                </c:pt>
              </c:numCache>
            </c:numRef>
          </c:val>
          <c:smooth val="0"/>
          <c:extLst>
            <c:ext xmlns:c16="http://schemas.microsoft.com/office/drawing/2014/chart" uri="{C3380CC4-5D6E-409C-BE32-E72D297353CC}">
              <c16:uniqueId val="{00000045-F609-4583-8F90-1829E5AAD551}"/>
            </c:ext>
          </c:extLst>
        </c:ser>
        <c:ser>
          <c:idx val="12"/>
          <c:order val="53"/>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46-F609-4583-8F90-1829E5AAD551}"/>
            </c:ext>
          </c:extLst>
        </c:ser>
        <c:ser>
          <c:idx val="13"/>
          <c:order val="54"/>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47-F609-4583-8F90-1829E5AAD551}"/>
              </c:ext>
            </c:extLst>
          </c:dPt>
          <c:dPt>
            <c:idx val="47"/>
            <c:bubble3D val="0"/>
            <c:extLst>
              <c:ext xmlns:c16="http://schemas.microsoft.com/office/drawing/2014/chart" uri="{C3380CC4-5D6E-409C-BE32-E72D297353CC}">
                <c16:uniqueId val="{00000048-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49-F609-4583-8F90-1829E5AAD551}"/>
            </c:ext>
          </c:extLst>
        </c:ser>
        <c:ser>
          <c:idx val="14"/>
          <c:order val="55"/>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4A-F609-4583-8F90-1829E5AAD551}"/>
            </c:ext>
          </c:extLst>
        </c:ser>
        <c:ser>
          <c:idx val="15"/>
          <c:order val="56"/>
          <c:tx>
            <c:strRef>
              <c:f>'Data 7.4'!$C$4</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4B-F609-4583-8F90-1829E5AAD551}"/>
              </c:ext>
            </c:extLst>
          </c:dPt>
          <c:dPt>
            <c:idx val="47"/>
            <c:bubble3D val="0"/>
            <c:extLst>
              <c:ext xmlns:c16="http://schemas.microsoft.com/office/drawing/2014/chart" uri="{C3380CC4-5D6E-409C-BE32-E72D297353CC}">
                <c16:uniqueId val="{0000004C-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4D-F609-4583-8F90-1829E5AAD551}"/>
            </c:ext>
          </c:extLst>
        </c:ser>
        <c:ser>
          <c:idx val="17"/>
          <c:order val="57"/>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4E-F609-4583-8F90-1829E5AAD551}"/>
            </c:ext>
          </c:extLst>
        </c:ser>
        <c:ser>
          <c:idx val="18"/>
          <c:order val="58"/>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4F-F609-4583-8F90-1829E5AAD551}"/>
              </c:ext>
            </c:extLst>
          </c:dPt>
          <c:dPt>
            <c:idx val="47"/>
            <c:bubble3D val="0"/>
            <c:extLst>
              <c:ext xmlns:c16="http://schemas.microsoft.com/office/drawing/2014/chart" uri="{C3380CC4-5D6E-409C-BE32-E72D297353CC}">
                <c16:uniqueId val="{00000050-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51-F609-4583-8F90-1829E5AAD551}"/>
            </c:ext>
          </c:extLst>
        </c:ser>
        <c:ser>
          <c:idx val="19"/>
          <c:order val="59"/>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52-F609-4583-8F90-1829E5AAD551}"/>
            </c:ext>
          </c:extLst>
        </c:ser>
        <c:ser>
          <c:idx val="3"/>
          <c:order val="60"/>
          <c:tx>
            <c:strRef>
              <c:f>'Data 7.4'!$C$4</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53-F609-4583-8F90-1829E5AAD551}"/>
              </c:ext>
            </c:extLst>
          </c:dPt>
          <c:dPt>
            <c:idx val="47"/>
            <c:bubble3D val="0"/>
            <c:extLst>
              <c:ext xmlns:c16="http://schemas.microsoft.com/office/drawing/2014/chart" uri="{C3380CC4-5D6E-409C-BE32-E72D297353CC}">
                <c16:uniqueId val="{00000054-F609-4583-8F90-1829E5AAD551}"/>
              </c:ext>
            </c:extLst>
          </c:dPt>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55-F609-4583-8F90-1829E5AAD551}"/>
            </c:ext>
          </c:extLst>
        </c:ser>
        <c:ser>
          <c:idx val="5"/>
          <c:order val="61"/>
          <c:tx>
            <c:strRef>
              <c:f>'Data 7.4'!$D$4</c:f>
              <c:strCache>
                <c:ptCount val="1"/>
                <c:pt idx="0">
                  <c:v>Roman Catholic</c:v>
                </c:pt>
              </c:strCache>
            </c:strRef>
          </c:tx>
          <c:spPr>
            <a:ln w="19050">
              <a:solidFill>
                <a:srgbClr val="C9347C"/>
              </a:solidFill>
              <a:prstDash val="solid"/>
            </a:ln>
          </c:spPr>
          <c:marker>
            <c:symbol val="none"/>
          </c:marker>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56-F609-4583-8F90-1829E5AAD551}"/>
            </c:ext>
          </c:extLst>
        </c:ser>
        <c:ser>
          <c:idx val="8"/>
          <c:order val="62"/>
          <c:tx>
            <c:strRef>
              <c:f>'Data 7.4'!$G$4</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57-F609-4583-8F90-1829E5AAD551}"/>
              </c:ext>
            </c:extLst>
          </c:dPt>
          <c:dPt>
            <c:idx val="47"/>
            <c:bubble3D val="0"/>
            <c:extLst>
              <c:ext xmlns:c16="http://schemas.microsoft.com/office/drawing/2014/chart" uri="{C3380CC4-5D6E-409C-BE32-E72D297353CC}">
                <c16:uniqueId val="{00000058-F609-4583-8F90-1829E5AAD551}"/>
              </c:ext>
            </c:extLst>
          </c:dPt>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59-F609-4583-8F90-1829E5AAD551}"/>
            </c:ext>
          </c:extLst>
        </c:ser>
        <c:ser>
          <c:idx val="9"/>
          <c:order val="63"/>
          <c:tx>
            <c:strRef>
              <c:f>'Data 7.4'!$E$4</c:f>
              <c:strCache>
                <c:ptCount val="1"/>
                <c:pt idx="0">
                  <c:v>Humanist</c:v>
                </c:pt>
              </c:strCache>
            </c:strRef>
          </c:tx>
          <c:spPr>
            <a:ln>
              <a:solidFill>
                <a:srgbClr val="C9347C"/>
              </a:solidFill>
              <a:prstDash val="lgDash"/>
            </a:ln>
          </c:spPr>
          <c:marker>
            <c:symbol val="none"/>
          </c:marker>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5A-F609-4583-8F90-1829E5AAD551}"/>
            </c:ext>
          </c:extLst>
        </c:ser>
        <c:ser>
          <c:idx val="0"/>
          <c:order val="65"/>
          <c:tx>
            <c:strRef>
              <c:f>'Data 7.4'!$C$4</c:f>
              <c:strCache>
                <c:ptCount val="1"/>
                <c:pt idx="0">
                  <c:v>Church of Scotland</c:v>
                </c:pt>
              </c:strCache>
            </c:strRef>
          </c:tx>
          <c:spPr>
            <a:ln w="19050" cap="sq">
              <a:solidFill>
                <a:schemeClr val="tx1"/>
              </a:solidFill>
              <a:prstDash val="solid"/>
            </a:ln>
          </c:spPr>
          <c:marker>
            <c:symbol val="none"/>
          </c:marker>
          <c:dPt>
            <c:idx val="43"/>
            <c:bubble3D val="0"/>
            <c:extLst>
              <c:ext xmlns:c16="http://schemas.microsoft.com/office/drawing/2014/chart" uri="{C3380CC4-5D6E-409C-BE32-E72D297353CC}">
                <c16:uniqueId val="{0000005B-F609-4583-8F90-1829E5AAD551}"/>
              </c:ext>
            </c:extLst>
          </c:dPt>
          <c:dPt>
            <c:idx val="44"/>
            <c:bubble3D val="0"/>
            <c:extLst>
              <c:ext xmlns:c16="http://schemas.microsoft.com/office/drawing/2014/chart" uri="{C3380CC4-5D6E-409C-BE32-E72D297353CC}">
                <c16:uniqueId val="{0000005C-F609-4583-8F90-1829E5AAD551}"/>
              </c:ext>
            </c:extLst>
          </c:dPt>
          <c:dPt>
            <c:idx val="45"/>
            <c:bubble3D val="0"/>
            <c:extLst>
              <c:ext xmlns:c16="http://schemas.microsoft.com/office/drawing/2014/chart" uri="{C3380CC4-5D6E-409C-BE32-E72D297353CC}">
                <c16:uniqueId val="{0000005D-F609-4583-8F90-1829E5AAD551}"/>
              </c:ext>
            </c:extLst>
          </c:dPt>
          <c:dPt>
            <c:idx val="46"/>
            <c:bubble3D val="0"/>
            <c:extLst>
              <c:ext xmlns:c16="http://schemas.microsoft.com/office/drawing/2014/chart" uri="{C3380CC4-5D6E-409C-BE32-E72D297353CC}">
                <c16:uniqueId val="{0000005E-F609-4583-8F90-1829E5AAD551}"/>
              </c:ext>
            </c:extLst>
          </c:dPt>
          <c:dPt>
            <c:idx val="47"/>
            <c:bubble3D val="0"/>
            <c:extLst>
              <c:ext xmlns:c16="http://schemas.microsoft.com/office/drawing/2014/chart" uri="{C3380CC4-5D6E-409C-BE32-E72D297353CC}">
                <c16:uniqueId val="{0000005F-F609-4583-8F90-1829E5AAD551}"/>
              </c:ext>
            </c:extLst>
          </c:dPt>
          <c:dPt>
            <c:idx val="48"/>
            <c:marker>
              <c:symbol val="circle"/>
              <c:size val="10"/>
              <c:spPr>
                <a:solidFill>
                  <a:schemeClr val="tx1"/>
                </a:solidFill>
                <a:ln>
                  <a:solidFill>
                    <a:schemeClr val="tx1"/>
                  </a:solidFill>
                </a:ln>
              </c:spPr>
            </c:marker>
            <c:bubble3D val="0"/>
            <c:extLst>
              <c:ext xmlns:c16="http://schemas.microsoft.com/office/drawing/2014/chart" uri="{C3380CC4-5D6E-409C-BE32-E72D297353CC}">
                <c16:uniqueId val="{00000060-F609-4583-8F90-1829E5AAD551}"/>
              </c:ext>
            </c:extLst>
          </c:dPt>
          <c:dLbls>
            <c:dLbl>
              <c:idx val="45"/>
              <c:layout>
                <c:manualLayout>
                  <c:x val="4.085913542121393E-2"/>
                  <c:y val="5.8516278725347266E-2"/>
                </c:manualLayout>
              </c:layout>
              <c:tx>
                <c:rich>
                  <a:bodyPr wrap="square" lIns="38100" tIns="19050" rIns="38100" bIns="19050" anchor="ctr" anchorCtr="0">
                    <a:noAutofit/>
                  </a:bodyPr>
                  <a:lstStyle/>
                  <a:p>
                    <a:pPr algn="l">
                      <a:defRPr sz="1400"/>
                    </a:pPr>
                    <a:r>
                      <a:rPr lang="en-US" sz="1400">
                        <a:solidFill>
                          <a:sysClr val="windowText" lastClr="000000"/>
                        </a:solidFill>
                      </a:rPr>
                      <a:t>2,225 Church of Scotland</a:t>
                    </a:r>
                  </a:p>
                  <a:p>
                    <a:pPr algn="l">
                      <a:defRPr sz="1400"/>
                    </a:pPr>
                    <a:endParaRPr lang="en-US" sz="1400"/>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6443531827515393"/>
                      <c:h val="6.0282213939558488E-2"/>
                    </c:manualLayout>
                  </c15:layout>
                </c:ext>
                <c:ext xmlns:c16="http://schemas.microsoft.com/office/drawing/2014/chart" uri="{C3380CC4-5D6E-409C-BE32-E72D297353CC}">
                  <c16:uniqueId val="{0000005D-F609-4583-8F90-1829E5AAD551}"/>
                </c:ext>
              </c:extLst>
            </c:dLbl>
            <c:spPr>
              <a:noFill/>
              <a:ln>
                <a:noFill/>
              </a:ln>
              <a:effectLst/>
            </c:spPr>
            <c:txPr>
              <a:bodyPr wrap="square" lIns="38100" tIns="19050" rIns="38100" bIns="19050" anchor="ctr" anchorCtr="0">
                <a:spAutoFit/>
              </a:bodyPr>
              <a:lstStyle/>
              <a:p>
                <a:pPr algn="l">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7.4'!$C$7:$C$56</c:f>
              <c:numCache>
                <c:formatCode>#,##0</c:formatCode>
                <c:ptCount val="50"/>
                <c:pt idx="0">
                  <c:v>19534</c:v>
                </c:pt>
                <c:pt idx="1">
                  <c:v>18911</c:v>
                </c:pt>
                <c:pt idx="2">
                  <c:v>18307</c:v>
                </c:pt>
                <c:pt idx="3">
                  <c:v>17768</c:v>
                </c:pt>
                <c:pt idx="4">
                  <c:v>16874</c:v>
                </c:pt>
                <c:pt idx="5">
                  <c:v>15675</c:v>
                </c:pt>
                <c:pt idx="6">
                  <c:v>15385</c:v>
                </c:pt>
                <c:pt idx="7">
                  <c:v>15154</c:v>
                </c:pt>
                <c:pt idx="8">
                  <c:v>15271</c:v>
                </c:pt>
                <c:pt idx="9">
                  <c:v>15367</c:v>
                </c:pt>
                <c:pt idx="10">
                  <c:v>14542</c:v>
                </c:pt>
                <c:pt idx="11">
                  <c:v>13817</c:v>
                </c:pt>
                <c:pt idx="12">
                  <c:v>13812</c:v>
                </c:pt>
                <c:pt idx="13">
                  <c:v>14402</c:v>
                </c:pt>
                <c:pt idx="14">
                  <c:v>14314</c:v>
                </c:pt>
                <c:pt idx="15">
                  <c:v>14094</c:v>
                </c:pt>
                <c:pt idx="16">
                  <c:v>14131</c:v>
                </c:pt>
                <c:pt idx="17">
                  <c:v>14065</c:v>
                </c:pt>
                <c:pt idx="18">
                  <c:v>14115</c:v>
                </c:pt>
                <c:pt idx="19">
                  <c:v>14061</c:v>
                </c:pt>
                <c:pt idx="20">
                  <c:v>13124</c:v>
                </c:pt>
                <c:pt idx="21">
                  <c:v>13195</c:v>
                </c:pt>
                <c:pt idx="22">
                  <c:v>12711</c:v>
                </c:pt>
                <c:pt idx="23">
                  <c:v>11767</c:v>
                </c:pt>
                <c:pt idx="24">
                  <c:v>11185</c:v>
                </c:pt>
                <c:pt idx="25">
                  <c:v>10649</c:v>
                </c:pt>
                <c:pt idx="26">
                  <c:v>10291</c:v>
                </c:pt>
                <c:pt idx="27">
                  <c:v>10357</c:v>
                </c:pt>
                <c:pt idx="28">
                  <c:v>10393</c:v>
                </c:pt>
                <c:pt idx="29">
                  <c:v>11267</c:v>
                </c:pt>
                <c:pt idx="30">
                  <c:v>11396</c:v>
                </c:pt>
                <c:pt idx="31">
                  <c:v>11115</c:v>
                </c:pt>
                <c:pt idx="32">
                  <c:v>10016</c:v>
                </c:pt>
                <c:pt idx="33">
                  <c:v>9507</c:v>
                </c:pt>
                <c:pt idx="34">
                  <c:v>8868</c:v>
                </c:pt>
                <c:pt idx="35">
                  <c:v>8021</c:v>
                </c:pt>
                <c:pt idx="36">
                  <c:v>7685</c:v>
                </c:pt>
                <c:pt idx="37">
                  <c:v>7007</c:v>
                </c:pt>
                <c:pt idx="38">
                  <c:v>6143</c:v>
                </c:pt>
                <c:pt idx="39">
                  <c:v>6005</c:v>
                </c:pt>
                <c:pt idx="40">
                  <c:v>5557</c:v>
                </c:pt>
                <c:pt idx="41">
                  <c:v>5508</c:v>
                </c:pt>
                <c:pt idx="42">
                  <c:v>4616</c:v>
                </c:pt>
                <c:pt idx="43">
                  <c:v>4505</c:v>
                </c:pt>
                <c:pt idx="44">
                  <c:v>4052</c:v>
                </c:pt>
                <c:pt idx="45">
                  <c:v>3675</c:v>
                </c:pt>
                <c:pt idx="46">
                  <c:v>3166</c:v>
                </c:pt>
                <c:pt idx="47">
                  <c:v>2789</c:v>
                </c:pt>
                <c:pt idx="48">
                  <c:v>2225</c:v>
                </c:pt>
              </c:numCache>
            </c:numRef>
          </c:val>
          <c:smooth val="0"/>
          <c:extLst>
            <c:ext xmlns:c16="http://schemas.microsoft.com/office/drawing/2014/chart" uri="{C3380CC4-5D6E-409C-BE32-E72D297353CC}">
              <c16:uniqueId val="{00000061-F609-4583-8F90-1829E5AAD551}"/>
            </c:ext>
          </c:extLst>
        </c:ser>
        <c:ser>
          <c:idx val="7"/>
          <c:order val="66"/>
          <c:tx>
            <c:strRef>
              <c:f>'Data 7.4'!$D$4</c:f>
              <c:strCache>
                <c:ptCount val="1"/>
                <c:pt idx="0">
                  <c:v>Roman Catholic</c:v>
                </c:pt>
              </c:strCache>
            </c:strRef>
          </c:tx>
          <c:spPr>
            <a:ln w="19050">
              <a:solidFill>
                <a:schemeClr val="tx1"/>
              </a:solidFill>
              <a:prstDash val="solid"/>
            </a:ln>
          </c:spPr>
          <c:marker>
            <c:symbol val="none"/>
          </c:marker>
          <c:dPt>
            <c:idx val="43"/>
            <c:bubble3D val="0"/>
            <c:extLst>
              <c:ext xmlns:c16="http://schemas.microsoft.com/office/drawing/2014/chart" uri="{C3380CC4-5D6E-409C-BE32-E72D297353CC}">
                <c16:uniqueId val="{00000062-F609-4583-8F90-1829E5AAD551}"/>
              </c:ext>
            </c:extLst>
          </c:dPt>
          <c:dPt>
            <c:idx val="44"/>
            <c:bubble3D val="0"/>
            <c:extLst>
              <c:ext xmlns:c16="http://schemas.microsoft.com/office/drawing/2014/chart" uri="{C3380CC4-5D6E-409C-BE32-E72D297353CC}">
                <c16:uniqueId val="{00000063-F609-4583-8F90-1829E5AAD551}"/>
              </c:ext>
            </c:extLst>
          </c:dPt>
          <c:dPt>
            <c:idx val="45"/>
            <c:bubble3D val="0"/>
            <c:extLst>
              <c:ext xmlns:c16="http://schemas.microsoft.com/office/drawing/2014/chart" uri="{C3380CC4-5D6E-409C-BE32-E72D297353CC}">
                <c16:uniqueId val="{00000064-F609-4583-8F90-1829E5AAD551}"/>
              </c:ext>
            </c:extLst>
          </c:dPt>
          <c:dPt>
            <c:idx val="46"/>
            <c:bubble3D val="0"/>
            <c:extLst>
              <c:ext xmlns:c16="http://schemas.microsoft.com/office/drawing/2014/chart" uri="{C3380CC4-5D6E-409C-BE32-E72D297353CC}">
                <c16:uniqueId val="{00000065-F609-4583-8F90-1829E5AAD551}"/>
              </c:ext>
            </c:extLst>
          </c:dPt>
          <c:dPt>
            <c:idx val="47"/>
            <c:bubble3D val="0"/>
            <c:extLst>
              <c:ext xmlns:c16="http://schemas.microsoft.com/office/drawing/2014/chart" uri="{C3380CC4-5D6E-409C-BE32-E72D297353CC}">
                <c16:uniqueId val="{00000066-F609-4583-8F90-1829E5AAD551}"/>
              </c:ext>
            </c:extLst>
          </c:dPt>
          <c:dPt>
            <c:idx val="48"/>
            <c:marker>
              <c:symbol val="circle"/>
              <c:size val="10"/>
              <c:spPr>
                <a:solidFill>
                  <a:schemeClr val="tx1"/>
                </a:solidFill>
                <a:ln>
                  <a:solidFill>
                    <a:schemeClr val="tx1"/>
                  </a:solidFill>
                </a:ln>
              </c:spPr>
            </c:marker>
            <c:bubble3D val="0"/>
            <c:extLst>
              <c:ext xmlns:c16="http://schemas.microsoft.com/office/drawing/2014/chart" uri="{C3380CC4-5D6E-409C-BE32-E72D297353CC}">
                <c16:uniqueId val="{00000067-F609-4583-8F90-1829E5AAD551}"/>
              </c:ext>
            </c:extLst>
          </c:dPt>
          <c:dLbls>
            <c:dLbl>
              <c:idx val="45"/>
              <c:layout>
                <c:manualLayout>
                  <c:x val="3.9811799705734834E-2"/>
                  <c:y val="1.3577534783073745E-2"/>
                </c:manualLayout>
              </c:layout>
              <c:tx>
                <c:rich>
                  <a:bodyPr anchorCtr="0"/>
                  <a:lstStyle/>
                  <a:p>
                    <a:pPr algn="l">
                      <a:defRPr sz="1400">
                        <a:solidFill>
                          <a:srgbClr val="C9347C"/>
                        </a:solidFill>
                      </a:defRPr>
                    </a:pPr>
                    <a:r>
                      <a:rPr lang="en-US" sz="1400">
                        <a:solidFill>
                          <a:sysClr val="windowText" lastClr="000000"/>
                        </a:solidFill>
                      </a:rPr>
                      <a:t>1,079 Roman Catholic</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2715268907608316"/>
                      <c:h val="6.9446185997910137E-2"/>
                    </c:manualLayout>
                  </c15:layout>
                </c:ext>
                <c:ext xmlns:c16="http://schemas.microsoft.com/office/drawing/2014/chart" uri="{C3380CC4-5D6E-409C-BE32-E72D297353CC}">
                  <c16:uniqueId val="{00000064-F609-4583-8F90-1829E5AAD551}"/>
                </c:ext>
              </c:extLst>
            </c:dLbl>
            <c:spPr>
              <a:noFill/>
              <a:ln>
                <a:noFill/>
              </a:ln>
              <a:effectLst/>
            </c:spPr>
            <c:txPr>
              <a:bodyPr/>
              <a:lstStyle/>
              <a:p>
                <a:pPr>
                  <a:defRPr sz="1400">
                    <a:solidFill>
                      <a:srgbClr val="C9347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7.4'!$J$7:$J$53</c:f>
              <c:numCache>
                <c:formatCode>General</c:formatCode>
                <c:ptCount val="47"/>
                <c:pt idx="0">
                  <c:v>1971</c:v>
                </c:pt>
                <c:pt idx="5">
                  <c:v>1976</c:v>
                </c:pt>
                <c:pt idx="10">
                  <c:v>1981</c:v>
                </c:pt>
                <c:pt idx="15">
                  <c:v>1986</c:v>
                </c:pt>
                <c:pt idx="20">
                  <c:v>1991</c:v>
                </c:pt>
                <c:pt idx="25">
                  <c:v>1996</c:v>
                </c:pt>
                <c:pt idx="30">
                  <c:v>2001</c:v>
                </c:pt>
                <c:pt idx="35">
                  <c:v>2006</c:v>
                </c:pt>
                <c:pt idx="40">
                  <c:v>2011</c:v>
                </c:pt>
                <c:pt idx="45">
                  <c:v>2016</c:v>
                </c:pt>
              </c:numCache>
            </c:numRef>
          </c:cat>
          <c:val>
            <c:numRef>
              <c:f>'Data 7.4'!$D$7:$D$56</c:f>
              <c:numCache>
                <c:formatCode>#,##0</c:formatCode>
                <c:ptCount val="50"/>
                <c:pt idx="0">
                  <c:v>6930</c:v>
                </c:pt>
                <c:pt idx="1">
                  <c:v>6598</c:v>
                </c:pt>
                <c:pt idx="2">
                  <c:v>6603</c:v>
                </c:pt>
                <c:pt idx="3">
                  <c:v>6368</c:v>
                </c:pt>
                <c:pt idx="4">
                  <c:v>6003</c:v>
                </c:pt>
                <c:pt idx="5">
                  <c:v>5620</c:v>
                </c:pt>
                <c:pt idx="6">
                  <c:v>5518</c:v>
                </c:pt>
                <c:pt idx="7">
                  <c:v>5480</c:v>
                </c:pt>
                <c:pt idx="8">
                  <c:v>5666</c:v>
                </c:pt>
                <c:pt idx="9">
                  <c:v>5665</c:v>
                </c:pt>
                <c:pt idx="10">
                  <c:v>5237</c:v>
                </c:pt>
                <c:pt idx="11">
                  <c:v>4870</c:v>
                </c:pt>
                <c:pt idx="12">
                  <c:v>4766</c:v>
                </c:pt>
                <c:pt idx="13">
                  <c:v>4974</c:v>
                </c:pt>
                <c:pt idx="14">
                  <c:v>4813</c:v>
                </c:pt>
                <c:pt idx="15">
                  <c:v>4684</c:v>
                </c:pt>
                <c:pt idx="16">
                  <c:v>4438</c:v>
                </c:pt>
                <c:pt idx="17">
                  <c:v>4534</c:v>
                </c:pt>
                <c:pt idx="18">
                  <c:v>4368</c:v>
                </c:pt>
                <c:pt idx="19">
                  <c:v>4134</c:v>
                </c:pt>
                <c:pt idx="20">
                  <c:v>3911</c:v>
                </c:pt>
                <c:pt idx="21">
                  <c:v>3726</c:v>
                </c:pt>
                <c:pt idx="22">
                  <c:v>3355</c:v>
                </c:pt>
                <c:pt idx="23">
                  <c:v>3029</c:v>
                </c:pt>
                <c:pt idx="24">
                  <c:v>2948</c:v>
                </c:pt>
                <c:pt idx="25">
                  <c:v>2500</c:v>
                </c:pt>
                <c:pt idx="26">
                  <c:v>2488</c:v>
                </c:pt>
                <c:pt idx="27">
                  <c:v>2360</c:v>
                </c:pt>
                <c:pt idx="28">
                  <c:v>2237</c:v>
                </c:pt>
                <c:pt idx="29">
                  <c:v>2249</c:v>
                </c:pt>
                <c:pt idx="30">
                  <c:v>2050</c:v>
                </c:pt>
                <c:pt idx="31">
                  <c:v>2031</c:v>
                </c:pt>
                <c:pt idx="32">
                  <c:v>2029</c:v>
                </c:pt>
                <c:pt idx="33">
                  <c:v>1951</c:v>
                </c:pt>
                <c:pt idx="34">
                  <c:v>2004</c:v>
                </c:pt>
                <c:pt idx="35">
                  <c:v>2006</c:v>
                </c:pt>
                <c:pt idx="36">
                  <c:v>1953</c:v>
                </c:pt>
                <c:pt idx="37">
                  <c:v>1873</c:v>
                </c:pt>
                <c:pt idx="38">
                  <c:v>1788</c:v>
                </c:pt>
                <c:pt idx="39">
                  <c:v>1776</c:v>
                </c:pt>
                <c:pt idx="40">
                  <c:v>1729</c:v>
                </c:pt>
                <c:pt idx="41">
                  <c:v>1827</c:v>
                </c:pt>
                <c:pt idx="42">
                  <c:v>1582</c:v>
                </c:pt>
                <c:pt idx="43">
                  <c:v>1555</c:v>
                </c:pt>
                <c:pt idx="44">
                  <c:v>1438</c:v>
                </c:pt>
                <c:pt idx="45">
                  <c:v>1346</c:v>
                </c:pt>
                <c:pt idx="46">
                  <c:v>1182</c:v>
                </c:pt>
                <c:pt idx="47">
                  <c:v>1079</c:v>
                </c:pt>
                <c:pt idx="48">
                  <c:v>911</c:v>
                </c:pt>
              </c:numCache>
            </c:numRef>
          </c:val>
          <c:smooth val="0"/>
          <c:extLst>
            <c:ext xmlns:c16="http://schemas.microsoft.com/office/drawing/2014/chart" uri="{C3380CC4-5D6E-409C-BE32-E72D297353CC}">
              <c16:uniqueId val="{00000068-F609-4583-8F90-1829E5AAD551}"/>
            </c:ext>
          </c:extLst>
        </c:ser>
        <c:dLbls>
          <c:showLegendKey val="0"/>
          <c:showVal val="0"/>
          <c:showCatName val="0"/>
          <c:showSerName val="0"/>
          <c:showPercent val="0"/>
          <c:showBubbleSize val="0"/>
        </c:dLbls>
        <c:marker val="1"/>
        <c:smooth val="0"/>
        <c:axId val="45302144"/>
        <c:axId val="45304064"/>
      </c:lineChart>
      <c:lineChart>
        <c:grouping val="standard"/>
        <c:varyColors val="0"/>
        <c:ser>
          <c:idx val="1"/>
          <c:order val="64"/>
          <c:tx>
            <c:strRef>
              <c:f>'Data 7.4'!$G$4</c:f>
              <c:strCache>
                <c:ptCount val="1"/>
                <c:pt idx="0">
                  <c:v>Civil</c:v>
                </c:pt>
              </c:strCache>
            </c:strRef>
          </c:tx>
          <c:spPr>
            <a:ln w="50800">
              <a:solidFill>
                <a:srgbClr val="C9347C"/>
              </a:solidFill>
            </a:ln>
          </c:spPr>
          <c:marker>
            <c:symbol val="none"/>
          </c:marker>
          <c:dPt>
            <c:idx val="43"/>
            <c:bubble3D val="0"/>
            <c:extLst>
              <c:ext xmlns:c16="http://schemas.microsoft.com/office/drawing/2014/chart" uri="{C3380CC4-5D6E-409C-BE32-E72D297353CC}">
                <c16:uniqueId val="{00000069-F609-4583-8F90-1829E5AAD551}"/>
              </c:ext>
            </c:extLst>
          </c:dPt>
          <c:dPt>
            <c:idx val="44"/>
            <c:bubble3D val="0"/>
            <c:extLst>
              <c:ext xmlns:c16="http://schemas.microsoft.com/office/drawing/2014/chart" uri="{C3380CC4-5D6E-409C-BE32-E72D297353CC}">
                <c16:uniqueId val="{0000006A-F609-4583-8F90-1829E5AAD551}"/>
              </c:ext>
            </c:extLst>
          </c:dPt>
          <c:dPt>
            <c:idx val="45"/>
            <c:bubble3D val="0"/>
            <c:extLst>
              <c:ext xmlns:c16="http://schemas.microsoft.com/office/drawing/2014/chart" uri="{C3380CC4-5D6E-409C-BE32-E72D297353CC}">
                <c16:uniqueId val="{0000006B-F609-4583-8F90-1829E5AAD551}"/>
              </c:ext>
            </c:extLst>
          </c:dPt>
          <c:dPt>
            <c:idx val="46"/>
            <c:bubble3D val="0"/>
            <c:spPr>
              <a:ln w="50800">
                <a:solidFill>
                  <a:srgbClr val="C9347C"/>
                </a:solidFill>
              </a:ln>
            </c:spPr>
            <c:extLst>
              <c:ext xmlns:c16="http://schemas.microsoft.com/office/drawing/2014/chart" uri="{C3380CC4-5D6E-409C-BE32-E72D297353CC}">
                <c16:uniqueId val="{0000006D-F609-4583-8F90-1829E5AAD551}"/>
              </c:ext>
            </c:extLst>
          </c:dPt>
          <c:dPt>
            <c:idx val="47"/>
            <c:bubble3D val="0"/>
            <c:spPr>
              <a:ln w="50800">
                <a:solidFill>
                  <a:srgbClr val="C9347C"/>
                </a:solidFill>
              </a:ln>
            </c:spPr>
            <c:extLst>
              <c:ext xmlns:c16="http://schemas.microsoft.com/office/drawing/2014/chart" uri="{C3380CC4-5D6E-409C-BE32-E72D297353CC}">
                <c16:uniqueId val="{0000006F-F609-4583-8F90-1829E5AAD551}"/>
              </c:ext>
            </c:extLst>
          </c:dPt>
          <c:dPt>
            <c:idx val="48"/>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70-F609-4583-8F90-1829E5AAD551}"/>
              </c:ext>
            </c:extLst>
          </c:dPt>
          <c:dLbls>
            <c:dLbl>
              <c:idx val="45"/>
              <c:layout>
                <c:manualLayout>
                  <c:x val="3.8345432693603236E-2"/>
                  <c:y val="9.6163371428101274E-2"/>
                </c:manualLayout>
              </c:layout>
              <c:tx>
                <c:rich>
                  <a:bodyPr/>
                  <a:lstStyle/>
                  <a:p>
                    <a:r>
                      <a:rPr lang="en-US">
                        <a:solidFill>
                          <a:srgbClr val="C9347C"/>
                        </a:solidFill>
                      </a:rPr>
                      <a:t>12,635 Civil</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609-4583-8F90-1829E5AAD551}"/>
                </c:ext>
              </c:extLst>
            </c:dLbl>
            <c:spPr>
              <a:noFill/>
              <a:ln>
                <a:noFill/>
              </a:ln>
              <a:effectLst/>
            </c:spPr>
            <c:txPr>
              <a:bodyPr wrap="square" lIns="38100" tIns="19050" rIns="38100" bIns="19050" anchor="ctr" anchorCtr="0">
                <a:spAutoFit/>
              </a:bodyPr>
              <a:lstStyle/>
              <a:p>
                <a:pPr algn="l">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7.4'!$G$7:$G$56</c:f>
              <c:numCache>
                <c:formatCode>#,##0</c:formatCode>
                <c:ptCount val="50"/>
                <c:pt idx="0">
                  <c:v>13083</c:v>
                </c:pt>
                <c:pt idx="1">
                  <c:v>13793</c:v>
                </c:pt>
                <c:pt idx="2">
                  <c:v>14395</c:v>
                </c:pt>
                <c:pt idx="3">
                  <c:v>14335</c:v>
                </c:pt>
                <c:pt idx="4">
                  <c:v>13880</c:v>
                </c:pt>
                <c:pt idx="5">
                  <c:v>14100</c:v>
                </c:pt>
                <c:pt idx="6">
                  <c:v>14267</c:v>
                </c:pt>
                <c:pt idx="7">
                  <c:v>14960</c:v>
                </c:pt>
                <c:pt idx="8">
                  <c:v>14645</c:v>
                </c:pt>
                <c:pt idx="9">
                  <c:v>15109</c:v>
                </c:pt>
                <c:pt idx="10">
                  <c:v>14162</c:v>
                </c:pt>
                <c:pt idx="11">
                  <c:v>13948</c:v>
                </c:pt>
                <c:pt idx="12">
                  <c:v>14313</c:v>
                </c:pt>
                <c:pt idx="13">
                  <c:v>14758</c:v>
                </c:pt>
                <c:pt idx="14">
                  <c:v>15002</c:v>
                </c:pt>
                <c:pt idx="15">
                  <c:v>14796</c:v>
                </c:pt>
                <c:pt idx="16">
                  <c:v>14928</c:v>
                </c:pt>
                <c:pt idx="17">
                  <c:v>14841</c:v>
                </c:pt>
                <c:pt idx="18">
                  <c:v>14613</c:v>
                </c:pt>
                <c:pt idx="19">
                  <c:v>14128</c:v>
                </c:pt>
                <c:pt idx="20">
                  <c:v>14505</c:v>
                </c:pt>
                <c:pt idx="21">
                  <c:v>15789</c:v>
                </c:pt>
                <c:pt idx="22">
                  <c:v>15018</c:v>
                </c:pt>
                <c:pt idx="23">
                  <c:v>14474</c:v>
                </c:pt>
                <c:pt idx="24">
                  <c:v>14215</c:v>
                </c:pt>
                <c:pt idx="25">
                  <c:v>14044</c:v>
                </c:pt>
                <c:pt idx="26">
                  <c:v>13200</c:v>
                </c:pt>
                <c:pt idx="27">
                  <c:v>12898</c:v>
                </c:pt>
                <c:pt idx="28">
                  <c:v>12434</c:v>
                </c:pt>
                <c:pt idx="29">
                  <c:v>12079</c:v>
                </c:pt>
                <c:pt idx="30">
                  <c:v>11487</c:v>
                </c:pt>
                <c:pt idx="31">
                  <c:v>11449</c:v>
                </c:pt>
                <c:pt idx="32">
                  <c:v>13861</c:v>
                </c:pt>
                <c:pt idx="33">
                  <c:v>15911</c:v>
                </c:pt>
                <c:pt idx="34">
                  <c:v>15510</c:v>
                </c:pt>
                <c:pt idx="35">
                  <c:v>15188</c:v>
                </c:pt>
                <c:pt idx="36">
                  <c:v>15480</c:v>
                </c:pt>
                <c:pt idx="37">
                  <c:v>15199</c:v>
                </c:pt>
                <c:pt idx="38">
                  <c:v>14238</c:v>
                </c:pt>
                <c:pt idx="39">
                  <c:v>14449</c:v>
                </c:pt>
                <c:pt idx="40">
                  <c:v>15092</c:v>
                </c:pt>
                <c:pt idx="41">
                  <c:v>15592</c:v>
                </c:pt>
                <c:pt idx="42">
                  <c:v>14024</c:v>
                </c:pt>
                <c:pt idx="43">
                  <c:v>15000</c:v>
                </c:pt>
                <c:pt idx="44">
                  <c:v>15583</c:v>
                </c:pt>
                <c:pt idx="45">
                  <c:v>15066</c:v>
                </c:pt>
                <c:pt idx="46">
                  <c:v>14201</c:v>
                </c:pt>
                <c:pt idx="47">
                  <c:v>13596</c:v>
                </c:pt>
                <c:pt idx="48">
                  <c:v>12635</c:v>
                </c:pt>
              </c:numCache>
            </c:numRef>
          </c:val>
          <c:smooth val="0"/>
          <c:extLst>
            <c:ext xmlns:c16="http://schemas.microsoft.com/office/drawing/2014/chart" uri="{C3380CC4-5D6E-409C-BE32-E72D297353CC}">
              <c16:uniqueId val="{00000071-F609-4583-8F90-1829E5AAD551}"/>
            </c:ext>
          </c:extLst>
        </c:ser>
        <c:ser>
          <c:idx val="2"/>
          <c:order val="67"/>
          <c:tx>
            <c:strRef>
              <c:f>'Data 7.4'!$E$4</c:f>
              <c:strCache>
                <c:ptCount val="1"/>
                <c:pt idx="0">
                  <c:v>Humanist</c:v>
                </c:pt>
              </c:strCache>
            </c:strRef>
          </c:tx>
          <c:spPr>
            <a:ln w="50800">
              <a:solidFill>
                <a:srgbClr val="C9347C"/>
              </a:solidFill>
              <a:prstDash val="solid"/>
            </a:ln>
          </c:spPr>
          <c:marker>
            <c:symbol val="none"/>
          </c:marker>
          <c:dPt>
            <c:idx val="47"/>
            <c:bubble3D val="0"/>
            <c:extLst>
              <c:ext xmlns:c16="http://schemas.microsoft.com/office/drawing/2014/chart" uri="{C3380CC4-5D6E-409C-BE32-E72D297353CC}">
                <c16:uniqueId val="{00000072-F609-4583-8F90-1829E5AAD551}"/>
              </c:ext>
            </c:extLst>
          </c:dPt>
          <c:dPt>
            <c:idx val="48"/>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73-F609-4583-8F90-1829E5AAD551}"/>
              </c:ext>
            </c:extLst>
          </c:dPt>
          <c:dLbls>
            <c:dLbl>
              <c:idx val="47"/>
              <c:layout>
                <c:manualLayout>
                  <c:x val="1.5062383115868116E-2"/>
                  <c:y val="1.0449320794148381E-2"/>
                </c:manualLayout>
              </c:layout>
              <c:tx>
                <c:rich>
                  <a:bodyPr/>
                  <a:lstStyle/>
                  <a:p>
                    <a:pPr>
                      <a:defRPr sz="1400">
                        <a:solidFill>
                          <a:srgbClr val="C9347C"/>
                        </a:solidFill>
                      </a:defRPr>
                    </a:pPr>
                    <a:r>
                      <a:rPr lang="en-US" sz="1400">
                        <a:solidFill>
                          <a:srgbClr val="C9347C"/>
                        </a:solidFill>
                      </a:rPr>
                      <a:t>6,061</a:t>
                    </a:r>
                    <a:r>
                      <a:rPr lang="en-US" sz="1400" baseline="0">
                        <a:solidFill>
                          <a:srgbClr val="C9347C"/>
                        </a:solidFill>
                      </a:rPr>
                      <a:t> Humanist</a:t>
                    </a:r>
                    <a:endParaRPr lang="en-US" sz="1400">
                      <a:solidFill>
                        <a:srgbClr val="C9347C"/>
                      </a:solidFill>
                    </a:endParaRP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F609-4583-8F90-1829E5AAD551}"/>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7.4'!$J$7:$J$55</c:f>
              <c:numCache>
                <c:formatCode>General</c:formatCode>
                <c:ptCount val="49"/>
                <c:pt idx="0">
                  <c:v>1971</c:v>
                </c:pt>
                <c:pt idx="5">
                  <c:v>1976</c:v>
                </c:pt>
                <c:pt idx="10">
                  <c:v>1981</c:v>
                </c:pt>
                <c:pt idx="15">
                  <c:v>1986</c:v>
                </c:pt>
                <c:pt idx="20">
                  <c:v>1991</c:v>
                </c:pt>
                <c:pt idx="25">
                  <c:v>1996</c:v>
                </c:pt>
                <c:pt idx="30">
                  <c:v>2001</c:v>
                </c:pt>
                <c:pt idx="35">
                  <c:v>2006</c:v>
                </c:pt>
                <c:pt idx="40">
                  <c:v>2011</c:v>
                </c:pt>
                <c:pt idx="45">
                  <c:v>2016</c:v>
                </c:pt>
                <c:pt idx="48">
                  <c:v>2019</c:v>
                </c:pt>
              </c:numCache>
            </c:numRef>
          </c:cat>
          <c:val>
            <c:numRef>
              <c:f>'Data 7.4'!$E$7:$E$55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c:v>
                </c:pt>
                <c:pt idx="35">
                  <c:v>434</c:v>
                </c:pt>
                <c:pt idx="36">
                  <c:v>710</c:v>
                </c:pt>
                <c:pt idx="37">
                  <c:v>1026</c:v>
                </c:pt>
                <c:pt idx="38">
                  <c:v>1544</c:v>
                </c:pt>
                <c:pt idx="39">
                  <c:v>2092</c:v>
                </c:pt>
                <c:pt idx="40">
                  <c:v>2486</c:v>
                </c:pt>
                <c:pt idx="41">
                  <c:v>3052</c:v>
                </c:pt>
                <c:pt idx="42">
                  <c:v>3426</c:v>
                </c:pt>
                <c:pt idx="43">
                  <c:v>4143</c:v>
                </c:pt>
                <c:pt idx="44">
                  <c:v>4775</c:v>
                </c:pt>
                <c:pt idx="45">
                  <c:v>5260</c:v>
                </c:pt>
                <c:pt idx="46">
                  <c:v>5912</c:v>
                </c:pt>
                <c:pt idx="47">
                  <c:v>6389</c:v>
                </c:pt>
                <c:pt idx="48">
                  <c:v>6061</c:v>
                </c:pt>
              </c:numCache>
            </c:numRef>
          </c:val>
          <c:smooth val="0"/>
          <c:extLst>
            <c:ext xmlns:c16="http://schemas.microsoft.com/office/drawing/2014/chart" uri="{C3380CC4-5D6E-409C-BE32-E72D297353CC}">
              <c16:uniqueId val="{00000074-F609-4583-8F90-1829E5AAD551}"/>
            </c:ext>
          </c:extLst>
        </c:ser>
        <c:dLbls>
          <c:showLegendKey val="0"/>
          <c:showVal val="0"/>
          <c:showCatName val="0"/>
          <c:showSerName val="0"/>
          <c:showPercent val="0"/>
          <c:showBubbleSize val="0"/>
        </c:dLbls>
        <c:marker val="1"/>
        <c:smooth val="0"/>
        <c:axId val="45315968"/>
        <c:axId val="45314432"/>
      </c:lineChart>
      <c:catAx>
        <c:axId val="45302144"/>
        <c:scaling>
          <c:orientation val="minMax"/>
        </c:scaling>
        <c:delete val="1"/>
        <c:axPos val="b"/>
        <c:title>
          <c:tx>
            <c:rich>
              <a:bodyPr/>
              <a:lstStyle/>
              <a:p>
                <a:pPr>
                  <a:defRPr sz="1400" b="1"/>
                </a:pPr>
                <a:r>
                  <a:rPr lang="en-GB" sz="1400" b="1"/>
                  <a:t>Year</a:t>
                </a:r>
              </a:p>
            </c:rich>
          </c:tx>
          <c:layout>
            <c:manualLayout>
              <c:xMode val="edge"/>
              <c:yMode val="edge"/>
              <c:x val="0.49209693672779353"/>
              <c:y val="0.95381909587585545"/>
            </c:manualLayout>
          </c:layout>
          <c:overlay val="0"/>
          <c:spPr>
            <a:noFill/>
            <a:ln w="25400">
              <a:noFill/>
            </a:ln>
          </c:spPr>
        </c:title>
        <c:numFmt formatCode="General" sourceLinked="1"/>
        <c:majorTickMark val="out"/>
        <c:minorTickMark val="none"/>
        <c:tickLblPos val="nextTo"/>
        <c:crossAx val="45304064"/>
        <c:crosses val="autoZero"/>
        <c:auto val="1"/>
        <c:lblAlgn val="ctr"/>
        <c:lblOffset val="100"/>
        <c:tickLblSkip val="5"/>
        <c:tickMarkSkip val="5"/>
        <c:noMultiLvlLbl val="0"/>
      </c:catAx>
      <c:valAx>
        <c:axId val="45304064"/>
        <c:scaling>
          <c:orientation val="minMax"/>
          <c:max val="22000"/>
          <c:min val="0"/>
        </c:scaling>
        <c:delete val="1"/>
        <c:axPos val="l"/>
        <c:title>
          <c:tx>
            <c:rich>
              <a:bodyPr/>
              <a:lstStyle/>
              <a:p>
                <a:pPr>
                  <a:defRPr sz="1400" b="1"/>
                </a:pPr>
                <a:r>
                  <a:rPr lang="en-GB" sz="1400" b="1"/>
                  <a:t>Number of marriages (thousands) </a:t>
                </a:r>
              </a:p>
            </c:rich>
          </c:tx>
          <c:layout>
            <c:manualLayout>
              <c:xMode val="edge"/>
              <c:yMode val="edge"/>
              <c:x val="2.2864372169306174E-2"/>
              <c:y val="0.2426479107693956"/>
            </c:manualLayout>
          </c:layout>
          <c:overlay val="0"/>
          <c:spPr>
            <a:noFill/>
            <a:ln w="25400">
              <a:noFill/>
            </a:ln>
          </c:spPr>
        </c:title>
        <c:numFmt formatCode="0" sourceLinked="0"/>
        <c:majorTickMark val="out"/>
        <c:minorTickMark val="none"/>
        <c:tickLblPos val="nextTo"/>
        <c:crossAx val="45302144"/>
        <c:crossesAt val="1"/>
        <c:crossBetween val="midCat"/>
      </c:valAx>
      <c:valAx>
        <c:axId val="45314432"/>
        <c:scaling>
          <c:orientation val="minMax"/>
          <c:max val="20000"/>
          <c:min val="0"/>
        </c:scaling>
        <c:delete val="0"/>
        <c:axPos val="l"/>
        <c:numFmt formatCode="#,##0" sourceLinked="0"/>
        <c:majorTickMark val="out"/>
        <c:minorTickMark val="none"/>
        <c:tickLblPos val="nextTo"/>
        <c:spPr>
          <a:ln>
            <a:solidFill>
              <a:schemeClr val="tx1"/>
            </a:solidFill>
          </a:ln>
        </c:spPr>
        <c:txPr>
          <a:bodyPr/>
          <a:lstStyle/>
          <a:p>
            <a:pPr>
              <a:defRPr sz="1200"/>
            </a:pPr>
            <a:endParaRPr lang="en-US"/>
          </a:p>
        </c:txPr>
        <c:crossAx val="45315968"/>
        <c:crosses val="autoZero"/>
        <c:crossBetween val="midCat"/>
        <c:majorUnit val="2000"/>
        <c:dispUnits>
          <c:builtInUnit val="thousands"/>
        </c:dispUnits>
      </c:valAx>
      <c:catAx>
        <c:axId val="45315968"/>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pPr>
            <a:endParaRPr lang="en-US"/>
          </a:p>
        </c:txPr>
        <c:crossAx val="45314432"/>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Segoe UI" panose="020B0502040204020203" pitchFamily="34" charset="0"/>
          <a:ea typeface="Arial"/>
          <a:cs typeface="Segoe UI" panose="020B0502040204020203" pitchFamily="34" charset="0"/>
        </a:defRPr>
      </a:pPr>
      <a:endParaRPr lang="en-US"/>
    </a:p>
  </c:txPr>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93860900447848E-2"/>
          <c:y val="0.10432717070240828"/>
          <c:w val="0.80606910290059897"/>
          <c:h val="0.74840746481492959"/>
        </c:manualLayout>
      </c:layout>
      <c:lineChart>
        <c:grouping val="standard"/>
        <c:varyColors val="0"/>
        <c:ser>
          <c:idx val="0"/>
          <c:order val="0"/>
          <c:tx>
            <c:strRef>
              <c:f>'Data 7.5'!$B$3</c:f>
              <c:strCache>
                <c:ptCount val="1"/>
                <c:pt idx="0">
                  <c:v>Partnerships</c:v>
                </c:pt>
              </c:strCache>
            </c:strRef>
          </c:tx>
          <c:spPr>
            <a:ln w="57150">
              <a:solidFill>
                <a:srgbClr val="C9347C"/>
              </a:solidFill>
            </a:ln>
          </c:spPr>
          <c:marker>
            <c:symbol val="none"/>
          </c:marker>
          <c:dPt>
            <c:idx val="1"/>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0-3B6E-4AC7-A45D-FFAB0830185F}"/>
              </c:ext>
            </c:extLst>
          </c:dPt>
          <c:dPt>
            <c:idx val="12"/>
            <c:bubble3D val="0"/>
            <c:extLst>
              <c:ext xmlns:c16="http://schemas.microsoft.com/office/drawing/2014/chart" uri="{C3380CC4-5D6E-409C-BE32-E72D297353CC}">
                <c16:uniqueId val="{00000001-3B6E-4AC7-A45D-FFAB0830185F}"/>
              </c:ext>
            </c:extLst>
          </c:dPt>
          <c:dPt>
            <c:idx val="13"/>
            <c:bubble3D val="0"/>
            <c:extLst>
              <c:ext xmlns:c16="http://schemas.microsoft.com/office/drawing/2014/chart" uri="{C3380CC4-5D6E-409C-BE32-E72D297353CC}">
                <c16:uniqueId val="{00000002-3B6E-4AC7-A45D-FFAB0830185F}"/>
              </c:ext>
            </c:extLst>
          </c:dPt>
          <c:dPt>
            <c:idx val="14"/>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3-3B6E-4AC7-A45D-FFAB0830185F}"/>
              </c:ext>
            </c:extLst>
          </c:dPt>
          <c:cat>
            <c:strRef>
              <c:f>'Data 7.5'!$A$5:$A$19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'Data 7.5'!$B$5:$B$19</c:f>
              <c:numCache>
                <c:formatCode>_-* #,##0_-;\-* #,##0_-;_-* "-"??_-;_-@_-</c:formatCode>
                <c:ptCount val="15"/>
                <c:pt idx="0">
                  <c:v>84</c:v>
                </c:pt>
                <c:pt idx="1">
                  <c:v>1047</c:v>
                </c:pt>
                <c:pt idx="2">
                  <c:v>688</c:v>
                </c:pt>
                <c:pt idx="3">
                  <c:v>525</c:v>
                </c:pt>
                <c:pt idx="4">
                  <c:v>498</c:v>
                </c:pt>
                <c:pt idx="5">
                  <c:v>465</c:v>
                </c:pt>
                <c:pt idx="6">
                  <c:v>554</c:v>
                </c:pt>
                <c:pt idx="7">
                  <c:v>574</c:v>
                </c:pt>
                <c:pt idx="8">
                  <c:v>530</c:v>
                </c:pt>
                <c:pt idx="9">
                  <c:v>436</c:v>
                </c:pt>
                <c:pt idx="10">
                  <c:v>64</c:v>
                </c:pt>
                <c:pt idx="11">
                  <c:v>70</c:v>
                </c:pt>
                <c:pt idx="12">
                  <c:v>70</c:v>
                </c:pt>
                <c:pt idx="13">
                  <c:v>65</c:v>
                </c:pt>
                <c:pt idx="14">
                  <c:v>83</c:v>
                </c:pt>
              </c:numCache>
            </c:numRef>
          </c:val>
          <c:smooth val="0"/>
          <c:extLst>
            <c:ext xmlns:c16="http://schemas.microsoft.com/office/drawing/2014/chart" uri="{C3380CC4-5D6E-409C-BE32-E72D297353CC}">
              <c16:uniqueId val="{00000004-3B6E-4AC7-A45D-FFAB0830185F}"/>
            </c:ext>
          </c:extLst>
        </c:ser>
        <c:ser>
          <c:idx val="2"/>
          <c:order val="1"/>
          <c:tx>
            <c:strRef>
              <c:f>'Data 7.5'!$D$3</c:f>
              <c:strCache>
                <c:ptCount val="1"/>
                <c:pt idx="0">
                  <c:v>Female partnerships</c:v>
                </c:pt>
              </c:strCache>
            </c:strRef>
          </c:tx>
          <c:spPr>
            <a:ln>
              <a:solidFill>
                <a:srgbClr val="C9347C"/>
              </a:solidFill>
            </a:ln>
          </c:spPr>
          <c:marker>
            <c:symbol val="none"/>
          </c:marker>
          <c:dPt>
            <c:idx val="12"/>
            <c:bubble3D val="0"/>
            <c:extLst>
              <c:ext xmlns:c16="http://schemas.microsoft.com/office/drawing/2014/chart" uri="{C3380CC4-5D6E-409C-BE32-E72D297353CC}">
                <c16:uniqueId val="{00000005-3B6E-4AC7-A45D-FFAB0830185F}"/>
              </c:ext>
            </c:extLst>
          </c:dPt>
          <c:cat>
            <c:strRef>
              <c:f>'Data 7.5'!$A$5:$A$19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'Data 7.5'!$D$5:$D$19</c:f>
              <c:numCache>
                <c:formatCode>_-* #,##0_-;\-* #,##0_-;_-* "-"??_-;_-@_-</c:formatCode>
                <c:ptCount val="15"/>
                <c:pt idx="0">
                  <c:v>31</c:v>
                </c:pt>
                <c:pt idx="1">
                  <c:v>469</c:v>
                </c:pt>
                <c:pt idx="2">
                  <c:v>348</c:v>
                </c:pt>
                <c:pt idx="3">
                  <c:v>280</c:v>
                </c:pt>
                <c:pt idx="4">
                  <c:v>279</c:v>
                </c:pt>
                <c:pt idx="5">
                  <c:v>268</c:v>
                </c:pt>
                <c:pt idx="6">
                  <c:v>325</c:v>
                </c:pt>
                <c:pt idx="7">
                  <c:v>317</c:v>
                </c:pt>
                <c:pt idx="8">
                  <c:v>313</c:v>
                </c:pt>
                <c:pt idx="9">
                  <c:v>243</c:v>
                </c:pt>
                <c:pt idx="10">
                  <c:v>31</c:v>
                </c:pt>
                <c:pt idx="11">
                  <c:v>28</c:v>
                </c:pt>
                <c:pt idx="12">
                  <c:v>29</c:v>
                </c:pt>
                <c:pt idx="13">
                  <c:v>27</c:v>
                </c:pt>
                <c:pt idx="14">
                  <c:v>33</c:v>
                </c:pt>
              </c:numCache>
            </c:numRef>
          </c:val>
          <c:smooth val="0"/>
          <c:extLst>
            <c:ext xmlns:c16="http://schemas.microsoft.com/office/drawing/2014/chart" uri="{C3380CC4-5D6E-409C-BE32-E72D297353CC}">
              <c16:uniqueId val="{00000006-3B6E-4AC7-A45D-FFAB0830185F}"/>
            </c:ext>
          </c:extLst>
        </c:ser>
        <c:ser>
          <c:idx val="1"/>
          <c:order val="2"/>
          <c:tx>
            <c:strRef>
              <c:f>'Data 7.5'!$C$3</c:f>
              <c:strCache>
                <c:ptCount val="1"/>
                <c:pt idx="0">
                  <c:v>Male partnerships</c:v>
                </c:pt>
              </c:strCache>
            </c:strRef>
          </c:tx>
          <c:spPr>
            <a:ln>
              <a:solidFill>
                <a:srgbClr val="C9347C"/>
              </a:solidFill>
              <a:prstDash val="sysDash"/>
            </a:ln>
          </c:spPr>
          <c:marker>
            <c:symbol val="none"/>
          </c:marker>
          <c:cat>
            <c:strRef>
              <c:f>'Data 7.5'!$A$5:$A$19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'Data 7.5'!$C$5:$C$19</c:f>
              <c:numCache>
                <c:formatCode>_-* #,##0_-;\-* #,##0_-;_-* "-"??_-;_-@_-</c:formatCode>
                <c:ptCount val="15"/>
                <c:pt idx="0">
                  <c:v>53</c:v>
                </c:pt>
                <c:pt idx="1">
                  <c:v>578</c:v>
                </c:pt>
                <c:pt idx="2">
                  <c:v>340</c:v>
                </c:pt>
                <c:pt idx="3">
                  <c:v>245</c:v>
                </c:pt>
                <c:pt idx="4">
                  <c:v>219</c:v>
                </c:pt>
                <c:pt idx="5">
                  <c:v>197</c:v>
                </c:pt>
                <c:pt idx="6">
                  <c:v>229</c:v>
                </c:pt>
                <c:pt idx="7">
                  <c:v>257</c:v>
                </c:pt>
                <c:pt idx="8">
                  <c:v>217</c:v>
                </c:pt>
                <c:pt idx="9">
                  <c:v>193</c:v>
                </c:pt>
                <c:pt idx="10">
                  <c:v>33</c:v>
                </c:pt>
                <c:pt idx="11">
                  <c:v>42</c:v>
                </c:pt>
                <c:pt idx="12">
                  <c:v>41</c:v>
                </c:pt>
                <c:pt idx="13">
                  <c:v>38</c:v>
                </c:pt>
                <c:pt idx="14">
                  <c:v>50</c:v>
                </c:pt>
              </c:numCache>
            </c:numRef>
          </c:val>
          <c:smooth val="0"/>
          <c:extLst>
            <c:ext xmlns:c16="http://schemas.microsoft.com/office/drawing/2014/chart" uri="{C3380CC4-5D6E-409C-BE32-E72D297353CC}">
              <c16:uniqueId val="{00000007-3B6E-4AC7-A45D-FFAB0830185F}"/>
            </c:ext>
          </c:extLst>
        </c:ser>
        <c:dLbls>
          <c:showLegendKey val="0"/>
          <c:showVal val="0"/>
          <c:showCatName val="0"/>
          <c:showSerName val="0"/>
          <c:showPercent val="0"/>
          <c:showBubbleSize val="0"/>
        </c:dLbls>
        <c:smooth val="0"/>
        <c:axId val="45025920"/>
        <c:axId val="45028096"/>
      </c:lineChart>
      <c:catAx>
        <c:axId val="45025920"/>
        <c:scaling>
          <c:orientation val="minMax"/>
        </c:scaling>
        <c:delete val="0"/>
        <c:axPos val="b"/>
        <c:title>
          <c:tx>
            <c:rich>
              <a:bodyPr/>
              <a:lstStyle/>
              <a:p>
                <a:pPr>
                  <a:defRPr sz="1400"/>
                </a:pPr>
                <a:r>
                  <a:rPr lang="en-US" sz="1400"/>
                  <a:t>Year</a:t>
                </a:r>
              </a:p>
            </c:rich>
          </c:tx>
          <c:layout>
            <c:manualLayout>
              <c:xMode val="edge"/>
              <c:yMode val="edge"/>
              <c:x val="0.47408612070630135"/>
              <c:y val="0.90720891621323962"/>
            </c:manualLayout>
          </c:layout>
          <c:overlay val="0"/>
        </c:title>
        <c:numFmt formatCode="General" sourceLinked="0"/>
        <c:majorTickMark val="none"/>
        <c:minorTickMark val="out"/>
        <c:tickLblPos val="nextTo"/>
        <c:spPr>
          <a:ln>
            <a:solidFill>
              <a:schemeClr val="tx1"/>
            </a:solidFill>
          </a:ln>
        </c:spPr>
        <c:txPr>
          <a:bodyPr/>
          <a:lstStyle/>
          <a:p>
            <a:pPr>
              <a:defRPr sz="1200"/>
            </a:pPr>
            <a:endParaRPr lang="en-US"/>
          </a:p>
        </c:txPr>
        <c:crossAx val="45028096"/>
        <c:crosses val="autoZero"/>
        <c:auto val="1"/>
        <c:lblAlgn val="ctr"/>
        <c:lblOffset val="100"/>
        <c:tickLblSkip val="1"/>
        <c:tickMarkSkip val="1"/>
        <c:noMultiLvlLbl val="0"/>
      </c:catAx>
      <c:valAx>
        <c:axId val="45028096"/>
        <c:scaling>
          <c:orientation val="minMax"/>
          <c:max val="1200"/>
          <c:min val="0"/>
        </c:scaling>
        <c:delete val="0"/>
        <c:axPos val="l"/>
        <c:title>
          <c:tx>
            <c:rich>
              <a:bodyPr rot="-5400000" vert="horz"/>
              <a:lstStyle/>
              <a:p>
                <a:pPr>
                  <a:defRPr sz="1400"/>
                </a:pPr>
                <a:r>
                  <a:rPr lang="en-US" sz="1400"/>
                  <a:t>Number of partnerships</a:t>
                </a:r>
              </a:p>
            </c:rich>
          </c:tx>
          <c:overlay val="0"/>
        </c:title>
        <c:numFmt formatCode="#,##0" sourceLinked="0"/>
        <c:majorTickMark val="out"/>
        <c:minorTickMark val="none"/>
        <c:tickLblPos val="nextTo"/>
        <c:spPr>
          <a:ln>
            <a:solidFill>
              <a:schemeClr val="tx1"/>
            </a:solidFill>
          </a:ln>
        </c:spPr>
        <c:txPr>
          <a:bodyPr/>
          <a:lstStyle/>
          <a:p>
            <a:pPr>
              <a:defRPr sz="1200"/>
            </a:pPr>
            <a:endParaRPr lang="en-US"/>
          </a:p>
        </c:txPr>
        <c:crossAx val="45025920"/>
        <c:crosses val="autoZero"/>
        <c:crossBetween val="between"/>
        <c:majorUnit val="200"/>
      </c:valAx>
      <c:spPr>
        <a:noFill/>
        <a:ln w="25400">
          <a:noFill/>
        </a:ln>
      </c:spPr>
    </c:plotArea>
    <c:plotVisOnly val="1"/>
    <c:dispBlanksAs val="gap"/>
    <c:showDLblsOverMax val="0"/>
  </c:chart>
  <c:spPr>
    <a:ln>
      <a:noFill/>
    </a:ln>
  </c:spPr>
  <c:txPr>
    <a:bodyPr/>
    <a:lstStyle/>
    <a:p>
      <a:pPr>
        <a:defRPr>
          <a:latin typeface="Segoe UI" panose="020B0502040204020203" pitchFamily="34" charset="0"/>
          <a:cs typeface="Segoe UI" panose="020B0502040204020203" pitchFamily="34" charset="0"/>
        </a:defRPr>
      </a:pPr>
      <a:endParaRPr lang="en-US"/>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latin typeface="Segoe UI" panose="020B0502040204020203" pitchFamily="34" charset="0"/>
                <a:cs typeface="Segoe UI" panose="020B0502040204020203" pitchFamily="34" charset="0"/>
              </a:defRPr>
            </a:pPr>
            <a:r>
              <a:rPr lang="en-GB" sz="1400">
                <a:latin typeface="Segoe UI" panose="020B0502040204020203" pitchFamily="34" charset="0"/>
                <a:cs typeface="Segoe UI" panose="020B0502040204020203" pitchFamily="34" charset="0"/>
              </a:rPr>
              <a:t>Figure 8.1: Adoptions, Scotland, 1930-2019</a:t>
            </a:r>
          </a:p>
        </c:rich>
      </c:tx>
      <c:overlay val="1"/>
    </c:title>
    <c:autoTitleDeleted val="0"/>
    <c:plotArea>
      <c:layout>
        <c:manualLayout>
          <c:layoutTarget val="inner"/>
          <c:xMode val="edge"/>
          <c:yMode val="edge"/>
          <c:x val="0.11595041720303605"/>
          <c:y val="0.14501004471856524"/>
          <c:w val="0.82351253861489981"/>
          <c:h val="0.75995444435733117"/>
        </c:manualLayout>
      </c:layout>
      <c:lineChart>
        <c:grouping val="standard"/>
        <c:varyColors val="0"/>
        <c:ser>
          <c:idx val="1"/>
          <c:order val="0"/>
          <c:spPr>
            <a:ln>
              <a:solidFill>
                <a:srgbClr val="EE6214"/>
              </a:solidFill>
            </a:ln>
          </c:spPr>
          <c:marker>
            <c:symbol val="none"/>
          </c:marker>
          <c:cat>
            <c:strRef>
              <c:f>'Data 8.1'!$E$4:$E$93</c:f>
              <c:strCache>
                <c:ptCount val="90"/>
                <c:pt idx="0">
                  <c:v>1930</c:v>
                </c:pt>
                <c:pt idx="5">
                  <c:v>1935</c:v>
                </c:pt>
                <c:pt idx="10">
                  <c:v>1940</c:v>
                </c:pt>
                <c:pt idx="15">
                  <c:v>1945</c:v>
                </c:pt>
                <c:pt idx="20">
                  <c:v>1950</c:v>
                </c:pt>
                <c:pt idx="25">
                  <c:v>1955</c:v>
                </c:pt>
                <c:pt idx="30">
                  <c:v>1960</c:v>
                </c:pt>
                <c:pt idx="35">
                  <c:v>1965</c:v>
                </c:pt>
                <c:pt idx="40">
                  <c:v>1970</c:v>
                </c:pt>
                <c:pt idx="45">
                  <c:v>1975</c:v>
                </c:pt>
                <c:pt idx="50">
                  <c:v>1980</c:v>
                </c:pt>
                <c:pt idx="55">
                  <c:v>1985</c:v>
                </c:pt>
                <c:pt idx="60">
                  <c:v>1990</c:v>
                </c:pt>
                <c:pt idx="65">
                  <c:v>1995</c:v>
                </c:pt>
                <c:pt idx="70">
                  <c:v>2000</c:v>
                </c:pt>
                <c:pt idx="75">
                  <c:v>2005</c:v>
                </c:pt>
                <c:pt idx="80">
                  <c:v>2010</c:v>
                </c:pt>
                <c:pt idx="89">
                  <c:v>2019</c:v>
                </c:pt>
              </c:strCache>
            </c:strRef>
          </c:cat>
          <c:val>
            <c:numRef>
              <c:f>'Data 8.1'!$B$4:$B$94</c:f>
              <c:numCache>
                <c:formatCode>#,##0</c:formatCode>
                <c:ptCount val="91"/>
                <c:pt idx="0">
                  <c:v>3</c:v>
                </c:pt>
                <c:pt idx="1">
                  <c:v>347</c:v>
                </c:pt>
                <c:pt idx="2">
                  <c:v>492</c:v>
                </c:pt>
                <c:pt idx="3">
                  <c:v>437</c:v>
                </c:pt>
                <c:pt idx="4">
                  <c:v>602</c:v>
                </c:pt>
                <c:pt idx="5">
                  <c:v>683</c:v>
                </c:pt>
                <c:pt idx="6">
                  <c:v>704</c:v>
                </c:pt>
                <c:pt idx="7">
                  <c:v>820</c:v>
                </c:pt>
                <c:pt idx="8">
                  <c:v>812</c:v>
                </c:pt>
                <c:pt idx="9">
                  <c:v>1100</c:v>
                </c:pt>
                <c:pt idx="10">
                  <c:v>1424</c:v>
                </c:pt>
                <c:pt idx="11">
                  <c:v>1222</c:v>
                </c:pt>
                <c:pt idx="12">
                  <c:v>1563</c:v>
                </c:pt>
                <c:pt idx="13">
                  <c:v>1747</c:v>
                </c:pt>
                <c:pt idx="14">
                  <c:v>1681</c:v>
                </c:pt>
                <c:pt idx="15">
                  <c:v>1876</c:v>
                </c:pt>
                <c:pt idx="16">
                  <c:v>2292</c:v>
                </c:pt>
                <c:pt idx="17">
                  <c:v>1890</c:v>
                </c:pt>
                <c:pt idx="18">
                  <c:v>2073</c:v>
                </c:pt>
                <c:pt idx="19">
                  <c:v>1764</c:v>
                </c:pt>
                <c:pt idx="20">
                  <c:v>1289</c:v>
                </c:pt>
                <c:pt idx="21">
                  <c:v>1562</c:v>
                </c:pt>
                <c:pt idx="22">
                  <c:v>1523</c:v>
                </c:pt>
                <c:pt idx="23">
                  <c:v>1486</c:v>
                </c:pt>
                <c:pt idx="24">
                  <c:v>1343</c:v>
                </c:pt>
                <c:pt idx="25">
                  <c:v>1352</c:v>
                </c:pt>
                <c:pt idx="26">
                  <c:v>1358</c:v>
                </c:pt>
                <c:pt idx="27">
                  <c:v>1405</c:v>
                </c:pt>
                <c:pt idx="28">
                  <c:v>1365</c:v>
                </c:pt>
                <c:pt idx="29">
                  <c:v>1236</c:v>
                </c:pt>
                <c:pt idx="30">
                  <c:v>1457</c:v>
                </c:pt>
                <c:pt idx="31">
                  <c:v>1609</c:v>
                </c:pt>
                <c:pt idx="32">
                  <c:v>1621</c:v>
                </c:pt>
                <c:pt idx="33">
                  <c:v>1683</c:v>
                </c:pt>
                <c:pt idx="34">
                  <c:v>1945</c:v>
                </c:pt>
                <c:pt idx="35">
                  <c:v>2018</c:v>
                </c:pt>
                <c:pt idx="36">
                  <c:v>2040</c:v>
                </c:pt>
                <c:pt idx="37">
                  <c:v>2140</c:v>
                </c:pt>
                <c:pt idx="38">
                  <c:v>2155</c:v>
                </c:pt>
                <c:pt idx="39">
                  <c:v>2268</c:v>
                </c:pt>
                <c:pt idx="40">
                  <c:v>2040</c:v>
                </c:pt>
                <c:pt idx="41">
                  <c:v>1904</c:v>
                </c:pt>
                <c:pt idx="42">
                  <c:v>1691</c:v>
                </c:pt>
                <c:pt idx="43">
                  <c:v>1900</c:v>
                </c:pt>
                <c:pt idx="44">
                  <c:v>1664</c:v>
                </c:pt>
                <c:pt idx="45">
                  <c:v>1680</c:v>
                </c:pt>
                <c:pt idx="46">
                  <c:v>1612</c:v>
                </c:pt>
                <c:pt idx="47">
                  <c:v>1604</c:v>
                </c:pt>
                <c:pt idx="48">
                  <c:v>1356</c:v>
                </c:pt>
                <c:pt idx="49">
                  <c:v>1144</c:v>
                </c:pt>
                <c:pt idx="50">
                  <c:v>1400</c:v>
                </c:pt>
                <c:pt idx="51">
                  <c:v>1116</c:v>
                </c:pt>
                <c:pt idx="52">
                  <c:v>1212</c:v>
                </c:pt>
                <c:pt idx="53">
                  <c:v>1164</c:v>
                </c:pt>
                <c:pt idx="54">
                  <c:v>972</c:v>
                </c:pt>
                <c:pt idx="55">
                  <c:v>936</c:v>
                </c:pt>
                <c:pt idx="56">
                  <c:v>1068</c:v>
                </c:pt>
                <c:pt idx="57">
                  <c:v>1056</c:v>
                </c:pt>
                <c:pt idx="58">
                  <c:v>868</c:v>
                </c:pt>
                <c:pt idx="59">
                  <c:v>848</c:v>
                </c:pt>
                <c:pt idx="60">
                  <c:v>821</c:v>
                </c:pt>
                <c:pt idx="61">
                  <c:v>815</c:v>
                </c:pt>
                <c:pt idx="62">
                  <c:v>823</c:v>
                </c:pt>
                <c:pt idx="63">
                  <c:v>805</c:v>
                </c:pt>
                <c:pt idx="64">
                  <c:v>664</c:v>
                </c:pt>
                <c:pt idx="65">
                  <c:v>640</c:v>
                </c:pt>
                <c:pt idx="66">
                  <c:v>580</c:v>
                </c:pt>
                <c:pt idx="67">
                  <c:v>470</c:v>
                </c:pt>
                <c:pt idx="68">
                  <c:v>490</c:v>
                </c:pt>
                <c:pt idx="69">
                  <c:v>486</c:v>
                </c:pt>
                <c:pt idx="70">
                  <c:v>391</c:v>
                </c:pt>
                <c:pt idx="71">
                  <c:v>470</c:v>
                </c:pt>
                <c:pt idx="72">
                  <c:v>385</c:v>
                </c:pt>
                <c:pt idx="73">
                  <c:v>467</c:v>
                </c:pt>
                <c:pt idx="74">
                  <c:v>393</c:v>
                </c:pt>
                <c:pt idx="75">
                  <c:v>439</c:v>
                </c:pt>
                <c:pt idx="76">
                  <c:v>418</c:v>
                </c:pt>
                <c:pt idx="77">
                  <c:v>441</c:v>
                </c:pt>
                <c:pt idx="78">
                  <c:v>421</c:v>
                </c:pt>
                <c:pt idx="79">
                  <c:v>455</c:v>
                </c:pt>
                <c:pt idx="80">
                  <c:v>466</c:v>
                </c:pt>
                <c:pt idx="81">
                  <c:v>496</c:v>
                </c:pt>
                <c:pt idx="82">
                  <c:v>495</c:v>
                </c:pt>
                <c:pt idx="83">
                  <c:v>489</c:v>
                </c:pt>
                <c:pt idx="84">
                  <c:v>455</c:v>
                </c:pt>
                <c:pt idx="85">
                  <c:v>504</c:v>
                </c:pt>
                <c:pt idx="86">
                  <c:v>523</c:v>
                </c:pt>
                <c:pt idx="87">
                  <c:v>543</c:v>
                </c:pt>
                <c:pt idx="88">
                  <c:v>471</c:v>
                </c:pt>
                <c:pt idx="89">
                  <c:v>472</c:v>
                </c:pt>
              </c:numCache>
            </c:numRef>
          </c:val>
          <c:smooth val="0"/>
          <c:extLst>
            <c:ext xmlns:c16="http://schemas.microsoft.com/office/drawing/2014/chart" uri="{C3380CC4-5D6E-409C-BE32-E72D297353CC}">
              <c16:uniqueId val="{00000000-B9E4-4C4D-91EA-CA59E4823453}"/>
            </c:ext>
          </c:extLst>
        </c:ser>
        <c:ser>
          <c:idx val="0"/>
          <c:order val="1"/>
          <c:spPr>
            <a:ln>
              <a:solidFill>
                <a:srgbClr val="EE6214"/>
              </a:solidFill>
            </a:ln>
          </c:spPr>
          <c:marker>
            <c:symbol val="none"/>
          </c:marker>
          <c:dPt>
            <c:idx val="0"/>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1-B9E4-4C4D-91EA-CA59E4823453}"/>
              </c:ext>
            </c:extLst>
          </c:dPt>
          <c:dPt>
            <c:idx val="16"/>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2-B9E4-4C4D-91EA-CA59E4823453}"/>
              </c:ext>
            </c:extLst>
          </c:dPt>
          <c:dPt>
            <c:idx val="2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3-B9E4-4C4D-91EA-CA59E4823453}"/>
              </c:ext>
            </c:extLst>
          </c:dPt>
          <c:dPt>
            <c:idx val="3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4-B9E4-4C4D-91EA-CA59E4823453}"/>
              </c:ext>
            </c:extLst>
          </c:dPt>
          <c:dPt>
            <c:idx val="72"/>
            <c:marker>
              <c:symbol val="circle"/>
              <c:size val="9"/>
              <c:spPr>
                <a:solidFill>
                  <a:srgbClr val="EE6214"/>
                </a:solidFill>
                <a:ln>
                  <a:solidFill>
                    <a:srgbClr val="EE6214"/>
                  </a:solidFill>
                </a:ln>
              </c:spPr>
            </c:marker>
            <c:bubble3D val="0"/>
            <c:extLst>
              <c:ext xmlns:c16="http://schemas.microsoft.com/office/drawing/2014/chart" uri="{C3380CC4-5D6E-409C-BE32-E72D297353CC}">
                <c16:uniqueId val="{00000005-B9E4-4C4D-91EA-CA59E4823453}"/>
              </c:ext>
            </c:extLst>
          </c:dPt>
          <c:dPt>
            <c:idx val="87"/>
            <c:marker>
              <c:symbol val="circle"/>
              <c:size val="10"/>
              <c:spPr>
                <a:noFill/>
                <a:ln>
                  <a:noFill/>
                </a:ln>
              </c:spPr>
            </c:marker>
            <c:bubble3D val="0"/>
            <c:extLst>
              <c:ext xmlns:c16="http://schemas.microsoft.com/office/drawing/2014/chart" uri="{C3380CC4-5D6E-409C-BE32-E72D297353CC}">
                <c16:uniqueId val="{00000006-B9E4-4C4D-91EA-CA59E4823453}"/>
              </c:ext>
            </c:extLst>
          </c:dPt>
          <c:dPt>
            <c:idx val="88"/>
            <c:bubble3D val="0"/>
            <c:extLst>
              <c:ext xmlns:c16="http://schemas.microsoft.com/office/drawing/2014/chart" uri="{C3380CC4-5D6E-409C-BE32-E72D297353CC}">
                <c16:uniqueId val="{00000007-B9E4-4C4D-91EA-CA59E4823453}"/>
              </c:ext>
            </c:extLst>
          </c:dPt>
          <c:dPt>
            <c:idx val="89"/>
            <c:marker>
              <c:symbol val="circle"/>
              <c:size val="9"/>
              <c:spPr>
                <a:solidFill>
                  <a:srgbClr val="EE6214"/>
                </a:solidFill>
                <a:ln>
                  <a:solidFill>
                    <a:srgbClr val="EE6214"/>
                  </a:solidFill>
                </a:ln>
              </c:spPr>
            </c:marker>
            <c:bubble3D val="0"/>
            <c:extLst>
              <c:ext xmlns:c16="http://schemas.microsoft.com/office/drawing/2014/chart" uri="{C3380CC4-5D6E-409C-BE32-E72D297353CC}">
                <c16:uniqueId val="{00000008-B9E4-4C4D-91EA-CA59E4823453}"/>
              </c:ext>
            </c:extLst>
          </c:dPt>
          <c:cat>
            <c:strRef>
              <c:f>'Data 8.1'!$E$4:$E$93</c:f>
              <c:strCache>
                <c:ptCount val="90"/>
                <c:pt idx="0">
                  <c:v>1930</c:v>
                </c:pt>
                <c:pt idx="5">
                  <c:v>1935</c:v>
                </c:pt>
                <c:pt idx="10">
                  <c:v>1940</c:v>
                </c:pt>
                <c:pt idx="15">
                  <c:v>1945</c:v>
                </c:pt>
                <c:pt idx="20">
                  <c:v>1950</c:v>
                </c:pt>
                <c:pt idx="25">
                  <c:v>1955</c:v>
                </c:pt>
                <c:pt idx="30">
                  <c:v>1960</c:v>
                </c:pt>
                <c:pt idx="35">
                  <c:v>1965</c:v>
                </c:pt>
                <c:pt idx="40">
                  <c:v>1970</c:v>
                </c:pt>
                <c:pt idx="45">
                  <c:v>1975</c:v>
                </c:pt>
                <c:pt idx="50">
                  <c:v>1980</c:v>
                </c:pt>
                <c:pt idx="55">
                  <c:v>1985</c:v>
                </c:pt>
                <c:pt idx="60">
                  <c:v>1990</c:v>
                </c:pt>
                <c:pt idx="65">
                  <c:v>1995</c:v>
                </c:pt>
                <c:pt idx="70">
                  <c:v>2000</c:v>
                </c:pt>
                <c:pt idx="75">
                  <c:v>2005</c:v>
                </c:pt>
                <c:pt idx="80">
                  <c:v>2010</c:v>
                </c:pt>
                <c:pt idx="89">
                  <c:v>2019</c:v>
                </c:pt>
              </c:strCache>
            </c:strRef>
          </c:cat>
          <c:val>
            <c:numRef>
              <c:f>'Data 8.1'!$B$4:$B$94</c:f>
              <c:numCache>
                <c:formatCode>#,##0</c:formatCode>
                <c:ptCount val="91"/>
                <c:pt idx="0">
                  <c:v>3</c:v>
                </c:pt>
                <c:pt idx="1">
                  <c:v>347</c:v>
                </c:pt>
                <c:pt idx="2">
                  <c:v>492</c:v>
                </c:pt>
                <c:pt idx="3">
                  <c:v>437</c:v>
                </c:pt>
                <c:pt idx="4">
                  <c:v>602</c:v>
                </c:pt>
                <c:pt idx="5">
                  <c:v>683</c:v>
                </c:pt>
                <c:pt idx="6">
                  <c:v>704</c:v>
                </c:pt>
                <c:pt idx="7">
                  <c:v>820</c:v>
                </c:pt>
                <c:pt idx="8">
                  <c:v>812</c:v>
                </c:pt>
                <c:pt idx="9">
                  <c:v>1100</c:v>
                </c:pt>
                <c:pt idx="10">
                  <c:v>1424</c:v>
                </c:pt>
                <c:pt idx="11">
                  <c:v>1222</c:v>
                </c:pt>
                <c:pt idx="12">
                  <c:v>1563</c:v>
                </c:pt>
                <c:pt idx="13">
                  <c:v>1747</c:v>
                </c:pt>
                <c:pt idx="14">
                  <c:v>1681</c:v>
                </c:pt>
                <c:pt idx="15">
                  <c:v>1876</c:v>
                </c:pt>
                <c:pt idx="16">
                  <c:v>2292</c:v>
                </c:pt>
                <c:pt idx="17">
                  <c:v>1890</c:v>
                </c:pt>
                <c:pt idx="18">
                  <c:v>2073</c:v>
                </c:pt>
                <c:pt idx="19">
                  <c:v>1764</c:v>
                </c:pt>
                <c:pt idx="20">
                  <c:v>1289</c:v>
                </c:pt>
                <c:pt idx="21">
                  <c:v>1562</c:v>
                </c:pt>
                <c:pt idx="22">
                  <c:v>1523</c:v>
                </c:pt>
                <c:pt idx="23">
                  <c:v>1486</c:v>
                </c:pt>
                <c:pt idx="24">
                  <c:v>1343</c:v>
                </c:pt>
                <c:pt idx="25">
                  <c:v>1352</c:v>
                </c:pt>
                <c:pt idx="26">
                  <c:v>1358</c:v>
                </c:pt>
                <c:pt idx="27">
                  <c:v>1405</c:v>
                </c:pt>
                <c:pt idx="28">
                  <c:v>1365</c:v>
                </c:pt>
                <c:pt idx="29">
                  <c:v>1236</c:v>
                </c:pt>
                <c:pt idx="30">
                  <c:v>1457</c:v>
                </c:pt>
                <c:pt idx="31">
                  <c:v>1609</c:v>
                </c:pt>
                <c:pt idx="32">
                  <c:v>1621</c:v>
                </c:pt>
                <c:pt idx="33">
                  <c:v>1683</c:v>
                </c:pt>
                <c:pt idx="34">
                  <c:v>1945</c:v>
                </c:pt>
                <c:pt idx="35">
                  <c:v>2018</c:v>
                </c:pt>
                <c:pt idx="36">
                  <c:v>2040</c:v>
                </c:pt>
                <c:pt idx="37">
                  <c:v>2140</c:v>
                </c:pt>
                <c:pt idx="38">
                  <c:v>2155</c:v>
                </c:pt>
                <c:pt idx="39">
                  <c:v>2268</c:v>
                </c:pt>
                <c:pt idx="40">
                  <c:v>2040</c:v>
                </c:pt>
                <c:pt idx="41">
                  <c:v>1904</c:v>
                </c:pt>
                <c:pt idx="42">
                  <c:v>1691</c:v>
                </c:pt>
                <c:pt idx="43">
                  <c:v>1900</c:v>
                </c:pt>
                <c:pt idx="44">
                  <c:v>1664</c:v>
                </c:pt>
                <c:pt idx="45">
                  <c:v>1680</c:v>
                </c:pt>
                <c:pt idx="46">
                  <c:v>1612</c:v>
                </c:pt>
                <c:pt idx="47">
                  <c:v>1604</c:v>
                </c:pt>
                <c:pt idx="48">
                  <c:v>1356</c:v>
                </c:pt>
                <c:pt idx="49">
                  <c:v>1144</c:v>
                </c:pt>
                <c:pt idx="50">
                  <c:v>1400</c:v>
                </c:pt>
                <c:pt idx="51">
                  <c:v>1116</c:v>
                </c:pt>
                <c:pt idx="52">
                  <c:v>1212</c:v>
                </c:pt>
                <c:pt idx="53">
                  <c:v>1164</c:v>
                </c:pt>
                <c:pt idx="54">
                  <c:v>972</c:v>
                </c:pt>
                <c:pt idx="55">
                  <c:v>936</c:v>
                </c:pt>
                <c:pt idx="56">
                  <c:v>1068</c:v>
                </c:pt>
                <c:pt idx="57">
                  <c:v>1056</c:v>
                </c:pt>
                <c:pt idx="58">
                  <c:v>868</c:v>
                </c:pt>
                <c:pt idx="59">
                  <c:v>848</c:v>
                </c:pt>
                <c:pt idx="60">
                  <c:v>821</c:v>
                </c:pt>
                <c:pt idx="61">
                  <c:v>815</c:v>
                </c:pt>
                <c:pt idx="62">
                  <c:v>823</c:v>
                </c:pt>
                <c:pt idx="63">
                  <c:v>805</c:v>
                </c:pt>
                <c:pt idx="64">
                  <c:v>664</c:v>
                </c:pt>
                <c:pt idx="65">
                  <c:v>640</c:v>
                </c:pt>
                <c:pt idx="66">
                  <c:v>580</c:v>
                </c:pt>
                <c:pt idx="67">
                  <c:v>470</c:v>
                </c:pt>
                <c:pt idx="68">
                  <c:v>490</c:v>
                </c:pt>
                <c:pt idx="69">
                  <c:v>486</c:v>
                </c:pt>
                <c:pt idx="70">
                  <c:v>391</c:v>
                </c:pt>
                <c:pt idx="71">
                  <c:v>470</c:v>
                </c:pt>
                <c:pt idx="72">
                  <c:v>385</c:v>
                </c:pt>
                <c:pt idx="73">
                  <c:v>467</c:v>
                </c:pt>
                <c:pt idx="74">
                  <c:v>393</c:v>
                </c:pt>
                <c:pt idx="75">
                  <c:v>439</c:v>
                </c:pt>
                <c:pt idx="76">
                  <c:v>418</c:v>
                </c:pt>
                <c:pt idx="77">
                  <c:v>441</c:v>
                </c:pt>
                <c:pt idx="78">
                  <c:v>421</c:v>
                </c:pt>
                <c:pt idx="79">
                  <c:v>455</c:v>
                </c:pt>
                <c:pt idx="80">
                  <c:v>466</c:v>
                </c:pt>
                <c:pt idx="81">
                  <c:v>496</c:v>
                </c:pt>
                <c:pt idx="82">
                  <c:v>495</c:v>
                </c:pt>
                <c:pt idx="83">
                  <c:v>489</c:v>
                </c:pt>
                <c:pt idx="84">
                  <c:v>455</c:v>
                </c:pt>
                <c:pt idx="85">
                  <c:v>504</c:v>
                </c:pt>
                <c:pt idx="86">
                  <c:v>523</c:v>
                </c:pt>
                <c:pt idx="87">
                  <c:v>543</c:v>
                </c:pt>
                <c:pt idx="88">
                  <c:v>471</c:v>
                </c:pt>
                <c:pt idx="89">
                  <c:v>472</c:v>
                </c:pt>
              </c:numCache>
            </c:numRef>
          </c:val>
          <c:smooth val="0"/>
          <c:extLst>
            <c:ext xmlns:c16="http://schemas.microsoft.com/office/drawing/2014/chart" uri="{C3380CC4-5D6E-409C-BE32-E72D297353CC}">
              <c16:uniqueId val="{00000009-B9E4-4C4D-91EA-CA59E4823453}"/>
            </c:ext>
          </c:extLst>
        </c:ser>
        <c:dLbls>
          <c:showLegendKey val="0"/>
          <c:showVal val="0"/>
          <c:showCatName val="0"/>
          <c:showSerName val="0"/>
          <c:showPercent val="0"/>
          <c:showBubbleSize val="0"/>
        </c:dLbls>
        <c:smooth val="0"/>
        <c:axId val="183375744"/>
        <c:axId val="183382016"/>
      </c:lineChart>
      <c:catAx>
        <c:axId val="183375744"/>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Year</a:t>
                </a:r>
              </a:p>
            </c:rich>
          </c:tx>
          <c:overlay val="0"/>
        </c:title>
        <c:numFmt formatCode="General" sourceLinked="1"/>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183382016"/>
        <c:crosses val="autoZero"/>
        <c:auto val="1"/>
        <c:lblAlgn val="ctr"/>
        <c:lblOffset val="100"/>
        <c:tickMarkSkip val="5"/>
        <c:noMultiLvlLbl val="1"/>
      </c:catAx>
      <c:valAx>
        <c:axId val="183382016"/>
        <c:scaling>
          <c:orientation val="minMax"/>
          <c:max val="3000"/>
        </c:scaling>
        <c:delete val="0"/>
        <c:axPos val="l"/>
        <c:title>
          <c:tx>
            <c:rich>
              <a:bodyPr rot="-5400000" vert="horz"/>
              <a:lstStyle/>
              <a:p>
                <a:pPr>
                  <a:defRPr sz="1400">
                    <a:latin typeface="Segoe UI" panose="020B0502040204020203" pitchFamily="34" charset="0"/>
                    <a:cs typeface="Segoe UI" panose="020B0502040204020203" pitchFamily="34" charset="0"/>
                  </a:defRPr>
                </a:pPr>
                <a:r>
                  <a:rPr lang="en-US" sz="1400">
                    <a:latin typeface="Segoe UI" panose="020B0502040204020203" pitchFamily="34" charset="0"/>
                    <a:cs typeface="Segoe UI" panose="020B0502040204020203" pitchFamily="34" charset="0"/>
                  </a:rPr>
                  <a:t>Number of adoptions</a:t>
                </a:r>
              </a:p>
            </c:rich>
          </c:tx>
          <c:layout>
            <c:manualLayout>
              <c:xMode val="edge"/>
              <c:yMode val="edge"/>
              <c:x val="2.4378598828992529E-2"/>
              <c:y val="0.37091367516068363"/>
            </c:manualLayout>
          </c:layout>
          <c:overlay val="0"/>
        </c:title>
        <c:numFmt formatCode="#,##0" sourceLinked="0"/>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183375744"/>
        <c:crosses val="autoZero"/>
        <c:crossBetween val="midCat"/>
      </c:valAx>
    </c:plotArea>
    <c:plotVisOnly val="1"/>
    <c:dispBlanksAs val="gap"/>
    <c:showDLblsOverMax val="0"/>
  </c:chart>
  <c:spPr>
    <a:ln>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Segoe UI" panose="020B0502040204020203" pitchFamily="34" charset="0"/>
                <a:cs typeface="Segoe UI" panose="020B0502040204020203" pitchFamily="34" charset="0"/>
              </a:defRPr>
            </a:pPr>
            <a:r>
              <a:rPr lang="en-GB" sz="1400">
                <a:latin typeface="Segoe UI" panose="020B0502040204020203" pitchFamily="34" charset="0"/>
                <a:cs typeface="Segoe UI" panose="020B0502040204020203" pitchFamily="34" charset="0"/>
              </a:rPr>
              <a:t>Figure 8.2: Age at adoption, Scotland, 2019</a:t>
            </a:r>
          </a:p>
        </c:rich>
      </c:tx>
      <c:overlay val="0"/>
    </c:title>
    <c:autoTitleDeleted val="0"/>
    <c:plotArea>
      <c:layout>
        <c:manualLayout>
          <c:layoutTarget val="inner"/>
          <c:xMode val="edge"/>
          <c:yMode val="edge"/>
          <c:x val="0.10675438951426036"/>
          <c:y val="0.10775444278256428"/>
          <c:w val="0.84535163320412288"/>
          <c:h val="0.73797945586472025"/>
        </c:manualLayout>
      </c:layout>
      <c:barChart>
        <c:barDir val="col"/>
        <c:grouping val="clustered"/>
        <c:varyColors val="0"/>
        <c:ser>
          <c:idx val="0"/>
          <c:order val="0"/>
          <c:tx>
            <c:strRef>
              <c:f>'Data 8.2'!$B$3</c:f>
              <c:strCache>
                <c:ptCount val="1"/>
                <c:pt idx="0">
                  <c:v>Number of Adoptions</c:v>
                </c:pt>
              </c:strCache>
            </c:strRef>
          </c:tx>
          <c:spPr>
            <a:solidFill>
              <a:srgbClr val="EE6214"/>
            </a:solidFill>
            <a:ln w="38100">
              <a:noFill/>
            </a:ln>
          </c:spPr>
          <c:invertIfNegative val="0"/>
          <c:dLbls>
            <c:spPr>
              <a:noFill/>
              <a:ln>
                <a:noFill/>
              </a:ln>
              <a:effectLst/>
            </c:spPr>
            <c:txPr>
              <a:bodyPr/>
              <a:lstStyle/>
              <a:p>
                <a:pPr>
                  <a:defRPr sz="2000" b="1">
                    <a:solidFill>
                      <a:srgbClr val="EE6214"/>
                    </a:solidFill>
                    <a:latin typeface="Segoe UI" panose="020B0502040204020203" pitchFamily="34" charset="0"/>
                    <a:cs typeface="Segoe UI" panose="020B0502040204020203"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8.2'!$A$5:$A$20</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'Data 8.2'!$B$5:$B$20</c:f>
              <c:numCache>
                <c:formatCode>General</c:formatCode>
                <c:ptCount val="16"/>
                <c:pt idx="0">
                  <c:v>9</c:v>
                </c:pt>
                <c:pt idx="1">
                  <c:v>64</c:v>
                </c:pt>
                <c:pt idx="2">
                  <c:v>62</c:v>
                </c:pt>
                <c:pt idx="3">
                  <c:v>47</c:v>
                </c:pt>
                <c:pt idx="4">
                  <c:v>42</c:v>
                </c:pt>
                <c:pt idx="5">
                  <c:v>46</c:v>
                </c:pt>
                <c:pt idx="6">
                  <c:v>30</c:v>
                </c:pt>
                <c:pt idx="7">
                  <c:v>36</c:v>
                </c:pt>
                <c:pt idx="8">
                  <c:v>19</c:v>
                </c:pt>
                <c:pt idx="9">
                  <c:v>22</c:v>
                </c:pt>
                <c:pt idx="10">
                  <c:v>15</c:v>
                </c:pt>
                <c:pt idx="11">
                  <c:v>13</c:v>
                </c:pt>
                <c:pt idx="12">
                  <c:v>12</c:v>
                </c:pt>
                <c:pt idx="13">
                  <c:v>10</c:v>
                </c:pt>
                <c:pt idx="14">
                  <c:v>12</c:v>
                </c:pt>
                <c:pt idx="15">
                  <c:v>33</c:v>
                </c:pt>
              </c:numCache>
            </c:numRef>
          </c:val>
          <c:extLst>
            <c:ext xmlns:c16="http://schemas.microsoft.com/office/drawing/2014/chart" uri="{C3380CC4-5D6E-409C-BE32-E72D297353CC}">
              <c16:uniqueId val="{00000000-3E95-415A-8627-42C08F7F5399}"/>
            </c:ext>
          </c:extLst>
        </c:ser>
        <c:dLbls>
          <c:showLegendKey val="0"/>
          <c:showVal val="0"/>
          <c:showCatName val="0"/>
          <c:showSerName val="0"/>
          <c:showPercent val="0"/>
          <c:showBubbleSize val="0"/>
        </c:dLbls>
        <c:gapWidth val="30"/>
        <c:axId val="186209792"/>
        <c:axId val="186211712"/>
      </c:barChart>
      <c:catAx>
        <c:axId val="186209792"/>
        <c:scaling>
          <c:orientation val="minMax"/>
        </c:scaling>
        <c:delete val="0"/>
        <c:axPos val="b"/>
        <c:title>
          <c:tx>
            <c:rich>
              <a:bodyPr/>
              <a:lstStyle/>
              <a:p>
                <a:pPr>
                  <a:defRPr sz="1400">
                    <a:solidFill>
                      <a:sysClr val="windowText" lastClr="000000"/>
                    </a:solidFill>
                    <a:latin typeface="Segoe UI" panose="020B0502040204020203" pitchFamily="34" charset="0"/>
                    <a:cs typeface="Segoe UI" panose="020B0502040204020203" pitchFamily="34" charset="0"/>
                  </a:defRPr>
                </a:pPr>
                <a:r>
                  <a:rPr lang="en-GB" sz="1400">
                    <a:solidFill>
                      <a:sysClr val="windowText" lastClr="000000"/>
                    </a:solidFill>
                    <a:latin typeface="Segoe UI" panose="020B0502040204020203" pitchFamily="34" charset="0"/>
                    <a:cs typeface="Segoe UI" panose="020B0502040204020203" pitchFamily="34" charset="0"/>
                  </a:rPr>
                  <a:t>Age</a:t>
                </a:r>
              </a:p>
            </c:rich>
          </c:tx>
          <c:layout>
            <c:manualLayout>
              <c:xMode val="edge"/>
              <c:yMode val="edge"/>
              <c:x val="0.50708639837286529"/>
              <c:y val="0.90172107607428187"/>
            </c:manualLayout>
          </c:layout>
          <c:overlay val="0"/>
        </c:title>
        <c:numFmt formatCode="General" sourceLinked="1"/>
        <c:majorTickMark val="out"/>
        <c:minorTickMark val="none"/>
        <c:tickLblPos val="nextTo"/>
        <c:spPr>
          <a:ln>
            <a:noFill/>
          </a:ln>
        </c:spPr>
        <c:txPr>
          <a:bodyPr rot="0" vert="horz"/>
          <a:lstStyle/>
          <a:p>
            <a:pPr>
              <a:defRPr sz="1200">
                <a:solidFill>
                  <a:sysClr val="windowText" lastClr="000000"/>
                </a:solidFill>
                <a:latin typeface="Segoe UI" panose="020B0502040204020203" pitchFamily="34" charset="0"/>
                <a:cs typeface="Segoe UI" panose="020B0502040204020203" pitchFamily="34" charset="0"/>
              </a:defRPr>
            </a:pPr>
            <a:endParaRPr lang="en-US"/>
          </a:p>
        </c:txPr>
        <c:crossAx val="186211712"/>
        <c:crosses val="autoZero"/>
        <c:auto val="1"/>
        <c:lblAlgn val="ctr"/>
        <c:lblOffset val="100"/>
        <c:noMultiLvlLbl val="0"/>
      </c:catAx>
      <c:valAx>
        <c:axId val="186211712"/>
        <c:scaling>
          <c:orientation val="minMax"/>
          <c:max val="100"/>
          <c:min val="0"/>
        </c:scaling>
        <c:delete val="0"/>
        <c:axPos val="l"/>
        <c:title>
          <c:tx>
            <c:rich>
              <a:bodyPr/>
              <a:lstStyle/>
              <a:p>
                <a:pPr>
                  <a:defRPr sz="1400">
                    <a:solidFill>
                      <a:sysClr val="windowText" lastClr="000000"/>
                    </a:solidFill>
                    <a:latin typeface="Segoe UI" panose="020B0502040204020203" pitchFamily="34" charset="0"/>
                    <a:cs typeface="Segoe UI" panose="020B0502040204020203" pitchFamily="34" charset="0"/>
                  </a:defRPr>
                </a:pPr>
                <a:r>
                  <a:rPr lang="en-GB" sz="1400">
                    <a:solidFill>
                      <a:sysClr val="windowText" lastClr="000000"/>
                    </a:solidFill>
                    <a:latin typeface="Segoe UI" panose="020B0502040204020203" pitchFamily="34" charset="0"/>
                    <a:cs typeface="Segoe UI" panose="020B0502040204020203" pitchFamily="34" charset="0"/>
                  </a:rPr>
                  <a:t>Number of adoptions</a:t>
                </a:r>
              </a:p>
            </c:rich>
          </c:tx>
          <c:layout>
            <c:manualLayout>
              <c:xMode val="edge"/>
              <c:yMode val="edge"/>
              <c:x val="2.5700096840412932E-2"/>
              <c:y val="0.36191547485135789"/>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latin typeface="Segoe UI" panose="020B0502040204020203" pitchFamily="34" charset="0"/>
                <a:cs typeface="Segoe UI" panose="020B0502040204020203" pitchFamily="34" charset="0"/>
              </a:defRPr>
            </a:pPr>
            <a:endParaRPr lang="en-US"/>
          </a:p>
        </c:txPr>
        <c:crossAx val="186209792"/>
        <c:crosses val="autoZero"/>
        <c:crossBetween val="between"/>
      </c:valAx>
    </c:plotArea>
    <c:plotVisOnly val="1"/>
    <c:dispBlanksAs val="gap"/>
    <c:showDLblsOverMax val="0"/>
  </c:chart>
  <c:spPr>
    <a:ln>
      <a:noFill/>
    </a:ln>
  </c:spPr>
  <c:txPr>
    <a:bodyPr/>
    <a:lstStyle/>
    <a:p>
      <a:pPr>
        <a:defRPr sz="1800"/>
      </a:pPr>
      <a:endParaRPr lang="en-US"/>
    </a:p>
  </c:txPr>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rPr>
              <a:t>Figure 8.3: Adoptions by age of child and relationship of the adopter(s), 2019</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0089461218572519"/>
          <c:y val="9.9010552740274302E-2"/>
          <c:w val="0.88405875618102059"/>
          <c:h val="0.77547677387465919"/>
        </c:manualLayout>
      </c:layout>
      <c:barChart>
        <c:barDir val="col"/>
        <c:grouping val="stacked"/>
        <c:varyColors val="0"/>
        <c:ser>
          <c:idx val="0"/>
          <c:order val="0"/>
          <c:tx>
            <c:strRef>
              <c:f>'Data 8.3'!$E$3</c:f>
              <c:strCache>
                <c:ptCount val="1"/>
                <c:pt idx="0">
                  <c:v>Step-parent</c:v>
                </c:pt>
              </c:strCache>
            </c:strRef>
          </c:tx>
          <c:spPr>
            <a:solidFill>
              <a:srgbClr val="F6B089"/>
            </a:solidFill>
            <a:ln>
              <a:noFill/>
            </a:ln>
            <a:effectLst/>
          </c:spPr>
          <c:invertIfNegative val="0"/>
          <c:cat>
            <c:strRef>
              <c:f>'Data 8.3'!$A$5:$A$8</c:f>
              <c:strCache>
                <c:ptCount val="4"/>
                <c:pt idx="0">
                  <c:v>0-1</c:v>
                </c:pt>
                <c:pt idx="1">
                  <c:v>2-4</c:v>
                </c:pt>
                <c:pt idx="2">
                  <c:v>5-9</c:v>
                </c:pt>
                <c:pt idx="3">
                  <c:v>10+</c:v>
                </c:pt>
              </c:strCache>
            </c:strRef>
          </c:cat>
          <c:val>
            <c:numRef>
              <c:f>'Data 8.3'!$E$5:$E$8</c:f>
              <c:numCache>
                <c:formatCode>General</c:formatCode>
                <c:ptCount val="4"/>
                <c:pt idx="0">
                  <c:v>12</c:v>
                </c:pt>
                <c:pt idx="1">
                  <c:v>14</c:v>
                </c:pt>
                <c:pt idx="2">
                  <c:v>52</c:v>
                </c:pt>
                <c:pt idx="3">
                  <c:v>75</c:v>
                </c:pt>
              </c:numCache>
            </c:numRef>
          </c:val>
          <c:extLst>
            <c:ext xmlns:c16="http://schemas.microsoft.com/office/drawing/2014/chart" uri="{C3380CC4-5D6E-409C-BE32-E72D297353CC}">
              <c16:uniqueId val="{00000000-A27C-4CAC-852B-AB4892CAFEB2}"/>
            </c:ext>
          </c:extLst>
        </c:ser>
        <c:ser>
          <c:idx val="1"/>
          <c:order val="1"/>
          <c:tx>
            <c:strRef>
              <c:f>'Data 8.3'!$D$3</c:f>
              <c:strCache>
                <c:ptCount val="1"/>
                <c:pt idx="0">
                  <c:v>Other relation(s)</c:v>
                </c:pt>
              </c:strCache>
            </c:strRef>
          </c:tx>
          <c:spPr>
            <a:solidFill>
              <a:srgbClr val="4C4C4C"/>
            </a:solidFill>
            <a:ln>
              <a:noFill/>
            </a:ln>
            <a:effectLst/>
          </c:spPr>
          <c:invertIfNegative val="0"/>
          <c:cat>
            <c:strRef>
              <c:f>'Data 8.3'!$A$5:$A$8</c:f>
              <c:strCache>
                <c:ptCount val="4"/>
                <c:pt idx="0">
                  <c:v>0-1</c:v>
                </c:pt>
                <c:pt idx="1">
                  <c:v>2-4</c:v>
                </c:pt>
                <c:pt idx="2">
                  <c:v>5-9</c:v>
                </c:pt>
                <c:pt idx="3">
                  <c:v>10+</c:v>
                </c:pt>
              </c:strCache>
            </c:strRef>
          </c:cat>
          <c:val>
            <c:numRef>
              <c:f>'Data 8.3'!$D$5:$D$8</c:f>
              <c:numCache>
                <c:formatCode>General</c:formatCode>
                <c:ptCount val="4"/>
                <c:pt idx="0">
                  <c:v>2</c:v>
                </c:pt>
                <c:pt idx="1">
                  <c:v>4</c:v>
                </c:pt>
                <c:pt idx="2">
                  <c:v>8</c:v>
                </c:pt>
                <c:pt idx="3">
                  <c:v>3</c:v>
                </c:pt>
              </c:numCache>
            </c:numRef>
          </c:val>
          <c:extLst>
            <c:ext xmlns:c16="http://schemas.microsoft.com/office/drawing/2014/chart" uri="{C3380CC4-5D6E-409C-BE32-E72D297353CC}">
              <c16:uniqueId val="{00000001-A27C-4CAC-852B-AB4892CAFEB2}"/>
            </c:ext>
          </c:extLst>
        </c:ser>
        <c:ser>
          <c:idx val="2"/>
          <c:order val="2"/>
          <c:tx>
            <c:strRef>
              <c:f>'Data 8.3'!$C$3</c:f>
              <c:strCache>
                <c:ptCount val="1"/>
                <c:pt idx="0">
                  <c:v>No relation</c:v>
                </c:pt>
              </c:strCache>
            </c:strRef>
          </c:tx>
          <c:spPr>
            <a:solidFill>
              <a:srgbClr val="EE6214"/>
            </a:solidFill>
            <a:ln>
              <a:noFill/>
            </a:ln>
            <a:effectLst/>
          </c:spPr>
          <c:invertIfNegative val="0"/>
          <c:cat>
            <c:strRef>
              <c:f>'Data 8.3'!$A$5:$A$8</c:f>
              <c:strCache>
                <c:ptCount val="4"/>
                <c:pt idx="0">
                  <c:v>0-1</c:v>
                </c:pt>
                <c:pt idx="1">
                  <c:v>2-4</c:v>
                </c:pt>
                <c:pt idx="2">
                  <c:v>5-9</c:v>
                </c:pt>
                <c:pt idx="3">
                  <c:v>10+</c:v>
                </c:pt>
              </c:strCache>
            </c:strRef>
          </c:cat>
          <c:val>
            <c:numRef>
              <c:f>'Data 8.3'!$C$5:$C$8</c:f>
              <c:numCache>
                <c:formatCode>General</c:formatCode>
                <c:ptCount val="4"/>
                <c:pt idx="0">
                  <c:v>58</c:v>
                </c:pt>
                <c:pt idx="1">
                  <c:v>133</c:v>
                </c:pt>
                <c:pt idx="2">
                  <c:v>93</c:v>
                </c:pt>
                <c:pt idx="3">
                  <c:v>17</c:v>
                </c:pt>
              </c:numCache>
            </c:numRef>
          </c:val>
          <c:extLst>
            <c:ext xmlns:c16="http://schemas.microsoft.com/office/drawing/2014/chart" uri="{C3380CC4-5D6E-409C-BE32-E72D297353CC}">
              <c16:uniqueId val="{00000002-A27C-4CAC-852B-AB4892CAFEB2}"/>
            </c:ext>
          </c:extLst>
        </c:ser>
        <c:ser>
          <c:idx val="3"/>
          <c:order val="3"/>
          <c:tx>
            <c:strRef>
              <c:f>'Data 8.3'!$B$3</c:f>
              <c:strCache>
                <c:ptCount val="1"/>
                <c:pt idx="0">
                  <c:v>Both parents</c:v>
                </c:pt>
              </c:strCache>
            </c:strRef>
          </c:tx>
          <c:spPr>
            <a:solidFill>
              <a:schemeClr val="accent6">
                <a:lumMod val="50000"/>
              </a:schemeClr>
            </a:solidFill>
            <a:ln>
              <a:noFill/>
            </a:ln>
            <a:effectLst/>
          </c:spPr>
          <c:invertIfNegative val="0"/>
          <c:val>
            <c:numRef>
              <c:f>'Data 8.3'!$B$5:$B$8</c:f>
              <c:numCache>
                <c:formatCode>General</c:formatCode>
                <c:ptCount val="4"/>
                <c:pt idx="0">
                  <c:v>1</c:v>
                </c:pt>
                <c:pt idx="1">
                  <c:v>0</c:v>
                </c:pt>
                <c:pt idx="2">
                  <c:v>0</c:v>
                </c:pt>
                <c:pt idx="3">
                  <c:v>0</c:v>
                </c:pt>
              </c:numCache>
            </c:numRef>
          </c:val>
          <c:extLst>
            <c:ext xmlns:c16="http://schemas.microsoft.com/office/drawing/2014/chart" uri="{C3380CC4-5D6E-409C-BE32-E72D297353CC}">
              <c16:uniqueId val="{00000003-A27C-4CAC-852B-AB4892CAFEB2}"/>
            </c:ext>
          </c:extLst>
        </c:ser>
        <c:dLbls>
          <c:showLegendKey val="0"/>
          <c:showVal val="0"/>
          <c:showCatName val="0"/>
          <c:showSerName val="0"/>
          <c:showPercent val="0"/>
          <c:showBubbleSize val="0"/>
        </c:dLbls>
        <c:gapWidth val="150"/>
        <c:overlap val="100"/>
        <c:axId val="499591840"/>
        <c:axId val="499588560"/>
      </c:barChart>
      <c:catAx>
        <c:axId val="499591840"/>
        <c:scaling>
          <c:orientation val="minMax"/>
        </c:scaling>
        <c:delete val="0"/>
        <c:axPos val="b"/>
        <c:title>
          <c:tx>
            <c:rich>
              <a:bodyPr rot="0" spcFirstLastPara="1" vertOverflow="ellipsis" vert="horz" wrap="square" anchor="ctr" anchorCtr="1"/>
              <a:lstStyle/>
              <a:p>
                <a:pPr>
                  <a:defRPr sz="16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600" b="1">
                    <a:solidFill>
                      <a:sysClr val="windowText" lastClr="000000"/>
                    </a:solidFill>
                  </a:rPr>
                  <a:t>Age </a:t>
                </a:r>
              </a:p>
            </c:rich>
          </c:tx>
          <c:layout>
            <c:manualLayout>
              <c:xMode val="edge"/>
              <c:yMode val="edge"/>
              <c:x val="0.51843217760410665"/>
              <c:y val="0.9063139913722391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99588560"/>
        <c:crosses val="autoZero"/>
        <c:auto val="1"/>
        <c:lblAlgn val="ctr"/>
        <c:lblOffset val="100"/>
        <c:noMultiLvlLbl val="0"/>
      </c:catAx>
      <c:valAx>
        <c:axId val="499588560"/>
        <c:scaling>
          <c:orientation val="minMax"/>
        </c:scaling>
        <c:delete val="0"/>
        <c:axPos val="l"/>
        <c:title>
          <c:tx>
            <c:rich>
              <a:bodyPr rot="-5400000" spcFirstLastPara="1" vertOverflow="ellipsis" vert="horz" wrap="square" anchor="ctr" anchorCtr="1"/>
              <a:lstStyle/>
              <a:p>
                <a:pPr>
                  <a:defRPr sz="16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600" b="1">
                    <a:solidFill>
                      <a:sysClr val="windowText" lastClr="000000"/>
                    </a:solidFill>
                  </a:rPr>
                  <a:t>Number of adoptions</a:t>
                </a:r>
              </a:p>
            </c:rich>
          </c:tx>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499591840"/>
        <c:crosses val="autoZero"/>
        <c:crossBetween val="between"/>
      </c:valAx>
      <c:spPr>
        <a:noFill/>
        <a:ln>
          <a:noFill/>
        </a:ln>
        <a:effectLst/>
      </c:spPr>
    </c:plotArea>
    <c:legend>
      <c:legendPos val="l"/>
      <c:layout>
        <c:manualLayout>
          <c:xMode val="edge"/>
          <c:yMode val="edge"/>
          <c:x val="0.13958752085364967"/>
          <c:y val="0.14761845991821554"/>
          <c:w val="0.16835005654999369"/>
          <c:h val="0.204253120397567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no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solidFill>
                  <a:sysClr val="windowText" lastClr="000000"/>
                </a:solidFill>
                <a:latin typeface="Segoe UI" panose="020B0502040204020203" pitchFamily="34" charset="0"/>
                <a:cs typeface="Segoe UI" panose="020B0502040204020203" pitchFamily="34" charset="0"/>
              </a:rPr>
              <a:t>Figure 9.1: Household structure by Health Board in Scotland - projected figures for 2020</a:t>
            </a:r>
          </a:p>
        </c:rich>
      </c:tx>
      <c:layout>
        <c:manualLayout>
          <c:xMode val="edge"/>
          <c:yMode val="edge"/>
          <c:x val="0.12702109159431993"/>
          <c:y val="3.4720069440138881E-6"/>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23210207954774884"/>
          <c:y val="0.15911447289561248"/>
          <c:w val="0.70019726437510121"/>
          <c:h val="0.75630241821774502"/>
        </c:manualLayout>
      </c:layout>
      <c:barChart>
        <c:barDir val="bar"/>
        <c:grouping val="stacked"/>
        <c:varyColors val="0"/>
        <c:ser>
          <c:idx val="0"/>
          <c:order val="0"/>
          <c:tx>
            <c:strRef>
              <c:f>'Data 9.1'!$H$22</c:f>
              <c:strCache>
                <c:ptCount val="1"/>
                <c:pt idx="0">
                  <c:v>1 adult</c:v>
                </c:pt>
              </c:strCache>
            </c:strRef>
          </c:tx>
          <c:spPr>
            <a:solidFill>
              <a:srgbClr val="5C7B1E"/>
            </a:solidFill>
            <a:ln w="190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9.1'!$B$24:$B$38</c:f>
              <c:strCache>
                <c:ptCount val="15"/>
                <c:pt idx="0">
                  <c:v>Forth Valley</c:v>
                </c:pt>
                <c:pt idx="1">
                  <c:v>Grampian</c:v>
                </c:pt>
                <c:pt idx="2">
                  <c:v>Fife</c:v>
                </c:pt>
                <c:pt idx="3">
                  <c:v>Shetland</c:v>
                </c:pt>
                <c:pt idx="4">
                  <c:v>Highland</c:v>
                </c:pt>
                <c:pt idx="5">
                  <c:v>Dumfries and Galloway</c:v>
                </c:pt>
                <c:pt idx="6">
                  <c:v>Lanarkshire</c:v>
                </c:pt>
                <c:pt idx="7">
                  <c:v>Ayrshire and Arran</c:v>
                </c:pt>
                <c:pt idx="8">
                  <c:v>Lothian</c:v>
                </c:pt>
                <c:pt idx="9">
                  <c:v>Tayside</c:v>
                </c:pt>
                <c:pt idx="10">
                  <c:v>Borders</c:v>
                </c:pt>
                <c:pt idx="11">
                  <c:v>Orkney</c:v>
                </c:pt>
                <c:pt idx="12">
                  <c:v>Western Isles</c:v>
                </c:pt>
                <c:pt idx="13">
                  <c:v>Greater Glasgow and Clyde</c:v>
                </c:pt>
                <c:pt idx="14">
                  <c:v>SCOTLAND</c:v>
                </c:pt>
              </c:strCache>
            </c:strRef>
          </c:cat>
          <c:val>
            <c:numRef>
              <c:f>'Data 9.1'!$H$24:$H$38</c:f>
              <c:numCache>
                <c:formatCode>0%</c:formatCode>
                <c:ptCount val="15"/>
                <c:pt idx="0">
                  <c:v>0.32678594864167287</c:v>
                </c:pt>
                <c:pt idx="1">
                  <c:v>0.32788633535909723</c:v>
                </c:pt>
                <c:pt idx="2">
                  <c:v>0.33128523543307553</c:v>
                </c:pt>
                <c:pt idx="3">
                  <c:v>0.33269653262011656</c:v>
                </c:pt>
                <c:pt idx="4">
                  <c:v>0.3412285096508807</c:v>
                </c:pt>
                <c:pt idx="5">
                  <c:v>0.34718241229075902</c:v>
                </c:pt>
                <c:pt idx="6">
                  <c:v>0.35479472505598408</c:v>
                </c:pt>
                <c:pt idx="7">
                  <c:v>0.36012155022935649</c:v>
                </c:pt>
                <c:pt idx="8">
                  <c:v>0.36179603106801822</c:v>
                </c:pt>
                <c:pt idx="9">
                  <c:v>0.36335687919635606</c:v>
                </c:pt>
                <c:pt idx="10">
                  <c:v>0.36399737685805889</c:v>
                </c:pt>
                <c:pt idx="11">
                  <c:v>0.36760007517383952</c:v>
                </c:pt>
                <c:pt idx="12">
                  <c:v>0.40730337078651685</c:v>
                </c:pt>
                <c:pt idx="13">
                  <c:v>0.41574226854650309</c:v>
                </c:pt>
                <c:pt idx="14">
                  <c:v>0.36378746676528162</c:v>
                </c:pt>
              </c:numCache>
            </c:numRef>
          </c:val>
          <c:extLst>
            <c:ext xmlns:c16="http://schemas.microsoft.com/office/drawing/2014/chart" uri="{C3380CC4-5D6E-409C-BE32-E72D297353CC}">
              <c16:uniqueId val="{00000000-D85C-417E-B05C-71E34CCEDBE7}"/>
            </c:ext>
          </c:extLst>
        </c:ser>
        <c:ser>
          <c:idx val="1"/>
          <c:order val="1"/>
          <c:tx>
            <c:strRef>
              <c:f>'Data 9.1'!$I$22</c:f>
              <c:strCache>
                <c:ptCount val="1"/>
                <c:pt idx="0">
                  <c:v>2+ adults</c:v>
                </c:pt>
              </c:strCache>
            </c:strRef>
          </c:tx>
          <c:spPr>
            <a:solidFill>
              <a:srgbClr val="DEE4D2"/>
            </a:solidFill>
            <a:ln w="190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9.1'!$B$24:$B$38</c:f>
              <c:strCache>
                <c:ptCount val="15"/>
                <c:pt idx="0">
                  <c:v>Forth Valley</c:v>
                </c:pt>
                <c:pt idx="1">
                  <c:v>Grampian</c:v>
                </c:pt>
                <c:pt idx="2">
                  <c:v>Fife</c:v>
                </c:pt>
                <c:pt idx="3">
                  <c:v>Shetland</c:v>
                </c:pt>
                <c:pt idx="4">
                  <c:v>Highland</c:v>
                </c:pt>
                <c:pt idx="5">
                  <c:v>Dumfries and Galloway</c:v>
                </c:pt>
                <c:pt idx="6">
                  <c:v>Lanarkshire</c:v>
                </c:pt>
                <c:pt idx="7">
                  <c:v>Ayrshire and Arran</c:v>
                </c:pt>
                <c:pt idx="8">
                  <c:v>Lothian</c:v>
                </c:pt>
                <c:pt idx="9">
                  <c:v>Tayside</c:v>
                </c:pt>
                <c:pt idx="10">
                  <c:v>Borders</c:v>
                </c:pt>
                <c:pt idx="11">
                  <c:v>Orkney</c:v>
                </c:pt>
                <c:pt idx="12">
                  <c:v>Western Isles</c:v>
                </c:pt>
                <c:pt idx="13">
                  <c:v>Greater Glasgow and Clyde</c:v>
                </c:pt>
                <c:pt idx="14">
                  <c:v>SCOTLAND</c:v>
                </c:pt>
              </c:strCache>
            </c:strRef>
          </c:cat>
          <c:val>
            <c:numRef>
              <c:f>'Data 9.1'!$I$24:$I$38</c:f>
              <c:numCache>
                <c:formatCode>0%</c:formatCode>
                <c:ptCount val="15"/>
                <c:pt idx="0">
                  <c:v>0.42048354404537963</c:v>
                </c:pt>
                <c:pt idx="1">
                  <c:v>0.42623483986128496</c:v>
                </c:pt>
                <c:pt idx="2">
                  <c:v>0.42482813061484176</c:v>
                </c:pt>
                <c:pt idx="3">
                  <c:v>0.41885566911834943</c:v>
                </c:pt>
                <c:pt idx="4">
                  <c:v>0.42935212530323807</c:v>
                </c:pt>
                <c:pt idx="5">
                  <c:v>0.43130875945883973</c:v>
                </c:pt>
                <c:pt idx="6">
                  <c:v>0.38546570456995938</c:v>
                </c:pt>
                <c:pt idx="7">
                  <c:v>0.40242636526539821</c:v>
                </c:pt>
                <c:pt idx="8">
                  <c:v>0.39703272520763827</c:v>
                </c:pt>
                <c:pt idx="9">
                  <c:v>0.40425367839847004</c:v>
                </c:pt>
                <c:pt idx="10">
                  <c:v>0.4194658991547654</c:v>
                </c:pt>
                <c:pt idx="11">
                  <c:v>0.42698740838188309</c:v>
                </c:pt>
                <c:pt idx="12">
                  <c:v>0.38927902621722849</c:v>
                </c:pt>
                <c:pt idx="13">
                  <c:v>0.35783510226012388</c:v>
                </c:pt>
                <c:pt idx="14">
                  <c:v>0.39778451150542915</c:v>
                </c:pt>
              </c:numCache>
            </c:numRef>
          </c:val>
          <c:extLst>
            <c:ext xmlns:c16="http://schemas.microsoft.com/office/drawing/2014/chart" uri="{C3380CC4-5D6E-409C-BE32-E72D297353CC}">
              <c16:uniqueId val="{00000001-D85C-417E-B05C-71E34CCEDBE7}"/>
            </c:ext>
          </c:extLst>
        </c:ser>
        <c:ser>
          <c:idx val="2"/>
          <c:order val="2"/>
          <c:tx>
            <c:strRef>
              <c:f>'Data 9.1'!$J$22</c:f>
              <c:strCache>
                <c:ptCount val="1"/>
                <c:pt idx="0">
                  <c:v>1 adult with child(ren)</c:v>
                </c:pt>
              </c:strCache>
            </c:strRef>
          </c:tx>
          <c:spPr>
            <a:solidFill>
              <a:srgbClr val="7F7F7F"/>
            </a:solidFill>
            <a:ln w="190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9.1'!$B$24:$B$38</c:f>
              <c:strCache>
                <c:ptCount val="15"/>
                <c:pt idx="0">
                  <c:v>Forth Valley</c:v>
                </c:pt>
                <c:pt idx="1">
                  <c:v>Grampian</c:v>
                </c:pt>
                <c:pt idx="2">
                  <c:v>Fife</c:v>
                </c:pt>
                <c:pt idx="3">
                  <c:v>Shetland</c:v>
                </c:pt>
                <c:pt idx="4">
                  <c:v>Highland</c:v>
                </c:pt>
                <c:pt idx="5">
                  <c:v>Dumfries and Galloway</c:v>
                </c:pt>
                <c:pt idx="6">
                  <c:v>Lanarkshire</c:v>
                </c:pt>
                <c:pt idx="7">
                  <c:v>Ayrshire and Arran</c:v>
                </c:pt>
                <c:pt idx="8">
                  <c:v>Lothian</c:v>
                </c:pt>
                <c:pt idx="9">
                  <c:v>Tayside</c:v>
                </c:pt>
                <c:pt idx="10">
                  <c:v>Borders</c:v>
                </c:pt>
                <c:pt idx="11">
                  <c:v>Orkney</c:v>
                </c:pt>
                <c:pt idx="12">
                  <c:v>Western Isles</c:v>
                </c:pt>
                <c:pt idx="13">
                  <c:v>Greater Glasgow and Clyde</c:v>
                </c:pt>
                <c:pt idx="14">
                  <c:v>SCOTLAND</c:v>
                </c:pt>
              </c:strCache>
            </c:strRef>
          </c:cat>
          <c:val>
            <c:numRef>
              <c:f>'Data 9.1'!$J$24:$J$38</c:f>
              <c:numCache>
                <c:formatCode>0%</c:formatCode>
                <c:ptCount val="15"/>
                <c:pt idx="0">
                  <c:v>6.0844014757134315E-2</c:v>
                </c:pt>
                <c:pt idx="1">
                  <c:v>4.0566961770167193E-2</c:v>
                </c:pt>
                <c:pt idx="2">
                  <c:v>6.4853815294166159E-2</c:v>
                </c:pt>
                <c:pt idx="3">
                  <c:v>4.1551246537396121E-2</c:v>
                </c:pt>
                <c:pt idx="4">
                  <c:v>5.5103628309250079E-2</c:v>
                </c:pt>
                <c:pt idx="5">
                  <c:v>5.1923297408851182E-2</c:v>
                </c:pt>
                <c:pt idx="6">
                  <c:v>7.4821265654806332E-2</c:v>
                </c:pt>
                <c:pt idx="7">
                  <c:v>6.9908779336461016E-2</c:v>
                </c:pt>
                <c:pt idx="8">
                  <c:v>6.0273228190334448E-2</c:v>
                </c:pt>
                <c:pt idx="9">
                  <c:v>6.2386254973935039E-2</c:v>
                </c:pt>
                <c:pt idx="10">
                  <c:v>4.9147478869134363E-2</c:v>
                </c:pt>
                <c:pt idx="11">
                  <c:v>4.5856042097350121E-2</c:v>
                </c:pt>
                <c:pt idx="12">
                  <c:v>4.6660424469413236E-2</c:v>
                </c:pt>
                <c:pt idx="13">
                  <c:v>7.0822419354545932E-2</c:v>
                </c:pt>
                <c:pt idx="14">
                  <c:v>6.2429864383221012E-2</c:v>
                </c:pt>
              </c:numCache>
            </c:numRef>
          </c:val>
          <c:extLst>
            <c:ext xmlns:c16="http://schemas.microsoft.com/office/drawing/2014/chart" uri="{C3380CC4-5D6E-409C-BE32-E72D297353CC}">
              <c16:uniqueId val="{00000002-D85C-417E-B05C-71E34CCEDBE7}"/>
            </c:ext>
          </c:extLst>
        </c:ser>
        <c:ser>
          <c:idx val="3"/>
          <c:order val="3"/>
          <c:tx>
            <c:strRef>
              <c:f>'Data 9.1'!$K$22</c:f>
              <c:strCache>
                <c:ptCount val="1"/>
                <c:pt idx="0">
                  <c:v>2+ adults with child(ren)</c:v>
                </c:pt>
              </c:strCache>
            </c:strRef>
          </c:tx>
          <c:spPr>
            <a:solidFill>
              <a:srgbClr val="BEBEBE"/>
            </a:solidFill>
            <a:ln w="190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9.1'!$B$24:$B$38</c:f>
              <c:strCache>
                <c:ptCount val="15"/>
                <c:pt idx="0">
                  <c:v>Forth Valley</c:v>
                </c:pt>
                <c:pt idx="1">
                  <c:v>Grampian</c:v>
                </c:pt>
                <c:pt idx="2">
                  <c:v>Fife</c:v>
                </c:pt>
                <c:pt idx="3">
                  <c:v>Shetland</c:v>
                </c:pt>
                <c:pt idx="4">
                  <c:v>Highland</c:v>
                </c:pt>
                <c:pt idx="5">
                  <c:v>Dumfries and Galloway</c:v>
                </c:pt>
                <c:pt idx="6">
                  <c:v>Lanarkshire</c:v>
                </c:pt>
                <c:pt idx="7">
                  <c:v>Ayrshire and Arran</c:v>
                </c:pt>
                <c:pt idx="8">
                  <c:v>Lothian</c:v>
                </c:pt>
                <c:pt idx="9">
                  <c:v>Tayside</c:v>
                </c:pt>
                <c:pt idx="10">
                  <c:v>Borders</c:v>
                </c:pt>
                <c:pt idx="11">
                  <c:v>Orkney</c:v>
                </c:pt>
                <c:pt idx="12">
                  <c:v>Western Isles</c:v>
                </c:pt>
                <c:pt idx="13">
                  <c:v>Greater Glasgow and Clyde</c:v>
                </c:pt>
                <c:pt idx="14">
                  <c:v>SCOTLAND</c:v>
                </c:pt>
              </c:strCache>
            </c:strRef>
          </c:cat>
          <c:val>
            <c:numRef>
              <c:f>'Data 9.1'!$K$24:$K$38</c:f>
              <c:numCache>
                <c:formatCode>0%</c:formatCode>
                <c:ptCount val="15"/>
                <c:pt idx="0">
                  <c:v>0.19188649255581317</c:v>
                </c:pt>
                <c:pt idx="1">
                  <c:v>0.20531186300945062</c:v>
                </c:pt>
                <c:pt idx="2">
                  <c:v>0.17903281865791659</c:v>
                </c:pt>
                <c:pt idx="3">
                  <c:v>0.20689655172413793</c:v>
                </c:pt>
                <c:pt idx="4">
                  <c:v>0.17431573673663114</c:v>
                </c:pt>
                <c:pt idx="5">
                  <c:v>0.16958553084155009</c:v>
                </c:pt>
                <c:pt idx="6">
                  <c:v>0.18491830471925022</c:v>
                </c:pt>
                <c:pt idx="7">
                  <c:v>0.16754330516878432</c:v>
                </c:pt>
                <c:pt idx="8">
                  <c:v>0.18089801553400911</c:v>
                </c:pt>
                <c:pt idx="9">
                  <c:v>0.17000318743123888</c:v>
                </c:pt>
                <c:pt idx="10">
                  <c:v>0.16738924511804137</c:v>
                </c:pt>
                <c:pt idx="11">
                  <c:v>0.15955647434692727</c:v>
                </c:pt>
                <c:pt idx="12">
                  <c:v>0.15675717852684146</c:v>
                </c:pt>
                <c:pt idx="13">
                  <c:v>0.15560020983882708</c:v>
                </c:pt>
                <c:pt idx="14">
                  <c:v>0.17599815734606827</c:v>
                </c:pt>
              </c:numCache>
            </c:numRef>
          </c:val>
          <c:extLst>
            <c:ext xmlns:c16="http://schemas.microsoft.com/office/drawing/2014/chart" uri="{C3380CC4-5D6E-409C-BE32-E72D297353CC}">
              <c16:uniqueId val="{00000003-D85C-417E-B05C-71E34CCEDBE7}"/>
            </c:ext>
          </c:extLst>
        </c:ser>
        <c:dLbls>
          <c:showLegendKey val="0"/>
          <c:showVal val="0"/>
          <c:showCatName val="0"/>
          <c:showSerName val="0"/>
          <c:showPercent val="0"/>
          <c:showBubbleSize val="0"/>
        </c:dLbls>
        <c:gapWidth val="30"/>
        <c:overlap val="100"/>
        <c:axId val="684870512"/>
        <c:axId val="684868544"/>
      </c:barChart>
      <c:catAx>
        <c:axId val="68487051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84868544"/>
        <c:crosses val="autoZero"/>
        <c:auto val="1"/>
        <c:lblAlgn val="ctr"/>
        <c:lblOffset val="100"/>
        <c:noMultiLvlLbl val="0"/>
      </c:catAx>
      <c:valAx>
        <c:axId val="684868544"/>
        <c:scaling>
          <c:orientation val="minMax"/>
          <c:max val="1"/>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Segoe UI" panose="020B0502040204020203" pitchFamily="34" charset="0"/>
                    <a:cs typeface="Segoe UI" panose="020B0502040204020203" pitchFamily="34" charset="0"/>
                  </a:rPr>
                  <a:t>% of all households</a:t>
                </a:r>
              </a:p>
            </c:rich>
          </c:tx>
          <c:layout>
            <c:manualLayout>
              <c:xMode val="edge"/>
              <c:yMode val="edge"/>
              <c:x val="0.47832031765260119"/>
              <c:y val="0.9534079814826296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84870512"/>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b="1">
                <a:solidFill>
                  <a:sysClr val="windowText" lastClr="000000"/>
                </a:solidFill>
                <a:latin typeface="Segoe UI" panose="020B0502040204020203" pitchFamily="34" charset="0"/>
                <a:cs typeface="Segoe UI" panose="020B0502040204020203" pitchFamily="34" charset="0"/>
              </a:rPr>
              <a:t>Figure 9.2: Number of households in Scotland, 2018, 2028 and 2043</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5.0783258521841568E-2"/>
          <c:y val="8.36238599008301E-2"/>
          <c:w val="0.94920857383270207"/>
          <c:h val="0.82654032047606796"/>
        </c:manualLayout>
      </c:layout>
      <c:barChart>
        <c:barDir val="col"/>
        <c:grouping val="clustered"/>
        <c:varyColors val="0"/>
        <c:ser>
          <c:idx val="2"/>
          <c:order val="0"/>
          <c:tx>
            <c:v>2018</c:v>
          </c:tx>
          <c:spPr>
            <a:solidFill>
              <a:srgbClr val="5C7B1E"/>
            </a:solidFill>
            <a:ln>
              <a:noFill/>
            </a:ln>
            <a:effectLst/>
          </c:spPr>
          <c:invertIfNegative val="0"/>
          <c:dPt>
            <c:idx val="0"/>
            <c:invertIfNegative val="0"/>
            <c:bubble3D val="0"/>
            <c:spPr>
              <a:solidFill>
                <a:srgbClr val="5C7B1E"/>
              </a:solidFill>
              <a:ln>
                <a:noFill/>
              </a:ln>
              <a:effectLst/>
            </c:spPr>
            <c:extLst>
              <c:ext xmlns:c16="http://schemas.microsoft.com/office/drawing/2014/chart" uri="{C3380CC4-5D6E-409C-BE32-E72D297353CC}">
                <c16:uniqueId val="{00000001-5964-4FAF-8A45-47ABC890A5DF}"/>
              </c:ext>
            </c:extLst>
          </c:dPt>
          <c:dLbls>
            <c:dLbl>
              <c:idx val="0"/>
              <c:layout>
                <c:manualLayout>
                  <c:x val="-4.9923782689849357E-17"/>
                  <c:y val="0.22084075662380859"/>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64-4FAF-8A45-47ABC890A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9.2'!$C$15</c:f>
              <c:numCache>
                <c:formatCode>#,##0.00</c:formatCode>
                <c:ptCount val="1"/>
                <c:pt idx="0">
                  <c:v>2.4772759999999998</c:v>
                </c:pt>
              </c:numCache>
            </c:numRef>
          </c:val>
          <c:extLst>
            <c:ext xmlns:c16="http://schemas.microsoft.com/office/drawing/2014/chart" uri="{C3380CC4-5D6E-409C-BE32-E72D297353CC}">
              <c16:uniqueId val="{00000002-5964-4FAF-8A45-47ABC890A5DF}"/>
            </c:ext>
          </c:extLst>
        </c:ser>
        <c:ser>
          <c:idx val="1"/>
          <c:order val="1"/>
          <c:tx>
            <c:v>2028</c:v>
          </c:tx>
          <c:spPr>
            <a:solidFill>
              <a:srgbClr val="5C7B1E"/>
            </a:solidFill>
            <a:ln>
              <a:noFill/>
            </a:ln>
            <a:effectLst/>
          </c:spPr>
          <c:invertIfNegative val="0"/>
          <c:dLbls>
            <c:dLbl>
              <c:idx val="0"/>
              <c:layout>
                <c:manualLayout>
                  <c:x val="0"/>
                  <c:y val="0.25156119024908097"/>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64-4FAF-8A45-47ABC890A5D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9.2'!$C$25</c:f>
              <c:numCache>
                <c:formatCode>#,##0.00</c:formatCode>
                <c:ptCount val="1"/>
                <c:pt idx="0">
                  <c:v>2.597626</c:v>
                </c:pt>
              </c:numCache>
            </c:numRef>
          </c:val>
          <c:extLst>
            <c:ext xmlns:c16="http://schemas.microsoft.com/office/drawing/2014/chart" uri="{C3380CC4-5D6E-409C-BE32-E72D297353CC}">
              <c16:uniqueId val="{00000004-5964-4FAF-8A45-47ABC890A5DF}"/>
            </c:ext>
          </c:extLst>
        </c:ser>
        <c:ser>
          <c:idx val="0"/>
          <c:order val="2"/>
          <c:tx>
            <c:v>2043</c:v>
          </c:tx>
          <c:spPr>
            <a:solidFill>
              <a:srgbClr val="5C7B1E"/>
            </a:solidFill>
            <a:ln>
              <a:noFill/>
            </a:ln>
            <a:effectLst/>
          </c:spPr>
          <c:invertIfNegative val="0"/>
          <c:dLbls>
            <c:dLbl>
              <c:idx val="0"/>
              <c:layout>
                <c:manualLayout>
                  <c:x val="9.9847565379698714E-17"/>
                  <c:y val="0.28855167661256204"/>
                </c:manualLayout>
              </c:layout>
              <c:tx>
                <c:rich>
                  <a:bodyPr/>
                  <a:lstStyle/>
                  <a:p>
                    <a:fld id="{0CDEF183-219A-4E8F-A29A-35521BDEE305}" type="VALUE">
                      <a:rPr lang="en-US" sz="1400">
                        <a:latin typeface="Segoe UI" panose="020B0502040204020203" pitchFamily="34" charset="0"/>
                        <a:cs typeface="Segoe UI" panose="020B0502040204020203" pitchFamily="34" charset="0"/>
                      </a:rPr>
                      <a:pPr/>
                      <a:t>[VALUE]</a:t>
                    </a:fld>
                    <a:endParaRPr lang="en-GB"/>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964-4FAF-8A45-47ABC890A5D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9.2'!$C$40</c:f>
              <c:numCache>
                <c:formatCode>#,##0.00</c:formatCode>
                <c:ptCount val="1"/>
                <c:pt idx="0">
                  <c:v>2.7147389999999998</c:v>
                </c:pt>
              </c:numCache>
            </c:numRef>
          </c:val>
          <c:extLst>
            <c:ext xmlns:c16="http://schemas.microsoft.com/office/drawing/2014/chart" uri="{C3380CC4-5D6E-409C-BE32-E72D297353CC}">
              <c16:uniqueId val="{00000006-5964-4FAF-8A45-47ABC890A5DF}"/>
            </c:ext>
          </c:extLst>
        </c:ser>
        <c:dLbls>
          <c:showLegendKey val="0"/>
          <c:showVal val="0"/>
          <c:showCatName val="0"/>
          <c:showSerName val="0"/>
          <c:showPercent val="0"/>
          <c:showBubbleSize val="0"/>
        </c:dLbls>
        <c:gapWidth val="219"/>
        <c:overlap val="-27"/>
        <c:axId val="446522808"/>
        <c:axId val="446521168"/>
      </c:barChart>
      <c:catAx>
        <c:axId val="446522808"/>
        <c:scaling>
          <c:orientation val="minMax"/>
        </c:scaling>
        <c:delete val="1"/>
        <c:axPos val="b"/>
        <c:majorTickMark val="none"/>
        <c:minorTickMark val="none"/>
        <c:tickLblPos val="none"/>
        <c:crossAx val="446521168"/>
        <c:crosses val="autoZero"/>
        <c:auto val="1"/>
        <c:lblAlgn val="ctr"/>
        <c:lblOffset val="100"/>
        <c:noMultiLvlLbl val="0"/>
      </c:catAx>
      <c:valAx>
        <c:axId val="446521168"/>
        <c:scaling>
          <c:orientation val="minMax"/>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65228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Figure 9.3: Trends in households and population, June 2009 to 2019</a:t>
            </a:r>
          </a:p>
        </c:rich>
      </c:tx>
      <c:overlay val="0"/>
    </c:title>
    <c:autoTitleDeleted val="0"/>
    <c:plotArea>
      <c:layout>
        <c:manualLayout>
          <c:layoutTarget val="inner"/>
          <c:xMode val="edge"/>
          <c:yMode val="edge"/>
          <c:x val="0.22626923649749947"/>
          <c:y val="0.13778578295231678"/>
          <c:w val="0.53670539726879618"/>
          <c:h val="0.71195359442628492"/>
        </c:manualLayout>
      </c:layout>
      <c:lineChart>
        <c:grouping val="standard"/>
        <c:varyColors val="0"/>
        <c:ser>
          <c:idx val="1"/>
          <c:order val="0"/>
          <c:spPr>
            <a:ln w="38100">
              <a:solidFill>
                <a:srgbClr val="7F7F7F"/>
              </a:solidFill>
              <a:prstDash val="solid"/>
            </a:ln>
          </c:spPr>
          <c:marker>
            <c:symbol val="none"/>
          </c:marker>
          <c:dPt>
            <c:idx val="10"/>
            <c:marker>
              <c:symbol val="circle"/>
              <c:size val="10"/>
              <c:spPr>
                <a:solidFill>
                  <a:schemeClr val="bg1">
                    <a:lumMod val="50000"/>
                  </a:schemeClr>
                </a:solidFill>
                <a:ln>
                  <a:noFill/>
                </a:ln>
              </c:spPr>
            </c:marker>
            <c:bubble3D val="0"/>
            <c:extLst>
              <c:ext xmlns:c16="http://schemas.microsoft.com/office/drawing/2014/chart" uri="{C3380CC4-5D6E-409C-BE32-E72D297353CC}">
                <c16:uniqueId val="{00000000-7339-4381-82F1-BC41CAD25B34}"/>
              </c:ext>
            </c:extLst>
          </c:dPt>
          <c:cat>
            <c:numLit>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Lit>
          </c:cat>
          <c:val>
            <c:numLit>
              <c:formatCode>General</c:formatCode>
              <c:ptCount val="11"/>
              <c:pt idx="0">
                <c:v>0</c:v>
              </c:pt>
              <c:pt idx="1">
                <c:v>5.7913950954720083E-3</c:v>
              </c:pt>
              <c:pt idx="2">
                <c:v>1.2997190313270514E-2</c:v>
              </c:pt>
              <c:pt idx="3">
                <c:v>1.5615741891091191E-2</c:v>
              </c:pt>
              <c:pt idx="4">
                <c:v>1.8310747529578165E-2</c:v>
              </c:pt>
              <c:pt idx="5">
                <c:v>2.2114337047726449E-2</c:v>
              </c:pt>
              <c:pt idx="6">
                <c:v>2.6969169900036314E-2</c:v>
              </c:pt>
              <c:pt idx="7">
                <c:v>3.3028154207840367E-2</c:v>
              </c:pt>
              <c:pt idx="8">
                <c:v>3.6869970756321792E-2</c:v>
              </c:pt>
              <c:pt idx="9">
                <c:v>3.9412068273476174E-2</c:v>
              </c:pt>
              <c:pt idx="10">
                <c:v>4.4228674095452898E-2</c:v>
              </c:pt>
            </c:numLit>
          </c:val>
          <c:smooth val="0"/>
          <c:extLst>
            <c:ext xmlns:c16="http://schemas.microsoft.com/office/drawing/2014/chart" uri="{C3380CC4-5D6E-409C-BE32-E72D297353CC}">
              <c16:uniqueId val="{00000001-7339-4381-82F1-BC41CAD25B34}"/>
            </c:ext>
          </c:extLst>
        </c:ser>
        <c:ser>
          <c:idx val="2"/>
          <c:order val="1"/>
          <c:spPr>
            <a:ln w="38100">
              <a:solidFill>
                <a:srgbClr val="5C7B1E"/>
              </a:solidFill>
            </a:ln>
          </c:spPr>
          <c:marker>
            <c:symbol val="none"/>
          </c:marker>
          <c:dPt>
            <c:idx val="10"/>
            <c:marker>
              <c:symbol val="circle"/>
              <c:size val="10"/>
              <c:spPr>
                <a:solidFill>
                  <a:srgbClr val="5C7B1E"/>
                </a:solidFill>
                <a:ln>
                  <a:noFill/>
                </a:ln>
              </c:spPr>
            </c:marker>
            <c:bubble3D val="0"/>
            <c:extLst>
              <c:ext xmlns:c16="http://schemas.microsoft.com/office/drawing/2014/chart" uri="{C3380CC4-5D6E-409C-BE32-E72D297353CC}">
                <c16:uniqueId val="{00000002-7339-4381-82F1-BC41CAD25B34}"/>
              </c:ext>
            </c:extLst>
          </c:dPt>
          <c:cat>
            <c:numLit>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Lit>
          </c:cat>
          <c:val>
            <c:numLit>
              <c:formatCode>General</c:formatCode>
              <c:ptCount val="11"/>
              <c:pt idx="0">
                <c:v>0</c:v>
              </c:pt>
              <c:pt idx="1">
                <c:v>5.5702015477506594E-3</c:v>
              </c:pt>
              <c:pt idx="2">
                <c:v>1.0460073135470703E-2</c:v>
              </c:pt>
              <c:pt idx="3">
                <c:v>1.4839697253167786E-2</c:v>
              </c:pt>
              <c:pt idx="4">
                <c:v>2.0622501913428012E-2</c:v>
              </c:pt>
              <c:pt idx="5">
                <c:v>2.729823964622842E-2</c:v>
              </c:pt>
              <c:pt idx="6">
                <c:v>3.320860617399439E-2</c:v>
              </c:pt>
              <c:pt idx="7">
                <c:v>4.0139467641806273E-2</c:v>
              </c:pt>
              <c:pt idx="8">
                <c:v>4.7155370354621994E-2</c:v>
              </c:pt>
              <c:pt idx="9">
                <c:v>5.336338123990135E-2</c:v>
              </c:pt>
              <c:pt idx="10">
                <c:v>6.1144655157751512E-2</c:v>
              </c:pt>
            </c:numLit>
          </c:val>
          <c:smooth val="0"/>
          <c:extLst>
            <c:ext xmlns:c16="http://schemas.microsoft.com/office/drawing/2014/chart" uri="{C3380CC4-5D6E-409C-BE32-E72D297353CC}">
              <c16:uniqueId val="{00000003-7339-4381-82F1-BC41CAD25B34}"/>
            </c:ext>
          </c:extLst>
        </c:ser>
        <c:dLbls>
          <c:showLegendKey val="0"/>
          <c:showVal val="0"/>
          <c:showCatName val="0"/>
          <c:showSerName val="0"/>
          <c:showPercent val="0"/>
          <c:showBubbleSize val="0"/>
        </c:dLbls>
        <c:smooth val="0"/>
        <c:axId val="118880128"/>
        <c:axId val="118881664"/>
      </c:lineChart>
      <c:catAx>
        <c:axId val="118880128"/>
        <c:scaling>
          <c:orientation val="minMax"/>
        </c:scaling>
        <c:delete val="1"/>
        <c:axPos val="b"/>
        <c:numFmt formatCode="General" sourceLinked="1"/>
        <c:majorTickMark val="out"/>
        <c:minorTickMark val="none"/>
        <c:tickLblPos val="nextTo"/>
        <c:crossAx val="118881664"/>
        <c:crosses val="autoZero"/>
        <c:auto val="1"/>
        <c:lblAlgn val="ctr"/>
        <c:lblOffset val="100"/>
        <c:noMultiLvlLbl val="0"/>
      </c:catAx>
      <c:valAx>
        <c:axId val="118881664"/>
        <c:scaling>
          <c:orientation val="minMax"/>
          <c:max val="7.0000000000000007E-2"/>
          <c:min val="0"/>
        </c:scaling>
        <c:delete val="0"/>
        <c:axPos val="l"/>
        <c:numFmt formatCode="0%" sourceLinked="0"/>
        <c:majorTickMark val="out"/>
        <c:minorTickMark val="none"/>
        <c:tickLblPos val="nextTo"/>
        <c:spPr>
          <a:ln>
            <a:solidFill>
              <a:schemeClr val="tx1"/>
            </a:solidFill>
          </a:ln>
        </c:spPr>
        <c:txPr>
          <a:bodyPr/>
          <a:lstStyle/>
          <a:p>
            <a:pPr>
              <a:defRPr sz="1200">
                <a:latin typeface="Segoe UI" panose="020B0502040204020203" pitchFamily="34" charset="0"/>
                <a:cs typeface="Segoe UI" panose="020B0502040204020203" pitchFamily="34" charset="0"/>
              </a:defRPr>
            </a:pPr>
            <a:endParaRPr lang="en-US"/>
          </a:p>
        </c:txPr>
        <c:crossAx val="118880128"/>
        <c:crosses val="autoZero"/>
        <c:crossBetween val="midCat"/>
      </c:valAx>
    </c:plotArea>
    <c:plotVisOnly val="1"/>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dLbls>
          <c:showLegendKey val="0"/>
          <c:showVal val="0"/>
          <c:showCatName val="0"/>
          <c:showSerName val="0"/>
          <c:showPercent val="0"/>
          <c:showBubbleSize val="0"/>
        </c:dLbls>
        <c:marker val="1"/>
        <c:smooth val="0"/>
        <c:axId val="524879808"/>
        <c:axId val="524880464"/>
      </c:lineChart>
      <c:catAx>
        <c:axId val="524879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880464"/>
        <c:crosses val="autoZero"/>
        <c:auto val="1"/>
        <c:lblAlgn val="ctr"/>
        <c:lblOffset val="100"/>
        <c:noMultiLvlLbl val="0"/>
      </c:catAx>
      <c:valAx>
        <c:axId val="52488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8798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GB" sz="1400"/>
              <a:t>Figure 9.4: Percentage of people living alone in Scotland by age and sex, 2019 </a:t>
            </a:r>
          </a:p>
        </c:rich>
      </c:tx>
      <c:layout>
        <c:manualLayout>
          <c:xMode val="edge"/>
          <c:yMode val="edge"/>
          <c:x val="0.13098383341080788"/>
          <c:y val="8.3223935407328743E-3"/>
        </c:manualLayout>
      </c:layout>
      <c:overlay val="0"/>
    </c:title>
    <c:autoTitleDeleted val="0"/>
    <c:plotArea>
      <c:layout>
        <c:manualLayout>
          <c:layoutTarget val="inner"/>
          <c:xMode val="edge"/>
          <c:yMode val="edge"/>
          <c:x val="9.6788357952435594E-2"/>
          <c:y val="9.4738801473448361E-2"/>
          <c:w val="0.87793666000301418"/>
          <c:h val="0.72929577096913956"/>
        </c:manualLayout>
      </c:layout>
      <c:lineChart>
        <c:grouping val="standard"/>
        <c:varyColors val="0"/>
        <c:ser>
          <c:idx val="0"/>
          <c:order val="0"/>
          <c:tx>
            <c:v>2018 Males</c:v>
          </c:tx>
          <c:spPr>
            <a:ln w="38100">
              <a:solidFill>
                <a:srgbClr val="7F7F7F"/>
              </a:solidFill>
            </a:ln>
          </c:spPr>
          <c:marker>
            <c:symbol val="none"/>
          </c:marker>
          <c:cat>
            <c:strLit>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Lit>
          </c:cat>
          <c:val>
            <c:numRef>
              <c:f>'Data 9.4'!$C$4:$C$19</c:f>
              <c:numCache>
                <c:formatCode>0%</c:formatCode>
                <c:ptCount val="16"/>
                <c:pt idx="0">
                  <c:v>3.0355939214639527E-2</c:v>
                </c:pt>
                <c:pt idx="1">
                  <c:v>7.6136226847188307E-2</c:v>
                </c:pt>
                <c:pt idx="2">
                  <c:v>0.16046069945888639</c:v>
                </c:pt>
                <c:pt idx="3">
                  <c:v>0.19422865133318309</c:v>
                </c:pt>
                <c:pt idx="4">
                  <c:v>0.22819622322052047</c:v>
                </c:pt>
                <c:pt idx="5">
                  <c:v>0.22428117099828268</c:v>
                </c:pt>
                <c:pt idx="6">
                  <c:v>0.22838491015694334</c:v>
                </c:pt>
                <c:pt idx="7">
                  <c:v>0.22744282755063086</c:v>
                </c:pt>
                <c:pt idx="8">
                  <c:v>0.22907785017726778</c:v>
                </c:pt>
                <c:pt idx="9">
                  <c:v>0.22717983378797235</c:v>
                </c:pt>
                <c:pt idx="10">
                  <c:v>0.21961942617865576</c:v>
                </c:pt>
                <c:pt idx="11">
                  <c:v>0.20983344162129006</c:v>
                </c:pt>
                <c:pt idx="12">
                  <c:v>0.23484413335609422</c:v>
                </c:pt>
                <c:pt idx="13">
                  <c:v>0.30656074747440959</c:v>
                </c:pt>
                <c:pt idx="14">
                  <c:v>0.39591710900852028</c:v>
                </c:pt>
                <c:pt idx="15">
                  <c:v>0.43948933643105798</c:v>
                </c:pt>
              </c:numCache>
            </c:numRef>
          </c:val>
          <c:smooth val="0"/>
          <c:extLst>
            <c:ext xmlns:c16="http://schemas.microsoft.com/office/drawing/2014/chart" uri="{C3380CC4-5D6E-409C-BE32-E72D297353CC}">
              <c16:uniqueId val="{00000000-6B74-4F92-BB5D-8803EB87129D}"/>
            </c:ext>
          </c:extLst>
        </c:ser>
        <c:ser>
          <c:idx val="1"/>
          <c:order val="1"/>
          <c:tx>
            <c:v>2018 Females</c:v>
          </c:tx>
          <c:spPr>
            <a:ln w="38100">
              <a:solidFill>
                <a:srgbClr val="5C7B1E"/>
              </a:solidFill>
            </a:ln>
          </c:spPr>
          <c:marker>
            <c:symbol val="none"/>
          </c:marker>
          <c:cat>
            <c:strLit>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Lit>
          </c:cat>
          <c:val>
            <c:numRef>
              <c:f>'Data 9.4'!$B$4:$B$19</c:f>
              <c:numCache>
                <c:formatCode>0%</c:formatCode>
                <c:ptCount val="16"/>
                <c:pt idx="0">
                  <c:v>3.1173074988574665E-2</c:v>
                </c:pt>
                <c:pt idx="1">
                  <c:v>5.6925568275632679E-2</c:v>
                </c:pt>
                <c:pt idx="2">
                  <c:v>0.10037104262331156</c:v>
                </c:pt>
                <c:pt idx="3">
                  <c:v>0.11820972014707067</c:v>
                </c:pt>
                <c:pt idx="4">
                  <c:v>0.12194643872962808</c:v>
                </c:pt>
                <c:pt idx="5">
                  <c:v>0.11439733806987841</c:v>
                </c:pt>
                <c:pt idx="6">
                  <c:v>0.12805784293946579</c:v>
                </c:pt>
                <c:pt idx="7">
                  <c:v>0.16846022004202596</c:v>
                </c:pt>
                <c:pt idx="8">
                  <c:v>0.20206390176311209</c:v>
                </c:pt>
                <c:pt idx="9">
                  <c:v>0.22318138563327031</c:v>
                </c:pt>
                <c:pt idx="10">
                  <c:v>0.26051098011719304</c:v>
                </c:pt>
                <c:pt idx="11">
                  <c:v>0.32423432727831253</c:v>
                </c:pt>
                <c:pt idx="12">
                  <c:v>0.42272377367695113</c:v>
                </c:pt>
                <c:pt idx="13">
                  <c:v>0.55711041772014602</c:v>
                </c:pt>
                <c:pt idx="14">
                  <c:v>0.62384019738925578</c:v>
                </c:pt>
                <c:pt idx="15">
                  <c:v>0.61197854404283802</c:v>
                </c:pt>
              </c:numCache>
            </c:numRef>
          </c:val>
          <c:smooth val="0"/>
          <c:extLst>
            <c:ext xmlns:c16="http://schemas.microsoft.com/office/drawing/2014/chart" uri="{C3380CC4-5D6E-409C-BE32-E72D297353CC}">
              <c16:uniqueId val="{00000001-6B74-4F92-BB5D-8803EB87129D}"/>
            </c:ext>
          </c:extLst>
        </c:ser>
        <c:dLbls>
          <c:showLegendKey val="0"/>
          <c:showVal val="0"/>
          <c:showCatName val="0"/>
          <c:showSerName val="0"/>
          <c:showPercent val="0"/>
          <c:showBubbleSize val="0"/>
        </c:dLbls>
        <c:smooth val="0"/>
        <c:axId val="72585984"/>
        <c:axId val="72587904"/>
      </c:lineChart>
      <c:catAx>
        <c:axId val="72585984"/>
        <c:scaling>
          <c:orientation val="minMax"/>
        </c:scaling>
        <c:delete val="0"/>
        <c:axPos val="b"/>
        <c:title>
          <c:tx>
            <c:rich>
              <a:bodyPr/>
              <a:lstStyle/>
              <a:p>
                <a:pPr>
                  <a:defRPr sz="1400"/>
                </a:pPr>
                <a:r>
                  <a:rPr lang="en-GB" sz="1400"/>
                  <a:t>Age group</a:t>
                </a:r>
              </a:p>
            </c:rich>
          </c:tx>
          <c:layout>
            <c:manualLayout>
              <c:xMode val="edge"/>
              <c:yMode val="edge"/>
              <c:x val="0.45330229623219026"/>
              <c:y val="0.87100701384000334"/>
            </c:manualLayout>
          </c:layout>
          <c:overlay val="0"/>
        </c:title>
        <c:numFmt formatCode="General" sourceLinked="1"/>
        <c:majorTickMark val="out"/>
        <c:minorTickMark val="none"/>
        <c:tickLblPos val="low"/>
        <c:spPr>
          <a:ln w="12700">
            <a:solidFill>
              <a:schemeClr val="tx1"/>
            </a:solidFill>
          </a:ln>
        </c:spPr>
        <c:txPr>
          <a:bodyPr rot="0" vert="horz"/>
          <a:lstStyle/>
          <a:p>
            <a:pPr>
              <a:defRPr sz="1200"/>
            </a:pPr>
            <a:endParaRPr lang="en-US"/>
          </a:p>
        </c:txPr>
        <c:crossAx val="72587904"/>
        <c:crosses val="autoZero"/>
        <c:auto val="1"/>
        <c:lblAlgn val="ctr"/>
        <c:lblOffset val="50"/>
        <c:noMultiLvlLbl val="0"/>
      </c:catAx>
      <c:valAx>
        <c:axId val="72587904"/>
        <c:scaling>
          <c:orientation val="minMax"/>
          <c:max val="0.70000000000000007"/>
          <c:min val="0"/>
        </c:scaling>
        <c:delete val="0"/>
        <c:axPos val="l"/>
        <c:title>
          <c:tx>
            <c:rich>
              <a:bodyPr/>
              <a:lstStyle/>
              <a:p>
                <a:pPr>
                  <a:defRPr/>
                </a:pPr>
                <a:r>
                  <a:rPr lang="en-GB" sz="1400"/>
                  <a:t>Percentage of people living in one person household</a:t>
                </a:r>
              </a:p>
            </c:rich>
          </c:tx>
          <c:layout>
            <c:manualLayout>
              <c:xMode val="edge"/>
              <c:yMode val="edge"/>
              <c:x val="8.9859660398265723E-3"/>
              <c:y val="9.5436909044832444E-2"/>
            </c:manualLayout>
          </c:layout>
          <c:overlay val="0"/>
        </c:title>
        <c:numFmt formatCode="0%" sourceLinked="0"/>
        <c:majorTickMark val="out"/>
        <c:minorTickMark val="none"/>
        <c:tickLblPos val="nextTo"/>
        <c:spPr>
          <a:noFill/>
          <a:ln w="12700">
            <a:solidFill>
              <a:schemeClr val="tx1"/>
            </a:solidFill>
          </a:ln>
        </c:spPr>
        <c:txPr>
          <a:bodyPr rot="0" vert="horz"/>
          <a:lstStyle/>
          <a:p>
            <a:pPr>
              <a:defRPr sz="1200"/>
            </a:pPr>
            <a:endParaRPr lang="en-US"/>
          </a:p>
        </c:txPr>
        <c:crossAx val="72585984"/>
        <c:crosses val="autoZero"/>
        <c:crossBetween val="midCat"/>
        <c:majorUnit val="0.1"/>
      </c:valAx>
      <c:spPr>
        <a:noFill/>
        <a:ln>
          <a:noFill/>
        </a:ln>
      </c:spPr>
    </c:plotArea>
    <c:plotVisOnly val="1"/>
    <c:dispBlanksAs val="gap"/>
    <c:showDLblsOverMax val="0"/>
  </c:chart>
  <c:spPr>
    <a:ln>
      <a:noFill/>
    </a:ln>
  </c:spPr>
  <c:txPr>
    <a:bodyPr/>
    <a:lstStyle/>
    <a:p>
      <a:pPr>
        <a:defRPr sz="1600" baseline="0">
          <a:latin typeface="Segoe UI" panose="020B0502040204020203" pitchFamily="34" charset="0"/>
          <a:cs typeface="Segoe UI" panose="020B0502040204020203" pitchFamily="34" charset="0"/>
        </a:defRPr>
      </a:pPr>
      <a:endParaRPr lang="en-US"/>
    </a:p>
  </c:txPr>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05975617833773E-2"/>
          <c:y val="3.7036987078970587E-2"/>
          <c:w val="0.93888888888888888"/>
          <c:h val="0.81820521899430676"/>
        </c:manualLayout>
      </c:layout>
      <c:barChart>
        <c:barDir val="col"/>
        <c:grouping val="clustered"/>
        <c:varyColors val="0"/>
        <c:ser>
          <c:idx val="0"/>
          <c:order val="0"/>
          <c:spPr>
            <a:solidFill>
              <a:srgbClr val="DEE4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9.5'!$B$5:$C$5</c:f>
              <c:numCache>
                <c:formatCode>#,##0</c:formatCode>
                <c:ptCount val="2"/>
                <c:pt idx="0">
                  <c:v>274000</c:v>
                </c:pt>
                <c:pt idx="1">
                  <c:v>119000</c:v>
                </c:pt>
              </c:numCache>
            </c:numRef>
          </c:val>
          <c:extLst>
            <c:ext xmlns:c16="http://schemas.microsoft.com/office/drawing/2014/chart" uri="{C3380CC4-5D6E-409C-BE32-E72D297353CC}">
              <c16:uniqueId val="{00000000-9707-4597-91DF-ABC91AB6FAFE}"/>
            </c:ext>
          </c:extLst>
        </c:ser>
        <c:ser>
          <c:idx val="1"/>
          <c:order val="1"/>
          <c:spPr>
            <a:solidFill>
              <a:srgbClr val="5C7B1E"/>
            </a:solidFill>
            <a:ln>
              <a:noFill/>
            </a:ln>
            <a:effectLst/>
          </c:spPr>
          <c:invertIfNegative val="0"/>
          <c:dLbls>
            <c:dLbl>
              <c:idx val="0"/>
              <c:tx>
                <c:rich>
                  <a:bodyPr/>
                  <a:lstStyle/>
                  <a:p>
                    <a:fld id="{49F324F3-E5F2-44ED-A661-79FEF4BFB368}" type="VALUE">
                      <a:rPr lang="en-US" sz="1400"/>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707-4597-91DF-ABC91AB6FAF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9.5'!$B$27:$C$27</c:f>
              <c:numCache>
                <c:formatCode>#,##0</c:formatCode>
                <c:ptCount val="2"/>
                <c:pt idx="0">
                  <c:v>464000</c:v>
                </c:pt>
                <c:pt idx="1">
                  <c:v>439000</c:v>
                </c:pt>
              </c:numCache>
            </c:numRef>
          </c:val>
          <c:extLst>
            <c:ext xmlns:c16="http://schemas.microsoft.com/office/drawing/2014/chart" uri="{C3380CC4-5D6E-409C-BE32-E72D297353CC}">
              <c16:uniqueId val="{00000002-9707-4597-91DF-ABC91AB6FAFE}"/>
            </c:ext>
          </c:extLst>
        </c:ser>
        <c:dLbls>
          <c:showLegendKey val="0"/>
          <c:showVal val="0"/>
          <c:showCatName val="0"/>
          <c:showSerName val="0"/>
          <c:showPercent val="0"/>
          <c:showBubbleSize val="0"/>
        </c:dLbls>
        <c:gapWidth val="95"/>
        <c:axId val="657528504"/>
        <c:axId val="657525880"/>
      </c:barChart>
      <c:catAx>
        <c:axId val="657528504"/>
        <c:scaling>
          <c:orientation val="minMax"/>
        </c:scaling>
        <c:delete val="1"/>
        <c:axPos val="b"/>
        <c:majorTickMark val="none"/>
        <c:minorTickMark val="none"/>
        <c:tickLblPos val="nextTo"/>
        <c:crossAx val="657525880"/>
        <c:crosses val="autoZero"/>
        <c:auto val="1"/>
        <c:lblAlgn val="ctr"/>
        <c:lblOffset val="100"/>
        <c:noMultiLvlLbl val="0"/>
      </c:catAx>
      <c:valAx>
        <c:axId val="657525880"/>
        <c:scaling>
          <c:orientation val="minMax"/>
        </c:scaling>
        <c:delete val="1"/>
        <c:axPos val="l"/>
        <c:numFmt formatCode="#,##0" sourceLinked="1"/>
        <c:majorTickMark val="none"/>
        <c:minorTickMark val="none"/>
        <c:tickLblPos val="nextTo"/>
        <c:crossAx val="657528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960372068279469"/>
          <c:y val="0.1525424027878868"/>
          <c:w val="0.81626667555950183"/>
          <c:h val="0.67522568167943353"/>
        </c:manualLayout>
      </c:layout>
      <c:barChart>
        <c:barDir val="col"/>
        <c:grouping val="clustered"/>
        <c:varyColors val="0"/>
        <c:ser>
          <c:idx val="0"/>
          <c:order val="0"/>
          <c:tx>
            <c:strRef>
              <c:f>'Data 9.6'!$B$4</c:f>
              <c:strCache>
                <c:ptCount val="1"/>
                <c:pt idx="0">
                  <c:v>2018</c:v>
                </c:pt>
              </c:strCache>
            </c:strRef>
          </c:tx>
          <c:spPr>
            <a:solidFill>
              <a:srgbClr val="DEE4D2"/>
            </a:solidFill>
            <a:ln>
              <a:solidFill>
                <a:srgbClr val="121806"/>
              </a:solidFill>
            </a:ln>
          </c:spPr>
          <c:invertIfNegative val="0"/>
          <c:cat>
            <c:strRef>
              <c:f>'Data 9.6'!$A$5:$A$9</c:f>
              <c:strCache>
                <c:ptCount val="5"/>
                <c:pt idx="0">
                  <c:v>1 adult</c:v>
                </c:pt>
                <c:pt idx="1">
                  <c:v>2 adults</c:v>
                </c:pt>
                <c:pt idx="2">
                  <c:v>1 adult with children</c:v>
                </c:pt>
                <c:pt idx="3">
                  <c:v>2+ adults with children</c:v>
                </c:pt>
                <c:pt idx="4">
                  <c:v>3+ adults</c:v>
                </c:pt>
              </c:strCache>
            </c:strRef>
          </c:cat>
          <c:val>
            <c:numRef>
              <c:f>'Data 9.6'!$B$5:$B$9</c:f>
              <c:numCache>
                <c:formatCode>#,##0</c:formatCode>
                <c:ptCount val="5"/>
                <c:pt idx="0">
                  <c:v>892687.32529999991</c:v>
                </c:pt>
                <c:pt idx="1">
                  <c:v>774680.45571000001</c:v>
                </c:pt>
                <c:pt idx="2">
                  <c:v>154526.07935300001</c:v>
                </c:pt>
                <c:pt idx="3">
                  <c:v>445241.31213999999</c:v>
                </c:pt>
                <c:pt idx="4">
                  <c:v>210140.82750000001</c:v>
                </c:pt>
              </c:numCache>
            </c:numRef>
          </c:val>
          <c:extLst>
            <c:ext xmlns:c16="http://schemas.microsoft.com/office/drawing/2014/chart" uri="{C3380CC4-5D6E-409C-BE32-E72D297353CC}">
              <c16:uniqueId val="{00000000-104B-4D2B-B7DF-B7999A3074E7}"/>
            </c:ext>
          </c:extLst>
        </c:ser>
        <c:ser>
          <c:idx val="1"/>
          <c:order val="1"/>
          <c:tx>
            <c:strRef>
              <c:f>'Data 9.6'!$C$4</c:f>
              <c:strCache>
                <c:ptCount val="1"/>
                <c:pt idx="0">
                  <c:v>2028</c:v>
                </c:pt>
              </c:strCache>
            </c:strRef>
          </c:tx>
          <c:spPr>
            <a:solidFill>
              <a:srgbClr val="5C7B1E"/>
            </a:solidFill>
            <a:ln>
              <a:solidFill>
                <a:srgbClr val="121806"/>
              </a:solidFill>
            </a:ln>
          </c:spPr>
          <c:invertIfNegative val="0"/>
          <c:cat>
            <c:strRef>
              <c:f>'Data 9.6'!$A$5:$A$9</c:f>
              <c:strCache>
                <c:ptCount val="5"/>
                <c:pt idx="0">
                  <c:v>1 adult</c:v>
                </c:pt>
                <c:pt idx="1">
                  <c:v>2 adults</c:v>
                </c:pt>
                <c:pt idx="2">
                  <c:v>1 adult with children</c:v>
                </c:pt>
                <c:pt idx="3">
                  <c:v>2+ adults with children</c:v>
                </c:pt>
                <c:pt idx="4">
                  <c:v>3+ adults</c:v>
                </c:pt>
              </c:strCache>
            </c:strRef>
          </c:cat>
          <c:val>
            <c:numRef>
              <c:f>'Data 9.6'!$C$5:$C$9</c:f>
              <c:numCache>
                <c:formatCode>#,##0</c:formatCode>
                <c:ptCount val="5"/>
                <c:pt idx="0">
                  <c:v>965062</c:v>
                </c:pt>
                <c:pt idx="1">
                  <c:v>830592</c:v>
                </c:pt>
                <c:pt idx="2">
                  <c:v>157895</c:v>
                </c:pt>
                <c:pt idx="3">
                  <c:v>441068</c:v>
                </c:pt>
                <c:pt idx="4">
                  <c:v>203008</c:v>
                </c:pt>
              </c:numCache>
            </c:numRef>
          </c:val>
          <c:extLst>
            <c:ext xmlns:c16="http://schemas.microsoft.com/office/drawing/2014/chart" uri="{C3380CC4-5D6E-409C-BE32-E72D297353CC}">
              <c16:uniqueId val="{00000001-104B-4D2B-B7DF-B7999A3074E7}"/>
            </c:ext>
          </c:extLst>
        </c:ser>
        <c:dLbls>
          <c:showLegendKey val="0"/>
          <c:showVal val="0"/>
          <c:showCatName val="0"/>
          <c:showSerName val="0"/>
          <c:showPercent val="0"/>
          <c:showBubbleSize val="0"/>
        </c:dLbls>
        <c:gapWidth val="150"/>
        <c:axId val="52368896"/>
        <c:axId val="52370816"/>
      </c:barChart>
      <c:catAx>
        <c:axId val="52368896"/>
        <c:scaling>
          <c:orientation val="minMax"/>
        </c:scaling>
        <c:delete val="0"/>
        <c:axPos val="b"/>
        <c:title>
          <c:tx>
            <c:rich>
              <a:bodyPr/>
              <a:lstStyle/>
              <a:p>
                <a:pPr>
                  <a:defRPr sz="1400">
                    <a:latin typeface="Segoe UI" panose="020B0502040204020203" pitchFamily="34" charset="0"/>
                    <a:cs typeface="Segoe UI" panose="020B0502040204020203" pitchFamily="34" charset="0"/>
                  </a:defRPr>
                </a:pPr>
                <a:r>
                  <a:rPr lang="en-GB" sz="1400">
                    <a:latin typeface="Segoe UI" panose="020B0502040204020203" pitchFamily="34" charset="0"/>
                    <a:cs typeface="Segoe UI" panose="020B0502040204020203" pitchFamily="34" charset="0"/>
                  </a:rPr>
                  <a:t>Type of household</a:t>
                </a:r>
              </a:p>
            </c:rich>
          </c:tx>
          <c:layout>
            <c:manualLayout>
              <c:xMode val="edge"/>
              <c:yMode val="edge"/>
              <c:x val="0.46983774097203368"/>
              <c:y val="0.92939432009201117"/>
            </c:manualLayout>
          </c:layout>
          <c:overlay val="0"/>
        </c:title>
        <c:numFmt formatCode="General" sourceLinked="1"/>
        <c:majorTickMark val="out"/>
        <c:minorTickMark val="none"/>
        <c:tickLblPos val="nextTo"/>
        <c:spPr>
          <a:ln w="12700">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52370816"/>
        <c:crosses val="autoZero"/>
        <c:auto val="1"/>
        <c:lblAlgn val="ctr"/>
        <c:lblOffset val="100"/>
        <c:tickLblSkip val="1"/>
        <c:tickMarkSkip val="1"/>
        <c:noMultiLvlLbl val="0"/>
      </c:catAx>
      <c:valAx>
        <c:axId val="52370816"/>
        <c:scaling>
          <c:orientation val="minMax"/>
          <c:max val="1600000"/>
          <c:min val="0"/>
        </c:scaling>
        <c:delete val="0"/>
        <c:axPos val="l"/>
        <c:title>
          <c:tx>
            <c:rich>
              <a:bodyPr/>
              <a:lstStyle/>
              <a:p>
                <a:pPr>
                  <a:defRPr sz="1400">
                    <a:latin typeface="Segoe UI" panose="020B0502040204020203" pitchFamily="34" charset="0"/>
                    <a:cs typeface="Segoe UI" panose="020B0502040204020203" pitchFamily="34" charset="0"/>
                  </a:defRPr>
                </a:pPr>
                <a:r>
                  <a:rPr lang="en-GB" sz="1400">
                    <a:latin typeface="Segoe UI" panose="020B0502040204020203" pitchFamily="34" charset="0"/>
                    <a:cs typeface="Segoe UI" panose="020B0502040204020203" pitchFamily="34" charset="0"/>
                  </a:rPr>
                  <a:t>Number of households</a:t>
                </a:r>
              </a:p>
            </c:rich>
          </c:tx>
          <c:layout>
            <c:manualLayout>
              <c:xMode val="edge"/>
              <c:yMode val="edge"/>
              <c:x val="1.655456111464328E-2"/>
              <c:y val="0.28135594725786178"/>
            </c:manualLayout>
          </c:layout>
          <c:overlay val="0"/>
        </c:title>
        <c:numFmt formatCode="#,##0" sourceLinked="1"/>
        <c:majorTickMark val="out"/>
        <c:minorTickMark val="none"/>
        <c:tickLblPos val="nextTo"/>
        <c:spPr>
          <a:ln w="12700">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52368896"/>
        <c:crosses val="autoZero"/>
        <c:crossBetween val="between"/>
      </c:valAx>
      <c:spPr>
        <a:noFill/>
        <a:ln w="3175">
          <a:noFill/>
        </a:ln>
      </c:spPr>
    </c:plotArea>
    <c:legend>
      <c:legendPos val="r"/>
      <c:layout>
        <c:manualLayout>
          <c:xMode val="edge"/>
          <c:yMode val="edge"/>
          <c:x val="0.87625101210174816"/>
          <c:y val="0.18314299998214509"/>
          <c:w val="8.2392527021078882E-2"/>
          <c:h val="0.10455818022747157"/>
        </c:manualLayout>
      </c:layout>
      <c:overlay val="0"/>
      <c:spPr>
        <a:solidFill>
          <a:schemeClr val="bg1"/>
        </a:solidFill>
        <a:ln>
          <a:noFill/>
        </a:ln>
      </c:spPr>
      <c:txPr>
        <a:bodyPr/>
        <a:lstStyle/>
        <a:p>
          <a:pPr>
            <a:defRPr sz="1200">
              <a:latin typeface="Segoe UI" panose="020B0502040204020203" pitchFamily="34" charset="0"/>
              <a:cs typeface="Segoe UI" panose="020B0502040204020203" pitchFamily="34" charset="0"/>
            </a:defRPr>
          </a:pPr>
          <a:endParaRPr lang="en-US"/>
        </a:p>
      </c:txPr>
    </c:legend>
    <c:plotVisOnly val="1"/>
    <c:dispBlanksAs val="gap"/>
    <c:showDLblsOverMax val="0"/>
  </c:chart>
  <c:spPr>
    <a:ln>
      <a:noFill/>
    </a:ln>
  </c:spPr>
  <c:txPr>
    <a:bodyPr/>
    <a:lstStyle/>
    <a:p>
      <a:pPr>
        <a:defRPr sz="1600">
          <a:latin typeface="Arial" pitchFamily="34" charset="0"/>
          <a:cs typeface="Arial" pitchFamily="34" charset="0"/>
        </a:defRPr>
      </a:pPr>
      <a:endParaRPr lang="en-US"/>
    </a:p>
  </c:txPr>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sz="1400" b="1">
                <a:effectLst/>
              </a:rPr>
              <a:t>Figure 9.7:</a:t>
            </a:r>
            <a:r>
              <a:rPr lang="en-GB" sz="1400">
                <a:effectLst/>
              </a:rPr>
              <a:t> </a:t>
            </a:r>
            <a:r>
              <a:rPr lang="en-GB" sz="1400" b="1">
                <a:effectLst/>
              </a:rPr>
              <a:t>Households in Scotland by age of household reference</a:t>
            </a:r>
            <a:r>
              <a:rPr lang="en-GB" sz="1400" b="1" baseline="0">
                <a:effectLst/>
              </a:rPr>
              <a:t> person </a:t>
            </a:r>
            <a:r>
              <a:rPr lang="en-GB" sz="1400" b="1">
                <a:effectLst/>
              </a:rPr>
              <a:t>: 2018 and 2028</a:t>
            </a:r>
            <a:endParaRPr lang="en-GB" sz="1400">
              <a:effectLst/>
            </a:endParaRPr>
          </a:p>
        </c:rich>
      </c:tx>
      <c:overlay val="0"/>
    </c:title>
    <c:autoTitleDeleted val="0"/>
    <c:plotArea>
      <c:layout>
        <c:manualLayout>
          <c:layoutTarget val="inner"/>
          <c:xMode val="edge"/>
          <c:yMode val="edge"/>
          <c:x val="0.16009727842964822"/>
          <c:y val="0.18315728181036195"/>
          <c:w val="0.69949977791237639"/>
          <c:h val="0.62682888659360503"/>
        </c:manualLayout>
      </c:layout>
      <c:lineChart>
        <c:grouping val="standard"/>
        <c:varyColors val="0"/>
        <c:ser>
          <c:idx val="0"/>
          <c:order val="0"/>
          <c:spPr>
            <a:ln w="19050">
              <a:solidFill>
                <a:schemeClr val="tx1">
                  <a:lumMod val="65000"/>
                  <a:lumOff val="35000"/>
                </a:schemeClr>
              </a:solidFill>
            </a:ln>
          </c:spPr>
          <c:marker>
            <c:symbol val="none"/>
          </c:marker>
          <c:cat>
            <c:strRef>
              <c:f>'Data 9.7'!$A$8:$A$23</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9.7'!$B$8:$B$23</c:f>
              <c:numCache>
                <c:formatCode>#,##0</c:formatCode>
                <c:ptCount val="16"/>
                <c:pt idx="0">
                  <c:v>13392</c:v>
                </c:pt>
                <c:pt idx="1">
                  <c:v>81988</c:v>
                </c:pt>
                <c:pt idx="2">
                  <c:v>162802</c:v>
                </c:pt>
                <c:pt idx="3">
                  <c:v>194107</c:v>
                </c:pt>
                <c:pt idx="4">
                  <c:v>199331</c:v>
                </c:pt>
                <c:pt idx="5">
                  <c:v>189645</c:v>
                </c:pt>
                <c:pt idx="6">
                  <c:v>231924</c:v>
                </c:pt>
                <c:pt idx="7">
                  <c:v>259359</c:v>
                </c:pt>
                <c:pt idx="8">
                  <c:v>250314</c:v>
                </c:pt>
                <c:pt idx="9">
                  <c:v>204765</c:v>
                </c:pt>
                <c:pt idx="10">
                  <c:v>174404</c:v>
                </c:pt>
                <c:pt idx="11">
                  <c:v>156273</c:v>
                </c:pt>
                <c:pt idx="12">
                  <c:v>150895</c:v>
                </c:pt>
                <c:pt idx="13">
                  <c:v>112226</c:v>
                </c:pt>
                <c:pt idx="14">
                  <c:v>65284</c:v>
                </c:pt>
                <c:pt idx="15">
                  <c:v>30565</c:v>
                </c:pt>
              </c:numCache>
            </c:numRef>
          </c:val>
          <c:smooth val="0"/>
          <c:extLst>
            <c:ext xmlns:c16="http://schemas.microsoft.com/office/drawing/2014/chart" uri="{C3380CC4-5D6E-409C-BE32-E72D297353CC}">
              <c16:uniqueId val="{00000000-71AA-4FD2-AC7A-A8BF3B954083}"/>
            </c:ext>
          </c:extLst>
        </c:ser>
        <c:ser>
          <c:idx val="1"/>
          <c:order val="1"/>
          <c:spPr>
            <a:ln w="38100">
              <a:solidFill>
                <a:srgbClr val="5C7B1E"/>
              </a:solidFill>
            </a:ln>
          </c:spPr>
          <c:marker>
            <c:symbol val="none"/>
          </c:marker>
          <c:cat>
            <c:strRef>
              <c:f>'Data 9.7'!$A$8:$A$23</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9.7'!$C$8:$C$23</c:f>
              <c:numCache>
                <c:formatCode>#,##0</c:formatCode>
                <c:ptCount val="16"/>
                <c:pt idx="0">
                  <c:v>15067</c:v>
                </c:pt>
                <c:pt idx="1">
                  <c:v>76695</c:v>
                </c:pt>
                <c:pt idx="2">
                  <c:v>137639</c:v>
                </c:pt>
                <c:pt idx="3">
                  <c:v>196557</c:v>
                </c:pt>
                <c:pt idx="4">
                  <c:v>226175</c:v>
                </c:pt>
                <c:pt idx="5">
                  <c:v>221202</c:v>
                </c:pt>
                <c:pt idx="6">
                  <c:v>218154</c:v>
                </c:pt>
                <c:pt idx="7">
                  <c:v>203983</c:v>
                </c:pt>
                <c:pt idx="8">
                  <c:v>239999</c:v>
                </c:pt>
                <c:pt idx="9">
                  <c:v>237817</c:v>
                </c:pt>
                <c:pt idx="10">
                  <c:v>205012</c:v>
                </c:pt>
                <c:pt idx="11">
                  <c:v>160599</c:v>
                </c:pt>
                <c:pt idx="12">
                  <c:v>193508</c:v>
                </c:pt>
                <c:pt idx="13">
                  <c:v>148433</c:v>
                </c:pt>
                <c:pt idx="14">
                  <c:v>77683</c:v>
                </c:pt>
                <c:pt idx="15">
                  <c:v>39103</c:v>
                </c:pt>
              </c:numCache>
            </c:numRef>
          </c:val>
          <c:smooth val="0"/>
          <c:extLst>
            <c:ext xmlns:c16="http://schemas.microsoft.com/office/drawing/2014/chart" uri="{C3380CC4-5D6E-409C-BE32-E72D297353CC}">
              <c16:uniqueId val="{00000001-71AA-4FD2-AC7A-A8BF3B954083}"/>
            </c:ext>
          </c:extLst>
        </c:ser>
        <c:dLbls>
          <c:showLegendKey val="0"/>
          <c:showVal val="0"/>
          <c:showCatName val="0"/>
          <c:showSerName val="0"/>
          <c:showPercent val="0"/>
          <c:showBubbleSize val="0"/>
        </c:dLbls>
        <c:smooth val="0"/>
        <c:axId val="52488448"/>
        <c:axId val="52498816"/>
      </c:lineChart>
      <c:catAx>
        <c:axId val="52488448"/>
        <c:scaling>
          <c:orientation val="minMax"/>
        </c:scaling>
        <c:delete val="0"/>
        <c:axPos val="b"/>
        <c:title>
          <c:tx>
            <c:rich>
              <a:bodyPr rot="0" vert="horz"/>
              <a:lstStyle/>
              <a:p>
                <a:pPr>
                  <a:defRPr sz="1400"/>
                </a:pPr>
                <a:r>
                  <a:rPr lang="en-GB" sz="1400"/>
                  <a:t>Age group of </a:t>
                </a:r>
                <a:r>
                  <a:rPr lang="en-GB" sz="1400" b="1" i="0" u="none" strike="noStrike" baseline="0">
                    <a:effectLst/>
                  </a:rPr>
                  <a:t>household reference person </a:t>
                </a:r>
                <a:endParaRPr lang="en-GB" sz="1400"/>
              </a:p>
            </c:rich>
          </c:tx>
          <c:layout>
            <c:manualLayout>
              <c:xMode val="edge"/>
              <c:yMode val="edge"/>
              <c:x val="0.33875732924688767"/>
              <c:y val="0.91986685026001636"/>
            </c:manualLayout>
          </c:layout>
          <c:overlay val="0"/>
        </c:title>
        <c:numFmt formatCode="General" sourceLinked="1"/>
        <c:majorTickMark val="out"/>
        <c:minorTickMark val="none"/>
        <c:tickLblPos val="nextTo"/>
        <c:spPr>
          <a:ln w="12700">
            <a:solidFill>
              <a:schemeClr val="tx1"/>
            </a:solidFill>
          </a:ln>
        </c:spPr>
        <c:txPr>
          <a:bodyPr rot="-2700000" vert="horz"/>
          <a:lstStyle/>
          <a:p>
            <a:pPr>
              <a:defRPr sz="1200"/>
            </a:pPr>
            <a:endParaRPr lang="en-US"/>
          </a:p>
        </c:txPr>
        <c:crossAx val="52498816"/>
        <c:crosses val="autoZero"/>
        <c:auto val="1"/>
        <c:lblAlgn val="ctr"/>
        <c:lblOffset val="100"/>
        <c:noMultiLvlLbl val="0"/>
      </c:catAx>
      <c:valAx>
        <c:axId val="52498816"/>
        <c:scaling>
          <c:orientation val="minMax"/>
        </c:scaling>
        <c:delete val="0"/>
        <c:axPos val="l"/>
        <c:title>
          <c:tx>
            <c:rich>
              <a:bodyPr rot="-5400000" vert="horz"/>
              <a:lstStyle/>
              <a:p>
                <a:pPr>
                  <a:defRPr sz="1400"/>
                </a:pPr>
                <a:r>
                  <a:rPr lang="en-GB" sz="1400"/>
                  <a:t>Number of households</a:t>
                </a:r>
              </a:p>
            </c:rich>
          </c:tx>
          <c:layout>
            <c:manualLayout>
              <c:xMode val="edge"/>
              <c:yMode val="edge"/>
              <c:x val="3.3790232742646302E-2"/>
              <c:y val="0.29711751107772516"/>
            </c:manualLayout>
          </c:layout>
          <c:overlay val="0"/>
        </c:title>
        <c:numFmt formatCode="#,##0" sourceLinked="1"/>
        <c:majorTickMark val="out"/>
        <c:minorTickMark val="none"/>
        <c:tickLblPos val="nextTo"/>
        <c:spPr>
          <a:ln w="12700">
            <a:solidFill>
              <a:schemeClr val="tx1"/>
            </a:solidFill>
          </a:ln>
        </c:spPr>
        <c:txPr>
          <a:bodyPr rot="0" vert="horz"/>
          <a:lstStyle/>
          <a:p>
            <a:pPr>
              <a:defRPr sz="1200"/>
            </a:pPr>
            <a:endParaRPr lang="en-US"/>
          </a:p>
        </c:txPr>
        <c:crossAx val="52488448"/>
        <c:crosses val="autoZero"/>
        <c:crossBetween val="midCat"/>
      </c:valAx>
      <c:spPr>
        <a:ln>
          <a:noFill/>
        </a:ln>
      </c:spPr>
    </c:plotArea>
    <c:plotVisOnly val="1"/>
    <c:dispBlanksAs val="gap"/>
    <c:showDLblsOverMax val="0"/>
  </c:chart>
  <c:spPr>
    <a:ln>
      <a:noFill/>
    </a:ln>
  </c:spPr>
  <c:txPr>
    <a:bodyPr/>
    <a:lstStyle/>
    <a:p>
      <a:pPr>
        <a:defRPr sz="1600">
          <a:latin typeface="Segoe UI" panose="020B0502040204020203" pitchFamily="34" charset="0"/>
          <a:cs typeface="Segoe UI" panose="020B0502040204020203" pitchFamily="34" charset="0"/>
        </a:defRPr>
      </a:pPr>
      <a:endParaRPr lang="en-US"/>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latin typeface="Segoe UI" panose="020B0502040204020203" pitchFamily="34" charset="0"/>
                <a:cs typeface="Segoe UI" panose="020B0502040204020203" pitchFamily="34" charset="0"/>
              </a:defRPr>
            </a:pPr>
            <a:r>
              <a:rPr lang="en-GB" sz="1400">
                <a:latin typeface="Segoe UI" panose="020B0502040204020203" pitchFamily="34" charset="0"/>
                <a:cs typeface="Segoe UI" panose="020B0502040204020203" pitchFamily="34" charset="0"/>
              </a:rPr>
              <a:t>Figure 9.8: Projected absolute and percentage change in the number of households by council area, 2018 to 2028</a:t>
            </a:r>
          </a:p>
        </c:rich>
      </c:tx>
      <c:overlay val="0"/>
    </c:title>
    <c:autoTitleDeleted val="0"/>
    <c:plotArea>
      <c:layout>
        <c:manualLayout>
          <c:layoutTarget val="inner"/>
          <c:xMode val="edge"/>
          <c:yMode val="edge"/>
          <c:x val="0.26183809700952737"/>
          <c:y val="0.18214330078969138"/>
          <c:w val="0.74496169953677416"/>
          <c:h val="0.77826542674532095"/>
        </c:manualLayout>
      </c:layout>
      <c:barChart>
        <c:barDir val="bar"/>
        <c:grouping val="clustered"/>
        <c:varyColors val="0"/>
        <c:ser>
          <c:idx val="1"/>
          <c:order val="0"/>
          <c:spPr>
            <a:solidFill>
              <a:srgbClr val="DEE4D2"/>
            </a:solidFill>
            <a:ln>
              <a:solidFill>
                <a:srgbClr val="121806"/>
              </a:solidFill>
            </a:ln>
          </c:spPr>
          <c:invertIfNegative val="0"/>
          <c:dPt>
            <c:idx val="11"/>
            <c:invertIfNegative val="0"/>
            <c:bubble3D val="0"/>
            <c:spPr>
              <a:solidFill>
                <a:srgbClr val="DEE4D2"/>
              </a:solidFill>
              <a:ln>
                <a:solidFill>
                  <a:srgbClr val="374912"/>
                </a:solidFill>
              </a:ln>
            </c:spPr>
            <c:extLst>
              <c:ext xmlns:c16="http://schemas.microsoft.com/office/drawing/2014/chart" uri="{C3380CC4-5D6E-409C-BE32-E72D297353CC}">
                <c16:uniqueId val="{00000001-B661-4EFB-90AA-5AD78DDC1BA8}"/>
              </c:ext>
            </c:extLst>
          </c:dPt>
          <c:dPt>
            <c:idx val="12"/>
            <c:invertIfNegative val="0"/>
            <c:bubble3D val="0"/>
            <c:extLst>
              <c:ext xmlns:c16="http://schemas.microsoft.com/office/drawing/2014/chart" uri="{C3380CC4-5D6E-409C-BE32-E72D297353CC}">
                <c16:uniqueId val="{00000002-B661-4EFB-90AA-5AD78DDC1BA8}"/>
              </c:ext>
            </c:extLst>
          </c:dPt>
          <c:dPt>
            <c:idx val="18"/>
            <c:invertIfNegative val="0"/>
            <c:bubble3D val="0"/>
            <c:extLst>
              <c:ext xmlns:c16="http://schemas.microsoft.com/office/drawing/2014/chart" uri="{C3380CC4-5D6E-409C-BE32-E72D297353CC}">
                <c16:uniqueId val="{00000003-B661-4EFB-90AA-5AD78DDC1BA8}"/>
              </c:ext>
            </c:extLst>
          </c:dPt>
          <c:dPt>
            <c:idx val="19"/>
            <c:invertIfNegative val="0"/>
            <c:bubble3D val="0"/>
            <c:extLst>
              <c:ext xmlns:c16="http://schemas.microsoft.com/office/drawing/2014/chart" uri="{C3380CC4-5D6E-409C-BE32-E72D297353CC}">
                <c16:uniqueId val="{00000004-B661-4EFB-90AA-5AD78DDC1BA8}"/>
              </c:ext>
            </c:extLst>
          </c:dPt>
          <c:dPt>
            <c:idx val="20"/>
            <c:invertIfNegative val="0"/>
            <c:bubble3D val="0"/>
            <c:spPr>
              <a:solidFill>
                <a:srgbClr val="DEE4D2"/>
              </a:solidFill>
              <a:ln>
                <a:solidFill>
                  <a:srgbClr val="374912"/>
                </a:solidFill>
              </a:ln>
            </c:spPr>
            <c:extLst>
              <c:ext xmlns:c16="http://schemas.microsoft.com/office/drawing/2014/chart" uri="{C3380CC4-5D6E-409C-BE32-E72D297353CC}">
                <c16:uniqueId val="{00000006-B661-4EFB-90AA-5AD78DDC1BA8}"/>
              </c:ext>
            </c:extLst>
          </c:dPt>
          <c:dPt>
            <c:idx val="21"/>
            <c:invertIfNegative val="0"/>
            <c:bubble3D val="0"/>
            <c:extLst>
              <c:ext xmlns:c16="http://schemas.microsoft.com/office/drawing/2014/chart" uri="{C3380CC4-5D6E-409C-BE32-E72D297353CC}">
                <c16:uniqueId val="{00000007-B661-4EFB-90AA-5AD78DDC1BA8}"/>
              </c:ext>
            </c:extLst>
          </c:dPt>
          <c:dPt>
            <c:idx val="22"/>
            <c:invertIfNegative val="0"/>
            <c:bubble3D val="0"/>
            <c:spPr>
              <a:solidFill>
                <a:srgbClr val="5C7B1E"/>
              </a:solidFill>
              <a:ln>
                <a:solidFill>
                  <a:srgbClr val="121806"/>
                </a:solidFill>
              </a:ln>
            </c:spPr>
            <c:extLst>
              <c:ext xmlns:c16="http://schemas.microsoft.com/office/drawing/2014/chart" uri="{C3380CC4-5D6E-409C-BE32-E72D297353CC}">
                <c16:uniqueId val="{00000009-B661-4EFB-90AA-5AD78DDC1BA8}"/>
              </c:ext>
            </c:extLst>
          </c:dPt>
          <c:dLbls>
            <c:spPr>
              <a:noFill/>
              <a:ln>
                <a:noFill/>
              </a:ln>
              <a:effectLst/>
            </c:spPr>
            <c:txPr>
              <a:bodyPr wrap="square" lIns="38100" tIns="19050" rIns="38100" bIns="19050" anchor="ctr">
                <a:spAutoFit/>
              </a:bodyPr>
              <a:lstStyle/>
              <a:p>
                <a:pPr>
                  <a:defRPr>
                    <a:latin typeface="Segoe UI" panose="020B0502040204020203" pitchFamily="34" charset="0"/>
                    <a:cs typeface="Segoe UI" panose="020B0502040204020203"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9.8'!$E$7:$E$39</c:f>
              <c:strCache>
                <c:ptCount val="33"/>
                <c:pt idx="0">
                  <c:v>Inverclyde</c:v>
                </c:pt>
                <c:pt idx="1">
                  <c:v>Na h-Eileanan Siar</c:v>
                </c:pt>
                <c:pt idx="2">
                  <c:v>Argyll and Bute</c:v>
                </c:pt>
                <c:pt idx="3">
                  <c:v>North Ayrshire</c:v>
                </c:pt>
                <c:pt idx="4">
                  <c:v>Dumfries and Galloway</c:v>
                </c:pt>
                <c:pt idx="5">
                  <c:v>West Dunbartonshire</c:v>
                </c:pt>
                <c:pt idx="6">
                  <c:v>East Ayrshire</c:v>
                </c:pt>
                <c:pt idx="7">
                  <c:v>South Ayrshire</c:v>
                </c:pt>
                <c:pt idx="8">
                  <c:v>Dundee City</c:v>
                </c:pt>
                <c:pt idx="9">
                  <c:v>Angus</c:v>
                </c:pt>
                <c:pt idx="10">
                  <c:v>Clackmannanshire</c:v>
                </c:pt>
                <c:pt idx="11">
                  <c:v>Aberdeen City</c:v>
                </c:pt>
                <c:pt idx="12">
                  <c:v>Fife</c:v>
                </c:pt>
                <c:pt idx="13">
                  <c:v>Shetland Islands</c:v>
                </c:pt>
                <c:pt idx="14">
                  <c:v>Scottish Borders</c:v>
                </c:pt>
                <c:pt idx="15">
                  <c:v>North Lanarkshire</c:v>
                </c:pt>
                <c:pt idx="16">
                  <c:v>Highland</c:v>
                </c:pt>
                <c:pt idx="17">
                  <c:v>East Dunbartonshire</c:v>
                </c:pt>
                <c:pt idx="18">
                  <c:v>Orkney Islands</c:v>
                </c:pt>
                <c:pt idx="19">
                  <c:v>South Lanarkshire</c:v>
                </c:pt>
                <c:pt idx="20">
                  <c:v>Moray</c:v>
                </c:pt>
                <c:pt idx="21">
                  <c:v>Perth and Kinross</c:v>
                </c:pt>
                <c:pt idx="22">
                  <c:v>Scotland</c:v>
                </c:pt>
                <c:pt idx="23">
                  <c:v>Glasgow City</c:v>
                </c:pt>
                <c:pt idx="24">
                  <c:v>Renfrewshire</c:v>
                </c:pt>
                <c:pt idx="25">
                  <c:v>Aberdeenshire</c:v>
                </c:pt>
                <c:pt idx="26">
                  <c:v>Falkirk</c:v>
                </c:pt>
                <c:pt idx="27">
                  <c:v>Stirling</c:v>
                </c:pt>
                <c:pt idx="28">
                  <c:v>East Renfrewshire</c:v>
                </c:pt>
                <c:pt idx="29">
                  <c:v>West Lothian</c:v>
                </c:pt>
                <c:pt idx="30">
                  <c:v>City of Edinburgh</c:v>
                </c:pt>
                <c:pt idx="31">
                  <c:v>East Lothian</c:v>
                </c:pt>
                <c:pt idx="32">
                  <c:v>Midlothian</c:v>
                </c:pt>
              </c:strCache>
            </c:strRef>
          </c:cat>
          <c:val>
            <c:numRef>
              <c:f>'Data 9.8'!$F$7:$F$39</c:f>
              <c:numCache>
                <c:formatCode>0%</c:formatCode>
                <c:ptCount val="33"/>
                <c:pt idx="0">
                  <c:v>-3.2063295179373008E-2</c:v>
                </c:pt>
                <c:pt idx="1">
                  <c:v>-2.3122462728586868E-2</c:v>
                </c:pt>
                <c:pt idx="2">
                  <c:v>-1.9873412440840288E-2</c:v>
                </c:pt>
                <c:pt idx="3">
                  <c:v>-7.124659441615222E-4</c:v>
                </c:pt>
                <c:pt idx="4">
                  <c:v>4.0675557829166209E-3</c:v>
                </c:pt>
                <c:pt idx="5">
                  <c:v>6.7216830607992328E-3</c:v>
                </c:pt>
                <c:pt idx="6">
                  <c:v>1.0677768344871774E-2</c:v>
                </c:pt>
                <c:pt idx="7">
                  <c:v>1.4958730032942125E-2</c:v>
                </c:pt>
                <c:pt idx="8">
                  <c:v>1.7689124283767121E-2</c:v>
                </c:pt>
                <c:pt idx="9">
                  <c:v>2.4135989380394962E-2</c:v>
                </c:pt>
                <c:pt idx="10">
                  <c:v>2.9983494390088072E-2</c:v>
                </c:pt>
                <c:pt idx="11">
                  <c:v>3.0656202662602494E-2</c:v>
                </c:pt>
                <c:pt idx="12">
                  <c:v>3.3802001514589453E-2</c:v>
                </c:pt>
                <c:pt idx="13">
                  <c:v>3.450586444506798E-2</c:v>
                </c:pt>
                <c:pt idx="14">
                  <c:v>3.729865874052396E-2</c:v>
                </c:pt>
                <c:pt idx="15">
                  <c:v>3.7728609363343102E-2</c:v>
                </c:pt>
                <c:pt idx="16">
                  <c:v>4.4328671672907882E-2</c:v>
                </c:pt>
                <c:pt idx="17">
                  <c:v>4.660572031693988E-2</c:v>
                </c:pt>
                <c:pt idx="18">
                  <c:v>4.7949036021637248E-2</c:v>
                </c:pt>
                <c:pt idx="19">
                  <c:v>4.8573279701687344E-2</c:v>
                </c:pt>
                <c:pt idx="20">
                  <c:v>4.9223958372890841E-2</c:v>
                </c:pt>
                <c:pt idx="21">
                  <c:v>5.1540920967964921E-2</c:v>
                </c:pt>
                <c:pt idx="22">
                  <c:v>5.3644285085081123E-2</c:v>
                </c:pt>
                <c:pt idx="23">
                  <c:v>5.4880506779122484E-2</c:v>
                </c:pt>
                <c:pt idx="24">
                  <c:v>5.6630865006829234E-2</c:v>
                </c:pt>
                <c:pt idx="25">
                  <c:v>6.0168815598086622E-2</c:v>
                </c:pt>
                <c:pt idx="26">
                  <c:v>6.1225890535454797E-2</c:v>
                </c:pt>
                <c:pt idx="27">
                  <c:v>7.4646612322076145E-2</c:v>
                </c:pt>
                <c:pt idx="28">
                  <c:v>7.7510883018312215E-2</c:v>
                </c:pt>
                <c:pt idx="29">
                  <c:v>9.853330190500853E-2</c:v>
                </c:pt>
                <c:pt idx="30">
                  <c:v>9.956064040895507E-2</c:v>
                </c:pt>
                <c:pt idx="31">
                  <c:v>0.10541182611296818</c:v>
                </c:pt>
                <c:pt idx="32">
                  <c:v>0.15980309042382324</c:v>
                </c:pt>
              </c:numCache>
            </c:numRef>
          </c:val>
          <c:extLst>
            <c:ext xmlns:c16="http://schemas.microsoft.com/office/drawing/2014/chart" uri="{C3380CC4-5D6E-409C-BE32-E72D297353CC}">
              <c16:uniqueId val="{0000000A-B661-4EFB-90AA-5AD78DDC1BA8}"/>
            </c:ext>
          </c:extLst>
        </c:ser>
        <c:dLbls>
          <c:dLblPos val="outEnd"/>
          <c:showLegendKey val="0"/>
          <c:showVal val="1"/>
          <c:showCatName val="0"/>
          <c:showSerName val="0"/>
          <c:showPercent val="0"/>
          <c:showBubbleSize val="0"/>
        </c:dLbls>
        <c:gapWidth val="150"/>
        <c:axId val="52795264"/>
        <c:axId val="52796800"/>
      </c:barChart>
      <c:catAx>
        <c:axId val="52795264"/>
        <c:scaling>
          <c:orientation val="minMax"/>
        </c:scaling>
        <c:delete val="0"/>
        <c:axPos val="l"/>
        <c:numFmt formatCode="General" sourceLinked="1"/>
        <c:majorTickMark val="none"/>
        <c:minorTickMark val="none"/>
        <c:tickLblPos val="low"/>
        <c:spPr>
          <a:ln w="12700">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52796800"/>
        <c:crosses val="autoZero"/>
        <c:auto val="0"/>
        <c:lblAlgn val="ctr"/>
        <c:lblOffset val="100"/>
        <c:noMultiLvlLbl val="0"/>
      </c:catAx>
      <c:valAx>
        <c:axId val="52796800"/>
        <c:scaling>
          <c:orientation val="minMax"/>
          <c:max val="0.2"/>
          <c:min val="-0.1"/>
        </c:scaling>
        <c:delete val="0"/>
        <c:axPos val="t"/>
        <c:title>
          <c:tx>
            <c:rich>
              <a:bodyPr/>
              <a:lstStyle/>
              <a:p>
                <a:pPr>
                  <a:defRPr sz="1200">
                    <a:latin typeface="Segoe UI" panose="020B0502040204020203" pitchFamily="34" charset="0"/>
                    <a:cs typeface="Segoe UI" panose="020B0502040204020203" pitchFamily="34" charset="0"/>
                  </a:defRPr>
                </a:pPr>
                <a:r>
                  <a:rPr lang="en-GB" sz="1200">
                    <a:latin typeface="Segoe UI" panose="020B0502040204020203" pitchFamily="34" charset="0"/>
                    <a:cs typeface="Segoe UI" panose="020B0502040204020203" pitchFamily="34" charset="0"/>
                  </a:rPr>
                  <a:t>Percentage change</a:t>
                </a:r>
              </a:p>
            </c:rich>
          </c:tx>
          <c:layout>
            <c:manualLayout>
              <c:xMode val="edge"/>
              <c:yMode val="edge"/>
              <c:x val="0.47360009920019841"/>
              <c:y val="0.11727102814438271"/>
            </c:manualLayout>
          </c:layout>
          <c:overlay val="0"/>
        </c:title>
        <c:numFmt formatCode="0%" sourceLinked="1"/>
        <c:majorTickMark val="out"/>
        <c:minorTickMark val="none"/>
        <c:tickLblPos val="nextTo"/>
        <c:spPr>
          <a:ln w="12700">
            <a:solidFill>
              <a:schemeClr val="tx1"/>
            </a:solidFill>
          </a:ln>
        </c:spPr>
        <c:txPr>
          <a:bodyPr rot="0" vert="horz"/>
          <a:lstStyle/>
          <a:p>
            <a:pPr>
              <a:defRPr sz="1200">
                <a:latin typeface="Segoe UI" panose="020B0502040204020203" pitchFamily="34" charset="0"/>
                <a:cs typeface="Segoe UI" panose="020B0502040204020203" pitchFamily="34" charset="0"/>
              </a:defRPr>
            </a:pPr>
            <a:endParaRPr lang="en-US"/>
          </a:p>
        </c:txPr>
        <c:crossAx val="52795264"/>
        <c:crosses val="max"/>
        <c:crossBetween val="between"/>
      </c:valAx>
      <c:spPr>
        <a:solidFill>
          <a:schemeClr val="bg1"/>
        </a:solidFill>
        <a:ln w="25400">
          <a:noFill/>
        </a:ln>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u="none" strike="noStrike" baseline="0">
                <a:effectLst/>
              </a:rPr>
              <a:t>Figure 1.8 Age-standardised death rates from COVID-19 by SIMD Quintile</a:t>
            </a:r>
            <a:endParaRPr lang="en-GB" sz="1400"/>
          </a:p>
        </c:rich>
      </c:tx>
      <c:layout>
        <c:manualLayout>
          <c:xMode val="edge"/>
          <c:yMode val="edge"/>
          <c:x val="0.16469220246238031"/>
          <c:y val="0"/>
        </c:manualLayout>
      </c:layout>
      <c:overlay val="0"/>
    </c:title>
    <c:autoTitleDeleted val="0"/>
    <c:plotArea>
      <c:layout>
        <c:manualLayout>
          <c:layoutTarget val="inner"/>
          <c:xMode val="edge"/>
          <c:yMode val="edge"/>
          <c:x val="8.4857377526696351E-2"/>
          <c:y val="7.3832773288365142E-2"/>
          <c:w val="0.89109016757520698"/>
          <c:h val="0.84275495484324292"/>
        </c:manualLayout>
      </c:layout>
      <c:barChart>
        <c:barDir val="col"/>
        <c:grouping val="clustered"/>
        <c:varyColors val="0"/>
        <c:ser>
          <c:idx val="0"/>
          <c:order val="0"/>
          <c:tx>
            <c:v>quintile 1</c:v>
          </c:tx>
          <c:spPr>
            <a:solidFill>
              <a:srgbClr val="203F7A"/>
            </a:solidFill>
            <a:ln>
              <a:noFill/>
            </a:ln>
            <a:effectLst/>
          </c:spPr>
          <c:invertIfNegative val="0"/>
          <c:dLbls>
            <c:dLbl>
              <c:idx val="0"/>
              <c:layout>
                <c:manualLayout>
                  <c:x val="0"/>
                  <c:y val="0.37873817127173465"/>
                </c:manualLayout>
              </c:layout>
              <c:dLblPos val="outEnd"/>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2458-42B8-B93A-AD10916A9401}"/>
                </c:ext>
              </c:extLst>
            </c:dLbl>
            <c:dLbl>
              <c:idx val="1"/>
              <c:spPr>
                <a:noFill/>
                <a:ln>
                  <a:noFill/>
                </a:ln>
                <a:effectLst/>
              </c:spPr>
              <c:txPr>
                <a:bodyPr rot="0" vert="horz"/>
                <a:lstStyle/>
                <a:p>
                  <a:pPr>
                    <a:defRPr>
                      <a:solidFill>
                        <a:schemeClr val="bg1"/>
                      </a:solidFill>
                    </a:defRPr>
                  </a:pPr>
                  <a:endParaRPr lang="en-US"/>
                </a:p>
              </c:txPr>
              <c:dLblPos val="inBase"/>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2458-42B8-B93A-AD10916A9401}"/>
                </c:ext>
              </c:extLst>
            </c:dLbl>
            <c:spPr>
              <a:noFill/>
              <a:ln>
                <a:noFill/>
              </a:ln>
              <a:effectLst/>
            </c:spPr>
            <c:txPr>
              <a:bodyPr rot="0" vert="horz"/>
              <a:lstStyle/>
              <a:p>
                <a:pPr>
                  <a:defRPr>
                    <a:solidFill>
                      <a:schemeClr val="bg1"/>
                    </a:solidFill>
                  </a:defRPr>
                </a:pPr>
                <a:endParaRPr lang="en-US"/>
              </a:p>
            </c:txPr>
            <c:dLblPos val="inBase"/>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2"/>
                <c:pt idx="0">
                  <c:v>17.900000000000091</c:v>
                </c:pt>
                <c:pt idx="1">
                  <c:v>7.5</c:v>
                </c:pt>
              </c:numLit>
            </c:plus>
            <c:minus>
              <c:numLit>
                <c:formatCode>General</c:formatCode>
                <c:ptCount val="2"/>
                <c:pt idx="0">
                  <c:v>17.900000000000091</c:v>
                </c:pt>
                <c:pt idx="1">
                  <c:v>7.5</c:v>
                </c:pt>
              </c:numLit>
            </c:minus>
            <c:spPr>
              <a:noFill/>
              <a:ln w="15875" cap="flat" cmpd="sng" algn="ctr">
                <a:solidFill>
                  <a:schemeClr val="bg2">
                    <a:lumMod val="50000"/>
                  </a:schemeClr>
                </a:solidFill>
                <a:round/>
              </a:ln>
              <a:effectLst/>
            </c:spPr>
          </c:errBars>
          <c:cat>
            <c:strRef>
              <c:f>('Data 1.8'!$A$4,'Data 1.8'!$A$10)</c:f>
              <c:strCache>
                <c:ptCount val="2"/>
                <c:pt idx="0">
                  <c:v>All causes</c:v>
                </c:pt>
                <c:pt idx="1">
                  <c:v>COVID-19</c:v>
                </c:pt>
              </c:strCache>
            </c:strRef>
          </c:cat>
          <c:val>
            <c:numRef>
              <c:f>('Data 1.8'!$C$4,'Data 1.8'!$C$10)</c:f>
              <c:numCache>
                <c:formatCode>#,##0.0</c:formatCode>
                <c:ptCount val="2"/>
                <c:pt idx="0">
                  <c:v>873.2</c:v>
                </c:pt>
                <c:pt idx="1">
                  <c:v>123.6</c:v>
                </c:pt>
              </c:numCache>
            </c:numRef>
          </c:val>
          <c:extLst>
            <c:ext xmlns:c16="http://schemas.microsoft.com/office/drawing/2014/chart" uri="{C3380CC4-5D6E-409C-BE32-E72D297353CC}">
              <c16:uniqueId val="{00000002-2458-42B8-B93A-AD10916A9401}"/>
            </c:ext>
          </c:extLst>
        </c:ser>
        <c:ser>
          <c:idx val="2"/>
          <c:order val="1"/>
          <c:tx>
            <c:v>quintile 2</c:v>
          </c:tx>
          <c:spPr>
            <a:noFill/>
            <a:ln w="22225">
              <a:solidFill>
                <a:srgbClr val="203F7A"/>
              </a:solidFill>
            </a:ln>
            <a:effectLst/>
          </c:spPr>
          <c:invertIfNegative val="0"/>
          <c:dLbls>
            <c:dLbl>
              <c:idx val="0"/>
              <c:spPr>
                <a:noFill/>
                <a:ln>
                  <a:noFill/>
                </a:ln>
                <a:effectLst/>
              </c:spPr>
              <c:txPr>
                <a:bodyPr rot="0" vert="horz"/>
                <a:lstStyle/>
                <a:p>
                  <a:pPr>
                    <a:defRPr/>
                  </a:pPr>
                  <a:endParaRPr lang="en-US"/>
                </a:p>
              </c:txPr>
              <c:dLblPos val="inBase"/>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2458-42B8-B93A-AD10916A9401}"/>
                </c:ext>
              </c:extLst>
            </c:dLbl>
            <c:dLbl>
              <c:idx val="1"/>
              <c:spPr>
                <a:noFill/>
                <a:ln>
                  <a:noFill/>
                </a:ln>
                <a:effectLst/>
              </c:spPr>
              <c:txPr>
                <a:bodyPr rot="0" vert="horz"/>
                <a:lstStyle/>
                <a:p>
                  <a:pPr>
                    <a:defRPr/>
                  </a:pPr>
                  <a:endParaRPr lang="en-US"/>
                </a:p>
              </c:txPr>
              <c:dLblPos val="inBase"/>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2458-42B8-B93A-AD10916A9401}"/>
                </c:ext>
              </c:extLst>
            </c:dLbl>
            <c:spPr>
              <a:noFill/>
              <a:ln>
                <a:noFill/>
              </a:ln>
              <a:effectLst/>
            </c:spPr>
            <c:txPr>
              <a:bodyPr rot="0" vert="horz"/>
              <a:lstStyle/>
              <a:p>
                <a:pPr>
                  <a:defRPr/>
                </a:pPr>
                <a:endParaRPr lang="en-US"/>
              </a:p>
            </c:txPr>
            <c:dLblPos val="inBase"/>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2"/>
                <c:pt idx="0">
                  <c:v>15.100000000000023</c:v>
                </c:pt>
                <c:pt idx="1">
                  <c:v>6.1000000000000085</c:v>
                </c:pt>
              </c:numLit>
            </c:plus>
            <c:minus>
              <c:numLit>
                <c:formatCode>General</c:formatCode>
                <c:ptCount val="2"/>
                <c:pt idx="0">
                  <c:v>15.100000000000023</c:v>
                </c:pt>
                <c:pt idx="1">
                  <c:v>6.1000000000000085</c:v>
                </c:pt>
              </c:numLit>
            </c:minus>
            <c:spPr>
              <a:noFill/>
              <a:ln w="15875" cap="flat" cmpd="sng" algn="ctr">
                <a:solidFill>
                  <a:schemeClr val="tx1">
                    <a:lumMod val="65000"/>
                    <a:lumOff val="35000"/>
                  </a:schemeClr>
                </a:solidFill>
                <a:round/>
              </a:ln>
              <a:effectLst/>
            </c:spPr>
          </c:errBars>
          <c:cat>
            <c:strRef>
              <c:f>('Data 1.8'!$A$4,'Data 1.8'!$A$10)</c:f>
              <c:strCache>
                <c:ptCount val="2"/>
                <c:pt idx="0">
                  <c:v>All causes</c:v>
                </c:pt>
                <c:pt idx="1">
                  <c:v>COVID-19</c:v>
                </c:pt>
              </c:strCache>
            </c:strRef>
          </c:cat>
          <c:val>
            <c:numRef>
              <c:f>('Data 1.8'!$C$5,'Data 1.8'!$C$11)</c:f>
              <c:numCache>
                <c:formatCode>#,##0.0</c:formatCode>
                <c:ptCount val="2"/>
                <c:pt idx="0">
                  <c:v>696.6</c:v>
                </c:pt>
                <c:pt idx="1">
                  <c:v>92.5</c:v>
                </c:pt>
              </c:numCache>
            </c:numRef>
          </c:val>
          <c:extLst>
            <c:ext xmlns:c16="http://schemas.microsoft.com/office/drawing/2014/chart" uri="{C3380CC4-5D6E-409C-BE32-E72D297353CC}">
              <c16:uniqueId val="{00000005-2458-42B8-B93A-AD10916A9401}"/>
            </c:ext>
          </c:extLst>
        </c:ser>
        <c:ser>
          <c:idx val="3"/>
          <c:order val="2"/>
          <c:tx>
            <c:v>quintile 3</c:v>
          </c:tx>
          <c:spPr>
            <a:noFill/>
            <a:ln w="22225">
              <a:solidFill>
                <a:srgbClr val="203F7A"/>
              </a:solidFill>
            </a:ln>
            <a:effectLst/>
          </c:spPr>
          <c:invertIfNegative val="0"/>
          <c:dLbls>
            <c:spPr>
              <a:noFill/>
              <a:ln>
                <a:noFill/>
              </a:ln>
              <a:effectLst/>
            </c:spPr>
            <c:txPr>
              <a:bodyPr rot="0" vert="horz"/>
              <a:lstStyle/>
              <a:p>
                <a:pPr>
                  <a:defRPr/>
                </a:pPr>
                <a:endParaRPr lang="en-US"/>
              </a:p>
            </c:txPr>
            <c:dLblPos val="inBase"/>
            <c:showLegendKey val="0"/>
            <c:showVal val="0"/>
            <c:showCatName val="0"/>
            <c:showSerName val="1"/>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2"/>
                <c:pt idx="0">
                  <c:v>13.399999999999977</c:v>
                </c:pt>
                <c:pt idx="1">
                  <c:v>5.2000000000000028</c:v>
                </c:pt>
              </c:numLit>
            </c:plus>
            <c:minus>
              <c:numLit>
                <c:formatCode>General</c:formatCode>
                <c:ptCount val="2"/>
                <c:pt idx="0">
                  <c:v>13.399999999999977</c:v>
                </c:pt>
                <c:pt idx="1">
                  <c:v>5.2000000000000028</c:v>
                </c:pt>
              </c:numLit>
            </c:minus>
            <c:spPr>
              <a:noFill/>
              <a:ln w="15875" cap="flat" cmpd="sng" algn="ctr">
                <a:solidFill>
                  <a:schemeClr val="tx1">
                    <a:lumMod val="65000"/>
                    <a:lumOff val="35000"/>
                  </a:schemeClr>
                </a:solidFill>
                <a:round/>
              </a:ln>
              <a:effectLst/>
            </c:spPr>
          </c:errBars>
          <c:cat>
            <c:strRef>
              <c:f>('Data 1.8'!$A$4,'Data 1.8'!$A$10)</c:f>
              <c:strCache>
                <c:ptCount val="2"/>
                <c:pt idx="0">
                  <c:v>All causes</c:v>
                </c:pt>
                <c:pt idx="1">
                  <c:v>COVID-19</c:v>
                </c:pt>
              </c:strCache>
            </c:strRef>
          </c:cat>
          <c:val>
            <c:numRef>
              <c:f>('Data 1.8'!$C$6,'Data 1.8'!$C$12)</c:f>
              <c:numCache>
                <c:formatCode>#,##0.0</c:formatCode>
                <c:ptCount val="2"/>
                <c:pt idx="0">
                  <c:v>593.5</c:v>
                </c:pt>
                <c:pt idx="1">
                  <c:v>73.400000000000006</c:v>
                </c:pt>
              </c:numCache>
            </c:numRef>
          </c:val>
          <c:extLst>
            <c:ext xmlns:c16="http://schemas.microsoft.com/office/drawing/2014/chart" uri="{C3380CC4-5D6E-409C-BE32-E72D297353CC}">
              <c16:uniqueId val="{00000006-2458-42B8-B93A-AD10916A9401}"/>
            </c:ext>
          </c:extLst>
        </c:ser>
        <c:ser>
          <c:idx val="4"/>
          <c:order val="3"/>
          <c:tx>
            <c:v>quintile 4</c:v>
          </c:tx>
          <c:spPr>
            <a:noFill/>
            <a:ln w="22225">
              <a:solidFill>
                <a:srgbClr val="203F7A">
                  <a:alpha val="96000"/>
                </a:srgbClr>
              </a:solidFill>
            </a:ln>
            <a:effectLst/>
          </c:spPr>
          <c:invertIfNegative val="0"/>
          <c:dLbls>
            <c:spPr>
              <a:noFill/>
              <a:ln>
                <a:noFill/>
              </a:ln>
              <a:effectLst/>
            </c:spPr>
            <c:txPr>
              <a:bodyPr rot="0" vert="horz"/>
              <a:lstStyle/>
              <a:p>
                <a:pPr>
                  <a:defRPr sz="1100"/>
                </a:pPr>
                <a:endParaRPr lang="en-US"/>
              </a:p>
            </c:txPr>
            <c:dLblPos val="inBase"/>
            <c:showLegendKey val="0"/>
            <c:showVal val="0"/>
            <c:showCatName val="0"/>
            <c:showSerName val="1"/>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2"/>
                <c:pt idx="0">
                  <c:v>12.700000000000045</c:v>
                </c:pt>
                <c:pt idx="1">
                  <c:v>5.0999999999999943</c:v>
                </c:pt>
              </c:numLit>
            </c:plus>
            <c:minus>
              <c:numLit>
                <c:formatCode>General</c:formatCode>
                <c:ptCount val="2"/>
                <c:pt idx="0">
                  <c:v>12.700000000000045</c:v>
                </c:pt>
                <c:pt idx="1">
                  <c:v>5.0999999999999943</c:v>
                </c:pt>
              </c:numLit>
            </c:minus>
            <c:spPr>
              <a:noFill/>
              <a:ln w="15875" cap="flat" cmpd="sng" algn="ctr">
                <a:solidFill>
                  <a:schemeClr val="tx1">
                    <a:lumMod val="65000"/>
                    <a:lumOff val="35000"/>
                  </a:schemeClr>
                </a:solidFill>
                <a:round/>
              </a:ln>
              <a:effectLst/>
            </c:spPr>
          </c:errBars>
          <c:cat>
            <c:strRef>
              <c:f>('Data 1.8'!$A$4,'Data 1.8'!$A$10)</c:f>
              <c:strCache>
                <c:ptCount val="2"/>
                <c:pt idx="0">
                  <c:v>All causes</c:v>
                </c:pt>
                <c:pt idx="1">
                  <c:v>COVID-19</c:v>
                </c:pt>
              </c:strCache>
            </c:strRef>
          </c:cat>
          <c:val>
            <c:numRef>
              <c:f>('Data 1.8'!$C$7,'Data 1.8'!$C$13)</c:f>
              <c:numCache>
                <c:formatCode>#,##0.0</c:formatCode>
                <c:ptCount val="2"/>
                <c:pt idx="0">
                  <c:v>531.70000000000005</c:v>
                </c:pt>
                <c:pt idx="1">
                  <c:v>69.900000000000006</c:v>
                </c:pt>
              </c:numCache>
            </c:numRef>
          </c:val>
          <c:extLst>
            <c:ext xmlns:c16="http://schemas.microsoft.com/office/drawing/2014/chart" uri="{C3380CC4-5D6E-409C-BE32-E72D297353CC}">
              <c16:uniqueId val="{00000007-2458-42B8-B93A-AD10916A9401}"/>
            </c:ext>
          </c:extLst>
        </c:ser>
        <c:ser>
          <c:idx val="1"/>
          <c:order val="4"/>
          <c:tx>
            <c:v>quintile 5</c:v>
          </c:tx>
          <c:spPr>
            <a:solidFill>
              <a:srgbClr val="203F7A"/>
            </a:solidFill>
            <a:ln w="22225">
              <a:noFill/>
            </a:ln>
            <a:effectLst/>
          </c:spPr>
          <c:invertIfNegative val="0"/>
          <c:dLbls>
            <c:dLbl>
              <c:idx val="0"/>
              <c:layout>
                <c:manualLayout>
                  <c:x val="0"/>
                  <c:y val="0.17561003967763186"/>
                </c:manualLayout>
              </c:layout>
              <c:dLblPos val="outEnd"/>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2458-42B8-B93A-AD10916A9401}"/>
                </c:ext>
              </c:extLst>
            </c:dLbl>
            <c:spPr>
              <a:noFill/>
              <a:ln>
                <a:noFill/>
              </a:ln>
              <a:effectLst/>
            </c:spPr>
            <c:txPr>
              <a:bodyPr rot="0" vert="horz"/>
              <a:lstStyle/>
              <a:p>
                <a:pPr>
                  <a:defRPr>
                    <a:solidFill>
                      <a:schemeClr val="bg1"/>
                    </a:solidFill>
                  </a:defRPr>
                </a:pPr>
                <a:endParaRPr lang="en-US"/>
              </a:p>
            </c:txPr>
            <c:dLblPos val="inBase"/>
            <c:showLegendKey val="0"/>
            <c:showVal val="0"/>
            <c:showCatName val="0"/>
            <c:showSerName val="1"/>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2"/>
                <c:pt idx="0">
                  <c:v>11.699999999999989</c:v>
                </c:pt>
                <c:pt idx="1">
                  <c:v>4.7000000000000028</c:v>
                </c:pt>
              </c:numLit>
            </c:plus>
            <c:minus>
              <c:numLit>
                <c:formatCode>General</c:formatCode>
                <c:ptCount val="2"/>
                <c:pt idx="0">
                  <c:v>11.699999999999989</c:v>
                </c:pt>
                <c:pt idx="1">
                  <c:v>4.7000000000000028</c:v>
                </c:pt>
              </c:numLit>
            </c:minus>
            <c:spPr>
              <a:noFill/>
              <a:ln w="15875" cap="flat" cmpd="sng" algn="ctr">
                <a:solidFill>
                  <a:schemeClr val="tx1">
                    <a:lumMod val="65000"/>
                    <a:lumOff val="35000"/>
                  </a:schemeClr>
                </a:solidFill>
                <a:round/>
              </a:ln>
              <a:effectLst/>
            </c:spPr>
          </c:errBars>
          <c:cat>
            <c:strRef>
              <c:f>('Data 1.8'!$A$4,'Data 1.8'!$A$10)</c:f>
              <c:strCache>
                <c:ptCount val="2"/>
                <c:pt idx="0">
                  <c:v>All causes</c:v>
                </c:pt>
                <c:pt idx="1">
                  <c:v>COVID-19</c:v>
                </c:pt>
              </c:strCache>
            </c:strRef>
          </c:cat>
          <c:val>
            <c:numRef>
              <c:f>('Data 1.8'!$C$8,'Data 1.8'!$C$14)</c:f>
              <c:numCache>
                <c:formatCode>#,##0.0</c:formatCode>
                <c:ptCount val="2"/>
                <c:pt idx="0">
                  <c:v>452.3</c:v>
                </c:pt>
                <c:pt idx="1">
                  <c:v>59.3</c:v>
                </c:pt>
              </c:numCache>
            </c:numRef>
          </c:val>
          <c:extLst>
            <c:ext xmlns:c16="http://schemas.microsoft.com/office/drawing/2014/chart" uri="{C3380CC4-5D6E-409C-BE32-E72D297353CC}">
              <c16:uniqueId val="{00000009-2458-42B8-B93A-AD10916A9401}"/>
            </c:ext>
          </c:extLst>
        </c:ser>
        <c:dLbls>
          <c:showLegendKey val="0"/>
          <c:showVal val="0"/>
          <c:showCatName val="0"/>
          <c:showSerName val="0"/>
          <c:showPercent val="0"/>
          <c:showBubbleSize val="0"/>
        </c:dLbls>
        <c:gapWidth val="88"/>
        <c:overlap val="-8"/>
        <c:axId val="575569080"/>
        <c:axId val="575574000"/>
      </c:barChart>
      <c:catAx>
        <c:axId val="57556908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vert="horz"/>
          <a:lstStyle/>
          <a:p>
            <a:pPr>
              <a:defRPr sz="1200" b="1"/>
            </a:pPr>
            <a:endParaRPr lang="en-US"/>
          </a:p>
        </c:txPr>
        <c:crossAx val="575574000"/>
        <c:crosses val="autoZero"/>
        <c:auto val="1"/>
        <c:lblAlgn val="ctr"/>
        <c:lblOffset val="100"/>
        <c:noMultiLvlLbl val="0"/>
      </c:catAx>
      <c:valAx>
        <c:axId val="575574000"/>
        <c:scaling>
          <c:orientation val="minMax"/>
          <c:max val="900"/>
        </c:scaling>
        <c:delete val="0"/>
        <c:axPos val="l"/>
        <c:title>
          <c:tx>
            <c:rich>
              <a:bodyPr rot="-5400000" vert="horz"/>
              <a:lstStyle/>
              <a:p>
                <a:pPr>
                  <a:defRPr sz="1200"/>
                </a:pPr>
                <a:r>
                  <a:rPr lang="en-US" sz="1200"/>
                  <a:t>Death rate per 100,000 population</a:t>
                </a:r>
              </a:p>
            </c:rich>
          </c:tx>
          <c:layout/>
          <c:overlay val="0"/>
          <c:spPr>
            <a:noFill/>
            <a:ln>
              <a:noFill/>
            </a:ln>
            <a:effectLst/>
          </c:spPr>
        </c:title>
        <c:numFmt formatCode="0" sourceLinked="0"/>
        <c:majorTickMark val="out"/>
        <c:minorTickMark val="none"/>
        <c:tickLblPos val="nextTo"/>
        <c:spPr>
          <a:noFill/>
          <a:ln>
            <a:solidFill>
              <a:schemeClr val="tx1"/>
            </a:solidFill>
          </a:ln>
          <a:effectLst/>
        </c:spPr>
        <c:txPr>
          <a:bodyPr rot="-60000000" vert="horz"/>
          <a:lstStyle/>
          <a:p>
            <a:pPr>
              <a:defRPr/>
            </a:pPr>
            <a:endParaRPr lang="en-US"/>
          </a:p>
        </c:txPr>
        <c:crossAx val="575569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Segoe UI" panose="020B0502040204020203" pitchFamily="34" charset="0"/>
          <a:cs typeface="Segoe UI" panose="020B0502040204020203" pitchFamily="34" charset="0"/>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a:t>Figure 1.9 Age-standardised death rates from COVID-19 by Urban Rural classification</a:t>
            </a:r>
          </a:p>
        </c:rich>
      </c:tx>
      <c:layout>
        <c:manualLayout>
          <c:xMode val="edge"/>
          <c:yMode val="edge"/>
          <c:x val="0.11476239316239316"/>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8.1525479734685158E-2"/>
          <c:y val="9.5130179593692521E-2"/>
          <c:w val="0.91525157816811364"/>
          <c:h val="0.56131324529315729"/>
        </c:manualLayout>
      </c:layout>
      <c:barChart>
        <c:barDir val="col"/>
        <c:grouping val="clustered"/>
        <c:varyColors val="0"/>
        <c:ser>
          <c:idx val="0"/>
          <c:order val="0"/>
          <c:spPr>
            <a:solidFill>
              <a:srgbClr val="93A7CC"/>
            </a:solidFill>
            <a:ln>
              <a:noFill/>
            </a:ln>
            <a:effectLst/>
          </c:spPr>
          <c:invertIfNegative val="0"/>
          <c:dPt>
            <c:idx val="7"/>
            <c:invertIfNegative val="0"/>
            <c:bubble3D val="0"/>
            <c:spPr>
              <a:solidFill>
                <a:srgbClr val="203F7A"/>
              </a:solidFill>
              <a:ln>
                <a:noFill/>
              </a:ln>
              <a:effectLst/>
            </c:spPr>
            <c:extLst>
              <c:ext xmlns:c16="http://schemas.microsoft.com/office/drawing/2014/chart" uri="{C3380CC4-5D6E-409C-BE32-E72D297353CC}">
                <c16:uniqueId val="{00000001-A416-49FC-AE3E-ED7363C10BAD}"/>
              </c:ext>
            </c:extLst>
          </c:dPt>
          <c:dPt>
            <c:idx val="8"/>
            <c:invertIfNegative val="0"/>
            <c:bubble3D val="0"/>
            <c:spPr>
              <a:solidFill>
                <a:srgbClr val="203F7A"/>
              </a:solidFill>
              <a:ln>
                <a:noFill/>
              </a:ln>
              <a:effectLst/>
            </c:spPr>
            <c:extLst>
              <c:ext xmlns:c16="http://schemas.microsoft.com/office/drawing/2014/chart" uri="{C3380CC4-5D6E-409C-BE32-E72D297353CC}">
                <c16:uniqueId val="{00000003-A416-49FC-AE3E-ED7363C10BAD}"/>
              </c:ext>
            </c:extLst>
          </c:dPt>
          <c:dPt>
            <c:idx val="9"/>
            <c:invertIfNegative val="0"/>
            <c:bubble3D val="0"/>
            <c:spPr>
              <a:solidFill>
                <a:srgbClr val="203F7A"/>
              </a:solidFill>
              <a:ln>
                <a:noFill/>
              </a:ln>
              <a:effectLst/>
            </c:spPr>
            <c:extLst>
              <c:ext xmlns:c16="http://schemas.microsoft.com/office/drawing/2014/chart" uri="{C3380CC4-5D6E-409C-BE32-E72D297353CC}">
                <c16:uniqueId val="{00000005-A416-49FC-AE3E-ED7363C10BAD}"/>
              </c:ext>
            </c:extLst>
          </c:dPt>
          <c:dPt>
            <c:idx val="10"/>
            <c:invertIfNegative val="0"/>
            <c:bubble3D val="0"/>
            <c:spPr>
              <a:solidFill>
                <a:srgbClr val="203F7A"/>
              </a:solidFill>
              <a:ln>
                <a:noFill/>
              </a:ln>
              <a:effectLst/>
            </c:spPr>
            <c:extLst>
              <c:ext xmlns:c16="http://schemas.microsoft.com/office/drawing/2014/chart" uri="{C3380CC4-5D6E-409C-BE32-E72D297353CC}">
                <c16:uniqueId val="{00000007-A416-49FC-AE3E-ED7363C10BAD}"/>
              </c:ext>
            </c:extLst>
          </c:dPt>
          <c:dPt>
            <c:idx val="11"/>
            <c:invertIfNegative val="0"/>
            <c:bubble3D val="0"/>
            <c:spPr>
              <a:solidFill>
                <a:srgbClr val="203F7A"/>
              </a:solidFill>
              <a:ln>
                <a:noFill/>
              </a:ln>
              <a:effectLst/>
            </c:spPr>
            <c:extLst>
              <c:ext xmlns:c16="http://schemas.microsoft.com/office/drawing/2014/chart" uri="{C3380CC4-5D6E-409C-BE32-E72D297353CC}">
                <c16:uniqueId val="{00000009-A416-49FC-AE3E-ED7363C10BAD}"/>
              </c:ext>
            </c:extLst>
          </c:dPt>
          <c:dPt>
            <c:idx val="12"/>
            <c:invertIfNegative val="0"/>
            <c:bubble3D val="0"/>
            <c:spPr>
              <a:solidFill>
                <a:srgbClr val="203F7A"/>
              </a:solidFill>
              <a:ln>
                <a:noFill/>
              </a:ln>
              <a:effectLst/>
            </c:spPr>
            <c:extLst>
              <c:ext xmlns:c16="http://schemas.microsoft.com/office/drawing/2014/chart" uri="{C3380CC4-5D6E-409C-BE32-E72D297353CC}">
                <c16:uniqueId val="{0000000B-A416-49FC-AE3E-ED7363C10BAD}"/>
              </c:ext>
            </c:extLst>
          </c:dPt>
          <c:errBars>
            <c:errBarType val="both"/>
            <c:errValType val="cust"/>
            <c:noEndCap val="0"/>
            <c:plus>
              <c:numRef>
                <c:f>'Data 1.9'!$F$4:$F$16</c:f>
                <c:numCache>
                  <c:formatCode>General</c:formatCode>
                  <c:ptCount val="13"/>
                  <c:pt idx="0">
                    <c:v>12.399999999999977</c:v>
                  </c:pt>
                  <c:pt idx="1">
                    <c:v>11.199999999999932</c:v>
                  </c:pt>
                  <c:pt idx="2">
                    <c:v>21</c:v>
                  </c:pt>
                  <c:pt idx="3">
                    <c:v>30.700000000000045</c:v>
                  </c:pt>
                  <c:pt idx="4">
                    <c:v>17.900000000000034</c:v>
                  </c:pt>
                  <c:pt idx="5">
                    <c:v>22.5</c:v>
                  </c:pt>
                  <c:pt idx="6">
                    <c:v>0</c:v>
                  </c:pt>
                  <c:pt idx="7">
                    <c:v>5.2999999999999972</c:v>
                  </c:pt>
                  <c:pt idx="8">
                    <c:v>4.0999999999999943</c:v>
                  </c:pt>
                  <c:pt idx="9">
                    <c:v>7</c:v>
                  </c:pt>
                  <c:pt idx="10">
                    <c:v>8.1000000000000014</c:v>
                  </c:pt>
                  <c:pt idx="11">
                    <c:v>5.7999999999999972</c:v>
                  </c:pt>
                  <c:pt idx="12">
                    <c:v>5.1999999999999993</c:v>
                  </c:pt>
                </c:numCache>
              </c:numRef>
            </c:plus>
            <c:minus>
              <c:numRef>
                <c:f>'Data 1.9'!$F$4:$F$16</c:f>
                <c:numCache>
                  <c:formatCode>General</c:formatCode>
                  <c:ptCount val="13"/>
                  <c:pt idx="0">
                    <c:v>12.399999999999977</c:v>
                  </c:pt>
                  <c:pt idx="1">
                    <c:v>11.199999999999932</c:v>
                  </c:pt>
                  <c:pt idx="2">
                    <c:v>21</c:v>
                  </c:pt>
                  <c:pt idx="3">
                    <c:v>30.700000000000045</c:v>
                  </c:pt>
                  <c:pt idx="4">
                    <c:v>17.900000000000034</c:v>
                  </c:pt>
                  <c:pt idx="5">
                    <c:v>22.5</c:v>
                  </c:pt>
                  <c:pt idx="6">
                    <c:v>0</c:v>
                  </c:pt>
                  <c:pt idx="7">
                    <c:v>5.2999999999999972</c:v>
                  </c:pt>
                  <c:pt idx="8">
                    <c:v>4.0999999999999943</c:v>
                  </c:pt>
                  <c:pt idx="9">
                    <c:v>7</c:v>
                  </c:pt>
                  <c:pt idx="10">
                    <c:v>8.1000000000000014</c:v>
                  </c:pt>
                  <c:pt idx="11">
                    <c:v>5.7999999999999972</c:v>
                  </c:pt>
                  <c:pt idx="12">
                    <c:v>5.1999999999999993</c:v>
                  </c:pt>
                </c:numCache>
              </c:numRef>
            </c:minus>
            <c:spPr>
              <a:noFill/>
              <a:ln w="9525" cap="flat" cmpd="sng" algn="ctr">
                <a:solidFill>
                  <a:schemeClr val="tx1"/>
                </a:solidFill>
                <a:round/>
              </a:ln>
              <a:effectLst/>
            </c:spPr>
          </c:errBars>
          <c:cat>
            <c:strRef>
              <c:f>'Data 1.9'!$B$4:$B$16</c:f>
              <c:strCache>
                <c:ptCount val="13"/>
                <c:pt idx="0">
                  <c:v>Large Urban Areas</c:v>
                </c:pt>
                <c:pt idx="1">
                  <c:v>Other Urban Areas</c:v>
                </c:pt>
                <c:pt idx="2">
                  <c:v>Accessible Small Towns</c:v>
                </c:pt>
                <c:pt idx="3">
                  <c:v>Remote Small Towns</c:v>
                </c:pt>
                <c:pt idx="4">
                  <c:v>Accessible Rural Areas</c:v>
                </c:pt>
                <c:pt idx="5">
                  <c:v>Remote Rural Areas</c:v>
                </c:pt>
                <c:pt idx="7">
                  <c:v>Large Urban Areas</c:v>
                </c:pt>
                <c:pt idx="8">
                  <c:v>Other Urban Areas</c:v>
                </c:pt>
                <c:pt idx="9">
                  <c:v>Accessible Small Towns</c:v>
                </c:pt>
                <c:pt idx="10">
                  <c:v>Remote Small Towns</c:v>
                </c:pt>
                <c:pt idx="11">
                  <c:v>Accessible Rural Areas</c:v>
                </c:pt>
                <c:pt idx="12">
                  <c:v>Remote Rural Areas</c:v>
                </c:pt>
              </c:strCache>
            </c:strRef>
          </c:cat>
          <c:val>
            <c:numRef>
              <c:f>'Data 1.9'!$C$4:$C$16</c:f>
              <c:numCache>
                <c:formatCode>0.0</c:formatCode>
                <c:ptCount val="13"/>
                <c:pt idx="0">
                  <c:v>668.9</c:v>
                </c:pt>
                <c:pt idx="1">
                  <c:v>649.9</c:v>
                </c:pt>
                <c:pt idx="2">
                  <c:v>569.70000000000005</c:v>
                </c:pt>
                <c:pt idx="3">
                  <c:v>601.20000000000005</c:v>
                </c:pt>
                <c:pt idx="4">
                  <c:v>515.1</c:v>
                </c:pt>
                <c:pt idx="5">
                  <c:v>504.6</c:v>
                </c:pt>
                <c:pt idx="7">
                  <c:v>115.7</c:v>
                </c:pt>
                <c:pt idx="8">
                  <c:v>84.5</c:v>
                </c:pt>
                <c:pt idx="9">
                  <c:v>60.8</c:v>
                </c:pt>
                <c:pt idx="10">
                  <c:v>40.9</c:v>
                </c:pt>
                <c:pt idx="11">
                  <c:v>50.8</c:v>
                </c:pt>
                <c:pt idx="12">
                  <c:v>26.7</c:v>
                </c:pt>
              </c:numCache>
            </c:numRef>
          </c:val>
          <c:extLst>
            <c:ext xmlns:c16="http://schemas.microsoft.com/office/drawing/2014/chart" uri="{C3380CC4-5D6E-409C-BE32-E72D297353CC}">
              <c16:uniqueId val="{0000000C-A416-49FC-AE3E-ED7363C10BAD}"/>
            </c:ext>
          </c:extLst>
        </c:ser>
        <c:dLbls>
          <c:showLegendKey val="0"/>
          <c:showVal val="0"/>
          <c:showCatName val="0"/>
          <c:showSerName val="0"/>
          <c:showPercent val="0"/>
          <c:showBubbleSize val="0"/>
        </c:dLbls>
        <c:gapWidth val="89"/>
        <c:overlap val="-27"/>
        <c:axId val="664477160"/>
        <c:axId val="664478800"/>
      </c:barChart>
      <c:catAx>
        <c:axId val="664477160"/>
        <c:scaling>
          <c:orientation val="minMax"/>
        </c:scaling>
        <c:delete val="0"/>
        <c:axPos val="b"/>
        <c:numFmt formatCode="General" sourceLinked="1"/>
        <c:majorTickMark val="none"/>
        <c:minorTickMark val="out"/>
        <c:tickLblPos val="nextTo"/>
        <c:spPr>
          <a:noFill/>
          <a:ln w="952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4478800"/>
        <c:crosses val="autoZero"/>
        <c:auto val="1"/>
        <c:lblAlgn val="ctr"/>
        <c:lblOffset val="100"/>
        <c:noMultiLvlLbl val="0"/>
      </c:catAx>
      <c:valAx>
        <c:axId val="664478800"/>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a:t>Death rate per 100,000 population</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64477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Segoe UI" panose="020B0502040204020203" pitchFamily="34" charset="0"/>
          <a:cs typeface="Segoe UI" panose="020B0502040204020203"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bin"/></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4.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86.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88.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0.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8.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1.bin"/></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2.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4.bin"/></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08.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0.xml"/></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4.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16.xml"/></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8.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49.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5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2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2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2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sheetViews>
    <sheetView zoomScale="90" workbookViewId="0"/>
  </sheetViews>
  <pageMargins left="0.7" right="0.7" top="0.75" bottom="0.75" header="0.3" footer="0.3"/>
  <pageSetup paperSize="9" orientation="landscape" horizontalDpi="90" verticalDpi="90" r:id="rId1"/>
  <drawing r:id="rId2"/>
</chartsheet>
</file>

<file path=xl/chartsheets/sheet3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5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5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2020</oddFooter>
  </headerFooter>
  <drawing r:id="rId2"/>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6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6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63.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6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portrait" r:id="rId1"/>
  <headerFooter alignWithMargins="0">
    <oddHeader>&amp;A</oddHeader>
    <oddFooter>Page &amp;P</oddFooter>
  </headerFooter>
  <drawing r:id="rId2"/>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image" Target="../media/image6.emf"/></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3.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9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0.34969</cdr:x>
      <cdr:y>0.08231</cdr:y>
    </cdr:from>
    <cdr:to>
      <cdr:x>0.56703</cdr:x>
      <cdr:y>0.3892</cdr:y>
    </cdr:to>
    <cdr:sp macro="" textlink="">
      <cdr:nvSpPr>
        <cdr:cNvPr id="2" name="TextBox 1"/>
        <cdr:cNvSpPr txBox="1"/>
      </cdr:nvSpPr>
      <cdr:spPr>
        <a:xfrm xmlns:a="http://schemas.openxmlformats.org/drawingml/2006/main">
          <a:off x="3247495" y="497828"/>
          <a:ext cx="2018470" cy="1856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latin typeface="Segoe UI" panose="020B0502040204020203" pitchFamily="34" charset="0"/>
              <a:cs typeface="Segoe UI" panose="020B0502040204020203" pitchFamily="34" charset="0"/>
            </a:rPr>
            <a:t>death rate from all causes is </a:t>
          </a:r>
          <a:r>
            <a:rPr lang="en-GB" sz="1400" b="1">
              <a:latin typeface="Segoe UI" panose="020B0502040204020203" pitchFamily="34" charset="0"/>
              <a:cs typeface="Segoe UI" panose="020B0502040204020203" pitchFamily="34" charset="0"/>
            </a:rPr>
            <a:t>1.9</a:t>
          </a:r>
          <a:r>
            <a:rPr lang="en-GB" sz="1400">
              <a:latin typeface="Segoe UI" panose="020B0502040204020203" pitchFamily="34" charset="0"/>
              <a:cs typeface="Segoe UI" panose="020B0502040204020203" pitchFamily="34" charset="0"/>
            </a:rPr>
            <a:t> times higher in the most deprived areas than the least</a:t>
          </a:r>
          <a:r>
            <a:rPr lang="en-GB" sz="1400" baseline="0">
              <a:latin typeface="Segoe UI" panose="020B0502040204020203" pitchFamily="34" charset="0"/>
              <a:cs typeface="Segoe UI" panose="020B0502040204020203" pitchFamily="34" charset="0"/>
            </a:rPr>
            <a:t> deprived areas</a:t>
          </a:r>
          <a:endParaRPr lang="en-GB" sz="1400">
            <a:latin typeface="Segoe UI" panose="020B0502040204020203" pitchFamily="34" charset="0"/>
            <a:cs typeface="Segoe UI" panose="020B0502040204020203" pitchFamily="34" charset="0"/>
          </a:endParaRPr>
        </a:p>
        <a:p xmlns:a="http://schemas.openxmlformats.org/drawingml/2006/main">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0.6137</cdr:x>
      <cdr:y>0.54154</cdr:y>
    </cdr:from>
    <cdr:to>
      <cdr:x>0.89963</cdr:x>
      <cdr:y>0.75428</cdr:y>
    </cdr:to>
    <cdr:sp macro="" textlink="">
      <cdr:nvSpPr>
        <cdr:cNvPr id="3" name="TextBox 1"/>
        <cdr:cNvSpPr txBox="1"/>
      </cdr:nvSpPr>
      <cdr:spPr>
        <a:xfrm xmlns:a="http://schemas.openxmlformats.org/drawingml/2006/main">
          <a:off x="5699340" y="3275429"/>
          <a:ext cx="2655445" cy="12867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panose="020B0502040204020203" pitchFamily="34" charset="0"/>
              <a:cs typeface="Segoe UI" panose="020B0502040204020203" pitchFamily="34" charset="0"/>
            </a:rPr>
            <a:t>death rate from COVID-19 is</a:t>
          </a:r>
          <a:r>
            <a:rPr lang="en-GB" sz="1400" baseline="0">
              <a:latin typeface="Segoe UI" panose="020B0502040204020203" pitchFamily="34" charset="0"/>
              <a:cs typeface="Segoe UI" panose="020B0502040204020203" pitchFamily="34" charset="0"/>
            </a:rPr>
            <a:t> </a:t>
          </a:r>
          <a:r>
            <a:rPr lang="en-GB" sz="1400" b="1" baseline="0">
              <a:latin typeface="Segoe UI" panose="020B0502040204020203" pitchFamily="34" charset="0"/>
              <a:cs typeface="Segoe UI" panose="020B0502040204020203" pitchFamily="34" charset="0"/>
            </a:rPr>
            <a:t>2.1</a:t>
          </a:r>
          <a:r>
            <a:rPr lang="en-GB" sz="1400" b="1">
              <a:latin typeface="Segoe UI" panose="020B0502040204020203" pitchFamily="34" charset="0"/>
              <a:cs typeface="Segoe UI" panose="020B0502040204020203" pitchFamily="34" charset="0"/>
            </a:rPr>
            <a:t> </a:t>
          </a:r>
          <a:r>
            <a:rPr lang="en-GB" sz="1400">
              <a:latin typeface="Segoe UI" panose="020B0502040204020203" pitchFamily="34" charset="0"/>
              <a:cs typeface="Segoe UI" panose="020B0502040204020203" pitchFamily="34" charset="0"/>
            </a:rPr>
            <a:t>times higher in the most deprived areas than the least deprived areas</a:t>
          </a:r>
        </a:p>
        <a:p xmlns:a="http://schemas.openxmlformats.org/drawingml/2006/main">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0.11202</cdr:x>
      <cdr:y>0.51234</cdr:y>
    </cdr:from>
    <cdr:to>
      <cdr:x>0.18403</cdr:x>
      <cdr:y>0.57876</cdr:y>
    </cdr:to>
    <cdr:sp macro="" textlink="">
      <cdr:nvSpPr>
        <cdr:cNvPr id="4" name="TextBox 3"/>
        <cdr:cNvSpPr txBox="1"/>
      </cdr:nvSpPr>
      <cdr:spPr>
        <a:xfrm xmlns:a="http://schemas.openxmlformats.org/drawingml/2006/main">
          <a:off x="1040324" y="3098837"/>
          <a:ext cx="668748" cy="40173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GB" sz="900">
              <a:solidFill>
                <a:schemeClr val="bg1"/>
              </a:solidFill>
              <a:latin typeface="Arial" panose="020B0604020202020204" pitchFamily="34" charset="0"/>
              <a:cs typeface="Arial" panose="020B0604020202020204" pitchFamily="34" charset="0"/>
            </a:rPr>
            <a:t>(most deprived)</a:t>
          </a:r>
        </a:p>
      </cdr:txBody>
    </cdr:sp>
  </cdr:relSizeAnchor>
  <cdr:relSizeAnchor xmlns:cdr="http://schemas.openxmlformats.org/drawingml/2006/chartDrawing">
    <cdr:from>
      <cdr:x>0.42411</cdr:x>
      <cdr:y>0.67196</cdr:y>
    </cdr:from>
    <cdr:to>
      <cdr:x>0.4998</cdr:x>
      <cdr:y>0.73425</cdr:y>
    </cdr:to>
    <cdr:sp macro="" textlink="">
      <cdr:nvSpPr>
        <cdr:cNvPr id="5" name="TextBox 1"/>
        <cdr:cNvSpPr txBox="1"/>
      </cdr:nvSpPr>
      <cdr:spPr>
        <a:xfrm xmlns:a="http://schemas.openxmlformats.org/drawingml/2006/main">
          <a:off x="3938639" y="4064279"/>
          <a:ext cx="702923" cy="37675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a:solidFill>
                <a:schemeClr val="bg1"/>
              </a:solidFill>
              <a:latin typeface="Arial" panose="020B0604020202020204" pitchFamily="34" charset="0"/>
              <a:cs typeface="Arial" panose="020B0604020202020204" pitchFamily="34" charset="0"/>
            </a:rPr>
            <a:t>(least deprived)</a:t>
          </a:r>
        </a:p>
      </cdr:txBody>
    </cdr:sp>
  </cdr:relSizeAnchor>
</c:userShapes>
</file>

<file path=xl/drawings/drawing100.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c:userShapes xmlns:c="http://schemas.openxmlformats.org/drawingml/2006/chart">
  <cdr:relSizeAnchor xmlns:cdr="http://schemas.openxmlformats.org/drawingml/2006/chartDrawing">
    <cdr:from>
      <cdr:x>0.75675</cdr:x>
      <cdr:y>0.11825</cdr:y>
    </cdr:from>
    <cdr:to>
      <cdr:x>0.7765</cdr:x>
      <cdr:y>0.156</cdr:y>
    </cdr:to>
    <cdr:sp macro="" textlink="">
      <cdr:nvSpPr>
        <cdr:cNvPr id="63590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2"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0.13066</cdr:x>
      <cdr:y>0.57567</cdr:y>
    </cdr:from>
    <cdr:to>
      <cdr:x>0.33602</cdr:x>
      <cdr:y>0.63283</cdr:y>
    </cdr:to>
    <cdr:sp macro="" textlink="">
      <cdr:nvSpPr>
        <cdr:cNvPr id="5"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0.56205</cdr:x>
      <cdr:y>0.8362</cdr:y>
    </cdr:from>
    <cdr:to>
      <cdr:x>0.68821</cdr:x>
      <cdr:y>0.88325</cdr:y>
    </cdr:to>
    <cdr:sp macro="" textlink="">
      <cdr:nvSpPr>
        <cdr:cNvPr id="8" name="TextBox 1"/>
        <cdr:cNvSpPr txBox="1"/>
      </cdr:nvSpPr>
      <cdr:spPr>
        <a:xfrm xmlns:a="http://schemas.openxmlformats.org/drawingml/2006/main">
          <a:off x="5219701" y="5089525"/>
          <a:ext cx="1171574" cy="286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7"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0.13066</cdr:x>
      <cdr:y>0.57567</cdr:y>
    </cdr:from>
    <cdr:to>
      <cdr:x>0.33602</cdr:x>
      <cdr:y>0.63283</cdr:y>
    </cdr:to>
    <cdr:sp macro="" textlink="">
      <cdr:nvSpPr>
        <cdr:cNvPr id="11"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12"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1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1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0.10251</cdr:x>
      <cdr:y>0.12829</cdr:y>
    </cdr:from>
    <cdr:to>
      <cdr:x>0.34638</cdr:x>
      <cdr:y>0.17491</cdr:y>
    </cdr:to>
    <cdr:sp macro="" textlink="">
      <cdr:nvSpPr>
        <cdr:cNvPr id="17" name="TextBox 1"/>
        <cdr:cNvSpPr txBox="1"/>
      </cdr:nvSpPr>
      <cdr:spPr>
        <a:xfrm xmlns:a="http://schemas.openxmlformats.org/drawingml/2006/main">
          <a:off x="951976" y="780835"/>
          <a:ext cx="2264790" cy="283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20"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22"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0.10502</cdr:x>
      <cdr:y>0.58349</cdr:y>
    </cdr:from>
    <cdr:to>
      <cdr:x>0.31038</cdr:x>
      <cdr:y>0.64065</cdr:y>
    </cdr:to>
    <cdr:sp macro="" textlink="">
      <cdr:nvSpPr>
        <cdr:cNvPr id="25" name="TextBox 1"/>
        <cdr:cNvSpPr txBox="1"/>
      </cdr:nvSpPr>
      <cdr:spPr>
        <a:xfrm xmlns:a="http://schemas.openxmlformats.org/drawingml/2006/main">
          <a:off x="975298" y="3551426"/>
          <a:ext cx="1907153" cy="347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0.10637</cdr:x>
      <cdr:y>0.81506</cdr:y>
    </cdr:from>
    <cdr:to>
      <cdr:x>0.52844</cdr:x>
      <cdr:y>0.87124</cdr:y>
    </cdr:to>
    <cdr:sp macro="" textlink="">
      <cdr:nvSpPr>
        <cdr:cNvPr id="26" name="TextBox 1"/>
        <cdr:cNvSpPr txBox="1"/>
      </cdr:nvSpPr>
      <cdr:spPr>
        <a:xfrm xmlns:a="http://schemas.openxmlformats.org/drawingml/2006/main">
          <a:off x="987876" y="4960838"/>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27"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4"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9"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0.13066</cdr:x>
      <cdr:y>0.57567</cdr:y>
    </cdr:from>
    <cdr:to>
      <cdr:x>0.33602</cdr:x>
      <cdr:y>0.63283</cdr:y>
    </cdr:to>
    <cdr:sp macro="" textlink="">
      <cdr:nvSpPr>
        <cdr:cNvPr id="10"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14"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16"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0.56205</cdr:x>
      <cdr:y>0.8362</cdr:y>
    </cdr:from>
    <cdr:to>
      <cdr:x>0.68821</cdr:x>
      <cdr:y>0.88325</cdr:y>
    </cdr:to>
    <cdr:sp macro="" textlink="">
      <cdr:nvSpPr>
        <cdr:cNvPr id="18" name="TextBox 1"/>
        <cdr:cNvSpPr txBox="1"/>
      </cdr:nvSpPr>
      <cdr:spPr>
        <a:xfrm xmlns:a="http://schemas.openxmlformats.org/drawingml/2006/main">
          <a:off x="5219701" y="5089525"/>
          <a:ext cx="1171574" cy="286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19"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0.13066</cdr:x>
      <cdr:y>0.57567</cdr:y>
    </cdr:from>
    <cdr:to>
      <cdr:x>0.33602</cdr:x>
      <cdr:y>0.63283</cdr:y>
    </cdr:to>
    <cdr:sp macro="" textlink="">
      <cdr:nvSpPr>
        <cdr:cNvPr id="21"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24"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28"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29"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0.10251</cdr:x>
      <cdr:y>0.12829</cdr:y>
    </cdr:from>
    <cdr:to>
      <cdr:x>0.34638</cdr:x>
      <cdr:y>0.17491</cdr:y>
    </cdr:to>
    <cdr:sp macro="" textlink="">
      <cdr:nvSpPr>
        <cdr:cNvPr id="30" name="TextBox 1"/>
        <cdr:cNvSpPr txBox="1"/>
      </cdr:nvSpPr>
      <cdr:spPr>
        <a:xfrm xmlns:a="http://schemas.openxmlformats.org/drawingml/2006/main">
          <a:off x="951976" y="780835"/>
          <a:ext cx="2264790" cy="283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31"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04"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0.10502</cdr:x>
      <cdr:y>0.58349</cdr:y>
    </cdr:from>
    <cdr:to>
      <cdr:x>0.31038</cdr:x>
      <cdr:y>0.64065</cdr:y>
    </cdr:to>
    <cdr:sp macro="" textlink="">
      <cdr:nvSpPr>
        <cdr:cNvPr id="635906" name="TextBox 1"/>
        <cdr:cNvSpPr txBox="1"/>
      </cdr:nvSpPr>
      <cdr:spPr>
        <a:xfrm xmlns:a="http://schemas.openxmlformats.org/drawingml/2006/main">
          <a:off x="975298" y="3551426"/>
          <a:ext cx="1907153" cy="347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0.10637</cdr:x>
      <cdr:y>0.81506</cdr:y>
    </cdr:from>
    <cdr:to>
      <cdr:x>0.52844</cdr:x>
      <cdr:y>0.87124</cdr:y>
    </cdr:to>
    <cdr:sp macro="" textlink="">
      <cdr:nvSpPr>
        <cdr:cNvPr id="635907" name="TextBox 1"/>
        <cdr:cNvSpPr txBox="1"/>
      </cdr:nvSpPr>
      <cdr:spPr>
        <a:xfrm xmlns:a="http://schemas.openxmlformats.org/drawingml/2006/main">
          <a:off x="987876" y="4960838"/>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08"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09"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635910"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0.13066</cdr:x>
      <cdr:y>0.57567</cdr:y>
    </cdr:from>
    <cdr:to>
      <cdr:x>0.33602</cdr:x>
      <cdr:y>0.63283</cdr:y>
    </cdr:to>
    <cdr:sp macro="" textlink="">
      <cdr:nvSpPr>
        <cdr:cNvPr id="635911"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35912"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1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0.56205</cdr:x>
      <cdr:y>0.8362</cdr:y>
    </cdr:from>
    <cdr:to>
      <cdr:x>0.68821</cdr:x>
      <cdr:y>0.88325</cdr:y>
    </cdr:to>
    <cdr:sp macro="" textlink="">
      <cdr:nvSpPr>
        <cdr:cNvPr id="635914" name="TextBox 1"/>
        <cdr:cNvSpPr txBox="1"/>
      </cdr:nvSpPr>
      <cdr:spPr>
        <a:xfrm xmlns:a="http://schemas.openxmlformats.org/drawingml/2006/main">
          <a:off x="5219701" y="5089525"/>
          <a:ext cx="1171574" cy="286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1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0.13066</cdr:x>
      <cdr:y>0.57567</cdr:y>
    </cdr:from>
    <cdr:to>
      <cdr:x>0.33602</cdr:x>
      <cdr:y>0.63283</cdr:y>
    </cdr:to>
    <cdr:sp macro="" textlink="">
      <cdr:nvSpPr>
        <cdr:cNvPr id="635916"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35917"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18"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19"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0.10251</cdr:x>
      <cdr:y>0.12829</cdr:y>
    </cdr:from>
    <cdr:to>
      <cdr:x>0.34638</cdr:x>
      <cdr:y>0.17491</cdr:y>
    </cdr:to>
    <cdr:sp macro="" textlink="">
      <cdr:nvSpPr>
        <cdr:cNvPr id="635920" name="TextBox 1"/>
        <cdr:cNvSpPr txBox="1"/>
      </cdr:nvSpPr>
      <cdr:spPr>
        <a:xfrm xmlns:a="http://schemas.openxmlformats.org/drawingml/2006/main">
          <a:off x="951976" y="780835"/>
          <a:ext cx="2264790" cy="283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21"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22"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0.10637</cdr:x>
      <cdr:y>0.81506</cdr:y>
    </cdr:from>
    <cdr:to>
      <cdr:x>0.52844</cdr:x>
      <cdr:y>0.87124</cdr:y>
    </cdr:to>
    <cdr:sp macro="" textlink="">
      <cdr:nvSpPr>
        <cdr:cNvPr id="635924" name="TextBox 1"/>
        <cdr:cNvSpPr txBox="1"/>
      </cdr:nvSpPr>
      <cdr:spPr>
        <a:xfrm xmlns:a="http://schemas.openxmlformats.org/drawingml/2006/main">
          <a:off x="987876" y="4960838"/>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2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26"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635927"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0.13066</cdr:x>
      <cdr:y>0.57567</cdr:y>
    </cdr:from>
    <cdr:to>
      <cdr:x>0.33602</cdr:x>
      <cdr:y>0.63283</cdr:y>
    </cdr:to>
    <cdr:sp macro="" textlink="">
      <cdr:nvSpPr>
        <cdr:cNvPr id="635928"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35929"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30"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0.56205</cdr:x>
      <cdr:y>0.8362</cdr:y>
    </cdr:from>
    <cdr:to>
      <cdr:x>0.68821</cdr:x>
      <cdr:y>0.88325</cdr:y>
    </cdr:to>
    <cdr:sp macro="" textlink="">
      <cdr:nvSpPr>
        <cdr:cNvPr id="635931" name="TextBox 1"/>
        <cdr:cNvSpPr txBox="1"/>
      </cdr:nvSpPr>
      <cdr:spPr>
        <a:xfrm xmlns:a="http://schemas.openxmlformats.org/drawingml/2006/main">
          <a:off x="5219701" y="5089525"/>
          <a:ext cx="1171574" cy="286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32"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0.13066</cdr:x>
      <cdr:y>0.57567</cdr:y>
    </cdr:from>
    <cdr:to>
      <cdr:x>0.33602</cdr:x>
      <cdr:y>0.63283</cdr:y>
    </cdr:to>
    <cdr:sp macro="" textlink="">
      <cdr:nvSpPr>
        <cdr:cNvPr id="635933"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35934"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3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36"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38"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635939"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0.10637</cdr:x>
      <cdr:y>0.81506</cdr:y>
    </cdr:from>
    <cdr:to>
      <cdr:x>0.52844</cdr:x>
      <cdr:y>0.87124</cdr:y>
    </cdr:to>
    <cdr:sp macro="" textlink="">
      <cdr:nvSpPr>
        <cdr:cNvPr id="635941" name="TextBox 1"/>
        <cdr:cNvSpPr txBox="1"/>
      </cdr:nvSpPr>
      <cdr:spPr>
        <a:xfrm xmlns:a="http://schemas.openxmlformats.org/drawingml/2006/main">
          <a:off x="987876" y="4960838"/>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0.75675</cdr:x>
      <cdr:y>0.11825</cdr:y>
    </cdr:from>
    <cdr:to>
      <cdr:x>0.7765</cdr:x>
      <cdr:y>0.156</cdr:y>
    </cdr:to>
    <cdr:sp macro="" textlink="">
      <cdr:nvSpPr>
        <cdr:cNvPr id="635942"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0.7269</cdr:x>
      <cdr:y>0.69279</cdr:y>
    </cdr:from>
    <cdr:to>
      <cdr:x>0.89117</cdr:x>
      <cdr:y>0.74608</cdr:y>
    </cdr:to>
    <cdr:sp macro="" textlink="">
      <cdr:nvSpPr>
        <cdr:cNvPr id="635943" name="TextBox 635942"/>
        <cdr:cNvSpPr txBox="1"/>
      </cdr:nvSpPr>
      <cdr:spPr>
        <a:xfrm xmlns:a="http://schemas.openxmlformats.org/drawingml/2006/main">
          <a:off x="6743700" y="4210050"/>
          <a:ext cx="1524000" cy="32385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l"/>
          <a:r>
            <a:rPr lang="en-GB" sz="1400">
              <a:solidFill>
                <a:srgbClr val="C9347C"/>
              </a:solidFill>
              <a:latin typeface="Segoe UI" panose="020B0502040204020203" pitchFamily="34" charset="0"/>
              <a:cs typeface="Segoe UI" panose="020B0502040204020203" pitchFamily="34" charset="0"/>
            </a:rPr>
            <a:t>4,175</a:t>
          </a:r>
          <a:r>
            <a:rPr lang="en-GB" sz="1550">
              <a:solidFill>
                <a:srgbClr val="C9347C"/>
              </a:solidFill>
              <a:latin typeface="Segoe UI" panose="020B0502040204020203" pitchFamily="34" charset="0"/>
              <a:cs typeface="Segoe UI" panose="020B0502040204020203" pitchFamily="34" charset="0"/>
            </a:rPr>
            <a:t> </a:t>
          </a:r>
          <a:r>
            <a:rPr lang="en-GB" sz="1200">
              <a:solidFill>
                <a:srgbClr val="C9347C"/>
              </a:solidFill>
              <a:latin typeface="Segoe UI" panose="020B0502040204020203" pitchFamily="34" charset="0"/>
              <a:cs typeface="Segoe UI" panose="020B0502040204020203" pitchFamily="34" charset="0"/>
            </a:rPr>
            <a:t>Other</a:t>
          </a:r>
          <a:endParaRPr lang="en-GB" sz="1550">
            <a:solidFill>
              <a:srgbClr val="C9347C"/>
            </a:solidFill>
            <a:latin typeface="Segoe UI" panose="020B0502040204020203" pitchFamily="34" charset="0"/>
            <a:cs typeface="Segoe UI" panose="020B0502040204020203" pitchFamily="34" charset="0"/>
          </a:endParaRPr>
        </a:p>
      </cdr:txBody>
    </cdr:sp>
  </cdr:relSizeAnchor>
</c:userShapes>
</file>

<file path=xl/drawings/drawing10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0.33901</cdr:x>
      <cdr:y>0.73409</cdr:y>
    </cdr:from>
    <cdr:to>
      <cdr:x>0.43786</cdr:x>
      <cdr:y>0.78446</cdr:y>
    </cdr:to>
    <cdr:sp macro="" textlink="">
      <cdr:nvSpPr>
        <cdr:cNvPr id="2" name="TextBox 1"/>
        <cdr:cNvSpPr txBox="1"/>
      </cdr:nvSpPr>
      <cdr:spPr>
        <a:xfrm xmlns:a="http://schemas.openxmlformats.org/drawingml/2006/main">
          <a:off x="3154844" y="4461028"/>
          <a:ext cx="919891" cy="3060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0">
              <a:solidFill>
                <a:srgbClr val="C9347C"/>
              </a:solidFill>
              <a:latin typeface="Segoe UI" panose="020B0502040204020203" pitchFamily="34" charset="0"/>
              <a:cs typeface="Segoe UI" panose="020B0502040204020203" pitchFamily="34" charset="0"/>
            </a:rPr>
            <a:t>Males</a:t>
          </a:r>
        </a:p>
      </cdr:txBody>
    </cdr:sp>
  </cdr:relSizeAnchor>
  <cdr:relSizeAnchor xmlns:cdr="http://schemas.openxmlformats.org/drawingml/2006/chartDrawing">
    <cdr:from>
      <cdr:x>0.33544</cdr:x>
      <cdr:y>0.47514</cdr:y>
    </cdr:from>
    <cdr:to>
      <cdr:x>0.43428</cdr:x>
      <cdr:y>0.52551</cdr:y>
    </cdr:to>
    <cdr:sp macro="" textlink="">
      <cdr:nvSpPr>
        <cdr:cNvPr id="3" name="TextBox 1"/>
        <cdr:cNvSpPr txBox="1"/>
      </cdr:nvSpPr>
      <cdr:spPr>
        <a:xfrm xmlns:a="http://schemas.openxmlformats.org/drawingml/2006/main">
          <a:off x="3121616" y="2887418"/>
          <a:ext cx="919798" cy="3060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Segoe UI" panose="020B0502040204020203" pitchFamily="34" charset="0"/>
              <a:cs typeface="Segoe UI" panose="020B0502040204020203" pitchFamily="34" charset="0"/>
            </a:rPr>
            <a:t>Total</a:t>
          </a:r>
        </a:p>
      </cdr:txBody>
    </cdr:sp>
  </cdr:relSizeAnchor>
  <cdr:relSizeAnchor xmlns:cdr="http://schemas.openxmlformats.org/drawingml/2006/chartDrawing">
    <cdr:from>
      <cdr:x>0.33765</cdr:x>
      <cdr:y>0.61814</cdr:y>
    </cdr:from>
    <cdr:to>
      <cdr:x>0.43649</cdr:x>
      <cdr:y>0.66851</cdr:y>
    </cdr:to>
    <cdr:sp macro="" textlink="">
      <cdr:nvSpPr>
        <cdr:cNvPr id="4" name="TextBox 1"/>
        <cdr:cNvSpPr txBox="1"/>
      </cdr:nvSpPr>
      <cdr:spPr>
        <a:xfrm xmlns:a="http://schemas.openxmlformats.org/drawingml/2006/main">
          <a:off x="3142188" y="3756377"/>
          <a:ext cx="919798" cy="3060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rgbClr val="C9347C"/>
              </a:solidFill>
              <a:latin typeface="Segoe UI" panose="020B0502040204020203" pitchFamily="34" charset="0"/>
              <a:cs typeface="Segoe UI" panose="020B0502040204020203" pitchFamily="34" charset="0"/>
            </a:rPr>
            <a:t>Females</a:t>
          </a:r>
        </a:p>
      </cdr:txBody>
    </cdr:sp>
  </cdr:relSizeAnchor>
  <cdr:relSizeAnchor xmlns:cdr="http://schemas.openxmlformats.org/drawingml/2006/chartDrawing">
    <cdr:from>
      <cdr:x>0.80756</cdr:x>
      <cdr:y>0.64999</cdr:y>
    </cdr:from>
    <cdr:to>
      <cdr:x>0.9494</cdr:x>
      <cdr:y>0.77462</cdr:y>
    </cdr:to>
    <cdr:sp macro="" textlink="">
      <cdr:nvSpPr>
        <cdr:cNvPr id="5" name="TextBox 1"/>
        <cdr:cNvSpPr txBox="1"/>
      </cdr:nvSpPr>
      <cdr:spPr>
        <a:xfrm xmlns:a="http://schemas.openxmlformats.org/drawingml/2006/main">
          <a:off x="7515099" y="3949935"/>
          <a:ext cx="1319952" cy="7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rgbClr val="C9347C"/>
              </a:solidFill>
              <a:latin typeface="Segoe UI" panose="020B0502040204020203" pitchFamily="34" charset="0"/>
              <a:cs typeface="Segoe UI" panose="020B0502040204020203" pitchFamily="34" charset="0"/>
            </a:rPr>
            <a:t>83 civil partnerships in 2019</a:t>
          </a:r>
        </a:p>
        <a:p xmlns:a="http://schemas.openxmlformats.org/drawingml/2006/main">
          <a:pPr algn="l"/>
          <a:endParaRPr lang="en-GB" sz="1400" b="1">
            <a:solidFill>
              <a:srgbClr val="C9347C"/>
            </a:solidFill>
            <a:latin typeface="Arial" pitchFamily="34" charset="0"/>
            <a:cs typeface="Arial" pitchFamily="34" charset="0"/>
          </a:endParaRPr>
        </a:p>
      </cdr:txBody>
    </cdr:sp>
  </cdr:relSizeAnchor>
  <cdr:relSizeAnchor xmlns:cdr="http://schemas.openxmlformats.org/drawingml/2006/chartDrawing">
    <cdr:from>
      <cdr:x>0.11072</cdr:x>
      <cdr:y>0.0913</cdr:y>
    </cdr:from>
    <cdr:to>
      <cdr:x>0.26878</cdr:x>
      <cdr:y>0.22458</cdr:y>
    </cdr:to>
    <cdr:sp macro="" textlink="">
      <cdr:nvSpPr>
        <cdr:cNvPr id="6" name="TextBox 1"/>
        <cdr:cNvSpPr txBox="1"/>
      </cdr:nvSpPr>
      <cdr:spPr>
        <a:xfrm xmlns:a="http://schemas.openxmlformats.org/drawingml/2006/main">
          <a:off x="1028207" y="552227"/>
          <a:ext cx="1467884" cy="8061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C9347C"/>
              </a:solidFill>
              <a:latin typeface="Segoe UI" panose="020B0502040204020203" pitchFamily="34" charset="0"/>
              <a:cs typeface="Segoe UI" panose="020B0502040204020203" pitchFamily="34" charset="0"/>
            </a:rPr>
            <a:t>1,047 civil partnerships in 2006</a:t>
          </a:r>
        </a:p>
      </cdr:txBody>
    </cdr:sp>
  </cdr:relSizeAnchor>
  <cdr:relSizeAnchor xmlns:cdr="http://schemas.openxmlformats.org/drawingml/2006/chartDrawing">
    <cdr:from>
      <cdr:x>0.00034</cdr:x>
      <cdr:y>0.94698</cdr:y>
    </cdr:from>
    <cdr:to>
      <cdr:x>0.46731</cdr:x>
      <cdr:y>0.9897</cdr:y>
    </cdr:to>
    <cdr:sp macro="" textlink="">
      <cdr:nvSpPr>
        <cdr:cNvPr id="7" name="TextBox 1"/>
        <cdr:cNvSpPr txBox="1"/>
      </cdr:nvSpPr>
      <cdr:spPr>
        <a:xfrm xmlns:a="http://schemas.openxmlformats.org/drawingml/2006/main">
          <a:off x="3175" y="5727700"/>
          <a:ext cx="4336702" cy="258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0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0.66703</cdr:x>
      <cdr:y>0.11545</cdr:y>
    </cdr:from>
    <cdr:to>
      <cdr:x>0.83181</cdr:x>
      <cdr:y>0.30391</cdr:y>
    </cdr:to>
    <cdr:sp macro="" textlink="">
      <cdr:nvSpPr>
        <cdr:cNvPr id="11" name="TextBox 1"/>
        <cdr:cNvSpPr txBox="1"/>
      </cdr:nvSpPr>
      <cdr:spPr>
        <a:xfrm xmlns:a="http://schemas.openxmlformats.org/drawingml/2006/main">
          <a:off x="6207327" y="701581"/>
          <a:ext cx="1533431" cy="11452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chemeClr val="tx1">
                  <a:lumMod val="65000"/>
                  <a:lumOff val="35000"/>
                </a:schemeClr>
              </a:solidFill>
              <a:latin typeface="Segoe UI" panose="020B0502040204020203" pitchFamily="34" charset="0"/>
              <a:cs typeface="Segoe UI" panose="020B0502040204020203" pitchFamily="34" charset="0"/>
            </a:rPr>
            <a:t>Same-sex marriage was introduced</a:t>
          </a:r>
          <a:r>
            <a:rPr lang="en-GB" sz="1400" b="0" baseline="0">
              <a:solidFill>
                <a:schemeClr val="tx1">
                  <a:lumMod val="65000"/>
                  <a:lumOff val="35000"/>
                </a:schemeClr>
              </a:solidFill>
              <a:latin typeface="Segoe UI" panose="020B0502040204020203" pitchFamily="34" charset="0"/>
              <a:cs typeface="Segoe UI" panose="020B0502040204020203" pitchFamily="34" charset="0"/>
            </a:rPr>
            <a:t> in December 2014</a:t>
          </a:r>
          <a:endParaRPr lang="en-GB" sz="1400" b="0">
            <a:solidFill>
              <a:schemeClr val="tx1">
                <a:lumMod val="65000"/>
                <a:lumOff val="35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0.66364</cdr:x>
      <cdr:y>0.13067</cdr:y>
    </cdr:from>
    <cdr:to>
      <cdr:x>0.66409</cdr:x>
      <cdr:y>0.85682</cdr:y>
    </cdr:to>
    <cdr:cxnSp macro="">
      <cdr:nvCxnSpPr>
        <cdr:cNvPr id="12" name="Straight Connector 11"/>
        <cdr:cNvCxnSpPr/>
      </cdr:nvCxnSpPr>
      <cdr:spPr>
        <a:xfrm xmlns:a="http://schemas.openxmlformats.org/drawingml/2006/main" flipH="1" flipV="1">
          <a:off x="6175741" y="794073"/>
          <a:ext cx="4188" cy="4412777"/>
        </a:xfrm>
        <a:prstGeom xmlns:a="http://schemas.openxmlformats.org/drawingml/2006/main" prst="line">
          <a:avLst/>
        </a:prstGeom>
        <a:ln xmlns:a="http://schemas.openxmlformats.org/drawingml/2006/main" w="19050">
          <a:solidFill>
            <a:schemeClr val="tx1">
              <a:lumMod val="65000"/>
              <a:lumOff val="3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0.57252</cdr:x>
      <cdr:y>0.45041</cdr:y>
    </cdr:from>
    <cdr:to>
      <cdr:x>0.6643</cdr:x>
      <cdr:y>0.55177</cdr:y>
    </cdr:to>
    <cdr:sp macro="" textlink="">
      <cdr:nvSpPr>
        <cdr:cNvPr id="13" name="TextBox 1"/>
        <cdr:cNvSpPr txBox="1"/>
      </cdr:nvSpPr>
      <cdr:spPr>
        <a:xfrm xmlns:a="http://schemas.openxmlformats.org/drawingml/2006/main">
          <a:off x="5327801" y="2737145"/>
          <a:ext cx="854098" cy="615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rgbClr val="C9347C"/>
              </a:solidFill>
              <a:latin typeface="Segoe UI" panose="020B0502040204020203" pitchFamily="34" charset="0"/>
              <a:cs typeface="Segoe UI" panose="020B0502040204020203" pitchFamily="34" charset="0"/>
            </a:rPr>
            <a:t>436</a:t>
          </a:r>
          <a:r>
            <a:rPr lang="en-GB" sz="1400" b="0" baseline="0">
              <a:solidFill>
                <a:srgbClr val="C9347C"/>
              </a:solidFill>
              <a:latin typeface="Segoe UI" panose="020B0502040204020203" pitchFamily="34" charset="0"/>
              <a:cs typeface="Segoe UI" panose="020B0502040204020203" pitchFamily="34" charset="0"/>
            </a:rPr>
            <a:t> </a:t>
          </a:r>
        </a:p>
        <a:p xmlns:a="http://schemas.openxmlformats.org/drawingml/2006/main">
          <a:pPr algn="ctr"/>
          <a:r>
            <a:rPr lang="en-GB" sz="1400" b="0">
              <a:solidFill>
                <a:srgbClr val="C9347C"/>
              </a:solidFill>
              <a:latin typeface="Segoe UI" panose="020B0502040204020203" pitchFamily="34" charset="0"/>
              <a:cs typeface="Segoe UI" panose="020B0502040204020203" pitchFamily="34" charset="0"/>
            </a:rPr>
            <a:t>in 2014</a:t>
          </a:r>
        </a:p>
      </cdr:txBody>
    </cdr:sp>
  </cdr:relSizeAnchor>
  <cdr:relSizeAnchor xmlns:cdr="http://schemas.openxmlformats.org/drawingml/2006/chartDrawing">
    <cdr:from>
      <cdr:x>0.66464</cdr:x>
      <cdr:y>0.70899</cdr:y>
    </cdr:from>
    <cdr:to>
      <cdr:x>0.75335</cdr:x>
      <cdr:y>0.81034</cdr:y>
    </cdr:to>
    <cdr:sp macro="" textlink="">
      <cdr:nvSpPr>
        <cdr:cNvPr id="14" name="TextBox 1"/>
        <cdr:cNvSpPr txBox="1"/>
      </cdr:nvSpPr>
      <cdr:spPr>
        <a:xfrm xmlns:a="http://schemas.openxmlformats.org/drawingml/2006/main">
          <a:off x="6185053" y="4308481"/>
          <a:ext cx="825529" cy="615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C9347C"/>
              </a:solidFill>
              <a:latin typeface="Segoe UI" panose="020B0502040204020203" pitchFamily="34" charset="0"/>
              <a:cs typeface="Segoe UI" panose="020B0502040204020203" pitchFamily="34" charset="0"/>
            </a:rPr>
            <a:t>64       in 2015</a:t>
          </a:r>
        </a:p>
      </cdr:txBody>
    </cdr:sp>
  </cdr:relSizeAnchor>
  <cdr:relSizeAnchor xmlns:cdr="http://schemas.openxmlformats.org/drawingml/2006/chartDrawing">
    <cdr:from>
      <cdr:x>0.01022</cdr:x>
      <cdr:y>0.93946</cdr:y>
    </cdr:from>
    <cdr:to>
      <cdr:x>0.51839</cdr:x>
      <cdr:y>0.99374</cdr:y>
    </cdr:to>
    <cdr:sp macro="" textlink="">
      <cdr:nvSpPr>
        <cdr:cNvPr id="8" name="TextBox 7"/>
        <cdr:cNvSpPr txBox="1"/>
      </cdr:nvSpPr>
      <cdr:spPr>
        <a:xfrm xmlns:a="http://schemas.openxmlformats.org/drawingml/2006/main">
          <a:off x="95250" y="5715000"/>
          <a:ext cx="4737100"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*The Civil Partnership Act</a:t>
          </a:r>
          <a:r>
            <a:rPr lang="en-GB" sz="1100" baseline="0"/>
            <a:t> 2004 came into force on 5 December 2005</a:t>
          </a:r>
          <a:endParaRPr lang="en-GB" sz="1100"/>
        </a:p>
      </cdr:txBody>
    </cdr:sp>
  </cdr:relSizeAnchor>
  <cdr:relSizeAnchor xmlns:cdr="http://schemas.openxmlformats.org/drawingml/2006/chartDrawing">
    <cdr:from>
      <cdr:x>0.18324</cdr:x>
      <cdr:y>0.01253</cdr:y>
    </cdr:from>
    <cdr:to>
      <cdr:x>0.79768</cdr:x>
      <cdr:y>0.1023</cdr:y>
    </cdr:to>
    <cdr:sp macro="" textlink="">
      <cdr:nvSpPr>
        <cdr:cNvPr id="9" name="TextBox 8"/>
        <cdr:cNvSpPr txBox="1"/>
      </cdr:nvSpPr>
      <cdr:spPr>
        <a:xfrm xmlns:a="http://schemas.openxmlformats.org/drawingml/2006/main">
          <a:off x="1708150" y="76200"/>
          <a:ext cx="5727700" cy="546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t>Figure 7.5: Civil partnerships,</a:t>
          </a:r>
          <a:r>
            <a:rPr lang="en-GB" sz="1600" b="1" baseline="0"/>
            <a:t> 2005 - 2019</a:t>
          </a:r>
          <a:endParaRPr lang="en-GB" sz="1600" b="1"/>
        </a:p>
      </cdr:txBody>
    </cdr:sp>
  </cdr:relSizeAnchor>
</c:userShapes>
</file>

<file path=xl/drawings/drawing10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c:userShapes xmlns:c="http://schemas.openxmlformats.org/drawingml/2006/chart">
  <cdr:relSizeAnchor xmlns:cdr="http://schemas.openxmlformats.org/drawingml/2006/chartDrawing">
    <cdr:from>
      <cdr:x>0.39611</cdr:x>
      <cdr:y>0.22275</cdr:y>
    </cdr:from>
    <cdr:to>
      <cdr:x>0.51873</cdr:x>
      <cdr:y>0.31348</cdr:y>
    </cdr:to>
    <cdr:grpSp>
      <cdr:nvGrpSpPr>
        <cdr:cNvPr id="2" name="Group 1"/>
        <cdr:cNvGrpSpPr/>
      </cdr:nvGrpSpPr>
      <cdr:grpSpPr>
        <a:xfrm xmlns:a="http://schemas.openxmlformats.org/drawingml/2006/main">
          <a:off x="3686170" y="1353641"/>
          <a:ext cx="1141092" cy="551361"/>
          <a:chOff x="-23752" y="37529"/>
          <a:chExt cx="971383" cy="574719"/>
        </a:xfrm>
      </cdr:grpSpPr>
      <cdr:grpSp>
        <cdr:nvGrpSpPr>
          <cdr:cNvPr id="3" name="Group 2"/>
          <cdr:cNvGrpSpPr/>
        </cdr:nvGrpSpPr>
        <cdr:grpSpPr>
          <a:xfrm xmlns:a="http://schemas.openxmlformats.org/drawingml/2006/main">
            <a:off x="-23752" y="37529"/>
            <a:ext cx="971383" cy="574719"/>
            <a:chOff x="-23662" y="37323"/>
            <a:chExt cx="967719" cy="571555"/>
          </a:xfrm>
        </cdr:grpSpPr>
        <cdr:sp macro="" textlink="">
          <cdr:nvSpPr>
            <cdr:cNvPr id="5" name="TextBox 1"/>
            <cdr:cNvSpPr txBox="1"/>
          </cdr:nvSpPr>
          <cdr:spPr>
            <a:xfrm xmlns:a="http://schemas.openxmlformats.org/drawingml/2006/main">
              <a:off x="85726" y="314640"/>
              <a:ext cx="858331"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1969</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6" name="TextBox 1"/>
            <cdr:cNvSpPr txBox="1"/>
          </cdr:nvSpPr>
          <cdr:spPr>
            <a:xfrm xmlns:a="http://schemas.openxmlformats.org/drawingml/2006/main">
              <a:off x="-23662" y="37323"/>
              <a:ext cx="933591" cy="252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Segoe UI" panose="020B0502040204020203" pitchFamily="34" charset="0"/>
                  <a:cs typeface="Segoe UI" panose="020B0502040204020203" pitchFamily="34" charset="0"/>
                </a:rPr>
                <a:t>2,268</a:t>
              </a:r>
            </a:p>
          </cdr:txBody>
        </cdr:sp>
      </cdr:grpSp>
    </cdr:grpSp>
  </cdr:relSizeAnchor>
  <cdr:relSizeAnchor xmlns:cdr="http://schemas.openxmlformats.org/drawingml/2006/chartDrawing">
    <cdr:from>
      <cdr:x>0.84321</cdr:x>
      <cdr:y>0.66658</cdr:y>
    </cdr:from>
    <cdr:to>
      <cdr:x>0.98046</cdr:x>
      <cdr:y>0.76853</cdr:y>
    </cdr:to>
    <cdr:grpSp>
      <cdr:nvGrpSpPr>
        <cdr:cNvPr id="7" name="Group 6"/>
        <cdr:cNvGrpSpPr/>
      </cdr:nvGrpSpPr>
      <cdr:grpSpPr>
        <a:xfrm xmlns:a="http://schemas.openxmlformats.org/drawingml/2006/main">
          <a:off x="7846849" y="4050773"/>
          <a:ext cx="1277238" cy="619545"/>
          <a:chOff x="-145811" y="60047"/>
          <a:chExt cx="1061777" cy="488178"/>
        </a:xfrm>
      </cdr:grpSpPr>
      <cdr:grpSp>
        <cdr:nvGrpSpPr>
          <cdr:cNvPr id="8" name="Group 7"/>
          <cdr:cNvGrpSpPr/>
        </cdr:nvGrpSpPr>
        <cdr:grpSpPr>
          <a:xfrm xmlns:a="http://schemas.openxmlformats.org/drawingml/2006/main">
            <a:off x="-145811" y="60047"/>
            <a:ext cx="1061777" cy="488178"/>
            <a:chOff x="-144699" y="59507"/>
            <a:chExt cx="1053678" cy="483789"/>
          </a:xfrm>
        </cdr:grpSpPr>
        <cdr:sp macro="" textlink="">
          <cdr:nvSpPr>
            <cdr:cNvPr id="10" name="TextBox 1"/>
            <cdr:cNvSpPr txBox="1"/>
          </cdr:nvSpPr>
          <cdr:spPr>
            <a:xfrm xmlns:a="http://schemas.openxmlformats.org/drawingml/2006/main">
              <a:off x="53886" y="250678"/>
              <a:ext cx="855093" cy="292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2019</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11" name="TextBox 1"/>
            <cdr:cNvSpPr txBox="1"/>
          </cdr:nvSpPr>
          <cdr:spPr>
            <a:xfrm xmlns:a="http://schemas.openxmlformats.org/drawingml/2006/main">
              <a:off x="-144699" y="59507"/>
              <a:ext cx="930069" cy="235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Segoe UI" panose="020B0502040204020203" pitchFamily="34" charset="0"/>
                  <a:cs typeface="Segoe UI" panose="020B0502040204020203" pitchFamily="34" charset="0"/>
                </a:rPr>
                <a:t>472</a:t>
              </a:r>
            </a:p>
          </cdr:txBody>
        </cdr:sp>
      </cdr:grpSp>
    </cdr:grpSp>
  </cdr:relSizeAnchor>
  <cdr:relSizeAnchor xmlns:cdr="http://schemas.openxmlformats.org/drawingml/2006/chartDrawing">
    <cdr:from>
      <cdr:x>0.20165</cdr:x>
      <cdr:y>0.20682</cdr:y>
    </cdr:from>
    <cdr:to>
      <cdr:x>0.32235</cdr:x>
      <cdr:y>0.31753</cdr:y>
    </cdr:to>
    <cdr:grpSp>
      <cdr:nvGrpSpPr>
        <cdr:cNvPr id="12" name="Group 11"/>
        <cdr:cNvGrpSpPr/>
      </cdr:nvGrpSpPr>
      <cdr:grpSpPr>
        <a:xfrm xmlns:a="http://schemas.openxmlformats.org/drawingml/2006/main">
          <a:off x="1876540" y="1256835"/>
          <a:ext cx="1123225" cy="672779"/>
          <a:chOff x="31670" y="15012"/>
          <a:chExt cx="933683" cy="530194"/>
        </a:xfrm>
      </cdr:grpSpPr>
      <cdr:grpSp>
        <cdr:nvGrpSpPr>
          <cdr:cNvPr id="13" name="Group 12"/>
          <cdr:cNvGrpSpPr/>
        </cdr:nvGrpSpPr>
        <cdr:grpSpPr>
          <a:xfrm xmlns:a="http://schemas.openxmlformats.org/drawingml/2006/main">
            <a:off x="31670" y="15012"/>
            <a:ext cx="933683" cy="530194"/>
            <a:chOff x="31307" y="14825"/>
            <a:chExt cx="922975" cy="523588"/>
          </a:xfrm>
        </cdr:grpSpPr>
        <cdr:sp macro="" textlink="">
          <cdr:nvSpPr>
            <cdr:cNvPr id="15" name="TextBox 1"/>
            <cdr:cNvSpPr txBox="1"/>
          </cdr:nvSpPr>
          <cdr:spPr>
            <a:xfrm xmlns:a="http://schemas.openxmlformats.org/drawingml/2006/main">
              <a:off x="72308" y="248425"/>
              <a:ext cx="848570" cy="289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1946</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16" name="TextBox 1"/>
            <cdr:cNvSpPr txBox="1"/>
          </cdr:nvSpPr>
          <cdr:spPr>
            <a:xfrm xmlns:a="http://schemas.openxmlformats.org/drawingml/2006/main">
              <a:off x="31307" y="14825"/>
              <a:ext cx="922975" cy="289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EE6214"/>
                  </a:solidFill>
                  <a:latin typeface="Segoe UI" panose="020B0502040204020203" pitchFamily="34" charset="0"/>
                  <a:cs typeface="Segoe UI" panose="020B0502040204020203" pitchFamily="34" charset="0"/>
                </a:rPr>
                <a:t>2,292</a:t>
              </a:r>
            </a:p>
          </cdr:txBody>
        </cdr:sp>
      </cdr:grpSp>
    </cdr:grpSp>
  </cdr:relSizeAnchor>
  <cdr:relSizeAnchor xmlns:cdr="http://schemas.openxmlformats.org/drawingml/2006/chartDrawing">
    <cdr:from>
      <cdr:x>0.30268</cdr:x>
      <cdr:y>0.59761</cdr:y>
    </cdr:from>
    <cdr:to>
      <cdr:x>0.42832</cdr:x>
      <cdr:y>0.70574</cdr:y>
    </cdr:to>
    <cdr:grpSp>
      <cdr:nvGrpSpPr>
        <cdr:cNvPr id="17" name="Group 16"/>
        <cdr:cNvGrpSpPr/>
      </cdr:nvGrpSpPr>
      <cdr:grpSpPr>
        <a:xfrm xmlns:a="http://schemas.openxmlformats.org/drawingml/2006/main">
          <a:off x="2816717" y="3631646"/>
          <a:ext cx="1169197" cy="657101"/>
          <a:chOff x="-47506" y="0"/>
          <a:chExt cx="971961" cy="517788"/>
        </a:xfrm>
      </cdr:grpSpPr>
      <cdr:grpSp>
        <cdr:nvGrpSpPr>
          <cdr:cNvPr id="18" name="Group 17"/>
          <cdr:cNvGrpSpPr/>
        </cdr:nvGrpSpPr>
        <cdr:grpSpPr>
          <a:xfrm xmlns:a="http://schemas.openxmlformats.org/drawingml/2006/main">
            <a:off x="-47506" y="0"/>
            <a:ext cx="971961" cy="517788"/>
            <a:chOff x="-46779" y="0"/>
            <a:chExt cx="957096" cy="509544"/>
          </a:xfrm>
        </cdr:grpSpPr>
        <cdr:sp macro="" textlink="">
          <cdr:nvSpPr>
            <cdr:cNvPr id="19" name="TextBox 1"/>
            <cdr:cNvSpPr txBox="1"/>
          </cdr:nvSpPr>
          <cdr:spPr>
            <a:xfrm xmlns:a="http://schemas.openxmlformats.org/drawingml/2006/main">
              <a:off x="71479" y="223170"/>
              <a:ext cx="838838"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1959</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20" name="TextBox 1"/>
            <cdr:cNvSpPr txBox="1"/>
          </cdr:nvSpPr>
          <cdr:spPr>
            <a:xfrm xmlns:a="http://schemas.openxmlformats.org/drawingml/2006/main">
              <a:off x="-46779" y="0"/>
              <a:ext cx="912390" cy="286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Segoe UI" panose="020B0502040204020203" pitchFamily="34" charset="0"/>
                  <a:cs typeface="Segoe UI" panose="020B0502040204020203" pitchFamily="34" charset="0"/>
                </a:rPr>
                <a:t>1,236</a:t>
              </a:r>
            </a:p>
          </cdr:txBody>
        </cdr:sp>
      </cdr:grpSp>
    </cdr:grpSp>
  </cdr:relSizeAnchor>
  <cdr:relSizeAnchor xmlns:cdr="http://schemas.openxmlformats.org/drawingml/2006/chartDrawing">
    <cdr:from>
      <cdr:x>0.10363</cdr:x>
      <cdr:y>0.80996</cdr:y>
    </cdr:from>
    <cdr:to>
      <cdr:x>0.18399</cdr:x>
      <cdr:y>0.91651</cdr:y>
    </cdr:to>
    <cdr:grpSp>
      <cdr:nvGrpSpPr>
        <cdr:cNvPr id="38" name="Group 20"/>
        <cdr:cNvGrpSpPr/>
      </cdr:nvGrpSpPr>
      <cdr:grpSpPr>
        <a:xfrm xmlns:a="http://schemas.openxmlformats.org/drawingml/2006/main">
          <a:off x="964373" y="4922086"/>
          <a:ext cx="747824" cy="647499"/>
          <a:chOff x="111557" y="39585"/>
          <a:chExt cx="621659" cy="510280"/>
        </a:xfrm>
      </cdr:grpSpPr>
      <cdr:grpSp>
        <cdr:nvGrpSpPr>
          <cdr:cNvPr id="39" name="Group 21"/>
          <cdr:cNvGrpSpPr/>
        </cdr:nvGrpSpPr>
        <cdr:grpSpPr>
          <a:xfrm xmlns:a="http://schemas.openxmlformats.org/drawingml/2006/main">
            <a:off x="111557" y="39585"/>
            <a:ext cx="621659" cy="510280"/>
            <a:chOff x="109851" y="38955"/>
            <a:chExt cx="612151" cy="502155"/>
          </a:xfrm>
        </cdr:grpSpPr>
        <cdr:sp macro="" textlink="">
          <cdr:nvSpPr>
            <cdr:cNvPr id="40" name="TextBox 1"/>
            <cdr:cNvSpPr txBox="1"/>
          </cdr:nvSpPr>
          <cdr:spPr>
            <a:xfrm xmlns:a="http://schemas.openxmlformats.org/drawingml/2006/main">
              <a:off x="109851" y="254736"/>
              <a:ext cx="612151"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baseline="0">
                  <a:solidFill>
                    <a:srgbClr val="EE6214"/>
                  </a:solidFill>
                  <a:latin typeface="Segoe UI" panose="020B0502040204020203" pitchFamily="34" charset="0"/>
                  <a:cs typeface="Segoe UI" panose="020B0502040204020203" pitchFamily="34" charset="0"/>
                </a:rPr>
                <a:t>1930</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41" name="TextBox 1"/>
            <cdr:cNvSpPr txBox="1"/>
          </cdr:nvSpPr>
          <cdr:spPr>
            <a:xfrm xmlns:a="http://schemas.openxmlformats.org/drawingml/2006/main">
              <a:off x="142655" y="38955"/>
              <a:ext cx="555530" cy="2455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3 </a:t>
              </a:r>
              <a:r>
                <a:rPr lang="en-GB" sz="1600" b="1">
                  <a:solidFill>
                    <a:srgbClr val="EE6214"/>
                  </a:solidFill>
                  <a:latin typeface="Segoe UI" panose="020B0502040204020203" pitchFamily="34" charset="0"/>
                  <a:cs typeface="Segoe UI" panose="020B0502040204020203" pitchFamily="34" charset="0"/>
                </a:rPr>
                <a:t>in</a:t>
              </a:r>
            </a:p>
          </cdr:txBody>
        </cdr:sp>
      </cdr:grpSp>
    </cdr:grpSp>
  </cdr:relSizeAnchor>
  <cdr:relSizeAnchor xmlns:cdr="http://schemas.openxmlformats.org/drawingml/2006/chartDrawing">
    <cdr:from>
      <cdr:x>0.7117</cdr:x>
      <cdr:y>0.8093</cdr:y>
    </cdr:from>
    <cdr:to>
      <cdr:x>0.82779</cdr:x>
      <cdr:y>0.89714</cdr:y>
    </cdr:to>
    <cdr:grpSp>
      <cdr:nvGrpSpPr>
        <cdr:cNvPr id="22" name="Group 21"/>
        <cdr:cNvGrpSpPr/>
      </cdr:nvGrpSpPr>
      <cdr:grpSpPr>
        <a:xfrm xmlns:a="http://schemas.openxmlformats.org/drawingml/2006/main">
          <a:off x="6623027" y="4918076"/>
          <a:ext cx="1080325" cy="533799"/>
          <a:chOff x="-126684" y="7506"/>
          <a:chExt cx="898031" cy="420630"/>
        </a:xfrm>
      </cdr:grpSpPr>
      <cdr:grpSp>
        <cdr:nvGrpSpPr>
          <cdr:cNvPr id="23" name="Group 22"/>
          <cdr:cNvGrpSpPr/>
        </cdr:nvGrpSpPr>
        <cdr:grpSpPr>
          <a:xfrm xmlns:a="http://schemas.openxmlformats.org/drawingml/2006/main">
            <a:off x="-126684" y="7506"/>
            <a:ext cx="898031" cy="420630"/>
            <a:chOff x="-151243" y="9439"/>
            <a:chExt cx="1072121" cy="528972"/>
          </a:xfrm>
        </cdr:grpSpPr>
        <cdr:sp macro="" textlink="">
          <cdr:nvSpPr>
            <cdr:cNvPr id="24" name="TextBox 1"/>
            <cdr:cNvSpPr txBox="1"/>
          </cdr:nvSpPr>
          <cdr:spPr>
            <a:xfrm xmlns:a="http://schemas.openxmlformats.org/drawingml/2006/main">
              <a:off x="72308" y="248424"/>
              <a:ext cx="848570" cy="2899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2002</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25" name="TextBox 1"/>
            <cdr:cNvSpPr txBox="1"/>
          </cdr:nvSpPr>
          <cdr:spPr>
            <a:xfrm xmlns:a="http://schemas.openxmlformats.org/drawingml/2006/main">
              <a:off x="-151243" y="9439"/>
              <a:ext cx="922975" cy="2899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Segoe UI" panose="020B0502040204020203" pitchFamily="34" charset="0"/>
                  <a:cs typeface="Segoe UI" panose="020B0502040204020203" pitchFamily="34" charset="0"/>
                </a:rPr>
                <a:t>385</a:t>
              </a:r>
            </a:p>
          </cdr:txBody>
        </cdr:sp>
      </cdr:grpSp>
    </cdr:grpSp>
  </cdr:relSizeAnchor>
  <cdr:relSizeAnchor xmlns:cdr="http://schemas.openxmlformats.org/drawingml/2006/chartDrawing">
    <cdr:from>
      <cdr:x>0.85037</cdr:x>
      <cdr:y>0.66658</cdr:y>
    </cdr:from>
    <cdr:to>
      <cdr:x>0.97227</cdr:x>
      <cdr:y>0.77166</cdr:y>
    </cdr:to>
    <cdr:grpSp>
      <cdr:nvGrpSpPr>
        <cdr:cNvPr id="26" name="Group 6"/>
        <cdr:cNvGrpSpPr/>
      </cdr:nvGrpSpPr>
      <cdr:grpSpPr>
        <a:xfrm xmlns:a="http://schemas.openxmlformats.org/drawingml/2006/main">
          <a:off x="7913479" y="4050773"/>
          <a:ext cx="1134393" cy="638566"/>
          <a:chOff x="-27041" y="45036"/>
          <a:chExt cx="943007" cy="503189"/>
        </a:xfrm>
      </cdr:grpSpPr>
      <cdr:grpSp>
        <cdr:nvGrpSpPr>
          <cdr:cNvPr id="27" name="Group 7"/>
          <cdr:cNvGrpSpPr/>
        </cdr:nvGrpSpPr>
        <cdr:grpSpPr>
          <a:xfrm xmlns:a="http://schemas.openxmlformats.org/drawingml/2006/main">
            <a:off x="-27041" y="45036"/>
            <a:ext cx="943007" cy="503189"/>
            <a:chOff x="-26835" y="44631"/>
            <a:chExt cx="935814" cy="498665"/>
          </a:xfrm>
        </cdr:grpSpPr>
        <cdr:sp macro="" textlink="">
          <cdr:nvSpPr>
            <cdr:cNvPr id="28" name="TextBox 1"/>
            <cdr:cNvSpPr txBox="1"/>
          </cdr:nvSpPr>
          <cdr:spPr>
            <a:xfrm xmlns:a="http://schemas.openxmlformats.org/drawingml/2006/main">
              <a:off x="53886" y="250678"/>
              <a:ext cx="855093" cy="292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29" name="TextBox 1"/>
            <cdr:cNvSpPr txBox="1"/>
          </cdr:nvSpPr>
          <cdr:spPr>
            <a:xfrm xmlns:a="http://schemas.openxmlformats.org/drawingml/2006/main">
              <a:off x="-26835" y="44631"/>
              <a:ext cx="930069" cy="235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600" b="1">
                <a:solidFill>
                  <a:srgbClr val="EE6214"/>
                </a:solidFill>
                <a:latin typeface="Segoe UI" panose="020B0502040204020203" pitchFamily="34" charset="0"/>
                <a:cs typeface="Segoe UI" panose="020B0502040204020203" pitchFamily="34" charset="0"/>
              </a:endParaRPr>
            </a:p>
          </cdr:txBody>
        </cdr:sp>
      </cdr:grpSp>
    </cdr:grpSp>
  </cdr:relSizeAnchor>
  <cdr:relSizeAnchor xmlns:cdr="http://schemas.openxmlformats.org/drawingml/2006/chartDrawing">
    <cdr:from>
      <cdr:x>0.19141</cdr:x>
      <cdr:y>0.21152</cdr:y>
    </cdr:from>
    <cdr:to>
      <cdr:x>0.19141</cdr:x>
      <cdr:y>0.21152</cdr:y>
    </cdr:to>
    <cdr:grpSp>
      <cdr:nvGrpSpPr>
        <cdr:cNvPr id="30" name="Group 11"/>
        <cdr:cNvGrpSpPr/>
      </cdr:nvGrpSpPr>
      <cdr:grpSpPr>
        <a:xfrm xmlns:a="http://schemas.openxmlformats.org/drawingml/2006/main">
          <a:off x="1781247" y="1285396"/>
          <a:ext cx="0" cy="0"/>
          <a:chOff x="1781247" y="1285396"/>
          <a:chExt cx="0" cy="0"/>
        </a:xfrm>
      </cdr:grpSpPr>
      <cdr:grpSp>
        <cdr:nvGrpSpPr>
          <cdr:cNvPr id="31" name="Group 12"/>
          <cdr:cNvGrpSpPr/>
        </cdr:nvGrpSpPr>
        <cdr:grpSpPr>
          <a:xfrm xmlns:a="http://schemas.openxmlformats.org/drawingml/2006/main">
            <a:off x="0" y="-1"/>
            <a:ext cx="0" cy="0"/>
            <a:chOff x="0" y="0"/>
            <a:chExt cx="0" cy="0"/>
          </a:xfrm>
        </cdr:grpSpPr>
      </cdr:grpSp>
    </cdr:grpSp>
  </cdr:relSizeAnchor>
</c:userShapes>
</file>

<file path=xl/drawings/drawing106.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9.xml><?xml version="1.0" encoding="utf-8"?>
<c:userShapes xmlns:c="http://schemas.openxmlformats.org/drawingml/2006/chart">
  <cdr:relSizeAnchor xmlns:cdr="http://schemas.openxmlformats.org/drawingml/2006/chartDrawing">
    <cdr:from>
      <cdr:x>0.31781</cdr:x>
      <cdr:y>0.12051</cdr:y>
    </cdr:from>
    <cdr:to>
      <cdr:x>0.43848</cdr:x>
      <cdr:y>0.17796</cdr:y>
    </cdr:to>
    <cdr:sp macro="" textlink="">
      <cdr:nvSpPr>
        <cdr:cNvPr id="4" name="TextBox 3"/>
        <cdr:cNvSpPr txBox="1"/>
      </cdr:nvSpPr>
      <cdr:spPr>
        <a:xfrm xmlns:a="http://schemas.openxmlformats.org/drawingml/2006/main">
          <a:off x="2951507" y="728865"/>
          <a:ext cx="1120647" cy="347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1 adult</a:t>
          </a:r>
        </a:p>
      </cdr:txBody>
    </cdr:sp>
  </cdr:relSizeAnchor>
  <cdr:relSizeAnchor xmlns:cdr="http://schemas.openxmlformats.org/drawingml/2006/chartDrawing">
    <cdr:from>
      <cdr:x>0.57102</cdr:x>
      <cdr:y>0.11985</cdr:y>
    </cdr:from>
    <cdr:to>
      <cdr:x>0.69169</cdr:x>
      <cdr:y>0.17729</cdr:y>
    </cdr:to>
    <cdr:sp macro="" textlink="">
      <cdr:nvSpPr>
        <cdr:cNvPr id="5" name="TextBox 1"/>
        <cdr:cNvSpPr txBox="1"/>
      </cdr:nvSpPr>
      <cdr:spPr>
        <a:xfrm xmlns:a="http://schemas.openxmlformats.org/drawingml/2006/main">
          <a:off x="5302949" y="724876"/>
          <a:ext cx="1120647" cy="3474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2+ adults</a:t>
          </a:r>
        </a:p>
      </cdr:txBody>
    </cdr:sp>
  </cdr:relSizeAnchor>
  <cdr:relSizeAnchor xmlns:cdr="http://schemas.openxmlformats.org/drawingml/2006/chartDrawing">
    <cdr:from>
      <cdr:x>0.69098</cdr:x>
      <cdr:y>0.07823</cdr:y>
    </cdr:from>
    <cdr:to>
      <cdr:x>0.87413</cdr:x>
      <cdr:y>0.13567</cdr:y>
    </cdr:to>
    <cdr:sp macro="" textlink="">
      <cdr:nvSpPr>
        <cdr:cNvPr id="6" name="TextBox 1"/>
        <cdr:cNvSpPr txBox="1"/>
      </cdr:nvSpPr>
      <cdr:spPr>
        <a:xfrm xmlns:a="http://schemas.openxmlformats.org/drawingml/2006/main">
          <a:off x="6417088" y="473142"/>
          <a:ext cx="1700891" cy="347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ysClr val="windowText" lastClr="000000"/>
              </a:solidFill>
              <a:latin typeface="Segoe UI" panose="020B0502040204020203" pitchFamily="34" charset="0"/>
              <a:cs typeface="Segoe UI" panose="020B0502040204020203" pitchFamily="34" charset="0"/>
            </a:rPr>
            <a:t>1 adult with child(ren)</a:t>
          </a:r>
        </a:p>
      </cdr:txBody>
    </cdr:sp>
  </cdr:relSizeAnchor>
  <cdr:relSizeAnchor xmlns:cdr="http://schemas.openxmlformats.org/drawingml/2006/chartDrawing">
    <cdr:from>
      <cdr:x>0.81364</cdr:x>
      <cdr:y>0.07823</cdr:y>
    </cdr:from>
    <cdr:to>
      <cdr:x>0.98154</cdr:x>
      <cdr:y>0.13568</cdr:y>
    </cdr:to>
    <cdr:sp macro="" textlink="">
      <cdr:nvSpPr>
        <cdr:cNvPr id="7" name="TextBox 1"/>
        <cdr:cNvSpPr txBox="1"/>
      </cdr:nvSpPr>
      <cdr:spPr>
        <a:xfrm xmlns:a="http://schemas.openxmlformats.org/drawingml/2006/main">
          <a:off x="7556159" y="473142"/>
          <a:ext cx="1559266" cy="347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ysClr val="windowText" lastClr="000000"/>
              </a:solidFill>
              <a:latin typeface="Segoe UI" panose="020B0502040204020203" pitchFamily="34" charset="0"/>
              <a:cs typeface="Segoe UI" panose="020B0502040204020203" pitchFamily="34" charset="0"/>
            </a:rPr>
            <a:t>2+ adults</a:t>
          </a:r>
        </a:p>
        <a:p xmlns:a="http://schemas.openxmlformats.org/drawingml/2006/main">
          <a:pPr algn="ctr"/>
          <a:r>
            <a:rPr lang="en-GB" sz="1400">
              <a:solidFill>
                <a:sysClr val="windowText" lastClr="000000"/>
              </a:solidFill>
              <a:latin typeface="Segoe UI" panose="020B0502040204020203" pitchFamily="34" charset="0"/>
              <a:cs typeface="Segoe UI" panose="020B0502040204020203" pitchFamily="34" charset="0"/>
            </a:rPr>
            <a:t>with child(ren)</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1.xml><?xml version="1.0" encoding="utf-8"?>
<c:userShapes xmlns:c="http://schemas.openxmlformats.org/drawingml/2006/chart">
  <cdr:relSizeAnchor xmlns:cdr="http://schemas.openxmlformats.org/drawingml/2006/chartDrawing">
    <cdr:from>
      <cdr:x>0.23611</cdr:x>
      <cdr:y>0.29169</cdr:y>
    </cdr:from>
    <cdr:to>
      <cdr:x>0.41619</cdr:x>
      <cdr:y>0.6042</cdr:y>
    </cdr:to>
    <cdr:sp macro="" textlink="">
      <cdr:nvSpPr>
        <cdr:cNvPr id="2" name="TextBox 1" descr="2.48 estimated" title="Number of household in 2018"/>
        <cdr:cNvSpPr txBox="1"/>
      </cdr:nvSpPr>
      <cdr:spPr>
        <a:xfrm xmlns:a="http://schemas.openxmlformats.org/drawingml/2006/main">
          <a:off x="2191494" y="1762705"/>
          <a:ext cx="1671423" cy="188854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endParaRPr lang="en-GB" sz="2400" b="0">
            <a:solidFill>
              <a:schemeClr val="bg1"/>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0.25087</cdr:x>
      <cdr:y>0.68904</cdr:y>
    </cdr:from>
    <cdr:to>
      <cdr:x>0.37377</cdr:x>
      <cdr:y>0.89771</cdr:y>
    </cdr:to>
    <cdr:pic>
      <cdr:nvPicPr>
        <cdr:cNvPr id="17"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6402" y="4185789"/>
          <a:ext cx="1144609" cy="1267636"/>
        </a:xfrm>
        <a:prstGeom xmlns:a="http://schemas.openxmlformats.org/drawingml/2006/main" prst="rect">
          <a:avLst/>
        </a:prstGeom>
      </cdr:spPr>
    </cdr:pic>
  </cdr:relSizeAnchor>
  <cdr:relSizeAnchor xmlns:cdr="http://schemas.openxmlformats.org/drawingml/2006/chartDrawing">
    <cdr:from>
      <cdr:x>0.67476</cdr:x>
      <cdr:y>0.69078</cdr:y>
    </cdr:from>
    <cdr:to>
      <cdr:x>0.79766</cdr:x>
      <cdr:y>0.89945</cdr:y>
    </cdr:to>
    <cdr:pic>
      <cdr:nvPicPr>
        <cdr:cNvPr id="19"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t="842" b="-842"/>
        <a:stretch xmlns:a="http://schemas.openxmlformats.org/drawingml/2006/main"/>
      </cdr:blipFill>
      <cdr:spPr>
        <a:xfrm xmlns:a="http://schemas.openxmlformats.org/drawingml/2006/main">
          <a:off x="6284273" y="4196372"/>
          <a:ext cx="1144609" cy="1267636"/>
        </a:xfrm>
        <a:prstGeom xmlns:a="http://schemas.openxmlformats.org/drawingml/2006/main" prst="rect">
          <a:avLst/>
        </a:prstGeom>
      </cdr:spPr>
    </cdr:pic>
  </cdr:relSizeAnchor>
  <cdr:relSizeAnchor xmlns:cdr="http://schemas.openxmlformats.org/drawingml/2006/chartDrawing">
    <cdr:from>
      <cdr:x>0.40545</cdr:x>
      <cdr:y>0.08204</cdr:y>
    </cdr:from>
    <cdr:to>
      <cdr:x>0.50379</cdr:x>
      <cdr:y>0.13013</cdr:y>
    </cdr:to>
    <cdr:sp macro="" textlink="">
      <cdr:nvSpPr>
        <cdr:cNvPr id="20" name="TextBox 19"/>
        <cdr:cNvSpPr txBox="1"/>
      </cdr:nvSpPr>
      <cdr:spPr>
        <a:xfrm xmlns:a="http://schemas.openxmlformats.org/drawingml/2006/main">
          <a:off x="3781774" y="499537"/>
          <a:ext cx="917261" cy="2928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0.2836</cdr:x>
      <cdr:y>0.90947</cdr:y>
    </cdr:from>
    <cdr:to>
      <cdr:x>0.39653</cdr:x>
      <cdr:y>0.96097</cdr:y>
    </cdr:to>
    <cdr:sp macro="" textlink="">
      <cdr:nvSpPr>
        <cdr:cNvPr id="21" name="TextBox 20"/>
        <cdr:cNvSpPr txBox="1"/>
      </cdr:nvSpPr>
      <cdr:spPr>
        <a:xfrm xmlns:a="http://schemas.openxmlformats.org/drawingml/2006/main">
          <a:off x="2645277" y="5537712"/>
          <a:ext cx="1053349" cy="31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Segoe UI" panose="020B0502040204020203" pitchFamily="34" charset="0"/>
              <a:cs typeface="Segoe UI" panose="020B0502040204020203" pitchFamily="34" charset="0"/>
            </a:rPr>
            <a:t>2018</a:t>
          </a:r>
        </a:p>
      </cdr:txBody>
    </cdr:sp>
  </cdr:relSizeAnchor>
  <cdr:relSizeAnchor xmlns:cdr="http://schemas.openxmlformats.org/drawingml/2006/chartDrawing">
    <cdr:from>
      <cdr:x>0.70543</cdr:x>
      <cdr:y>0.90947</cdr:y>
    </cdr:from>
    <cdr:to>
      <cdr:x>0.80871</cdr:x>
      <cdr:y>0.96224</cdr:y>
    </cdr:to>
    <cdr:sp macro="" textlink="">
      <cdr:nvSpPr>
        <cdr:cNvPr id="22" name="TextBox 1"/>
        <cdr:cNvSpPr txBox="1"/>
      </cdr:nvSpPr>
      <cdr:spPr>
        <a:xfrm xmlns:a="http://schemas.openxmlformats.org/drawingml/2006/main">
          <a:off x="6579859" y="5537712"/>
          <a:ext cx="963338" cy="321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Segoe UI" panose="020B0502040204020203" pitchFamily="34" charset="0"/>
              <a:cs typeface="Segoe UI" panose="020B0502040204020203" pitchFamily="34" charset="0"/>
            </a:rPr>
            <a:t>2043</a:t>
          </a:r>
        </a:p>
      </cdr:txBody>
    </cdr:sp>
  </cdr:relSizeAnchor>
  <cdr:relSizeAnchor xmlns:cdr="http://schemas.openxmlformats.org/drawingml/2006/chartDrawing">
    <cdr:from>
      <cdr:x>0.01074</cdr:x>
      <cdr:y>0.96848</cdr:y>
    </cdr:from>
    <cdr:to>
      <cdr:x>0.34866</cdr:x>
      <cdr:y>1</cdr:y>
    </cdr:to>
    <cdr:sp macro="" textlink="">
      <cdr:nvSpPr>
        <cdr:cNvPr id="23" name="TextBox 1"/>
        <cdr:cNvSpPr txBox="1"/>
      </cdr:nvSpPr>
      <cdr:spPr>
        <a:xfrm xmlns:a="http://schemas.openxmlformats.org/drawingml/2006/main">
          <a:off x="99684" y="5852583"/>
          <a:ext cx="3136433" cy="1905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Segoe UI" panose="020B0502040204020203" pitchFamily="34" charset="0"/>
              <a:cs typeface="Segoe UI" panose="020B0502040204020203" pitchFamily="34" charset="0"/>
            </a:rPr>
            <a:t>Source: National Records of Scotland (NRS) Household Estimates (2019), Household Projections 2018-based</a:t>
          </a:r>
          <a:r>
            <a:rPr lang="en-GB" sz="1000" baseline="0">
              <a:latin typeface="Segoe UI" panose="020B0502040204020203" pitchFamily="34" charset="0"/>
              <a:cs typeface="Segoe UI" panose="020B0502040204020203" pitchFamily="34" charset="0"/>
            </a:rPr>
            <a:t> (2043)</a:t>
          </a:r>
          <a:endParaRPr lang="en-GB" sz="10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0.4577</cdr:x>
      <cdr:y>0.69078</cdr:y>
    </cdr:from>
    <cdr:to>
      <cdr:x>0.5806</cdr:x>
      <cdr:y>0.89945</cdr:y>
    </cdr:to>
    <cdr:pic>
      <cdr:nvPicPr>
        <cdr:cNvPr id="14"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t="842" b="-842"/>
        <a:stretch xmlns:a="http://schemas.openxmlformats.org/drawingml/2006/main"/>
      </cdr:blipFill>
      <cdr:spPr>
        <a:xfrm xmlns:a="http://schemas.openxmlformats.org/drawingml/2006/main">
          <a:off x="4262712" y="4196372"/>
          <a:ext cx="1144609" cy="1267635"/>
        </a:xfrm>
        <a:prstGeom xmlns:a="http://schemas.openxmlformats.org/drawingml/2006/main" prst="rect">
          <a:avLst/>
        </a:prstGeom>
      </cdr:spPr>
    </cdr:pic>
  </cdr:relSizeAnchor>
  <cdr:relSizeAnchor xmlns:cdr="http://schemas.openxmlformats.org/drawingml/2006/chartDrawing">
    <cdr:from>
      <cdr:x>0.49195</cdr:x>
      <cdr:y>0.90947</cdr:y>
    </cdr:from>
    <cdr:to>
      <cdr:x>0.60488</cdr:x>
      <cdr:y>0.96097</cdr:y>
    </cdr:to>
    <cdr:sp macro="" textlink="">
      <cdr:nvSpPr>
        <cdr:cNvPr id="24" name="TextBox 1"/>
        <cdr:cNvSpPr txBox="1"/>
      </cdr:nvSpPr>
      <cdr:spPr>
        <a:xfrm xmlns:a="http://schemas.openxmlformats.org/drawingml/2006/main">
          <a:off x="4588630" y="5537712"/>
          <a:ext cx="1053348" cy="313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Segoe UI" panose="020B0502040204020203" pitchFamily="34" charset="0"/>
              <a:cs typeface="Segoe UI" panose="020B0502040204020203" pitchFamily="34" charset="0"/>
            </a:rPr>
            <a:t>2028</a:t>
          </a:r>
        </a:p>
      </cdr:txBody>
    </cdr:sp>
  </cdr:relSizeAnchor>
  <cdr:relSizeAnchor xmlns:cdr="http://schemas.openxmlformats.org/drawingml/2006/chartDrawing">
    <cdr:from>
      <cdr:x>0.2466</cdr:x>
      <cdr:y>0.43685</cdr:y>
    </cdr:from>
    <cdr:to>
      <cdr:x>0.38805</cdr:x>
      <cdr:y>0.58517</cdr:y>
    </cdr:to>
    <cdr:sp macro="" textlink="">
      <cdr:nvSpPr>
        <cdr:cNvPr id="4" name="TextBox 3"/>
        <cdr:cNvSpPr txBox="1"/>
      </cdr:nvSpPr>
      <cdr:spPr>
        <a:xfrm xmlns:a="http://schemas.openxmlformats.org/drawingml/2006/main">
          <a:off x="2300111" y="2659944"/>
          <a:ext cx="1319389" cy="9031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b="1">
              <a:solidFill>
                <a:schemeClr val="bg1"/>
              </a:solidFill>
              <a:latin typeface="Segoe UI" panose="020B0502040204020203" pitchFamily="34" charset="0"/>
              <a:cs typeface="Segoe UI" panose="020B0502040204020203" pitchFamily="34" charset="0"/>
            </a:rPr>
            <a:t>Million</a:t>
          </a:r>
        </a:p>
        <a:p xmlns:a="http://schemas.openxmlformats.org/drawingml/2006/main">
          <a:pPr algn="ctr"/>
          <a:r>
            <a:rPr lang="en-GB" sz="1400" b="1">
              <a:solidFill>
                <a:schemeClr val="bg1"/>
              </a:solidFill>
              <a:latin typeface="Segoe UI" panose="020B0502040204020203" pitchFamily="34" charset="0"/>
              <a:cs typeface="Segoe UI" panose="020B0502040204020203" pitchFamily="34" charset="0"/>
            </a:rPr>
            <a:t>Estimated</a:t>
          </a:r>
        </a:p>
      </cdr:txBody>
    </cdr:sp>
  </cdr:relSizeAnchor>
  <cdr:relSizeAnchor xmlns:cdr="http://schemas.openxmlformats.org/drawingml/2006/chartDrawing">
    <cdr:from>
      <cdr:x>0.46672</cdr:x>
      <cdr:y>0.44148</cdr:y>
    </cdr:from>
    <cdr:to>
      <cdr:x>0.59304</cdr:x>
      <cdr:y>0.57126</cdr:y>
    </cdr:to>
    <cdr:sp macro="" textlink="">
      <cdr:nvSpPr>
        <cdr:cNvPr id="5" name="TextBox 4"/>
        <cdr:cNvSpPr txBox="1"/>
      </cdr:nvSpPr>
      <cdr:spPr>
        <a:xfrm xmlns:a="http://schemas.openxmlformats.org/drawingml/2006/main">
          <a:off x="4353278" y="2688167"/>
          <a:ext cx="1178278" cy="790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b="1">
              <a:solidFill>
                <a:schemeClr val="bg1"/>
              </a:solidFill>
              <a:latin typeface="Segoe UI" panose="020B0502040204020203" pitchFamily="34" charset="0"/>
              <a:cs typeface="Segoe UI" panose="020B0502040204020203" pitchFamily="34" charset="0"/>
            </a:rPr>
            <a:t>Million</a:t>
          </a:r>
        </a:p>
        <a:p xmlns:a="http://schemas.openxmlformats.org/drawingml/2006/main">
          <a:pPr algn="ctr"/>
          <a:r>
            <a:rPr lang="en-GB" sz="1400" b="1">
              <a:solidFill>
                <a:schemeClr val="bg1"/>
              </a:solidFill>
              <a:latin typeface="Segoe UI" panose="020B0502040204020203" pitchFamily="34" charset="0"/>
              <a:cs typeface="Segoe UI" panose="020B0502040204020203" pitchFamily="34" charset="0"/>
            </a:rPr>
            <a:t>Projected</a:t>
          </a:r>
        </a:p>
      </cdr:txBody>
    </cdr:sp>
  </cdr:relSizeAnchor>
  <cdr:relSizeAnchor xmlns:cdr="http://schemas.openxmlformats.org/drawingml/2006/chartDrawing">
    <cdr:from>
      <cdr:x>0.66566</cdr:x>
      <cdr:y>0.46582</cdr:y>
    </cdr:from>
    <cdr:to>
      <cdr:x>0.79274</cdr:x>
      <cdr:y>0.55736</cdr:y>
    </cdr:to>
    <cdr:sp macro="" textlink="">
      <cdr:nvSpPr>
        <cdr:cNvPr id="6" name="TextBox 5"/>
        <cdr:cNvSpPr txBox="1"/>
      </cdr:nvSpPr>
      <cdr:spPr>
        <a:xfrm xmlns:a="http://schemas.openxmlformats.org/drawingml/2006/main">
          <a:off x="6208889" y="2836333"/>
          <a:ext cx="1185333" cy="557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0.68154</cdr:x>
      <cdr:y>0.44032</cdr:y>
    </cdr:from>
    <cdr:to>
      <cdr:x>0.79501</cdr:x>
      <cdr:y>0.55388</cdr:y>
    </cdr:to>
    <cdr:sp macro="" textlink="">
      <cdr:nvSpPr>
        <cdr:cNvPr id="7" name="TextBox 6"/>
        <cdr:cNvSpPr txBox="1"/>
      </cdr:nvSpPr>
      <cdr:spPr>
        <a:xfrm xmlns:a="http://schemas.openxmlformats.org/drawingml/2006/main">
          <a:off x="6357055" y="2681111"/>
          <a:ext cx="1058334" cy="691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prstClr val="white"/>
              </a:solidFill>
              <a:effectLst/>
              <a:uLnTx/>
              <a:uFillTx/>
              <a:latin typeface="Segoe UI" panose="020B0502040204020203" pitchFamily="34" charset="0"/>
              <a:ea typeface="+mn-ea"/>
              <a:cs typeface="Segoe UI" panose="020B0502040204020203" pitchFamily="34" charset="0"/>
            </a:rPr>
            <a:t>Million</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prstClr val="white"/>
              </a:solidFill>
              <a:effectLst/>
              <a:uLnTx/>
              <a:uFillTx/>
              <a:latin typeface="Segoe UI" panose="020B0502040204020203" pitchFamily="34" charset="0"/>
              <a:ea typeface="+mn-ea"/>
              <a:cs typeface="Segoe UI" panose="020B0502040204020203" pitchFamily="34" charset="0"/>
            </a:rPr>
            <a:t>Projected</a:t>
          </a:r>
        </a:p>
        <a:p xmlns:a="http://schemas.openxmlformats.org/drawingml/2006/main">
          <a:endParaRPr lang="en-GB" sz="1100"/>
        </a:p>
      </cdr:txBody>
    </cdr:sp>
  </cdr:relSizeAnchor>
</c:userShapes>
</file>

<file path=xl/drawings/drawing112.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c:userShapes xmlns:c="http://schemas.openxmlformats.org/drawingml/2006/chart">
  <cdr:relSizeAnchor xmlns:cdr="http://schemas.openxmlformats.org/drawingml/2006/chartDrawing">
    <cdr:from>
      <cdr:x>0.78399</cdr:x>
      <cdr:y>0.36365</cdr:y>
    </cdr:from>
    <cdr:to>
      <cdr:x>0.9403</cdr:x>
      <cdr:y>0.45758</cdr:y>
    </cdr:to>
    <cdr:sp macro="" textlink="">
      <cdr:nvSpPr>
        <cdr:cNvPr id="5" name="TextBox 6"/>
        <cdr:cNvSpPr txBox="1"/>
      </cdr:nvSpPr>
      <cdr:spPr>
        <a:xfrm xmlns:a="http://schemas.openxmlformats.org/drawingml/2006/main">
          <a:off x="7265882" y="2206419"/>
          <a:ext cx="1448654" cy="56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7F7F7F"/>
              </a:solidFill>
              <a:latin typeface="Segoe UI" panose="020B0502040204020203" pitchFamily="34" charset="0"/>
              <a:cs typeface="Segoe UI" panose="020B0502040204020203" pitchFamily="34" charset="0"/>
            </a:rPr>
            <a:t>Population </a:t>
          </a:r>
        </a:p>
        <a:p xmlns:a="http://schemas.openxmlformats.org/drawingml/2006/main">
          <a:r>
            <a:rPr lang="en-GB" sz="1400">
              <a:solidFill>
                <a:srgbClr val="7F7F7F"/>
              </a:solidFill>
              <a:latin typeface="Segoe UI" panose="020B0502040204020203" pitchFamily="34" charset="0"/>
              <a:cs typeface="Segoe UI" panose="020B0502040204020203" pitchFamily="34" charset="0"/>
            </a:rPr>
            <a:t>up 4.4 per cent</a:t>
          </a:r>
        </a:p>
      </cdr:txBody>
    </cdr:sp>
  </cdr:relSizeAnchor>
  <cdr:relSizeAnchor xmlns:cdr="http://schemas.openxmlformats.org/drawingml/2006/chartDrawing">
    <cdr:from>
      <cdr:x>0.77582</cdr:x>
      <cdr:y>0.16989</cdr:y>
    </cdr:from>
    <cdr:to>
      <cdr:x>0.92395</cdr:x>
      <cdr:y>0.26382</cdr:y>
    </cdr:to>
    <cdr:sp macro="" textlink="">
      <cdr:nvSpPr>
        <cdr:cNvPr id="7" name="TextBox 8"/>
        <cdr:cNvSpPr txBox="1"/>
      </cdr:nvSpPr>
      <cdr:spPr>
        <a:xfrm xmlns:a="http://schemas.openxmlformats.org/drawingml/2006/main">
          <a:off x="7190164" y="1030795"/>
          <a:ext cx="1372876" cy="56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5C7B1E"/>
              </a:solidFill>
              <a:latin typeface="Segoe UI" panose="020B0502040204020203" pitchFamily="34" charset="0"/>
              <a:cs typeface="Segoe UI" panose="020B0502040204020203" pitchFamily="34" charset="0"/>
            </a:rPr>
            <a:t>Households</a:t>
          </a:r>
        </a:p>
        <a:p xmlns:a="http://schemas.openxmlformats.org/drawingml/2006/main">
          <a:r>
            <a:rPr lang="en-GB" sz="1400">
              <a:solidFill>
                <a:srgbClr val="5C7B1E"/>
              </a:solidFill>
              <a:latin typeface="Segoe UI" panose="020B0502040204020203" pitchFamily="34" charset="0"/>
              <a:cs typeface="Segoe UI" panose="020B0502040204020203" pitchFamily="34" charset="0"/>
            </a:rPr>
            <a:t>up 6.1 per cent</a:t>
          </a:r>
        </a:p>
      </cdr:txBody>
    </cdr:sp>
  </cdr:relSizeAnchor>
  <cdr:relSizeAnchor xmlns:cdr="http://schemas.openxmlformats.org/drawingml/2006/chartDrawing">
    <cdr:from>
      <cdr:x>0.19805</cdr:x>
      <cdr:y>0.8498</cdr:y>
    </cdr:from>
    <cdr:to>
      <cdr:x>0.29609</cdr:x>
      <cdr:y>1</cdr:y>
    </cdr:to>
    <cdr:sp macro="" textlink="">
      <cdr:nvSpPr>
        <cdr:cNvPr id="3" name="TextBox 2"/>
        <cdr:cNvSpPr txBox="1"/>
      </cdr:nvSpPr>
      <cdr:spPr>
        <a:xfrm xmlns:a="http://schemas.openxmlformats.org/drawingml/2006/main">
          <a:off x="1847022" y="517331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Segoe UI" panose="020B0502040204020203" pitchFamily="34" charset="0"/>
              <a:cs typeface="Segoe UI" panose="020B0502040204020203" pitchFamily="34" charset="0"/>
            </a:rPr>
            <a:t>2009</a:t>
          </a:r>
        </a:p>
      </cdr:txBody>
    </cdr:sp>
  </cdr:relSizeAnchor>
  <cdr:relSizeAnchor xmlns:cdr="http://schemas.openxmlformats.org/drawingml/2006/chartDrawing">
    <cdr:from>
      <cdr:x>0.73458</cdr:x>
      <cdr:y>0.8478</cdr:y>
    </cdr:from>
    <cdr:to>
      <cdr:x>0.83262</cdr:x>
      <cdr:y>0.998</cdr:y>
    </cdr:to>
    <cdr:sp macro="" textlink="">
      <cdr:nvSpPr>
        <cdr:cNvPr id="8" name="TextBox 1"/>
        <cdr:cNvSpPr txBox="1"/>
      </cdr:nvSpPr>
      <cdr:spPr>
        <a:xfrm xmlns:a="http://schemas.openxmlformats.org/drawingml/2006/main">
          <a:off x="6850822" y="5161169"/>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Segoe UI" panose="020B0502040204020203" pitchFamily="34" charset="0"/>
              <a:cs typeface="Segoe UI" panose="020B0502040204020203" pitchFamily="34" charset="0"/>
            </a:rPr>
            <a:t>2019</a:t>
          </a:r>
        </a:p>
      </cdr:txBody>
    </cdr:sp>
  </cdr:relSizeAnchor>
  <cdr:relSizeAnchor xmlns:cdr="http://schemas.openxmlformats.org/drawingml/2006/chartDrawing">
    <cdr:from>
      <cdr:x>0.1206</cdr:x>
      <cdr:y>0.43293</cdr:y>
    </cdr:from>
    <cdr:to>
      <cdr:x>0.21865</cdr:x>
      <cdr:y>0.53361</cdr:y>
    </cdr:to>
    <cdr:sp macro="" textlink="">
      <cdr:nvSpPr>
        <cdr:cNvPr id="4" name="TextBox 3"/>
        <cdr:cNvSpPr txBox="1"/>
      </cdr:nvSpPr>
      <cdr:spPr>
        <a:xfrm xmlns:a="http://schemas.openxmlformats.org/drawingml/2006/main" rot="16200000">
          <a:off x="1275523" y="2484786"/>
          <a:ext cx="612913"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b="1">
              <a:latin typeface="Segoe UI" panose="020B0502040204020203" pitchFamily="34" charset="0"/>
              <a:cs typeface="Segoe UI" panose="020B0502040204020203" pitchFamily="34" charset="0"/>
            </a:rPr>
            <a:t>Percentage increase since 2009</a:t>
          </a:r>
        </a:p>
      </cdr:txBody>
    </cdr:sp>
  </cdr:relSizeAnchor>
</c:userShapes>
</file>

<file path=xl/drawings/drawing11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5.xml><?xml version="1.0" encoding="utf-8"?>
<c:userShapes xmlns:c="http://schemas.openxmlformats.org/drawingml/2006/chart">
  <cdr:relSizeAnchor xmlns:cdr="http://schemas.openxmlformats.org/drawingml/2006/chartDrawing">
    <cdr:from>
      <cdr:x>0.0018</cdr:x>
      <cdr:y>0.92593</cdr:y>
    </cdr:from>
    <cdr:to>
      <cdr:x>0.1</cdr:x>
      <cdr:y>0.97376</cdr:y>
    </cdr:to>
    <cdr:sp macro="" textlink="">
      <cdr:nvSpPr>
        <cdr:cNvPr id="2" name="TextBox 1"/>
        <cdr:cNvSpPr txBox="1"/>
      </cdr:nvSpPr>
      <cdr:spPr>
        <a:xfrm xmlns:a="http://schemas.openxmlformats.org/drawingml/2006/main">
          <a:off x="16711" y="5624344"/>
          <a:ext cx="913202" cy="2905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50">
              <a:latin typeface="Segoe UI" panose="020B0502040204020203" pitchFamily="34" charset="0"/>
              <a:cs typeface="Segoe UI" panose="020B0502040204020203" pitchFamily="34" charset="0"/>
            </a:rPr>
            <a:t>Numbers are given as a percentage of adults in age group, not as a percentage of households.</a:t>
          </a:r>
        </a:p>
      </cdr:txBody>
    </cdr:sp>
  </cdr:relSizeAnchor>
  <cdr:relSizeAnchor xmlns:cdr="http://schemas.openxmlformats.org/drawingml/2006/chartDrawing">
    <cdr:from>
      <cdr:x>0</cdr:x>
      <cdr:y>0.95519</cdr:y>
    </cdr:from>
    <cdr:to>
      <cdr:x>0.09778</cdr:x>
      <cdr:y>1</cdr:y>
    </cdr:to>
    <cdr:sp macro="" textlink="">
      <cdr:nvSpPr>
        <cdr:cNvPr id="7" name="TextBox 1"/>
        <cdr:cNvSpPr txBox="1"/>
      </cdr:nvSpPr>
      <cdr:spPr>
        <a:xfrm xmlns:a="http://schemas.openxmlformats.org/drawingml/2006/main">
          <a:off x="0" y="5802087"/>
          <a:ext cx="909296" cy="27218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Segoe UI" panose="020B0502040204020203" pitchFamily="34" charset="0"/>
              <a:cs typeface="Segoe UI" panose="020B0502040204020203" pitchFamily="34" charset="0"/>
            </a:rPr>
            <a:t>Source: National Records of Scotland (NRS): Household projections, 2016-based.</a:t>
          </a:r>
        </a:p>
      </cdr:txBody>
    </cdr:sp>
  </cdr:relSizeAnchor>
  <cdr:relSizeAnchor xmlns:cdr="http://schemas.openxmlformats.org/drawingml/2006/chartDrawing">
    <cdr:from>
      <cdr:x>0.78625</cdr:x>
      <cdr:y>0.1318</cdr:y>
    </cdr:from>
    <cdr:to>
      <cdr:x>0.88563</cdr:x>
      <cdr:y>0.18631</cdr:y>
    </cdr:to>
    <cdr:sp macro="" textlink="">
      <cdr:nvSpPr>
        <cdr:cNvPr id="60" name="TextBox 2"/>
        <cdr:cNvSpPr txBox="1"/>
      </cdr:nvSpPr>
      <cdr:spPr>
        <a:xfrm xmlns:a="http://schemas.openxmlformats.org/drawingml/2006/main">
          <a:off x="7298483" y="797276"/>
          <a:ext cx="922515" cy="3297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5C7B1E"/>
              </a:solidFill>
              <a:latin typeface="Segoe UI" panose="020B0502040204020203" pitchFamily="34" charset="0"/>
              <a:cs typeface="Segoe UI" panose="020B0502040204020203" pitchFamily="34" charset="0"/>
            </a:rPr>
            <a:t>Females</a:t>
          </a:r>
          <a:endParaRPr lang="en-GB" sz="1100" b="1">
            <a:solidFill>
              <a:srgbClr val="5C7B1E"/>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0.81684</cdr:x>
      <cdr:y>0.39893</cdr:y>
    </cdr:from>
    <cdr:to>
      <cdr:x>0.91622</cdr:x>
      <cdr:y>0.46685</cdr:y>
    </cdr:to>
    <cdr:sp macro="" textlink="">
      <cdr:nvSpPr>
        <cdr:cNvPr id="61" name="TextBox 1"/>
        <cdr:cNvSpPr txBox="1"/>
      </cdr:nvSpPr>
      <cdr:spPr>
        <a:xfrm xmlns:a="http://schemas.openxmlformats.org/drawingml/2006/main">
          <a:off x="7582462" y="2413186"/>
          <a:ext cx="922514" cy="41089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7F7F7F"/>
              </a:solidFill>
              <a:latin typeface="Segoe UI" panose="020B0502040204020203" pitchFamily="34" charset="0"/>
              <a:cs typeface="Segoe UI" panose="020B0502040204020203" pitchFamily="34" charset="0"/>
            </a:rPr>
            <a:t>Males</a:t>
          </a:r>
          <a:endParaRPr lang="en-GB" sz="1050" b="1">
            <a:solidFill>
              <a:srgbClr val="7F7F7F"/>
            </a:solidFill>
            <a:latin typeface="Segoe UI" panose="020B0502040204020203" pitchFamily="34" charset="0"/>
            <a:cs typeface="Segoe UI" panose="020B0502040204020203" pitchFamily="34" charset="0"/>
          </a:endParaRPr>
        </a:p>
      </cdr:txBody>
    </cdr:sp>
  </cdr:relSizeAnchor>
</c:userShapes>
</file>

<file path=xl/drawings/drawing11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7.xml><?xml version="1.0" encoding="utf-8"?>
<c:userShapes xmlns:c="http://schemas.openxmlformats.org/drawingml/2006/chart">
  <cdr:relSizeAnchor xmlns:cdr="http://schemas.openxmlformats.org/drawingml/2006/chartDrawing">
    <cdr:from>
      <cdr:x>0.12644</cdr:x>
      <cdr:y>0.37903</cdr:y>
    </cdr:from>
    <cdr:to>
      <cdr:x>0.28097</cdr:x>
      <cdr:y>0.68836</cdr:y>
    </cdr:to>
    <cdr:sp macro="" textlink="">
      <cdr:nvSpPr>
        <cdr:cNvPr id="2" name="TextBox 1"/>
        <cdr:cNvSpPr txBox="1"/>
      </cdr:nvSpPr>
      <cdr:spPr>
        <a:xfrm xmlns:a="http://schemas.openxmlformats.org/drawingml/2006/main">
          <a:off x="943009" y="1433286"/>
          <a:ext cx="1152496" cy="116970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0.60153</cdr:x>
      <cdr:y>0.66556</cdr:y>
    </cdr:from>
    <cdr:to>
      <cdr:x>0.75096</cdr:x>
      <cdr:y>0.84611</cdr:y>
    </cdr:to>
    <cdr:sp macro="" textlink="">
      <cdr:nvSpPr>
        <cdr:cNvPr id="3" name="TextBox 1"/>
        <cdr:cNvSpPr txBox="1"/>
      </cdr:nvSpPr>
      <cdr:spPr>
        <a:xfrm xmlns:a="http://schemas.openxmlformats.org/drawingml/2006/main">
          <a:off x="4486244" y="2516765"/>
          <a:ext cx="1114460" cy="682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0.29502</cdr:x>
      <cdr:y>0.13968</cdr:y>
    </cdr:from>
    <cdr:to>
      <cdr:x>0.43289</cdr:x>
      <cdr:y>0.32023</cdr:y>
    </cdr:to>
    <cdr:sp macro="" textlink="">
      <cdr:nvSpPr>
        <cdr:cNvPr id="4" name="TextBox 1"/>
        <cdr:cNvSpPr txBox="1"/>
      </cdr:nvSpPr>
      <cdr:spPr>
        <a:xfrm xmlns:a="http://schemas.openxmlformats.org/drawingml/2006/main">
          <a:off x="2200302" y="528189"/>
          <a:ext cx="1028245" cy="682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1600">
            <a:solidFill>
              <a:schemeClr val="bg1"/>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0.76118</cdr:x>
      <cdr:y>0.1659</cdr:y>
    </cdr:from>
    <cdr:to>
      <cdr:x>0.90164</cdr:x>
      <cdr:y>0.34645</cdr:y>
    </cdr:to>
    <cdr:sp macro="" textlink="">
      <cdr:nvSpPr>
        <cdr:cNvPr id="5" name="TextBox 1"/>
        <cdr:cNvSpPr txBox="1"/>
      </cdr:nvSpPr>
      <cdr:spPr>
        <a:xfrm xmlns:a="http://schemas.openxmlformats.org/drawingml/2006/main">
          <a:off x="5676905" y="627339"/>
          <a:ext cx="1047561" cy="6827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1600">
            <a:solidFill>
              <a:schemeClr val="bg1"/>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0.11622</cdr:x>
      <cdr:y>0.96259</cdr:y>
    </cdr:from>
    <cdr:to>
      <cdr:x>0.44444</cdr:x>
      <cdr:y>1</cdr:y>
    </cdr:to>
    <cdr:sp macro="" textlink="">
      <cdr:nvSpPr>
        <cdr:cNvPr id="6" name="TextBox 5"/>
        <cdr:cNvSpPr txBox="1"/>
      </cdr:nvSpPr>
      <cdr:spPr>
        <a:xfrm xmlns:a="http://schemas.openxmlformats.org/drawingml/2006/main">
          <a:off x="866775" y="3676650"/>
          <a:ext cx="2447925" cy="142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0.09579</cdr:x>
      <cdr:y>0.9156</cdr:y>
    </cdr:from>
    <cdr:to>
      <cdr:x>0.46488</cdr:x>
      <cdr:y>0.97128</cdr:y>
    </cdr:to>
    <cdr:sp macro="" textlink="">
      <cdr:nvSpPr>
        <cdr:cNvPr id="7" name="TextBox 6"/>
        <cdr:cNvSpPr txBox="1"/>
      </cdr:nvSpPr>
      <cdr:spPr>
        <a:xfrm xmlns:a="http://schemas.openxmlformats.org/drawingml/2006/main">
          <a:off x="750905" y="3398319"/>
          <a:ext cx="2893324" cy="2066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200">
              <a:latin typeface="Segoe UI" panose="020B0502040204020203" pitchFamily="34" charset="0"/>
              <a:cs typeface="Segoe UI" panose="020B0502040204020203" pitchFamily="34" charset="0"/>
            </a:rPr>
            <a:t>Female</a:t>
          </a:r>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0.56673</cdr:x>
      <cdr:y>0.91502</cdr:y>
    </cdr:from>
    <cdr:to>
      <cdr:x>0.93582</cdr:x>
      <cdr:y>0.9707</cdr:y>
    </cdr:to>
    <cdr:sp macro="" textlink="">
      <cdr:nvSpPr>
        <cdr:cNvPr id="8" name="TextBox 1"/>
        <cdr:cNvSpPr txBox="1"/>
      </cdr:nvSpPr>
      <cdr:spPr>
        <a:xfrm xmlns:a="http://schemas.openxmlformats.org/drawingml/2006/main">
          <a:off x="4442645" y="3396176"/>
          <a:ext cx="2893324" cy="2066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Segoe UI" panose="020B0502040204020203" pitchFamily="34" charset="0"/>
              <a:cs typeface="Segoe UI" panose="020B0502040204020203" pitchFamily="34" charset="0"/>
            </a:rPr>
            <a:t>Male</a:t>
          </a:r>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0.0281</cdr:x>
      <cdr:y>0.13461</cdr:y>
    </cdr:from>
    <cdr:to>
      <cdr:x>0.28447</cdr:x>
      <cdr:y>0.35446</cdr:y>
    </cdr:to>
    <cdr:sp macro="" textlink="">
      <cdr:nvSpPr>
        <cdr:cNvPr id="10" name="TextBox 1"/>
        <cdr:cNvSpPr txBox="1"/>
      </cdr:nvSpPr>
      <cdr:spPr>
        <a:xfrm xmlns:a="http://schemas.openxmlformats.org/drawingml/2006/main">
          <a:off x="209561" y="509005"/>
          <a:ext cx="1912026" cy="8313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latin typeface="Segoe UI" panose="020B0502040204020203" pitchFamily="34" charset="0"/>
              <a:cs typeface="Segoe UI" panose="020B0502040204020203" pitchFamily="34" charset="0"/>
            </a:rPr>
            <a:t>One person female </a:t>
          </a:r>
        </a:p>
        <a:p xmlns:a="http://schemas.openxmlformats.org/drawingml/2006/main">
          <a:pPr algn="l"/>
          <a:r>
            <a:rPr lang="en-GB" sz="1200" b="1">
              <a:latin typeface="Segoe UI" panose="020B0502040204020203" pitchFamily="34" charset="0"/>
              <a:cs typeface="Segoe UI" panose="020B0502040204020203" pitchFamily="34" charset="0"/>
            </a:rPr>
            <a:t>households</a:t>
          </a:r>
        </a:p>
        <a:p xmlns:a="http://schemas.openxmlformats.org/drawingml/2006/main">
          <a:pPr algn="l"/>
          <a:r>
            <a:rPr lang="en-GB" sz="1200" baseline="0">
              <a:latin typeface="Segoe UI" panose="020B0502040204020203" pitchFamily="34" charset="0"/>
              <a:cs typeface="Segoe UI" panose="020B0502040204020203" pitchFamily="34" charset="0"/>
            </a:rPr>
            <a:t>Increased by 69%</a:t>
          </a:r>
        </a:p>
        <a:p xmlns:a="http://schemas.openxmlformats.org/drawingml/2006/main">
          <a:pPr algn="l"/>
          <a:r>
            <a:rPr lang="en-GB" sz="1200" baseline="0">
              <a:latin typeface="Segoe UI" panose="020B0502040204020203" pitchFamily="34" charset="0"/>
              <a:cs typeface="Segoe UI" panose="020B0502040204020203" pitchFamily="34" charset="0"/>
            </a:rPr>
            <a:t>since 1981</a:t>
          </a:r>
          <a:endParaRPr lang="en-GB" sz="12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0.5364</cdr:x>
      <cdr:y>0.13637</cdr:y>
    </cdr:from>
    <cdr:to>
      <cdr:x>0.7864</cdr:x>
      <cdr:y>0.35836</cdr:y>
    </cdr:to>
    <cdr:sp macro="" textlink="">
      <cdr:nvSpPr>
        <cdr:cNvPr id="11" name="TextBox 1"/>
        <cdr:cNvSpPr txBox="1"/>
      </cdr:nvSpPr>
      <cdr:spPr>
        <a:xfrm xmlns:a="http://schemas.openxmlformats.org/drawingml/2006/main">
          <a:off x="4000479" y="515665"/>
          <a:ext cx="1864518" cy="8394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latin typeface="Segoe UI" panose="020B0502040204020203" pitchFamily="34" charset="0"/>
              <a:cs typeface="Segoe UI" panose="020B0502040204020203" pitchFamily="34" charset="0"/>
            </a:rPr>
            <a:t>One person male</a:t>
          </a:r>
        </a:p>
        <a:p xmlns:a="http://schemas.openxmlformats.org/drawingml/2006/main">
          <a:pPr algn="l"/>
          <a:r>
            <a:rPr lang="en-GB" sz="1200" b="1">
              <a:latin typeface="Segoe UI" panose="020B0502040204020203" pitchFamily="34" charset="0"/>
              <a:cs typeface="Segoe UI" panose="020B0502040204020203" pitchFamily="34" charset="0"/>
            </a:rPr>
            <a:t>households</a:t>
          </a:r>
        </a:p>
        <a:p xmlns:a="http://schemas.openxmlformats.org/drawingml/2006/main">
          <a:pPr algn="l"/>
          <a:r>
            <a:rPr lang="en-GB" sz="1200" baseline="0">
              <a:latin typeface="Segoe UI" panose="020B0502040204020203" pitchFamily="34" charset="0"/>
              <a:cs typeface="Segoe UI" panose="020B0502040204020203" pitchFamily="34" charset="0"/>
            </a:rPr>
            <a:t>More than tripled </a:t>
          </a:r>
        </a:p>
        <a:p xmlns:a="http://schemas.openxmlformats.org/drawingml/2006/main">
          <a:pPr algn="l"/>
          <a:r>
            <a:rPr lang="en-GB" sz="1200" baseline="0">
              <a:latin typeface="Segoe UI" panose="020B0502040204020203" pitchFamily="34" charset="0"/>
              <a:cs typeface="Segoe UI" panose="020B0502040204020203" pitchFamily="34" charset="0"/>
            </a:rPr>
            <a:t>since 1981</a:t>
          </a:r>
          <a:endParaRPr lang="en-GB" sz="12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0.17092</cdr:x>
      <cdr:y>0.8426</cdr:y>
    </cdr:from>
    <cdr:to>
      <cdr:x>0.27866</cdr:x>
      <cdr:y>0.93841</cdr:y>
    </cdr:to>
    <cdr:sp macro="" textlink="">
      <cdr:nvSpPr>
        <cdr:cNvPr id="9" name="TextBox 8"/>
        <cdr:cNvSpPr txBox="1"/>
      </cdr:nvSpPr>
      <cdr:spPr>
        <a:xfrm xmlns:a="http://schemas.openxmlformats.org/drawingml/2006/main">
          <a:off x="1339850" y="3127375"/>
          <a:ext cx="84455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1981</a:t>
          </a:r>
          <a:endParaRPr lang="en-GB" sz="1400" b="1">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0.33293</cdr:x>
      <cdr:y>0.84089</cdr:y>
    </cdr:from>
    <cdr:to>
      <cdr:x>0.50223</cdr:x>
      <cdr:y>0.92472</cdr:y>
    </cdr:to>
    <cdr:sp macro="" textlink="">
      <cdr:nvSpPr>
        <cdr:cNvPr id="12" name="TextBox 11"/>
        <cdr:cNvSpPr txBox="1"/>
      </cdr:nvSpPr>
      <cdr:spPr>
        <a:xfrm xmlns:a="http://schemas.openxmlformats.org/drawingml/2006/main">
          <a:off x="2609850" y="3121025"/>
          <a:ext cx="1327150" cy="31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2019</a:t>
          </a:r>
        </a:p>
      </cdr:txBody>
    </cdr:sp>
  </cdr:relSizeAnchor>
  <cdr:relSizeAnchor xmlns:cdr="http://schemas.openxmlformats.org/drawingml/2006/chartDrawing">
    <cdr:from>
      <cdr:x>0.64075</cdr:x>
      <cdr:y>0.84089</cdr:y>
    </cdr:from>
    <cdr:to>
      <cdr:x>0.75253</cdr:x>
      <cdr:y>0.91104</cdr:y>
    </cdr:to>
    <cdr:sp macro="" textlink="">
      <cdr:nvSpPr>
        <cdr:cNvPr id="13" name="TextBox 12"/>
        <cdr:cNvSpPr txBox="1"/>
      </cdr:nvSpPr>
      <cdr:spPr>
        <a:xfrm xmlns:a="http://schemas.openxmlformats.org/drawingml/2006/main">
          <a:off x="5022850" y="3121025"/>
          <a:ext cx="876300"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1981</a:t>
          </a:r>
        </a:p>
      </cdr:txBody>
    </cdr:sp>
  </cdr:relSizeAnchor>
  <cdr:relSizeAnchor xmlns:cdr="http://schemas.openxmlformats.org/drawingml/2006/chartDrawing">
    <cdr:from>
      <cdr:x>0.80113</cdr:x>
      <cdr:y>0.84089</cdr:y>
    </cdr:from>
    <cdr:to>
      <cdr:x>0.91535</cdr:x>
      <cdr:y>0.93841</cdr:y>
    </cdr:to>
    <cdr:sp macro="" textlink="">
      <cdr:nvSpPr>
        <cdr:cNvPr id="14" name="TextBox 13"/>
        <cdr:cNvSpPr txBox="1"/>
      </cdr:nvSpPr>
      <cdr:spPr>
        <a:xfrm xmlns:a="http://schemas.openxmlformats.org/drawingml/2006/main">
          <a:off x="6280150" y="3121025"/>
          <a:ext cx="8953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2019</a:t>
          </a:r>
        </a:p>
      </cdr:txBody>
    </cdr:sp>
  </cdr:relSizeAnchor>
  <cdr:relSizeAnchor xmlns:cdr="http://schemas.openxmlformats.org/drawingml/2006/chartDrawing">
    <cdr:from>
      <cdr:x>0.11584</cdr:x>
      <cdr:y>0</cdr:y>
    </cdr:from>
    <cdr:to>
      <cdr:x>0.94654</cdr:x>
      <cdr:y>0.07015</cdr:y>
    </cdr:to>
    <cdr:sp macro="" textlink="">
      <cdr:nvSpPr>
        <cdr:cNvPr id="15" name="TextBox 14"/>
        <cdr:cNvSpPr txBox="1"/>
      </cdr:nvSpPr>
      <cdr:spPr>
        <a:xfrm xmlns:a="http://schemas.openxmlformats.org/drawingml/2006/main">
          <a:off x="908050" y="0"/>
          <a:ext cx="6511924"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9.5: Number of women and men living alone in 1981 and 2019</a:t>
          </a:r>
        </a:p>
      </cdr:txBody>
    </cdr:sp>
  </cdr:relSizeAnchor>
</c:userShapes>
</file>

<file path=xl/drawings/drawing118.xml><?xml version="1.0" encoding="utf-8"?>
<xdr:wsDr xmlns:xdr="http://schemas.openxmlformats.org/drawingml/2006/spreadsheetDrawing" xmlns:a="http://schemas.openxmlformats.org/drawingml/2006/main">
  <xdr:absoluteAnchor>
    <xdr:pos x="0" y="0"/>
    <xdr:ext cx="922972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c:userShapes xmlns:c="http://schemas.openxmlformats.org/drawingml/2006/chart">
  <cdr:relSizeAnchor xmlns:cdr="http://schemas.openxmlformats.org/drawingml/2006/chartDrawing">
    <cdr:from>
      <cdr:x>0.18511</cdr:x>
      <cdr:y>0.21124</cdr:y>
    </cdr:from>
    <cdr:to>
      <cdr:x>0.46742</cdr:x>
      <cdr:y>0.37723</cdr:y>
    </cdr:to>
    <cdr:sp macro="" textlink="">
      <cdr:nvSpPr>
        <cdr:cNvPr id="2" name="TextBox 1"/>
        <cdr:cNvSpPr txBox="1"/>
      </cdr:nvSpPr>
      <cdr:spPr>
        <a:xfrm xmlns:a="http://schemas.openxmlformats.org/drawingml/2006/main">
          <a:off x="1704445" y="1193800"/>
          <a:ext cx="2599369" cy="938136"/>
        </a:xfrm>
        <a:prstGeom xmlns:a="http://schemas.openxmlformats.org/drawingml/2006/main" prst="rect">
          <a:avLst/>
        </a:prstGeom>
        <a:ln xmlns:a="http://schemas.openxmlformats.org/drawingml/2006/main" w="28575">
          <a:noFill/>
        </a:ln>
      </cdr:spPr>
      <cdr:txBody>
        <a:bodyPr xmlns:a="http://schemas.openxmlformats.org/drawingml/2006/main" vertOverflow="clip" wrap="square" rtlCol="0"/>
        <a:lstStyle xmlns:a="http://schemas.openxmlformats.org/drawingml/2006/main"/>
        <a:p xmlns:a="http://schemas.openxmlformats.org/drawingml/2006/main">
          <a:pPr algn="ctr"/>
          <a:r>
            <a:rPr lang="en-GB" sz="1200" b="0">
              <a:latin typeface="Segoe UI" panose="020B0502040204020203" pitchFamily="34" charset="0"/>
              <a:cs typeface="Segoe UI" panose="020B0502040204020203" pitchFamily="34" charset="0"/>
            </a:rPr>
            <a:t>The largest projected increase is in households containing adults only</a:t>
          </a:r>
        </a:p>
      </cdr:txBody>
    </cdr:sp>
  </cdr:relSizeAnchor>
  <cdr:relSizeAnchor xmlns:cdr="http://schemas.openxmlformats.org/drawingml/2006/chartDrawing">
    <cdr:from>
      <cdr:x>0.6737</cdr:x>
      <cdr:y>0.49221</cdr:y>
    </cdr:from>
    <cdr:to>
      <cdr:x>0.96138</cdr:x>
      <cdr:y>0.62247</cdr:y>
    </cdr:to>
    <cdr:sp macro="" textlink="">
      <cdr:nvSpPr>
        <cdr:cNvPr id="5" name="TextBox 1"/>
        <cdr:cNvSpPr txBox="1"/>
      </cdr:nvSpPr>
      <cdr:spPr>
        <a:xfrm xmlns:a="http://schemas.openxmlformats.org/drawingml/2006/main">
          <a:off x="6203115" y="2781707"/>
          <a:ext cx="2648785" cy="736193"/>
        </a:xfrm>
        <a:prstGeom xmlns:a="http://schemas.openxmlformats.org/drawingml/2006/main" prst="rect">
          <a:avLst/>
        </a:prstGeom>
        <a:ln xmlns:a="http://schemas.openxmlformats.org/drawingml/2006/main" w="285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latin typeface="Segoe UI" panose="020B0502040204020203" pitchFamily="34" charset="0"/>
              <a:cs typeface="Segoe UI" panose="020B0502040204020203" pitchFamily="34" charset="0"/>
            </a:rPr>
            <a:t>Numbers of larger households are projected to fall</a:t>
          </a:r>
        </a:p>
      </cdr:txBody>
    </cdr:sp>
  </cdr:relSizeAnchor>
  <cdr:relSizeAnchor xmlns:cdr="http://schemas.openxmlformats.org/drawingml/2006/chartDrawing">
    <cdr:from>
      <cdr:x>0.18178</cdr:x>
      <cdr:y>0.30703</cdr:y>
    </cdr:from>
    <cdr:to>
      <cdr:x>0.44984</cdr:x>
      <cdr:y>0.34622</cdr:y>
    </cdr:to>
    <cdr:sp macro="" textlink="">
      <cdr:nvSpPr>
        <cdr:cNvPr id="3" name="Left Brace 2"/>
        <cdr:cNvSpPr/>
      </cdr:nvSpPr>
      <cdr:spPr>
        <a:xfrm xmlns:a="http://schemas.openxmlformats.org/drawingml/2006/main" rot="5400000">
          <a:off x="2797798" y="616573"/>
          <a:ext cx="222096" cy="2469058"/>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0.67674</cdr:x>
      <cdr:y>0.59065</cdr:y>
    </cdr:from>
    <cdr:to>
      <cdr:x>0.95078</cdr:x>
      <cdr:y>0.61166</cdr:y>
    </cdr:to>
    <cdr:sp macro="" textlink="">
      <cdr:nvSpPr>
        <cdr:cNvPr id="11" name="Left Brace 10"/>
        <cdr:cNvSpPr/>
      </cdr:nvSpPr>
      <cdr:spPr>
        <a:xfrm xmlns:a="http://schemas.openxmlformats.org/drawingml/2006/main" rot="5400000">
          <a:off x="7424624" y="2097517"/>
          <a:ext cx="117384" cy="2520000"/>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0.0283</cdr:x>
      <cdr:y>0.00738</cdr:y>
    </cdr:from>
    <cdr:to>
      <cdr:x>0.97516</cdr:x>
      <cdr:y>0.05438</cdr:y>
    </cdr:to>
    <cdr:sp macro="" textlink="">
      <cdr:nvSpPr>
        <cdr:cNvPr id="6" name="TextBox 1"/>
        <cdr:cNvSpPr txBox="1"/>
      </cdr:nvSpPr>
      <cdr:spPr>
        <a:xfrm xmlns:a="http://schemas.openxmlformats.org/drawingml/2006/main">
          <a:off x="260393" y="41685"/>
          <a:ext cx="8712200" cy="26545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en-GB" sz="1800" b="1" i="0" baseline="0">
            <a:effectLst/>
            <a:latin typeface="Arial" panose="020B0604020202020204" pitchFamily="34" charset="0"/>
            <a:ea typeface="+mn-ea"/>
            <a:cs typeface="Arial" panose="020B0604020202020204" pitchFamily="34" charset="0"/>
          </a:endParaRPr>
        </a:p>
      </cdr:txBody>
    </cdr:sp>
  </cdr:relSizeAnchor>
  <cdr:relSizeAnchor xmlns:cdr="http://schemas.openxmlformats.org/drawingml/2006/chartDrawing">
    <cdr:from>
      <cdr:x>0.22958</cdr:x>
      <cdr:y>0.35593</cdr:y>
    </cdr:from>
    <cdr:to>
      <cdr:x>0.30714</cdr:x>
      <cdr:y>0.4322</cdr:y>
    </cdr:to>
    <cdr:sp macro="" textlink="">
      <cdr:nvSpPr>
        <cdr:cNvPr id="4" name="TextBox 3"/>
        <cdr:cNvSpPr txBox="1"/>
      </cdr:nvSpPr>
      <cdr:spPr>
        <a:xfrm xmlns:a="http://schemas.openxmlformats.org/drawingml/2006/main">
          <a:off x="2114551" y="2000250"/>
          <a:ext cx="714374" cy="42862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bg1"/>
              </a:solidFill>
              <a:latin typeface="Segoe UI" panose="020B0502040204020203" pitchFamily="34" charset="0"/>
              <a:cs typeface="Segoe UI" panose="020B0502040204020203" pitchFamily="34" charset="0"/>
            </a:rPr>
            <a:t>+25%</a:t>
          </a:r>
        </a:p>
      </cdr:txBody>
    </cdr:sp>
  </cdr:relSizeAnchor>
  <cdr:relSizeAnchor xmlns:cdr="http://schemas.openxmlformats.org/drawingml/2006/chartDrawing">
    <cdr:from>
      <cdr:x>0.39435</cdr:x>
      <cdr:y>0.46667</cdr:y>
    </cdr:from>
    <cdr:to>
      <cdr:x>0.47191</cdr:x>
      <cdr:y>0.54294</cdr:y>
    </cdr:to>
    <cdr:sp macro="" textlink="">
      <cdr:nvSpPr>
        <cdr:cNvPr id="8" name="TextBox 1"/>
        <cdr:cNvSpPr txBox="1"/>
      </cdr:nvSpPr>
      <cdr:spPr>
        <a:xfrm xmlns:a="http://schemas.openxmlformats.org/drawingml/2006/main">
          <a:off x="3632200" y="2622550"/>
          <a:ext cx="714374" cy="42862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+7%</a:t>
          </a:r>
        </a:p>
      </cdr:txBody>
    </cdr:sp>
  </cdr:relSizeAnchor>
  <cdr:relSizeAnchor xmlns:cdr="http://schemas.openxmlformats.org/drawingml/2006/chartDrawing">
    <cdr:from>
      <cdr:x>0.55671</cdr:x>
      <cdr:y>0.7531</cdr:y>
    </cdr:from>
    <cdr:to>
      <cdr:x>0.63427</cdr:x>
      <cdr:y>0.82937</cdr:y>
    </cdr:to>
    <cdr:sp macro="" textlink="">
      <cdr:nvSpPr>
        <cdr:cNvPr id="9" name="TextBox 1"/>
        <cdr:cNvSpPr txBox="1"/>
      </cdr:nvSpPr>
      <cdr:spPr>
        <a:xfrm xmlns:a="http://schemas.openxmlformats.org/drawingml/2006/main">
          <a:off x="5127631" y="4232261"/>
          <a:ext cx="714380" cy="42861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+2%</a:t>
          </a:r>
        </a:p>
      </cdr:txBody>
    </cdr:sp>
  </cdr:relSizeAnchor>
  <cdr:relSizeAnchor xmlns:cdr="http://schemas.openxmlformats.org/drawingml/2006/chartDrawing">
    <cdr:from>
      <cdr:x>0.7263</cdr:x>
      <cdr:y>0.66836</cdr:y>
    </cdr:from>
    <cdr:to>
      <cdr:x>0.79421</cdr:x>
      <cdr:y>0.74463</cdr:y>
    </cdr:to>
    <cdr:sp macro="" textlink="">
      <cdr:nvSpPr>
        <cdr:cNvPr id="10" name="TextBox 1"/>
        <cdr:cNvSpPr txBox="1"/>
      </cdr:nvSpPr>
      <cdr:spPr>
        <a:xfrm xmlns:a="http://schemas.openxmlformats.org/drawingml/2006/main">
          <a:off x="6687388" y="3777237"/>
          <a:ext cx="625282" cy="43103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-1%</a:t>
          </a:r>
        </a:p>
      </cdr:txBody>
    </cdr:sp>
  </cdr:relSizeAnchor>
  <cdr:relSizeAnchor xmlns:cdr="http://schemas.openxmlformats.org/drawingml/2006/chartDrawing">
    <cdr:from>
      <cdr:x>0.88728</cdr:x>
      <cdr:y>0.75819</cdr:y>
    </cdr:from>
    <cdr:to>
      <cdr:x>0.95825</cdr:x>
      <cdr:y>0.83446</cdr:y>
    </cdr:to>
    <cdr:sp macro="" textlink="">
      <cdr:nvSpPr>
        <cdr:cNvPr id="12" name="TextBox 1"/>
        <cdr:cNvSpPr txBox="1"/>
      </cdr:nvSpPr>
      <cdr:spPr>
        <a:xfrm xmlns:a="http://schemas.openxmlformats.org/drawingml/2006/main">
          <a:off x="8169618" y="4284911"/>
          <a:ext cx="653456" cy="43104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-3%</a:t>
          </a:r>
        </a:p>
      </cdr:txBody>
    </cdr:sp>
  </cdr:relSizeAnchor>
  <cdr:relSizeAnchor xmlns:cdr="http://schemas.openxmlformats.org/drawingml/2006/chartDrawing">
    <cdr:from>
      <cdr:x>0.23165</cdr:x>
      <cdr:y>0.41401</cdr:y>
    </cdr:from>
    <cdr:to>
      <cdr:x>0.30921</cdr:x>
      <cdr:y>0.49028</cdr:y>
    </cdr:to>
    <cdr:sp macro="" textlink="">
      <cdr:nvSpPr>
        <cdr:cNvPr id="13" name="TextBox 1"/>
        <cdr:cNvSpPr txBox="1"/>
      </cdr:nvSpPr>
      <cdr:spPr>
        <a:xfrm xmlns:a="http://schemas.openxmlformats.org/drawingml/2006/main">
          <a:off x="2132905" y="2339782"/>
          <a:ext cx="714133" cy="43104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+8%</a:t>
          </a:r>
        </a:p>
      </cdr:txBody>
    </cdr:sp>
  </cdr:relSizeAnchor>
  <cdr:relSizeAnchor xmlns:cdr="http://schemas.openxmlformats.org/drawingml/2006/chartDrawing">
    <cdr:from>
      <cdr:x>0.1869</cdr:x>
      <cdr:y>0.03258</cdr:y>
    </cdr:from>
    <cdr:to>
      <cdr:x>0.98897</cdr:x>
      <cdr:y>0.12022</cdr:y>
    </cdr:to>
    <cdr:sp macro="" textlink="">
      <cdr:nvSpPr>
        <cdr:cNvPr id="7" name="TextBox 6"/>
        <cdr:cNvSpPr txBox="1"/>
      </cdr:nvSpPr>
      <cdr:spPr>
        <a:xfrm xmlns:a="http://schemas.openxmlformats.org/drawingml/2006/main">
          <a:off x="1720850" y="184150"/>
          <a:ext cx="73850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9.6: Households in Scotland by household type: 2018 and 2028</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0.xml><?xml version="1.0" encoding="utf-8"?>
<xdr:wsDr xmlns:xdr="http://schemas.openxmlformats.org/drawingml/2006/spreadsheetDrawing" xmlns:a="http://schemas.openxmlformats.org/drawingml/2006/main">
  <xdr:absoluteAnchor>
    <xdr:pos x="0" y="0"/>
    <xdr:ext cx="922972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1.xml><?xml version="1.0" encoding="utf-8"?>
<c:userShapes xmlns:c="http://schemas.openxmlformats.org/drawingml/2006/chart">
  <cdr:relSizeAnchor xmlns:cdr="http://schemas.openxmlformats.org/drawingml/2006/chartDrawing">
    <cdr:from>
      <cdr:x>0.59473</cdr:x>
      <cdr:y>0.15338</cdr:y>
    </cdr:from>
    <cdr:to>
      <cdr:x>0.89038</cdr:x>
      <cdr:y>0.33517</cdr:y>
    </cdr:to>
    <cdr:sp macro="" textlink="">
      <cdr:nvSpPr>
        <cdr:cNvPr id="4" name="TextBox 3"/>
        <cdr:cNvSpPr txBox="1"/>
      </cdr:nvSpPr>
      <cdr:spPr>
        <a:xfrm xmlns:a="http://schemas.openxmlformats.org/drawingml/2006/main">
          <a:off x="5475976" y="866827"/>
          <a:ext cx="2722198" cy="1027386"/>
        </a:xfrm>
        <a:prstGeom xmlns:a="http://schemas.openxmlformats.org/drawingml/2006/main" prst="rect">
          <a:avLst/>
        </a:prstGeom>
        <a:ln xmlns:a="http://schemas.openxmlformats.org/drawingml/2006/main" w="28575">
          <a:noFill/>
        </a:l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en-GB" sz="1200" b="0">
              <a:solidFill>
                <a:sysClr val="windowText" lastClr="000000"/>
              </a:solidFill>
              <a:latin typeface="Segoe UI" panose="020B0502040204020203" pitchFamily="34" charset="0"/>
              <a:cs typeface="Segoe UI" panose="020B0502040204020203" pitchFamily="34" charset="0"/>
            </a:rPr>
            <a:t>The largest projected increases are for those households represented by someone in the older</a:t>
          </a:r>
          <a:r>
            <a:rPr lang="en-GB" sz="1200" b="0" baseline="0">
              <a:solidFill>
                <a:sysClr val="windowText" lastClr="000000"/>
              </a:solidFill>
              <a:latin typeface="Segoe UI" panose="020B0502040204020203" pitchFamily="34" charset="0"/>
              <a:cs typeface="Segoe UI" panose="020B0502040204020203" pitchFamily="34" charset="0"/>
            </a:rPr>
            <a:t> age groups</a:t>
          </a:r>
          <a:r>
            <a:rPr lang="en-GB" sz="1200" b="0">
              <a:solidFill>
                <a:sysClr val="windowText" lastClr="000000"/>
              </a:solidFill>
              <a:latin typeface="Segoe UI" panose="020B0502040204020203" pitchFamily="34" charset="0"/>
              <a:cs typeface="Segoe UI" panose="020B0502040204020203" pitchFamily="34" charset="0"/>
            </a:rPr>
            <a:t>. This is mainly because</a:t>
          </a:r>
          <a:r>
            <a:rPr lang="en-GB" sz="1200" b="0" baseline="0">
              <a:solidFill>
                <a:sysClr val="windowText" lastClr="000000"/>
              </a:solidFill>
              <a:latin typeface="Segoe UI" panose="020B0502040204020203" pitchFamily="34" charset="0"/>
              <a:cs typeface="Segoe UI" panose="020B0502040204020203" pitchFamily="34" charset="0"/>
            </a:rPr>
            <a:t> the population is ageing</a:t>
          </a:r>
          <a:endParaRPr lang="en-GB" sz="1200" b="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0.86737</cdr:x>
      <cdr:y>0.69981</cdr:y>
    </cdr:from>
    <cdr:to>
      <cdr:x>0.91925</cdr:x>
      <cdr:y>0.74223</cdr:y>
    </cdr:to>
    <cdr:sp macro="" textlink="">
      <cdr:nvSpPr>
        <cdr:cNvPr id="2" name="TextBox 1"/>
        <cdr:cNvSpPr txBox="1"/>
      </cdr:nvSpPr>
      <cdr:spPr>
        <a:xfrm xmlns:a="http://schemas.openxmlformats.org/drawingml/2006/main">
          <a:off x="7986309" y="3954976"/>
          <a:ext cx="477685" cy="239737"/>
        </a:xfrm>
        <a:prstGeom xmlns:a="http://schemas.openxmlformats.org/drawingml/2006/main" prst="rect">
          <a:avLst/>
        </a:prstGeom>
      </cdr:spPr>
      <cdr:txBody>
        <a:bodyPr xmlns:a="http://schemas.openxmlformats.org/drawingml/2006/main" vertOverflow="overflow" horzOverflow="overflow" wrap="square" lIns="0" tIns="0" rIns="0" bIns="0" rtlCol="0">
          <a:spAutoFit/>
        </a:bodyPr>
        <a:lstStyle xmlns:a="http://schemas.openxmlformats.org/drawingml/2006/main"/>
        <a:p xmlns:a="http://schemas.openxmlformats.org/drawingml/2006/main">
          <a:r>
            <a:rPr lang="en-GB" sz="1400" b="1">
              <a:solidFill>
                <a:srgbClr val="5C7B1E"/>
              </a:solidFill>
              <a:latin typeface="Segoe UI" panose="020B0502040204020203" pitchFamily="34" charset="0"/>
              <a:cs typeface="Segoe UI" panose="020B0502040204020203" pitchFamily="34" charset="0"/>
            </a:rPr>
            <a:t>2028</a:t>
          </a:r>
        </a:p>
      </cdr:txBody>
    </cdr:sp>
  </cdr:relSizeAnchor>
  <cdr:relSizeAnchor xmlns:cdr="http://schemas.openxmlformats.org/drawingml/2006/chartDrawing">
    <cdr:from>
      <cdr:x>0.86737</cdr:x>
      <cdr:y>0.74306</cdr:y>
    </cdr:from>
    <cdr:to>
      <cdr:x>0.90943</cdr:x>
      <cdr:y>0.78548</cdr:y>
    </cdr:to>
    <cdr:sp macro="" textlink="">
      <cdr:nvSpPr>
        <cdr:cNvPr id="10" name="TextBox 1"/>
        <cdr:cNvSpPr txBox="1"/>
      </cdr:nvSpPr>
      <cdr:spPr>
        <a:xfrm xmlns:a="http://schemas.openxmlformats.org/drawingml/2006/main">
          <a:off x="7980801" y="4182889"/>
          <a:ext cx="387029" cy="23878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chemeClr val="tx1">
                  <a:lumMod val="75000"/>
                  <a:lumOff val="25000"/>
                </a:schemeClr>
              </a:solidFill>
              <a:latin typeface="Segoe UI" panose="020B0502040204020203" pitchFamily="34" charset="0"/>
              <a:cs typeface="Segoe UI" panose="020B0502040204020203" pitchFamily="34" charset="0"/>
            </a:rPr>
            <a:t>2018</a:t>
          </a:r>
        </a:p>
      </cdr:txBody>
    </cdr:sp>
  </cdr:relSizeAnchor>
  <cdr:relSizeAnchor xmlns:cdr="http://schemas.openxmlformats.org/drawingml/2006/chartDrawing">
    <cdr:from>
      <cdr:x>0.71579</cdr:x>
      <cdr:y>0.44867</cdr:y>
    </cdr:from>
    <cdr:to>
      <cdr:x>0.72355</cdr:x>
      <cdr:y>0.46056</cdr:y>
    </cdr:to>
    <cdr:sp macro="" textlink="">
      <cdr:nvSpPr>
        <cdr:cNvPr id="12" name="Oval 11"/>
        <cdr:cNvSpPr/>
      </cdr:nvSpPr>
      <cdr:spPr>
        <a:xfrm xmlns:a="http://schemas.openxmlformats.org/drawingml/2006/main">
          <a:off x="6592871" y="2542807"/>
          <a:ext cx="71475" cy="67385"/>
        </a:xfrm>
        <a:prstGeom xmlns:a="http://schemas.openxmlformats.org/drawingml/2006/main" prst="ellipse">
          <a:avLst/>
        </a:prstGeom>
        <a:solidFill xmlns:a="http://schemas.openxmlformats.org/drawingml/2006/main">
          <a:schemeClr val="tx1">
            <a:lumMod val="65000"/>
            <a:lumOff val="3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0.71724</cdr:x>
      <cdr:y>0.28932</cdr:y>
    </cdr:from>
    <cdr:to>
      <cdr:x>0.71967</cdr:x>
      <cdr:y>0.44867</cdr:y>
    </cdr:to>
    <cdr:cxnSp macro="">
      <cdr:nvCxnSpPr>
        <cdr:cNvPr id="14" name="Straight Connector 13"/>
        <cdr:cNvCxnSpPr>
          <a:stCxn xmlns:a="http://schemas.openxmlformats.org/drawingml/2006/main" id="12" idx="0"/>
        </cdr:cNvCxnSpPr>
      </cdr:nvCxnSpPr>
      <cdr:spPr>
        <a:xfrm xmlns:a="http://schemas.openxmlformats.org/drawingml/2006/main" flipH="1" flipV="1">
          <a:off x="6606268" y="1639662"/>
          <a:ext cx="22341" cy="903145"/>
        </a:xfrm>
        <a:prstGeom xmlns:a="http://schemas.openxmlformats.org/drawingml/2006/main" prst="line">
          <a:avLst/>
        </a:prstGeom>
        <a:ln xmlns:a="http://schemas.openxmlformats.org/drawingml/2006/main">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2.xml><?xml version="1.0" encoding="utf-8"?>
<xdr:wsDr xmlns:xdr="http://schemas.openxmlformats.org/drawingml/2006/spreadsheetDrawing" xmlns:a="http://schemas.openxmlformats.org/drawingml/2006/main">
  <xdr:absoluteAnchor>
    <xdr:pos x="0" y="0"/>
    <xdr:ext cx="6076950" cy="8753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0.13986</cdr:x>
      <cdr:y>0.41876</cdr:y>
    </cdr:from>
    <cdr:to>
      <cdr:x>0.30866</cdr:x>
      <cdr:y>0.44487</cdr:y>
    </cdr:to>
    <cdr:sp macro="" textlink="">
      <cdr:nvSpPr>
        <cdr:cNvPr id="2" name="TextBox 1"/>
        <cdr:cNvSpPr txBox="1"/>
      </cdr:nvSpPr>
      <cdr:spPr>
        <a:xfrm xmlns:a="http://schemas.openxmlformats.org/drawingml/2006/main">
          <a:off x="845955" y="3657600"/>
          <a:ext cx="1020965" cy="22808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r>
            <a:rPr lang="en-GB" sz="1200" b="1">
              <a:solidFill>
                <a:srgbClr val="5C7B1E"/>
              </a:solidFill>
              <a:latin typeface="Segoe UI" panose="020B0502040204020203" pitchFamily="34" charset="0"/>
              <a:cs typeface="Segoe UI" panose="020B0502040204020203" pitchFamily="34" charset="0"/>
            </a:rPr>
            <a:t>Scotland</a:t>
          </a:r>
          <a:endParaRPr lang="en-GB" sz="1100" b="1">
            <a:solidFill>
              <a:srgbClr val="5C7B1E"/>
            </a:solidFill>
            <a:latin typeface="Segoe UI" panose="020B0502040204020203" pitchFamily="34" charset="0"/>
            <a:cs typeface="Segoe UI" panose="020B0502040204020203"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0.34959</cdr:y>
    </cdr:from>
    <cdr:to>
      <cdr:x>0.99494</cdr:x>
      <cdr:y>0.66264</cdr:y>
    </cdr:to>
    <cdr:graphicFrame macro="">
      <cdr:nvGraphicFramePr>
        <cdr:cNvPr id="2" name="Chart 10"/>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0.00506</cdr:x>
      <cdr:y>0.65665</cdr:y>
    </cdr:from>
    <cdr:to>
      <cdr:x>1</cdr:x>
      <cdr:y>0.9697</cdr:y>
    </cdr:to>
    <cdr:graphicFrame macro="">
      <cdr:nvGraphicFramePr>
        <cdr:cNvPr id="3" name="Chart 1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0.48846</cdr:x>
      <cdr:y>0.95581</cdr:y>
    </cdr:from>
    <cdr:to>
      <cdr:x>0.63671</cdr:x>
      <cdr:y>0.99621</cdr:y>
    </cdr:to>
    <cdr:sp macro="" textlink="">
      <cdr:nvSpPr>
        <cdr:cNvPr id="4" name="TextBox 1"/>
        <cdr:cNvSpPr txBox="1"/>
      </cdr:nvSpPr>
      <cdr:spPr>
        <a:xfrm xmlns:a="http://schemas.openxmlformats.org/drawingml/2006/main">
          <a:off x="3012842" y="8793200"/>
          <a:ext cx="914400" cy="37170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Week</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0.03685</cdr:y>
    </cdr:from>
    <cdr:to>
      <cdr:x>0.46692</cdr:x>
      <cdr:y>0.3499</cdr:y>
    </cdr:to>
    <cdr:graphicFrame macro="">
      <cdr:nvGraphicFramePr>
        <cdr:cNvPr id="2" name="Chart 9"/>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0.53308</cdr:x>
      <cdr:y>0.03534</cdr:y>
    </cdr:from>
    <cdr:to>
      <cdr:x>1</cdr:x>
      <cdr:y>0.34839</cdr:y>
    </cdr:to>
    <cdr:graphicFrame macro="">
      <cdr:nvGraphicFramePr>
        <cdr:cNvPr id="3" name="Chart 10"/>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cdr:x>
      <cdr:y>0.35031</cdr:y>
    </cdr:from>
    <cdr:to>
      <cdr:x>0.46689</cdr:x>
      <cdr:y>0.66336</cdr:y>
    </cdr:to>
    <cdr:graphicFrame macro="">
      <cdr:nvGraphicFramePr>
        <cdr:cNvPr id="4" name="Chart 1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dr:relSizeAnchor xmlns:cdr="http://schemas.openxmlformats.org/drawingml/2006/chartDrawing">
    <cdr:from>
      <cdr:x>0.53308</cdr:x>
      <cdr:y>0.34956</cdr:y>
    </cdr:from>
    <cdr:to>
      <cdr:x>1</cdr:x>
      <cdr:y>0.66261</cdr:y>
    </cdr:to>
    <cdr:graphicFrame macro="">
      <cdr:nvGraphicFramePr>
        <cdr:cNvPr id="5" name="Chart 1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cdr:graphicFrame>
  </cdr:relSizeAnchor>
  <cdr:relSizeAnchor xmlns:cdr="http://schemas.openxmlformats.org/drawingml/2006/chartDrawing">
    <cdr:from>
      <cdr:x>0</cdr:x>
      <cdr:y>0.66328</cdr:y>
    </cdr:from>
    <cdr:to>
      <cdr:x>0.46704</cdr:x>
      <cdr:y>0.97633</cdr:y>
    </cdr:to>
    <cdr:graphicFrame macro="">
      <cdr:nvGraphicFramePr>
        <cdr:cNvPr id="6" name="Chart 1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cdr:graphicFrame>
  </cdr:relSizeAnchor>
  <cdr:relSizeAnchor xmlns:cdr="http://schemas.openxmlformats.org/drawingml/2006/chartDrawing">
    <cdr:from>
      <cdr:x>0.53308</cdr:x>
      <cdr:y>0.66328</cdr:y>
    </cdr:from>
    <cdr:to>
      <cdr:x>1</cdr:x>
      <cdr:y>0.97633</cdr:y>
    </cdr:to>
    <cdr:graphicFrame macro="">
      <cdr:nvGraphicFramePr>
        <cdr:cNvPr id="7" name="Chart 14"/>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6"/>
        </a:graphicData>
      </a:graphic>
    </cdr:graphicFrame>
  </cdr:relSizeAnchor>
  <cdr:relSizeAnchor xmlns:cdr="http://schemas.openxmlformats.org/drawingml/2006/chartDrawing">
    <cdr:from>
      <cdr:x>0.29613</cdr:x>
      <cdr:y>0.00365</cdr:y>
    </cdr:from>
    <cdr:to>
      <cdr:x>0.68274</cdr:x>
      <cdr:y>0.0268</cdr:y>
    </cdr:to>
    <cdr:pic>
      <cdr:nvPicPr>
        <cdr:cNvPr id="9" name="chart"/>
        <cdr:cNvPicPr>
          <a:picLocks xmlns:a="http://schemas.openxmlformats.org/drawingml/2006/main" noChangeAspect="1"/>
        </cdr:cNvPicPr>
      </cdr:nvPicPr>
      <cdr:blipFill>
        <a:blip xmlns:a="http://schemas.openxmlformats.org/drawingml/2006/main" xmlns:r="http://schemas.openxmlformats.org/officeDocument/2006/relationships" r:embed="rId7"/>
        <a:stretch xmlns:a="http://schemas.openxmlformats.org/drawingml/2006/main">
          <a:fillRect/>
        </a:stretch>
      </cdr:blipFill>
      <cdr:spPr>
        <a:xfrm xmlns:a="http://schemas.openxmlformats.org/drawingml/2006/main">
          <a:off x="1826560" y="33617"/>
          <a:ext cx="2384617" cy="212912"/>
        </a:xfrm>
        <a:prstGeom xmlns:a="http://schemas.openxmlformats.org/drawingml/2006/main" prst="rect">
          <a:avLst/>
        </a:prstGeom>
      </cdr:spPr>
    </cdr:pic>
  </cdr:relSizeAnchor>
  <cdr:relSizeAnchor xmlns:cdr="http://schemas.openxmlformats.org/drawingml/2006/chartDrawing">
    <cdr:from>
      <cdr:x>0.45607</cdr:x>
      <cdr:y>0.96411</cdr:y>
    </cdr:from>
    <cdr:to>
      <cdr:x>0.56696</cdr:x>
      <cdr:y>1</cdr:y>
    </cdr:to>
    <cdr:sp macro="" textlink="">
      <cdr:nvSpPr>
        <cdr:cNvPr id="13" name="TextBox 1"/>
        <cdr:cNvSpPr txBox="1"/>
      </cdr:nvSpPr>
      <cdr:spPr>
        <a:xfrm xmlns:a="http://schemas.openxmlformats.org/drawingml/2006/main">
          <a:off x="2813051" y="8869556"/>
          <a:ext cx="683986" cy="3302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Week</a:t>
          </a:r>
        </a:p>
      </cdr:txBody>
    </cdr:sp>
  </cdr:relSizeAnchor>
</c:userShapes>
</file>

<file path=xl/drawings/drawing17.xml><?xml version="1.0" encoding="utf-8"?>
<c:userShapes xmlns:c="http://schemas.openxmlformats.org/drawingml/2006/chart">
  <cdr:relSizeAnchor xmlns:cdr="http://schemas.openxmlformats.org/drawingml/2006/chartDrawing">
    <cdr:from>
      <cdr:x>0.52512</cdr:x>
      <cdr:y>0</cdr:y>
    </cdr:from>
    <cdr:to>
      <cdr:x>1</cdr:x>
      <cdr:y>0.21296</cdr:y>
    </cdr:to>
    <cdr:sp macro="" textlink="">
      <cdr:nvSpPr>
        <cdr:cNvPr id="2" name="TextBox 1"/>
        <cdr:cNvSpPr txBox="1"/>
      </cdr:nvSpPr>
      <cdr:spPr>
        <a:xfrm xmlns:a="http://schemas.openxmlformats.org/drawingml/2006/main">
          <a:off x="1504690" y="0"/>
          <a:ext cx="1360714" cy="612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latin typeface="Segoe UI Semibold" panose="020B0702040204020203" pitchFamily="34" charset="0"/>
              <a:cs typeface="Segoe UI Semibold" panose="020B0702040204020203" pitchFamily="34" charset="0"/>
            </a:rPr>
            <a:t>10%</a:t>
          </a:r>
          <a:r>
            <a:rPr lang="en-GB" sz="1400" baseline="0">
              <a:latin typeface="Segoe UI Semibold" panose="020B0702040204020203" pitchFamily="34" charset="0"/>
              <a:cs typeface="Segoe UI Semibold" panose="020B0702040204020203" pitchFamily="34" charset="0"/>
            </a:rPr>
            <a:t> lower 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0.52512</cdr:x>
      <cdr:y>0</cdr:y>
    </cdr:from>
    <cdr:to>
      <cdr:x>1</cdr:x>
      <cdr:y>0.23189</cdr:y>
    </cdr:to>
    <cdr:sp macro="" textlink="">
      <cdr:nvSpPr>
        <cdr:cNvPr id="2" name="TextBox 1"/>
        <cdr:cNvSpPr txBox="1"/>
      </cdr:nvSpPr>
      <cdr:spPr>
        <a:xfrm xmlns:a="http://schemas.openxmlformats.org/drawingml/2006/main">
          <a:off x="1504690" y="0"/>
          <a:ext cx="1360714"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Semibold" panose="020B0702040204020203" pitchFamily="34" charset="0"/>
              <a:cs typeface="Segoe UI Semibold" panose="020B0702040204020203" pitchFamily="34" charset="0"/>
            </a:rPr>
            <a:t>8% higher </a:t>
          </a:r>
          <a:r>
            <a:rPr lang="en-GB" sz="1400" baseline="0">
              <a:latin typeface="Segoe UI Semibold" panose="020B0702040204020203" pitchFamily="34" charset="0"/>
              <a:cs typeface="Segoe UI Semibold" panose="020B0702040204020203" pitchFamily="34" charset="0"/>
            </a:rPr>
            <a:t>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0.52509</cdr:x>
      <cdr:y>0</cdr:y>
    </cdr:from>
    <cdr:to>
      <cdr:x>1</cdr:x>
      <cdr:y>0.23189</cdr:y>
    </cdr:to>
    <cdr:sp macro="" textlink="">
      <cdr:nvSpPr>
        <cdr:cNvPr id="2" name="TextBox 1"/>
        <cdr:cNvSpPr txBox="1"/>
      </cdr:nvSpPr>
      <cdr:spPr>
        <a:xfrm xmlns:a="http://schemas.openxmlformats.org/drawingml/2006/main">
          <a:off x="1504506" y="0"/>
          <a:ext cx="1360714"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Semibold" panose="020B0702040204020203" pitchFamily="34" charset="0"/>
              <a:cs typeface="Segoe UI Semibold" panose="020B0702040204020203" pitchFamily="34" charset="0"/>
            </a:rPr>
            <a:t>9%</a:t>
          </a:r>
          <a:r>
            <a:rPr lang="en-GB" sz="1400" baseline="0">
              <a:latin typeface="Segoe UI Semibold" panose="020B0702040204020203" pitchFamily="34" charset="0"/>
              <a:cs typeface="Segoe UI Semibold" panose="020B0702040204020203" pitchFamily="34" charset="0"/>
            </a:rPr>
            <a:t> higher 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0.52512</cdr:x>
      <cdr:y>0</cdr:y>
    </cdr:from>
    <cdr:to>
      <cdr:x>1</cdr:x>
      <cdr:y>0.23189</cdr:y>
    </cdr:to>
    <cdr:sp macro="" textlink="">
      <cdr:nvSpPr>
        <cdr:cNvPr id="2" name="TextBox 1"/>
        <cdr:cNvSpPr txBox="1"/>
      </cdr:nvSpPr>
      <cdr:spPr>
        <a:xfrm xmlns:a="http://schemas.openxmlformats.org/drawingml/2006/main">
          <a:off x="1504690" y="0"/>
          <a:ext cx="1360714"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Semibold" panose="020B0702040204020203" pitchFamily="34" charset="0"/>
              <a:cs typeface="Segoe UI Semibold" panose="020B0702040204020203" pitchFamily="34" charset="0"/>
            </a:rPr>
            <a:t>8%</a:t>
          </a:r>
          <a:r>
            <a:rPr lang="en-GB" sz="1400" baseline="0">
              <a:latin typeface="Segoe UI Semibold" panose="020B0702040204020203" pitchFamily="34" charset="0"/>
              <a:cs typeface="Segoe UI Semibold" panose="020B0702040204020203" pitchFamily="34" charset="0"/>
            </a:rPr>
            <a:t> higher 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0.52525</cdr:x>
      <cdr:y>0</cdr:y>
    </cdr:from>
    <cdr:to>
      <cdr:x>1</cdr:x>
      <cdr:y>0.23189</cdr:y>
    </cdr:to>
    <cdr:sp macro="" textlink="">
      <cdr:nvSpPr>
        <cdr:cNvPr id="2" name="TextBox 1"/>
        <cdr:cNvSpPr txBox="1"/>
      </cdr:nvSpPr>
      <cdr:spPr>
        <a:xfrm xmlns:a="http://schemas.openxmlformats.org/drawingml/2006/main">
          <a:off x="1505427" y="0"/>
          <a:ext cx="1360714"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Semibold" panose="020B0702040204020203" pitchFamily="34" charset="0"/>
              <a:cs typeface="Segoe UI Semibold" panose="020B0702040204020203" pitchFamily="34" charset="0"/>
            </a:rPr>
            <a:t>10%</a:t>
          </a:r>
          <a:r>
            <a:rPr lang="en-GB" sz="1400" baseline="0">
              <a:latin typeface="Segoe UI Semibold" panose="020B0702040204020203" pitchFamily="34" charset="0"/>
              <a:cs typeface="Segoe UI Semibold" panose="020B0702040204020203" pitchFamily="34" charset="0"/>
            </a:rPr>
            <a:t> higher 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0.52512</cdr:x>
      <cdr:y>0</cdr:y>
    </cdr:from>
    <cdr:to>
      <cdr:x>1</cdr:x>
      <cdr:y>0.23189</cdr:y>
    </cdr:to>
    <cdr:sp macro="" textlink="">
      <cdr:nvSpPr>
        <cdr:cNvPr id="2" name="TextBox 1"/>
        <cdr:cNvSpPr txBox="1"/>
      </cdr:nvSpPr>
      <cdr:spPr>
        <a:xfrm xmlns:a="http://schemas.openxmlformats.org/drawingml/2006/main">
          <a:off x="1504690" y="0"/>
          <a:ext cx="1360714"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Segoe UI Semibold" panose="020B0702040204020203" pitchFamily="34" charset="0"/>
              <a:cs typeface="Segoe UI Semibold" panose="020B0702040204020203" pitchFamily="34" charset="0"/>
            </a:rPr>
            <a:t>12%</a:t>
          </a:r>
          <a:r>
            <a:rPr lang="en-GB" sz="1400" baseline="0">
              <a:latin typeface="Segoe UI Semibold" panose="020B0702040204020203" pitchFamily="34" charset="0"/>
              <a:cs typeface="Segoe UI Semibold" panose="020B0702040204020203" pitchFamily="34" charset="0"/>
            </a:rPr>
            <a:t> higher than average</a:t>
          </a:r>
          <a:endParaRPr lang="en-GB" sz="1400">
            <a:latin typeface="Segoe UI Semibold" panose="020B0702040204020203" pitchFamily="34" charset="0"/>
            <a:cs typeface="Segoe UI Semibold" panose="020B0702040204020203"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0.10467</cdr:x>
      <cdr:y>0.35988</cdr:y>
    </cdr:from>
    <cdr:to>
      <cdr:x>0.18194</cdr:x>
      <cdr:y>0.53321</cdr:y>
    </cdr:to>
    <cdr:sp macro="" textlink="">
      <cdr:nvSpPr>
        <cdr:cNvPr id="6" name="TextBox 5"/>
        <cdr:cNvSpPr txBox="1"/>
      </cdr:nvSpPr>
      <cdr:spPr>
        <a:xfrm xmlns:a="http://schemas.openxmlformats.org/drawingml/2006/main">
          <a:off x="971762" y="2175546"/>
          <a:ext cx="717338" cy="1047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4B4B4B"/>
              </a:solidFill>
              <a:latin typeface="Segoe UI" panose="020B0502040204020203" pitchFamily="34" charset="0"/>
              <a:cs typeface="Segoe UI" panose="020B0502040204020203" pitchFamily="34" charset="0"/>
            </a:rPr>
            <a:t>1855</a:t>
          </a:r>
        </a:p>
        <a:p xmlns:a="http://schemas.openxmlformats.org/drawingml/2006/main">
          <a:r>
            <a:rPr lang="en-GB" sz="1200" b="1">
              <a:solidFill>
                <a:srgbClr val="248078"/>
              </a:solidFill>
              <a:latin typeface="Segoe UI" panose="020B0502040204020203" pitchFamily="34" charset="0"/>
              <a:cs typeface="Segoe UI" panose="020B0502040204020203" pitchFamily="34" charset="0"/>
            </a:rPr>
            <a:t>2.98</a:t>
          </a:r>
          <a:r>
            <a:rPr lang="en-GB" sz="1200" b="1" baseline="0">
              <a:solidFill>
                <a:srgbClr val="248078"/>
              </a:solidFill>
              <a:latin typeface="Segoe UI" panose="020B0502040204020203" pitchFamily="34" charset="0"/>
              <a:cs typeface="Segoe UI" panose="020B0502040204020203" pitchFamily="34" charset="0"/>
            </a:rPr>
            <a:t> million</a:t>
          </a:r>
          <a:endParaRPr lang="en-GB" sz="1200" b="1">
            <a:solidFill>
              <a:srgbClr val="248078"/>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0.1134</cdr:x>
      <cdr:y>0.48242</cdr:y>
    </cdr:from>
    <cdr:to>
      <cdr:x>0.1134</cdr:x>
      <cdr:y>0.51709</cdr:y>
    </cdr:to>
    <cdr:cxnSp macro="">
      <cdr:nvCxnSpPr>
        <cdr:cNvPr id="8" name="Straight Connector 7"/>
        <cdr:cNvCxnSpPr/>
      </cdr:nvCxnSpPr>
      <cdr:spPr>
        <a:xfrm xmlns:a="http://schemas.openxmlformats.org/drawingml/2006/main">
          <a:off x="612364" y="1681211"/>
          <a:ext cx="0" cy="120805"/>
        </a:xfrm>
        <a:prstGeom xmlns:a="http://schemas.openxmlformats.org/drawingml/2006/main" prst="line">
          <a:avLst/>
        </a:prstGeom>
        <a:ln xmlns:a="http://schemas.openxmlformats.org/drawingml/2006/main" w="28575">
          <a:solidFill>
            <a:srgbClr val="24807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0.39083</cdr:x>
      <cdr:y>0.29897</cdr:y>
    </cdr:from>
    <cdr:to>
      <cdr:x>0.39083</cdr:x>
      <cdr:y>0.33364</cdr:y>
    </cdr:to>
    <cdr:cxnSp macro="">
      <cdr:nvCxnSpPr>
        <cdr:cNvPr id="28" name="Straight Connector 27"/>
        <cdr:cNvCxnSpPr/>
      </cdr:nvCxnSpPr>
      <cdr:spPr>
        <a:xfrm xmlns:a="http://schemas.openxmlformats.org/drawingml/2006/main">
          <a:off x="2110485" y="1041897"/>
          <a:ext cx="0" cy="120805"/>
        </a:xfrm>
        <a:prstGeom xmlns:a="http://schemas.openxmlformats.org/drawingml/2006/main" prst="line">
          <a:avLst/>
        </a:prstGeom>
        <a:ln xmlns:a="http://schemas.openxmlformats.org/drawingml/2006/main" w="28575">
          <a:solidFill>
            <a:srgbClr val="24807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0.36894</cdr:x>
      <cdr:y>0.18241</cdr:y>
    </cdr:from>
    <cdr:to>
      <cdr:x>0.49169</cdr:x>
      <cdr:y>0.35574</cdr:y>
    </cdr:to>
    <cdr:sp macro="" textlink="">
      <cdr:nvSpPr>
        <cdr:cNvPr id="29" name="TextBox 1"/>
        <cdr:cNvSpPr txBox="1"/>
      </cdr:nvSpPr>
      <cdr:spPr>
        <a:xfrm xmlns:a="http://schemas.openxmlformats.org/drawingml/2006/main">
          <a:off x="3425129" y="1102720"/>
          <a:ext cx="1139574" cy="1047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4B4B4B"/>
              </a:solidFill>
              <a:latin typeface="Segoe UI" panose="020B0502040204020203" pitchFamily="34" charset="0"/>
              <a:cs typeface="Segoe UI" panose="020B0502040204020203" pitchFamily="34" charset="0"/>
            </a:rPr>
            <a:t>1910</a:t>
          </a:r>
        </a:p>
        <a:p xmlns:a="http://schemas.openxmlformats.org/drawingml/2006/main">
          <a:r>
            <a:rPr lang="en-GB" sz="1200" b="1" baseline="0">
              <a:solidFill>
                <a:srgbClr val="248078"/>
              </a:solidFill>
              <a:latin typeface="Segoe UI" panose="020B0502040204020203" pitchFamily="34" charset="0"/>
              <a:cs typeface="Segoe UI" panose="020B0502040204020203" pitchFamily="34" charset="0"/>
            </a:rPr>
            <a:t>4.74</a:t>
          </a:r>
        </a:p>
        <a:p xmlns:a="http://schemas.openxmlformats.org/drawingml/2006/main">
          <a:r>
            <a:rPr lang="en-GB" sz="1200" b="1" baseline="0">
              <a:solidFill>
                <a:srgbClr val="248078"/>
              </a:solidFill>
              <a:latin typeface="Segoe UI" panose="020B0502040204020203" pitchFamily="34" charset="0"/>
              <a:cs typeface="Segoe UI" panose="020B0502040204020203" pitchFamily="34" charset="0"/>
            </a:rPr>
            <a:t>million</a:t>
          </a:r>
          <a:endParaRPr lang="en-GB" sz="1200" b="1">
            <a:solidFill>
              <a:srgbClr val="248078"/>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0.69918</cdr:x>
      <cdr:y>0.13392</cdr:y>
    </cdr:from>
    <cdr:to>
      <cdr:x>0.79754</cdr:x>
      <cdr:y>0.30725</cdr:y>
    </cdr:to>
    <cdr:sp macro="" textlink="">
      <cdr:nvSpPr>
        <cdr:cNvPr id="30" name="TextBox 1"/>
        <cdr:cNvSpPr txBox="1"/>
      </cdr:nvSpPr>
      <cdr:spPr>
        <a:xfrm xmlns:a="http://schemas.openxmlformats.org/drawingml/2006/main">
          <a:off x="6490997" y="809587"/>
          <a:ext cx="913103" cy="10478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4B4B4B"/>
              </a:solidFill>
              <a:latin typeface="Segoe UI" panose="020B0502040204020203" pitchFamily="34" charset="0"/>
              <a:cs typeface="Segoe UI" panose="020B0502040204020203" pitchFamily="34" charset="0"/>
            </a:rPr>
            <a:t>1975</a:t>
          </a:r>
        </a:p>
        <a:p xmlns:a="http://schemas.openxmlformats.org/drawingml/2006/main">
          <a:r>
            <a:rPr lang="en-GB" sz="1200" b="1">
              <a:solidFill>
                <a:srgbClr val="248078"/>
              </a:solidFill>
              <a:latin typeface="Segoe UI" panose="020B0502040204020203" pitchFamily="34" charset="0"/>
              <a:cs typeface="Segoe UI" panose="020B0502040204020203" pitchFamily="34" charset="0"/>
            </a:rPr>
            <a:t>5.23</a:t>
          </a:r>
          <a:r>
            <a:rPr lang="en-GB" sz="1200" b="1" baseline="0">
              <a:solidFill>
                <a:srgbClr val="248078"/>
              </a:solidFill>
              <a:latin typeface="Segoe UI" panose="020B0502040204020203" pitchFamily="34" charset="0"/>
              <a:cs typeface="Segoe UI" panose="020B0502040204020203" pitchFamily="34" charset="0"/>
            </a:rPr>
            <a:t> million</a:t>
          </a:r>
          <a:endParaRPr lang="en-GB" sz="1200" b="1">
            <a:solidFill>
              <a:srgbClr val="248078"/>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0.82679</cdr:x>
      <cdr:y>0.1385</cdr:y>
    </cdr:from>
    <cdr:to>
      <cdr:x>0.93434</cdr:x>
      <cdr:y>0.31182</cdr:y>
    </cdr:to>
    <cdr:sp macro="" textlink="">
      <cdr:nvSpPr>
        <cdr:cNvPr id="31" name="TextBox 1"/>
        <cdr:cNvSpPr txBox="1"/>
      </cdr:nvSpPr>
      <cdr:spPr>
        <a:xfrm xmlns:a="http://schemas.openxmlformats.org/drawingml/2006/main">
          <a:off x="7675671" y="837244"/>
          <a:ext cx="998429" cy="1047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4B4B4B"/>
              </a:solidFill>
              <a:latin typeface="Segoe UI" panose="020B0502040204020203" pitchFamily="34" charset="0"/>
              <a:cs typeface="Segoe UI" panose="020B0502040204020203" pitchFamily="34" charset="0"/>
            </a:rPr>
            <a:t>2000</a:t>
          </a:r>
        </a:p>
        <a:p xmlns:a="http://schemas.openxmlformats.org/drawingml/2006/main">
          <a:r>
            <a:rPr lang="en-GB" sz="1200" b="1">
              <a:solidFill>
                <a:srgbClr val="248078"/>
              </a:solidFill>
              <a:latin typeface="Segoe UI" panose="020B0502040204020203" pitchFamily="34" charset="0"/>
              <a:cs typeface="Segoe UI" panose="020B0502040204020203" pitchFamily="34" charset="0"/>
            </a:rPr>
            <a:t>5.06</a:t>
          </a:r>
          <a:r>
            <a:rPr lang="en-GB" sz="1200" b="1" baseline="0">
              <a:solidFill>
                <a:srgbClr val="248078"/>
              </a:solidFill>
              <a:latin typeface="Segoe UI" panose="020B0502040204020203" pitchFamily="34" charset="0"/>
              <a:cs typeface="Segoe UI" panose="020B0502040204020203" pitchFamily="34" charset="0"/>
            </a:rPr>
            <a:t> million</a:t>
          </a:r>
          <a:endParaRPr lang="en-GB" sz="1200" b="1">
            <a:solidFill>
              <a:srgbClr val="248078"/>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0.72062</cdr:x>
      <cdr:y>0.24548</cdr:y>
    </cdr:from>
    <cdr:to>
      <cdr:x>0.72062</cdr:x>
      <cdr:y>0.28014</cdr:y>
    </cdr:to>
    <cdr:cxnSp macro="">
      <cdr:nvCxnSpPr>
        <cdr:cNvPr id="32" name="Straight Connector 31"/>
        <cdr:cNvCxnSpPr/>
      </cdr:nvCxnSpPr>
      <cdr:spPr>
        <a:xfrm xmlns:a="http://schemas.openxmlformats.org/drawingml/2006/main">
          <a:off x="3891360" y="855471"/>
          <a:ext cx="0" cy="120805"/>
        </a:xfrm>
        <a:prstGeom xmlns:a="http://schemas.openxmlformats.org/drawingml/2006/main" prst="line">
          <a:avLst/>
        </a:prstGeom>
        <a:ln xmlns:a="http://schemas.openxmlformats.org/drawingml/2006/main" w="28575">
          <a:solidFill>
            <a:srgbClr val="24807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0.84665</cdr:x>
      <cdr:y>0.26473</cdr:y>
    </cdr:from>
    <cdr:to>
      <cdr:x>0.84665</cdr:x>
      <cdr:y>0.29939</cdr:y>
    </cdr:to>
    <cdr:cxnSp macro="">
      <cdr:nvCxnSpPr>
        <cdr:cNvPr id="33" name="Straight Connector 32"/>
        <cdr:cNvCxnSpPr/>
      </cdr:nvCxnSpPr>
      <cdr:spPr>
        <a:xfrm xmlns:a="http://schemas.openxmlformats.org/drawingml/2006/main">
          <a:off x="4571889" y="922565"/>
          <a:ext cx="0" cy="120805"/>
        </a:xfrm>
        <a:prstGeom xmlns:a="http://schemas.openxmlformats.org/drawingml/2006/main" prst="line">
          <a:avLst/>
        </a:prstGeom>
        <a:ln xmlns:a="http://schemas.openxmlformats.org/drawingml/2006/main" w="28575">
          <a:solidFill>
            <a:srgbClr val="24807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0.93273</cdr:x>
      <cdr:y>0.22279</cdr:y>
    </cdr:from>
    <cdr:to>
      <cdr:x>0.93273</cdr:x>
      <cdr:y>0.25745</cdr:y>
    </cdr:to>
    <cdr:cxnSp macro="">
      <cdr:nvCxnSpPr>
        <cdr:cNvPr id="34" name="Straight Connector 33"/>
        <cdr:cNvCxnSpPr/>
      </cdr:nvCxnSpPr>
      <cdr:spPr>
        <a:xfrm xmlns:a="http://schemas.openxmlformats.org/drawingml/2006/main">
          <a:off x="5036757" y="776395"/>
          <a:ext cx="0" cy="120805"/>
        </a:xfrm>
        <a:prstGeom xmlns:a="http://schemas.openxmlformats.org/drawingml/2006/main" prst="line">
          <a:avLst/>
        </a:prstGeom>
        <a:ln xmlns:a="http://schemas.openxmlformats.org/drawingml/2006/main" w="28575">
          <a:solidFill>
            <a:srgbClr val="24807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0.91914</cdr:x>
      <cdr:y>0.10939</cdr:y>
    </cdr:from>
    <cdr:to>
      <cdr:x>1</cdr:x>
      <cdr:y>0.20876</cdr:y>
    </cdr:to>
    <cdr:sp macro="" textlink="">
      <cdr:nvSpPr>
        <cdr:cNvPr id="11" name="TextBox 1"/>
        <cdr:cNvSpPr txBox="1"/>
      </cdr:nvSpPr>
      <cdr:spPr>
        <a:xfrm xmlns:a="http://schemas.openxmlformats.org/drawingml/2006/main">
          <a:off x="8533020" y="661294"/>
          <a:ext cx="750680" cy="6007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4B4B4B"/>
              </a:solidFill>
              <a:latin typeface="Segoe UI" panose="020B0502040204020203" pitchFamily="34" charset="0"/>
              <a:cs typeface="Segoe UI" panose="020B0502040204020203" pitchFamily="34" charset="0"/>
            </a:rPr>
            <a:t>2019</a:t>
          </a:r>
        </a:p>
        <a:p xmlns:a="http://schemas.openxmlformats.org/drawingml/2006/main">
          <a:r>
            <a:rPr lang="en-GB" sz="1200" b="1" baseline="0">
              <a:solidFill>
                <a:srgbClr val="248078"/>
              </a:solidFill>
              <a:latin typeface="Segoe UI" panose="020B0502040204020203" pitchFamily="34" charset="0"/>
              <a:cs typeface="Segoe UI" panose="020B0502040204020203" pitchFamily="34" charset="0"/>
            </a:rPr>
            <a:t>5.46 million</a:t>
          </a:r>
          <a:endParaRPr lang="en-GB" sz="1200" b="1">
            <a:solidFill>
              <a:srgbClr val="248078"/>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0.17031</cdr:x>
      <cdr:y>0</cdr:y>
    </cdr:from>
    <cdr:to>
      <cdr:x>0.80977</cdr:x>
      <cdr:y>0.04377</cdr:y>
    </cdr:to>
    <cdr:sp macro="" textlink="">
      <cdr:nvSpPr>
        <cdr:cNvPr id="2" name="TextBox 1"/>
        <cdr:cNvSpPr txBox="1"/>
      </cdr:nvSpPr>
      <cdr:spPr>
        <a:xfrm xmlns:a="http://schemas.openxmlformats.org/drawingml/2006/main">
          <a:off x="1581150" y="0"/>
          <a:ext cx="5936511" cy="264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2.1: Estimated population of Scotland, mid-1855 to mid-2019</a:t>
          </a:r>
        </a:p>
      </cdr:txBody>
    </cdr:sp>
  </cdr:relSizeAnchor>
  <cdr:relSizeAnchor xmlns:cdr="http://schemas.openxmlformats.org/drawingml/2006/chartDrawing">
    <cdr:from>
      <cdr:x>0.8011</cdr:x>
      <cdr:y>0.94949</cdr:y>
    </cdr:from>
    <cdr:to>
      <cdr:x>0.97198</cdr:x>
      <cdr:y>0.97811</cdr:y>
    </cdr:to>
    <cdr:sp macro="" textlink="">
      <cdr:nvSpPr>
        <cdr:cNvPr id="3" name="TextBox 2"/>
        <cdr:cNvSpPr txBox="1"/>
      </cdr:nvSpPr>
      <cdr:spPr>
        <a:xfrm xmlns:a="http://schemas.openxmlformats.org/drawingml/2006/main">
          <a:off x="7466371" y="5776452"/>
          <a:ext cx="1592621" cy="174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0.93603</cdr:y>
    </cdr:from>
    <cdr:to>
      <cdr:x>0.48626</cdr:x>
      <cdr:y>1</cdr:y>
    </cdr:to>
    <cdr:sp macro="" textlink="">
      <cdr:nvSpPr>
        <cdr:cNvPr id="5" name="TextBox 4"/>
        <cdr:cNvSpPr txBox="1"/>
      </cdr:nvSpPr>
      <cdr:spPr>
        <a:xfrm xmlns:a="http://schemas.openxmlformats.org/drawingml/2006/main">
          <a:off x="0" y="5694517"/>
          <a:ext cx="4532056" cy="389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latin typeface="Segoe UI" panose="020B0502040204020203" pitchFamily="34" charset="0"/>
              <a:cs typeface="Segoe UI" panose="020B0502040204020203" pitchFamily="34" charset="0"/>
            </a:rPr>
            <a:t>Note</a:t>
          </a:r>
        </a:p>
        <a:p xmlns:a="http://schemas.openxmlformats.org/drawingml/2006/main">
          <a:r>
            <a:rPr lang="en-GB" sz="800">
              <a:latin typeface="Segoe UI" panose="020B0502040204020203" pitchFamily="34" charset="0"/>
              <a:cs typeface="Segoe UI" panose="020B0502040204020203" pitchFamily="34" charset="0"/>
            </a:rPr>
            <a:t>The populations for 1940 to 1946 are imputed</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0.00383</cdr:x>
      <cdr:y>0</cdr:y>
    </cdr:from>
    <cdr:to>
      <cdr:x>0.99558</cdr:x>
      <cdr:y>0.07259</cdr:y>
    </cdr:to>
    <cdr:sp macro="" textlink="">
      <cdr:nvSpPr>
        <cdr:cNvPr id="3" name="TextBox 2"/>
        <cdr:cNvSpPr txBox="1"/>
      </cdr:nvSpPr>
      <cdr:spPr>
        <a:xfrm xmlns:a="http://schemas.openxmlformats.org/drawingml/2006/main">
          <a:off x="23526" y="0"/>
          <a:ext cx="6099689"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2.2: Estimated population change, council area,</a:t>
          </a:r>
          <a:r>
            <a:rPr lang="en-GB" sz="1400" b="1" baseline="0">
              <a:latin typeface="Segoe UI" panose="020B0502040204020203" pitchFamily="34" charset="0"/>
              <a:cs typeface="Segoe UI" panose="020B0502040204020203" pitchFamily="34" charset="0"/>
            </a:rPr>
            <a:t> </a:t>
          </a:r>
          <a:r>
            <a:rPr lang="en-GB" sz="1400" b="1">
              <a:latin typeface="Segoe UI" panose="020B0502040204020203" pitchFamily="34" charset="0"/>
              <a:cs typeface="Segoe UI" panose="020B0502040204020203" pitchFamily="34" charset="0"/>
            </a:rPr>
            <a:t>mid-2009 to mid-2019 </a:t>
          </a:r>
        </a:p>
      </cdr:txBody>
    </cdr:sp>
  </cdr:relSizeAnchor>
  <cdr:relSizeAnchor xmlns:cdr="http://schemas.openxmlformats.org/drawingml/2006/chartDrawing">
    <cdr:from>
      <cdr:x>0.7571</cdr:x>
      <cdr:y>0.88892</cdr:y>
    </cdr:from>
    <cdr:to>
      <cdr:x>1</cdr:x>
      <cdr:y>1</cdr:y>
    </cdr:to>
    <cdr:sp macro="" textlink="">
      <cdr:nvSpPr>
        <cdr:cNvPr id="5" name="TextBox 4"/>
        <cdr:cNvSpPr txBox="1"/>
      </cdr:nvSpPr>
      <cdr:spPr>
        <a:xfrm xmlns:a="http://schemas.openxmlformats.org/drawingml/2006/main">
          <a:off x="7051145" y="5399225"/>
          <a:ext cx="2262188" cy="674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effectLst/>
              <a:latin typeface="Segoe UI" panose="020B0502040204020203" pitchFamily="34" charset="0"/>
              <a:ea typeface="+mn-ea"/>
              <a:cs typeface="Segoe UI" panose="020B0502040204020203" pitchFamily="34" charset="0"/>
            </a:rPr>
            <a:t>© Crown Copyright  and database right 2020.</a:t>
          </a:r>
        </a:p>
        <a:p xmlns:a="http://schemas.openxmlformats.org/drawingml/2006/main">
          <a:r>
            <a:rPr lang="en-GB" sz="800">
              <a:effectLst/>
              <a:latin typeface="Segoe UI" panose="020B0502040204020203" pitchFamily="34" charset="0"/>
              <a:ea typeface="+mn-ea"/>
              <a:cs typeface="Segoe UI" panose="020B0502040204020203" pitchFamily="34" charset="0"/>
            </a:rPr>
            <a:t>All rights reserved</a:t>
          </a:r>
        </a:p>
        <a:p xmlns:a="http://schemas.openxmlformats.org/drawingml/2006/main">
          <a:r>
            <a:rPr lang="en-GB" sz="800">
              <a:effectLst/>
              <a:latin typeface="Segoe UI" panose="020B0502040204020203" pitchFamily="34" charset="0"/>
              <a:ea typeface="+mn-ea"/>
              <a:cs typeface="Segoe UI" panose="020B0502040204020203" pitchFamily="34" charset="0"/>
            </a:rPr>
            <a:t>National Records of Scotland.</a:t>
          </a:r>
        </a:p>
        <a:p xmlns:a="http://schemas.openxmlformats.org/drawingml/2006/main">
          <a:r>
            <a:rPr lang="en-GB" sz="800">
              <a:effectLst/>
              <a:latin typeface="Segoe UI" panose="020B0502040204020203" pitchFamily="34" charset="0"/>
              <a:ea typeface="+mn-ea"/>
              <a:cs typeface="Segoe UI" panose="020B0502040204020203" pitchFamily="34" charset="0"/>
            </a:rPr>
            <a:t>Ordnance Survey licence number 100020542</a:t>
          </a:r>
        </a:p>
        <a:p xmlns:a="http://schemas.openxmlformats.org/drawingml/2006/main">
          <a:endParaRPr lang="en-GB" sz="11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0.05771</cdr:x>
      <cdr:y>0.09294</cdr:y>
    </cdr:from>
    <cdr:to>
      <cdr:x>0.97566</cdr:x>
      <cdr:y>0.85855</cdr:y>
    </cdr:to>
    <cdr:pic>
      <cdr:nvPicPr>
        <cdr:cNvPr id="6" name="Picture 5"/>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54966" y="853622"/>
          <a:ext cx="5645785" cy="7031990"/>
        </a:xfrm>
        <a:prstGeom xmlns:a="http://schemas.openxmlformats.org/drawingml/2006/main" prst="rect">
          <a:avLst/>
        </a:prstGeom>
      </cdr:spPr>
    </cdr:pic>
  </cdr:relSizeAnchor>
</c:userShapes>
</file>

<file path=xl/drawings/drawing2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0.00605</cdr:x>
      <cdr:y>0.00505</cdr:y>
    </cdr:from>
    <cdr:to>
      <cdr:x>0.99285</cdr:x>
      <cdr:y>0.07828</cdr:y>
    </cdr:to>
    <cdr:sp macro="" textlink="">
      <cdr:nvSpPr>
        <cdr:cNvPr id="2" name="TextBox 1"/>
        <cdr:cNvSpPr txBox="1"/>
      </cdr:nvSpPr>
      <cdr:spPr>
        <a:xfrm xmlns:a="http://schemas.openxmlformats.org/drawingml/2006/main">
          <a:off x="56329" y="30726"/>
          <a:ext cx="9192137" cy="4455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Figure 2.3: Percentage of Data Zones and population change by 6-fold Urban Rural Classification, mid-2009 to mid-2019</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cdr:x>
      <cdr:y>0</cdr:y>
    </cdr:from>
    <cdr:to>
      <cdr:x>0.97446</cdr:x>
      <cdr:y>0.07272</cdr:y>
    </cdr:to>
    <cdr:sp macro="" textlink="">
      <cdr:nvSpPr>
        <cdr:cNvPr id="5" name="TextBox 4"/>
        <cdr:cNvSpPr txBox="1"/>
      </cdr:nvSpPr>
      <cdr:spPr>
        <a:xfrm xmlns:a="http://schemas.openxmlformats.org/drawingml/2006/main">
          <a:off x="0" y="0"/>
          <a:ext cx="6004890" cy="6685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2.4: Population change, data zones, mid-2009 to mid-2019</a:t>
          </a:r>
        </a:p>
      </cdr:txBody>
    </cdr:sp>
  </cdr:relSizeAnchor>
  <cdr:relSizeAnchor xmlns:cdr="http://schemas.openxmlformats.org/drawingml/2006/chartDrawing">
    <cdr:from>
      <cdr:x>0.75198</cdr:x>
      <cdr:y>0.88939</cdr:y>
    </cdr:from>
    <cdr:to>
      <cdr:x>1</cdr:x>
      <cdr:y>1</cdr:y>
    </cdr:to>
    <cdr:sp macro="" textlink="">
      <cdr:nvSpPr>
        <cdr:cNvPr id="9" name="TextBox 8"/>
        <cdr:cNvSpPr txBox="1"/>
      </cdr:nvSpPr>
      <cdr:spPr>
        <a:xfrm xmlns:a="http://schemas.openxmlformats.org/drawingml/2006/main">
          <a:off x="7003406" y="5402102"/>
          <a:ext cx="2309927" cy="67181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800">
              <a:effectLst/>
              <a:latin typeface="Segoe UI" panose="020B0502040204020203" pitchFamily="34" charset="0"/>
              <a:ea typeface="+mn-ea"/>
              <a:cs typeface="Segoe UI" panose="020B0502040204020203" pitchFamily="34" charset="0"/>
            </a:rPr>
            <a:t>© Crown Copyright  and database right 2020.</a:t>
          </a:r>
          <a:endParaRPr lang="en-GB" sz="800">
            <a:effectLst/>
            <a:latin typeface="Segoe UI" panose="020B0502040204020203" pitchFamily="34" charset="0"/>
            <a:cs typeface="Segoe UI" panose="020B0502040204020203" pitchFamily="34" charset="0"/>
          </a:endParaRPr>
        </a:p>
        <a:p xmlns:a="http://schemas.openxmlformats.org/drawingml/2006/main">
          <a:r>
            <a:rPr lang="en-GB" sz="800">
              <a:effectLst/>
              <a:latin typeface="Segoe UI" panose="020B0502040204020203" pitchFamily="34" charset="0"/>
              <a:ea typeface="+mn-ea"/>
              <a:cs typeface="Segoe UI" panose="020B0502040204020203" pitchFamily="34" charset="0"/>
            </a:rPr>
            <a:t>All rights reserved</a:t>
          </a:r>
          <a:endParaRPr lang="en-GB" sz="800">
            <a:effectLst/>
            <a:latin typeface="Segoe UI" panose="020B0502040204020203" pitchFamily="34" charset="0"/>
            <a:cs typeface="Segoe UI" panose="020B0502040204020203" pitchFamily="34" charset="0"/>
          </a:endParaRPr>
        </a:p>
        <a:p xmlns:a="http://schemas.openxmlformats.org/drawingml/2006/main">
          <a:r>
            <a:rPr lang="en-GB" sz="800">
              <a:effectLst/>
              <a:latin typeface="Segoe UI" panose="020B0502040204020203" pitchFamily="34" charset="0"/>
              <a:ea typeface="+mn-ea"/>
              <a:cs typeface="Segoe UI" panose="020B0502040204020203" pitchFamily="34" charset="0"/>
            </a:rPr>
            <a:t>National Records of Scotland.</a:t>
          </a:r>
          <a:endParaRPr lang="en-GB" sz="800">
            <a:effectLst/>
            <a:latin typeface="Segoe UI" panose="020B0502040204020203" pitchFamily="34" charset="0"/>
            <a:cs typeface="Segoe UI" panose="020B0502040204020203" pitchFamily="34" charset="0"/>
          </a:endParaRPr>
        </a:p>
        <a:p xmlns:a="http://schemas.openxmlformats.org/drawingml/2006/main">
          <a:r>
            <a:rPr lang="en-GB" sz="800">
              <a:effectLst/>
              <a:latin typeface="Segoe UI" panose="020B0502040204020203" pitchFamily="34" charset="0"/>
              <a:ea typeface="+mn-ea"/>
              <a:cs typeface="Segoe UI" panose="020B0502040204020203" pitchFamily="34" charset="0"/>
            </a:rPr>
            <a:t>Ordnance Survey licence number 100020542</a:t>
          </a:r>
          <a:endParaRPr lang="en-GB" sz="800">
            <a:effectLst/>
            <a:latin typeface="Segoe UI" panose="020B0502040204020203" pitchFamily="34" charset="0"/>
            <a:cs typeface="Segoe UI" panose="020B0502040204020203" pitchFamily="34" charset="0"/>
          </a:endParaRPr>
        </a:p>
        <a:p xmlns:a="http://schemas.openxmlformats.org/drawingml/2006/main">
          <a:endParaRPr lang="en-GB" sz="1100"/>
        </a:p>
      </cdr:txBody>
    </cdr:sp>
  </cdr:relSizeAnchor>
  <cdr:relSizeAnchor xmlns:cdr="http://schemas.openxmlformats.org/drawingml/2006/chartDrawing">
    <cdr:from>
      <cdr:x>0</cdr:x>
      <cdr:y>0.94705</cdr:y>
    </cdr:from>
    <cdr:to>
      <cdr:x>0.67608</cdr:x>
      <cdr:y>1</cdr:y>
    </cdr:to>
    <cdr:sp macro="" textlink="">
      <cdr:nvSpPr>
        <cdr:cNvPr id="7" name="TextBox 1"/>
        <cdr:cNvSpPr txBox="1"/>
      </cdr:nvSpPr>
      <cdr:spPr>
        <a:xfrm xmlns:a="http://schemas.openxmlformats.org/drawingml/2006/main">
          <a:off x="0" y="8706868"/>
          <a:ext cx="4166152" cy="486828"/>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effectLst/>
              <a:latin typeface="Segoe UI" panose="020B0502040204020203" pitchFamily="34" charset="0"/>
              <a:ea typeface="+mn-ea"/>
              <a:cs typeface="Segoe UI" panose="020B0502040204020203" pitchFamily="34" charset="0"/>
            </a:rPr>
            <a:t>Note:</a:t>
          </a:r>
          <a:r>
            <a:rPr lang="en-GB" sz="800" b="1" baseline="0">
              <a:effectLst/>
              <a:latin typeface="Segoe UI" panose="020B0502040204020203" pitchFamily="34" charset="0"/>
              <a:ea typeface="+mn-ea"/>
              <a:cs typeface="Segoe UI" panose="020B0502040204020203" pitchFamily="34" charset="0"/>
            </a:rPr>
            <a:t> </a:t>
          </a:r>
        </a:p>
        <a:p xmlns:a="http://schemas.openxmlformats.org/drawingml/2006/main">
          <a:r>
            <a:rPr lang="en-GB" sz="800" b="0" baseline="0">
              <a:effectLst/>
              <a:latin typeface="Segoe UI" panose="020B0502040204020203" pitchFamily="34" charset="0"/>
              <a:ea typeface="+mn-ea"/>
              <a:cs typeface="Segoe UI" panose="020B0502040204020203" pitchFamily="34" charset="0"/>
            </a:rPr>
            <a:t>Population growth below Scottish average contains 38 data zones where there was no change in population between mid-2009 and mid-2019</a:t>
          </a:r>
          <a:endParaRPr lang="en-GB" sz="1100" b="0"/>
        </a:p>
      </cdr:txBody>
    </cdr:sp>
  </cdr:relSizeAnchor>
  <cdr:relSizeAnchor xmlns:cdr="http://schemas.openxmlformats.org/drawingml/2006/chartDrawing">
    <cdr:from>
      <cdr:x>0.04799</cdr:x>
      <cdr:y>0.10173</cdr:y>
    </cdr:from>
    <cdr:to>
      <cdr:x>0.97541</cdr:x>
      <cdr:y>0.80313</cdr:y>
    </cdr:to>
    <cdr:pic>
      <cdr:nvPicPr>
        <cdr:cNvPr id="6" name="Picture 5"/>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r="19474" b="11688"/>
        <a:stretch xmlns:a="http://schemas.openxmlformats.org/drawingml/2006/main"/>
      </cdr:blipFill>
      <cdr:spPr bwMode="auto">
        <a:xfrm xmlns:a="http://schemas.openxmlformats.org/drawingml/2006/main">
          <a:off x="295729" y="935265"/>
          <a:ext cx="5715000" cy="64484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0.68819</cdr:x>
      <cdr:y>0.87824</cdr:y>
    </cdr:from>
    <cdr:to>
      <cdr:x>0.74919</cdr:x>
      <cdr:y>0.91049</cdr:y>
    </cdr:to>
    <cdr:sp macro="" textlink="">
      <cdr:nvSpPr>
        <cdr:cNvPr id="87041" name="Text Box 1"/>
        <cdr:cNvSpPr txBox="1">
          <a:spLocks xmlns:a="http://schemas.openxmlformats.org/drawingml/2006/main" noChangeArrowheads="1"/>
        </cdr:cNvSpPr>
      </cdr:nvSpPr>
      <cdr:spPr bwMode="auto">
        <a:xfrm xmlns:a="http://schemas.openxmlformats.org/drawingml/2006/main">
          <a:off x="6346821" y="4940393"/>
          <a:ext cx="562569" cy="1814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GB" sz="12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0.07874</cdr:x>
      <cdr:y>0.64259</cdr:y>
    </cdr:from>
    <cdr:to>
      <cdr:x>0.14791</cdr:x>
      <cdr:y>0.68352</cdr:y>
    </cdr:to>
    <cdr:sp macro="" textlink="">
      <cdr:nvSpPr>
        <cdr:cNvPr id="4" name="TextBox 1"/>
        <cdr:cNvSpPr txBox="1"/>
      </cdr:nvSpPr>
      <cdr:spPr>
        <a:xfrm xmlns:a="http://schemas.openxmlformats.org/drawingml/2006/main">
          <a:off x="731057" y="3885036"/>
          <a:ext cx="642200" cy="247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b="1">
            <a:solidFill>
              <a:srgbClr val="2DA197"/>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0.8904</cdr:x>
      <cdr:y>0.2481</cdr:y>
    </cdr:from>
    <cdr:to>
      <cdr:x>1</cdr:x>
      <cdr:y>0.39182</cdr:y>
    </cdr:to>
    <cdr:sp macro="" textlink="">
      <cdr:nvSpPr>
        <cdr:cNvPr id="5" name="TextBox 4"/>
        <cdr:cNvSpPr txBox="1"/>
      </cdr:nvSpPr>
      <cdr:spPr>
        <a:xfrm xmlns:a="http://schemas.openxmlformats.org/drawingml/2006/main">
          <a:off x="8294077" y="1509347"/>
          <a:ext cx="1020963" cy="874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solidFill>
              <a:srgbClr val="2DA197"/>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0.03776</cdr:x>
      <cdr:y>0.02409</cdr:y>
    </cdr:from>
    <cdr:to>
      <cdr:x>0.90036</cdr:x>
      <cdr:y>0.07066</cdr:y>
    </cdr:to>
    <cdr:sp macro="" textlink="">
      <cdr:nvSpPr>
        <cdr:cNvPr id="6" name="TextBox 5"/>
        <cdr:cNvSpPr txBox="1"/>
      </cdr:nvSpPr>
      <cdr:spPr>
        <a:xfrm xmlns:a="http://schemas.openxmlformats.org/drawingml/2006/main">
          <a:off x="351692" y="146538"/>
          <a:ext cx="8035193" cy="2833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Figure 2.5: Estimated natural change and net migration (thousands), mid-1959 to mid-2019</a:t>
          </a:r>
        </a:p>
      </cdr:txBody>
    </cdr:sp>
  </cdr:relSizeAnchor>
  <cdr:relSizeAnchor xmlns:cdr="http://schemas.openxmlformats.org/drawingml/2006/chartDrawing">
    <cdr:from>
      <cdr:x>0.0236</cdr:x>
      <cdr:y>0.89443</cdr:y>
    </cdr:from>
    <cdr:to>
      <cdr:x>0.11536</cdr:x>
      <cdr:y>0.91932</cdr:y>
    </cdr:to>
    <cdr:sp macro="" textlink="">
      <cdr:nvSpPr>
        <cdr:cNvPr id="7" name="TextBox 6"/>
        <cdr:cNvSpPr txBox="1"/>
      </cdr:nvSpPr>
      <cdr:spPr>
        <a:xfrm xmlns:a="http://schemas.openxmlformats.org/drawingml/2006/main">
          <a:off x="219808" y="5441462"/>
          <a:ext cx="854807" cy="151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0.0021</cdr:x>
      <cdr:y>0.96107</cdr:y>
    </cdr:from>
    <cdr:to>
      <cdr:x>0.15259</cdr:x>
      <cdr:y>0.9956</cdr:y>
    </cdr:to>
    <cdr:sp macro="" textlink="">
      <cdr:nvSpPr>
        <cdr:cNvPr id="8" name="TextBox 7"/>
        <cdr:cNvSpPr txBox="1"/>
      </cdr:nvSpPr>
      <cdr:spPr>
        <a:xfrm xmlns:a="http://schemas.openxmlformats.org/drawingml/2006/main">
          <a:off x="19538" y="5846883"/>
          <a:ext cx="1401885" cy="210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Segoe UI" panose="020B0502040204020203" pitchFamily="34" charset="0"/>
              <a:cs typeface="Segoe UI" panose="020B0502040204020203" pitchFamily="34" charset="0"/>
            </a:rPr>
            <a:t>© Crown Copyright 2020</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cdr:x>
      <cdr:y>0</cdr:y>
    </cdr:from>
    <cdr:to>
      <cdr:x>0.59978</cdr:x>
      <cdr:y>0.04543</cdr:y>
    </cdr:to>
    <cdr:sp macro="" textlink="">
      <cdr:nvSpPr>
        <cdr:cNvPr id="2" name="TextBox 1"/>
        <cdr:cNvSpPr txBox="1"/>
      </cdr:nvSpPr>
      <cdr:spPr>
        <a:xfrm xmlns:a="http://schemas.openxmlformats.org/drawingml/2006/main">
          <a:off x="0" y="0"/>
          <a:ext cx="5586975" cy="276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Figure 2.6: Components of change, council area, mid-2009 to mid-2019 </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0.8304</cdr:x>
      <cdr:y>0.13275</cdr:y>
    </cdr:from>
    <cdr:to>
      <cdr:x>0.93997</cdr:x>
      <cdr:y>0.19402</cdr:y>
    </cdr:to>
    <cdr:sp macro="" textlink="">
      <cdr:nvSpPr>
        <cdr:cNvPr id="2" name="TextBox 1"/>
        <cdr:cNvSpPr txBox="1"/>
      </cdr:nvSpPr>
      <cdr:spPr>
        <a:xfrm xmlns:a="http://schemas.openxmlformats.org/drawingml/2006/main">
          <a:off x="7739895" y="808182"/>
          <a:ext cx="1021330" cy="37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chemeClr val="bg1"/>
              </a:solidFill>
              <a:latin typeface="Segoe UI" panose="020B0502040204020203" pitchFamily="34" charset="0"/>
              <a:cs typeface="Segoe UI" panose="020B0502040204020203" pitchFamily="34" charset="0"/>
            </a:rPr>
            <a:t>Age 65+</a:t>
          </a:r>
        </a:p>
      </cdr:txBody>
    </cdr:sp>
  </cdr:relSizeAnchor>
  <cdr:relSizeAnchor xmlns:cdr="http://schemas.openxmlformats.org/drawingml/2006/chartDrawing">
    <cdr:from>
      <cdr:x>0.8223</cdr:x>
      <cdr:y>0.46946</cdr:y>
    </cdr:from>
    <cdr:to>
      <cdr:x>0.95189</cdr:x>
      <cdr:y>0.55626</cdr:y>
    </cdr:to>
    <cdr:sp macro="" textlink="">
      <cdr:nvSpPr>
        <cdr:cNvPr id="3" name="TextBox 2"/>
        <cdr:cNvSpPr txBox="1"/>
      </cdr:nvSpPr>
      <cdr:spPr>
        <a:xfrm xmlns:a="http://schemas.openxmlformats.org/drawingml/2006/main">
          <a:off x="7659727" y="2856080"/>
          <a:ext cx="1207136" cy="528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chemeClr val="bg1"/>
              </a:solidFill>
              <a:latin typeface="Segoe UI" panose="020B0502040204020203" pitchFamily="34" charset="0"/>
              <a:cs typeface="Segoe UI" panose="020B0502040204020203" pitchFamily="34" charset="0"/>
            </a:rPr>
            <a:t>Age</a:t>
          </a:r>
          <a:r>
            <a:rPr lang="en-GB" sz="1400" b="1" baseline="0">
              <a:solidFill>
                <a:schemeClr val="bg1"/>
              </a:solidFill>
              <a:latin typeface="Segoe UI" panose="020B0502040204020203" pitchFamily="34" charset="0"/>
              <a:cs typeface="Segoe UI" panose="020B0502040204020203" pitchFamily="34" charset="0"/>
            </a:rPr>
            <a:t> </a:t>
          </a:r>
          <a:r>
            <a:rPr lang="en-GB" sz="1400" b="1">
              <a:solidFill>
                <a:schemeClr val="bg1"/>
              </a:solidFill>
              <a:latin typeface="Segoe UI" panose="020B0502040204020203" pitchFamily="34" charset="0"/>
              <a:cs typeface="Segoe UI" panose="020B0502040204020203" pitchFamily="34" charset="0"/>
            </a:rPr>
            <a:t>20-64</a:t>
          </a:r>
        </a:p>
      </cdr:txBody>
    </cdr:sp>
  </cdr:relSizeAnchor>
  <cdr:relSizeAnchor xmlns:cdr="http://schemas.openxmlformats.org/drawingml/2006/chartDrawing">
    <cdr:from>
      <cdr:x>0.82629</cdr:x>
      <cdr:y>0.80408</cdr:y>
    </cdr:from>
    <cdr:to>
      <cdr:x>0.94683</cdr:x>
      <cdr:y>0.88942</cdr:y>
    </cdr:to>
    <cdr:sp macro="" textlink="">
      <cdr:nvSpPr>
        <cdr:cNvPr id="4" name="TextBox 3"/>
        <cdr:cNvSpPr txBox="1"/>
      </cdr:nvSpPr>
      <cdr:spPr>
        <a:xfrm xmlns:a="http://schemas.openxmlformats.org/drawingml/2006/main">
          <a:off x="7696903" y="4891814"/>
          <a:ext cx="1122835" cy="519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Age 0-19</a:t>
          </a:r>
        </a:p>
      </cdr:txBody>
    </cdr:sp>
  </cdr:relSizeAnchor>
  <cdr:relSizeAnchor xmlns:cdr="http://schemas.openxmlformats.org/drawingml/2006/chartDrawing">
    <cdr:from>
      <cdr:x>0</cdr:x>
      <cdr:y>0.97475</cdr:y>
    </cdr:from>
    <cdr:to>
      <cdr:x>0.15228</cdr:x>
      <cdr:y>1</cdr:y>
    </cdr:to>
    <cdr:sp macro="" textlink="">
      <cdr:nvSpPr>
        <cdr:cNvPr id="5" name="TextBox 4"/>
        <cdr:cNvSpPr txBox="1"/>
      </cdr:nvSpPr>
      <cdr:spPr>
        <a:xfrm xmlns:a="http://schemas.openxmlformats.org/drawingml/2006/main">
          <a:off x="0" y="5930080"/>
          <a:ext cx="1418508" cy="153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Segoe UI" panose="020B0502040204020203" pitchFamily="34" charset="0"/>
              <a:cs typeface="Segoe UI" panose="020B0502040204020203" pitchFamily="34" charset="0"/>
            </a:rPr>
            <a:t>© Crown Copyright 2020</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0.89225</cdr:x>
      <cdr:y>0.15164</cdr:y>
    </cdr:from>
    <cdr:to>
      <cdr:x>0.96798</cdr:x>
      <cdr:y>0.27857</cdr:y>
    </cdr:to>
    <cdr:sp macro="" textlink="">
      <cdr:nvSpPr>
        <cdr:cNvPr id="2" name="TextBox 2"/>
        <cdr:cNvSpPr txBox="1"/>
      </cdr:nvSpPr>
      <cdr:spPr>
        <a:xfrm xmlns:a="http://schemas.openxmlformats.org/drawingml/2006/main">
          <a:off x="8311330" y="922528"/>
          <a:ext cx="705466" cy="7722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5.57 </a:t>
          </a:r>
        </a:p>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million</a:t>
          </a:r>
        </a:p>
      </cdr:txBody>
    </cdr:sp>
  </cdr:relSizeAnchor>
  <cdr:relSizeAnchor xmlns:cdr="http://schemas.openxmlformats.org/drawingml/2006/chartDrawing">
    <cdr:from>
      <cdr:x>0.89495</cdr:x>
      <cdr:y>0.10515</cdr:y>
    </cdr:from>
    <cdr:to>
      <cdr:x>0.96261</cdr:x>
      <cdr:y>0.15206</cdr:y>
    </cdr:to>
    <cdr:sp macro="" textlink="">
      <cdr:nvSpPr>
        <cdr:cNvPr id="3" name="TextBox 4"/>
        <cdr:cNvSpPr txBox="1"/>
      </cdr:nvSpPr>
      <cdr:spPr>
        <a:xfrm xmlns:a="http://schemas.openxmlformats.org/drawingml/2006/main">
          <a:off x="8336525" y="639711"/>
          <a:ext cx="630238" cy="285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2043</a:t>
          </a:r>
        </a:p>
      </cdr:txBody>
    </cdr:sp>
  </cdr:relSizeAnchor>
  <cdr:relSizeAnchor xmlns:cdr="http://schemas.openxmlformats.org/drawingml/2006/chartDrawing">
    <cdr:from>
      <cdr:x>0.40347</cdr:x>
      <cdr:y>0.21542</cdr:y>
    </cdr:from>
    <cdr:to>
      <cdr:x>0.52262</cdr:x>
      <cdr:y>0.32397</cdr:y>
    </cdr:to>
    <cdr:sp macro="" textlink="">
      <cdr:nvSpPr>
        <cdr:cNvPr id="4" name="TextBox 5"/>
        <cdr:cNvSpPr txBox="1"/>
      </cdr:nvSpPr>
      <cdr:spPr>
        <a:xfrm xmlns:a="http://schemas.openxmlformats.org/drawingml/2006/main">
          <a:off x="3758380" y="1310558"/>
          <a:ext cx="1109837" cy="6604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2028</a:t>
          </a:r>
        </a:p>
      </cdr:txBody>
    </cdr:sp>
  </cdr:relSizeAnchor>
  <cdr:relSizeAnchor xmlns:cdr="http://schemas.openxmlformats.org/drawingml/2006/chartDrawing">
    <cdr:from>
      <cdr:x>0.40622</cdr:x>
      <cdr:y>0.2399</cdr:y>
    </cdr:from>
    <cdr:to>
      <cdr:x>0.52537</cdr:x>
      <cdr:y>0.31391</cdr:y>
    </cdr:to>
    <cdr:sp macro="" textlink="">
      <cdr:nvSpPr>
        <cdr:cNvPr id="5" name="TextBox 3"/>
        <cdr:cNvSpPr txBox="1"/>
      </cdr:nvSpPr>
      <cdr:spPr>
        <a:xfrm xmlns:a="http://schemas.openxmlformats.org/drawingml/2006/main">
          <a:off x="3783986" y="1459475"/>
          <a:ext cx="1109837" cy="4502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GB" sz="1200" b="1">
            <a:solidFill>
              <a:srgbClr val="7F7F7F"/>
            </a:solidFill>
            <a:latin typeface="Segoe UI" panose="020B0502040204020203" pitchFamily="34" charset="0"/>
            <a:cs typeface="Segoe UI" panose="020B0502040204020203" pitchFamily="34" charset="0"/>
          </a:endParaRPr>
        </a:p>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5.54 </a:t>
          </a:r>
        </a:p>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million</a:t>
          </a:r>
        </a:p>
      </cdr:txBody>
    </cdr:sp>
  </cdr:relSizeAnchor>
  <cdr:relSizeAnchor xmlns:cdr="http://schemas.openxmlformats.org/drawingml/2006/chartDrawing">
    <cdr:from>
      <cdr:x>0.0882</cdr:x>
      <cdr:y>0.48397</cdr:y>
    </cdr:from>
    <cdr:to>
      <cdr:x>0.20758</cdr:x>
      <cdr:y>0.59247</cdr:y>
    </cdr:to>
    <cdr:sp macro="" textlink="">
      <cdr:nvSpPr>
        <cdr:cNvPr id="6" name="TextBox 6"/>
        <cdr:cNvSpPr txBox="1"/>
      </cdr:nvSpPr>
      <cdr:spPr>
        <a:xfrm xmlns:a="http://schemas.openxmlformats.org/drawingml/2006/main">
          <a:off x="818841" y="2925705"/>
          <a:ext cx="1108288" cy="6559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2018</a:t>
          </a:r>
        </a:p>
      </cdr:txBody>
    </cdr:sp>
  </cdr:relSizeAnchor>
  <cdr:relSizeAnchor xmlns:cdr="http://schemas.openxmlformats.org/drawingml/2006/chartDrawing">
    <cdr:from>
      <cdr:x>0.09231</cdr:x>
      <cdr:y>0.54118</cdr:y>
    </cdr:from>
    <cdr:to>
      <cdr:x>0.2117</cdr:x>
      <cdr:y>0.70369</cdr:y>
    </cdr:to>
    <cdr:sp macro="" textlink="">
      <cdr:nvSpPr>
        <cdr:cNvPr id="7" name="TextBox 2"/>
        <cdr:cNvSpPr txBox="1"/>
      </cdr:nvSpPr>
      <cdr:spPr>
        <a:xfrm xmlns:a="http://schemas.openxmlformats.org/drawingml/2006/main">
          <a:off x="859913" y="3292372"/>
          <a:ext cx="1112045" cy="9886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GB" sz="1200" b="1">
            <a:solidFill>
              <a:srgbClr val="7F7F7F"/>
            </a:solidFill>
            <a:latin typeface="Segoe UI" panose="020B0502040204020203" pitchFamily="34" charset="0"/>
            <a:cs typeface="Segoe UI" panose="020B0502040204020203" pitchFamily="34" charset="0"/>
          </a:endParaRPr>
        </a:p>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5.44 </a:t>
          </a:r>
        </a:p>
        <a:p xmlns:a="http://schemas.openxmlformats.org/drawingml/2006/main">
          <a:pPr algn="ctr"/>
          <a:r>
            <a:rPr lang="en-GB" sz="1200" b="1">
              <a:solidFill>
                <a:srgbClr val="2DA197"/>
              </a:solidFill>
              <a:latin typeface="Segoe UI" panose="020B0502040204020203" pitchFamily="34" charset="0"/>
              <a:cs typeface="Segoe UI" panose="020B0502040204020203" pitchFamily="34" charset="0"/>
            </a:rPr>
            <a:t>million</a:t>
          </a:r>
        </a:p>
      </cdr:txBody>
    </cdr:sp>
  </cdr:relSizeAnchor>
  <cdr:relSizeAnchor xmlns:cdr="http://schemas.openxmlformats.org/drawingml/2006/chartDrawing">
    <cdr:from>
      <cdr:x>0.18878</cdr:x>
      <cdr:y>0</cdr:y>
    </cdr:from>
    <cdr:to>
      <cdr:x>0.85089</cdr:x>
      <cdr:y>0.06933</cdr:y>
    </cdr:to>
    <cdr:sp macro="" textlink="">
      <cdr:nvSpPr>
        <cdr:cNvPr id="8" name="TextBox 7"/>
        <cdr:cNvSpPr txBox="1"/>
      </cdr:nvSpPr>
      <cdr:spPr>
        <a:xfrm xmlns:a="http://schemas.openxmlformats.org/drawingml/2006/main">
          <a:off x="1752600" y="0"/>
          <a:ext cx="61468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2.8: Projected population of Scotland, mid-2018 to mid-2043</a:t>
          </a:r>
        </a:p>
      </cdr:txBody>
    </cdr:sp>
  </cdr:relSizeAnchor>
  <cdr:relSizeAnchor xmlns:cdr="http://schemas.openxmlformats.org/drawingml/2006/chartDrawing">
    <cdr:from>
      <cdr:x>0</cdr:x>
      <cdr:y>0.95539</cdr:y>
    </cdr:from>
    <cdr:to>
      <cdr:x>0.17372</cdr:x>
      <cdr:y>1</cdr:y>
    </cdr:to>
    <cdr:sp macro="" textlink="">
      <cdr:nvSpPr>
        <cdr:cNvPr id="9" name="TextBox 8"/>
        <cdr:cNvSpPr txBox="1"/>
      </cdr:nvSpPr>
      <cdr:spPr>
        <a:xfrm xmlns:a="http://schemas.openxmlformats.org/drawingml/2006/main">
          <a:off x="0" y="5812298"/>
          <a:ext cx="1618225" cy="271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Segoe UI" panose="020B0502040204020203" pitchFamily="34" charset="0"/>
              <a:cs typeface="Segoe UI" panose="020B0502040204020203" pitchFamily="34" charset="0"/>
            </a:rPr>
            <a:t>© Crown Copyright 2020</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0.75679</cdr:x>
      <cdr:y>0.88879</cdr:y>
    </cdr:from>
    <cdr:to>
      <cdr:x>1</cdr:x>
      <cdr:y>1</cdr:y>
    </cdr:to>
    <cdr:sp macro="" textlink="">
      <cdr:nvSpPr>
        <cdr:cNvPr id="3" name="TextBox 1"/>
        <cdr:cNvSpPr txBox="1"/>
      </cdr:nvSpPr>
      <cdr:spPr>
        <a:xfrm xmlns:a="http://schemas.openxmlformats.org/drawingml/2006/main">
          <a:off x="7041316" y="5398429"/>
          <a:ext cx="2262814" cy="675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effectLst/>
              <a:latin typeface="Segoe UI" panose="020B0502040204020203" pitchFamily="34" charset="0"/>
              <a:ea typeface="+mn-ea"/>
              <a:cs typeface="Segoe UI" panose="020B0502040204020203" pitchFamily="34" charset="0"/>
            </a:rPr>
            <a:t>© Crown Copyright  and database right 2020.</a:t>
          </a:r>
        </a:p>
        <a:p xmlns:a="http://schemas.openxmlformats.org/drawingml/2006/main">
          <a:r>
            <a:rPr lang="en-GB" sz="800">
              <a:effectLst/>
              <a:latin typeface="Segoe UI" panose="020B0502040204020203" pitchFamily="34" charset="0"/>
              <a:ea typeface="+mn-ea"/>
              <a:cs typeface="Segoe UI" panose="020B0502040204020203" pitchFamily="34" charset="0"/>
            </a:rPr>
            <a:t>All rights reserved</a:t>
          </a:r>
        </a:p>
        <a:p xmlns:a="http://schemas.openxmlformats.org/drawingml/2006/main">
          <a:r>
            <a:rPr lang="en-GB" sz="800">
              <a:effectLst/>
              <a:latin typeface="Segoe UI" panose="020B0502040204020203" pitchFamily="34" charset="0"/>
              <a:ea typeface="+mn-ea"/>
              <a:cs typeface="Segoe UI" panose="020B0502040204020203" pitchFamily="34" charset="0"/>
            </a:rPr>
            <a:t>National Records of Scotland.</a:t>
          </a:r>
        </a:p>
        <a:p xmlns:a="http://schemas.openxmlformats.org/drawingml/2006/main">
          <a:r>
            <a:rPr lang="en-GB" sz="800">
              <a:effectLst/>
              <a:latin typeface="Segoe UI" panose="020B0502040204020203" pitchFamily="34" charset="0"/>
              <a:ea typeface="+mn-ea"/>
              <a:cs typeface="Segoe UI" panose="020B0502040204020203" pitchFamily="34" charset="0"/>
            </a:rPr>
            <a:t>Ordnance Survey licence number 100020542</a:t>
          </a:r>
        </a:p>
        <a:p xmlns:a="http://schemas.openxmlformats.org/drawingml/2006/main">
          <a:endParaRPr lang="en-GB" sz="11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0.02434</cdr:x>
      <cdr:y>0</cdr:y>
    </cdr:from>
    <cdr:to>
      <cdr:x>0.97124</cdr:x>
      <cdr:y>0.07407</cdr:y>
    </cdr:to>
    <cdr:sp macro="" textlink="">
      <cdr:nvSpPr>
        <cdr:cNvPr id="4" name="TextBox 3"/>
        <cdr:cNvSpPr txBox="1"/>
      </cdr:nvSpPr>
      <cdr:spPr>
        <a:xfrm xmlns:a="http://schemas.openxmlformats.org/drawingml/2006/main">
          <a:off x="149679" y="0"/>
          <a:ext cx="5823856" cy="6803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2.9: Projected population change, council area, mid-2018 to mid-2028</a:t>
          </a:r>
        </a:p>
      </cdr:txBody>
    </cdr:sp>
  </cdr:relSizeAnchor>
  <cdr:relSizeAnchor xmlns:cdr="http://schemas.openxmlformats.org/drawingml/2006/chartDrawing">
    <cdr:from>
      <cdr:x>0.02124</cdr:x>
      <cdr:y>0.03664</cdr:y>
    </cdr:from>
    <cdr:to>
      <cdr:x>1</cdr:x>
      <cdr:y>0.866</cdr:y>
    </cdr:to>
    <cdr:pic>
      <cdr:nvPicPr>
        <cdr:cNvPr id="5" name="Picture 4"/>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30629" y="336550"/>
          <a:ext cx="6019800" cy="7617460"/>
        </a:xfrm>
        <a:prstGeom xmlns:a="http://schemas.openxmlformats.org/drawingml/2006/main" prst="rect">
          <a:avLst/>
        </a:prstGeom>
      </cdr:spPr>
    </cdr:pic>
  </cdr:relSizeAnchor>
</c:userShapes>
</file>

<file path=xl/drawings/drawing4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0.012</cdr:x>
      <cdr:y>0</cdr:y>
    </cdr:from>
    <cdr:to>
      <cdr:x>0.91454</cdr:x>
      <cdr:y>0.0743</cdr:y>
    </cdr:to>
    <cdr:sp macro="" textlink="">
      <cdr:nvSpPr>
        <cdr:cNvPr id="3" name="TextBox 2"/>
        <cdr:cNvSpPr txBox="1"/>
      </cdr:nvSpPr>
      <cdr:spPr>
        <a:xfrm xmlns:a="http://schemas.openxmlformats.org/drawingml/2006/main">
          <a:off x="111566" y="0"/>
          <a:ext cx="8394418" cy="4504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2.10: Projected percentage change by age group, Scotland </a:t>
          </a:r>
          <a:r>
            <a:rPr lang="en-GB" sz="1400" b="1" baseline="0">
              <a:latin typeface="Segoe UI" panose="020B0502040204020203" pitchFamily="34" charset="0"/>
              <a:cs typeface="Segoe UI" panose="020B0502040204020203" pitchFamily="34" charset="0"/>
            </a:rPr>
            <a:t>mid-2018 to mid-2043</a:t>
          </a:r>
          <a:endParaRPr lang="en-GB" sz="1400" b="1">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0.06963</cdr:x>
      <cdr:y>0.16624</cdr:y>
    </cdr:from>
    <cdr:to>
      <cdr:x>0.9292</cdr:x>
      <cdr:y>0.94411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44.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cdr:x>
      <cdr:y>0.0019</cdr:y>
    </cdr:from>
    <cdr:to>
      <cdr:x>1</cdr:x>
      <cdr:y>0.0559</cdr:y>
    </cdr:to>
    <cdr:sp macro="" textlink="">
      <cdr:nvSpPr>
        <cdr:cNvPr id="9" name="TextBox 8"/>
        <cdr:cNvSpPr txBox="1"/>
      </cdr:nvSpPr>
      <cdr:spPr>
        <a:xfrm xmlns:a="http://schemas.openxmlformats.org/drawingml/2006/main">
          <a:off x="0" y="17483"/>
          <a:ext cx="6162675" cy="496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Figure 2.11: Estimated and projected population change in Scotland and constituent countries in the UK, mid-2009 to mid-2019</a:t>
          </a:r>
        </a:p>
      </cdr:txBody>
    </cdr:sp>
  </cdr:relSizeAnchor>
  <cdr:relSizeAnchor xmlns:cdr="http://schemas.openxmlformats.org/drawingml/2006/chartDrawing">
    <cdr:from>
      <cdr:x>0</cdr:x>
      <cdr:y>0.95612</cdr:y>
    </cdr:from>
    <cdr:to>
      <cdr:x>0.27176</cdr:x>
      <cdr:y>0.99033</cdr:y>
    </cdr:to>
    <cdr:sp macro="" textlink="">
      <cdr:nvSpPr>
        <cdr:cNvPr id="10" name="TextBox 9"/>
        <cdr:cNvSpPr txBox="1"/>
      </cdr:nvSpPr>
      <cdr:spPr>
        <a:xfrm xmlns:a="http://schemas.openxmlformats.org/drawingml/2006/main">
          <a:off x="0" y="5807364"/>
          <a:ext cx="2528455" cy="207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Segoe UI" panose="020B0502040204020203" pitchFamily="34" charset="0"/>
              <a:cs typeface="Segoe UI" panose="020B0502040204020203" pitchFamily="34" charset="0"/>
            </a:rPr>
            <a:t>© Crown Copyright 2020</a:t>
          </a:r>
        </a:p>
      </cdr:txBody>
    </cdr:sp>
  </cdr:relSizeAnchor>
  <cdr:relSizeAnchor xmlns:cdr="http://schemas.openxmlformats.org/drawingml/2006/chartDrawing">
    <cdr:from>
      <cdr:x>0</cdr:x>
      <cdr:y>0.85804</cdr:y>
    </cdr:from>
    <cdr:to>
      <cdr:x>0.27176</cdr:x>
      <cdr:y>0.89225</cdr:y>
    </cdr:to>
    <cdr:sp macro="" textlink="">
      <cdr:nvSpPr>
        <cdr:cNvPr id="6" name="TextBox 1"/>
        <cdr:cNvSpPr txBox="1"/>
      </cdr:nvSpPr>
      <cdr:spPr>
        <a:xfrm xmlns:a="http://schemas.openxmlformats.org/drawingml/2006/main">
          <a:off x="0" y="5219700"/>
          <a:ext cx="2533292" cy="208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Segoe UI" panose="020B0502040204020203" pitchFamily="34" charset="0"/>
              <a:cs typeface="Segoe UI" panose="020B0502040204020203" pitchFamily="34" charset="0"/>
            </a:rPr>
            <a:t>Note</a:t>
          </a:r>
        </a:p>
        <a:p xmlns:a="http://schemas.openxmlformats.org/drawingml/2006/main">
          <a:r>
            <a:rPr lang="en-GB" sz="800">
              <a:latin typeface="Segoe UI" panose="020B0502040204020203" pitchFamily="34" charset="0"/>
              <a:cs typeface="Segoe UI" panose="020B0502040204020203" pitchFamily="34" charset="0"/>
            </a:rPr>
            <a:t>Vales greater than 1% have been rounded to the nearest whole number</a:t>
          </a:r>
        </a:p>
      </cdr:txBody>
    </cdr:sp>
  </cdr:relSizeAnchor>
  <cdr:relSizeAnchor xmlns:cdr="http://schemas.openxmlformats.org/drawingml/2006/chartDrawing">
    <cdr:from>
      <cdr:x>0.09325</cdr:x>
      <cdr:y>0.13699</cdr:y>
    </cdr:from>
    <cdr:to>
      <cdr:x>0.88099</cdr:x>
      <cdr:y>0.80745</cdr:y>
    </cdr:to>
    <cdr:pic>
      <cdr:nvPicPr>
        <cdr:cNvPr id="7" name="Picture 6"/>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74675" y="1260474"/>
          <a:ext cx="4854575" cy="616902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4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0.3708</cdr:x>
      <cdr:y>0.05806</cdr:y>
    </cdr:from>
    <cdr:to>
      <cdr:x>0.47052</cdr:x>
      <cdr:y>0.2107</cdr:y>
    </cdr:to>
    <cdr:sp macro="" textlink="">
      <cdr:nvSpPr>
        <cdr:cNvPr id="2" name="TextBox 1"/>
        <cdr:cNvSpPr txBox="1"/>
      </cdr:nvSpPr>
      <cdr:spPr>
        <a:xfrm xmlns:a="http://schemas.openxmlformats.org/drawingml/2006/main">
          <a:off x="2974976" y="282576"/>
          <a:ext cx="8001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a:latin typeface="Segoe UI" panose="020B0502040204020203" pitchFamily="34" charset="0"/>
              <a:cs typeface="Segoe UI" panose="020B0502040204020203" pitchFamily="34" charset="0"/>
            </a:rPr>
            <a:t>World War I</a:t>
          </a:r>
        </a:p>
      </cdr:txBody>
    </cdr:sp>
  </cdr:relSizeAnchor>
  <cdr:relSizeAnchor xmlns:cdr="http://schemas.openxmlformats.org/drawingml/2006/chartDrawing">
    <cdr:from>
      <cdr:x>0.51761</cdr:x>
      <cdr:y>0.16047</cdr:y>
    </cdr:from>
    <cdr:to>
      <cdr:x>0.61733</cdr:x>
      <cdr:y>0.31311</cdr:y>
    </cdr:to>
    <cdr:sp macro="" textlink="">
      <cdr:nvSpPr>
        <cdr:cNvPr id="3" name="TextBox 1"/>
        <cdr:cNvSpPr txBox="1"/>
      </cdr:nvSpPr>
      <cdr:spPr>
        <a:xfrm xmlns:a="http://schemas.openxmlformats.org/drawingml/2006/main">
          <a:off x="4152900" y="781050"/>
          <a:ext cx="800100" cy="742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latin typeface="Segoe UI" panose="020B0502040204020203" pitchFamily="34" charset="0"/>
              <a:cs typeface="Segoe UI" panose="020B0502040204020203" pitchFamily="34" charset="0"/>
            </a:rPr>
            <a:t>World War II</a:t>
          </a:r>
        </a:p>
      </cdr:txBody>
    </cdr:sp>
  </cdr:relSizeAnchor>
  <cdr:relSizeAnchor xmlns:cdr="http://schemas.openxmlformats.org/drawingml/2006/chartDrawing">
    <cdr:from>
      <cdr:x>0.925</cdr:x>
      <cdr:y>0.87724</cdr:y>
    </cdr:from>
    <cdr:to>
      <cdr:x>0.98167</cdr:x>
      <cdr:y>0.93478</cdr:y>
    </cdr:to>
    <cdr:sp macro="" textlink="">
      <cdr:nvSpPr>
        <cdr:cNvPr id="4" name="TextBox 3"/>
        <cdr:cNvSpPr txBox="1"/>
      </cdr:nvSpPr>
      <cdr:spPr>
        <a:xfrm xmlns:a="http://schemas.openxmlformats.org/drawingml/2006/main">
          <a:off x="8595732" y="5312317"/>
          <a:ext cx="526585" cy="3484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b"/>
        <a:lstStyle xmlns:a="http://schemas.openxmlformats.org/drawingml/2006/main"/>
        <a:p xmlns:a="http://schemas.openxmlformats.org/drawingml/2006/main">
          <a:pPr algn="r"/>
          <a:r>
            <a:rPr lang="en-GB" sz="1200">
              <a:latin typeface="Segoe UI" panose="020B0502040204020203" pitchFamily="34" charset="0"/>
              <a:cs typeface="Segoe UI" panose="020B0502040204020203" pitchFamily="34" charset="0"/>
            </a:rPr>
            <a:t>2019</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658225" cy="63055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0.89549</cdr:x>
      <cdr:y>0.68082</cdr:y>
    </cdr:from>
    <cdr:to>
      <cdr:x>1</cdr:x>
      <cdr:y>0.73089</cdr:y>
    </cdr:to>
    <cdr:sp macro="" textlink="">
      <cdr:nvSpPr>
        <cdr:cNvPr id="3" name="TextBox 2"/>
        <cdr:cNvSpPr txBox="1"/>
      </cdr:nvSpPr>
      <cdr:spPr>
        <a:xfrm xmlns:a="http://schemas.openxmlformats.org/drawingml/2006/main">
          <a:off x="7753354" y="4292964"/>
          <a:ext cx="904871" cy="31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E8ACA"/>
              </a:solidFill>
              <a:latin typeface="Segoe UI" panose="020B0502040204020203" pitchFamily="34" charset="0"/>
              <a:cs typeface="Segoe UI" panose="020B0502040204020203" pitchFamily="34" charset="0"/>
            </a:rPr>
            <a:t>15</a:t>
          </a:r>
          <a:r>
            <a:rPr lang="en-GB" sz="1400" b="1" baseline="0">
              <a:solidFill>
                <a:srgbClr val="2E8ACA"/>
              </a:solidFill>
              <a:latin typeface="Segoe UI" panose="020B0502040204020203" pitchFamily="34" charset="0"/>
              <a:cs typeface="Segoe UI" panose="020B0502040204020203" pitchFamily="34" charset="0"/>
            </a:rPr>
            <a:t> to </a:t>
          </a:r>
          <a:r>
            <a:rPr lang="en-GB" sz="1400" b="1">
              <a:solidFill>
                <a:srgbClr val="2E8ACA"/>
              </a:solidFill>
              <a:latin typeface="Segoe UI" panose="020B0502040204020203" pitchFamily="34" charset="0"/>
              <a:cs typeface="Segoe UI" panose="020B0502040204020203" pitchFamily="34" charset="0"/>
            </a:rPr>
            <a:t>29</a:t>
          </a:r>
        </a:p>
      </cdr:txBody>
    </cdr:sp>
  </cdr:relSizeAnchor>
  <cdr:relSizeAnchor xmlns:cdr="http://schemas.openxmlformats.org/drawingml/2006/chartDrawing">
    <cdr:from>
      <cdr:x>0.89659</cdr:x>
      <cdr:y>0.30034</cdr:y>
    </cdr:from>
    <cdr:to>
      <cdr:x>1</cdr:x>
      <cdr:y>0.35041</cdr:y>
    </cdr:to>
    <cdr:sp macro="" textlink="">
      <cdr:nvSpPr>
        <cdr:cNvPr id="6" name="TextBox 1"/>
        <cdr:cNvSpPr txBox="1"/>
      </cdr:nvSpPr>
      <cdr:spPr>
        <a:xfrm xmlns:a="http://schemas.openxmlformats.org/drawingml/2006/main">
          <a:off x="7762878" y="1893783"/>
          <a:ext cx="895347" cy="3157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Segoe UI" panose="020B0502040204020203" pitchFamily="34" charset="0"/>
              <a:cs typeface="Segoe UI" panose="020B0502040204020203" pitchFamily="34" charset="0"/>
            </a:rPr>
            <a:t>30</a:t>
          </a:r>
          <a:r>
            <a:rPr lang="en-GB" sz="1400" b="1" baseline="0">
              <a:solidFill>
                <a:srgbClr val="2E8ACA"/>
              </a:solidFill>
              <a:latin typeface="Segoe UI" panose="020B0502040204020203" pitchFamily="34" charset="0"/>
              <a:cs typeface="Segoe UI" panose="020B0502040204020203" pitchFamily="34" charset="0"/>
            </a:rPr>
            <a:t> to </a:t>
          </a:r>
          <a:r>
            <a:rPr lang="en-GB" sz="1400" b="1">
              <a:solidFill>
                <a:srgbClr val="2E8ACA"/>
              </a:solidFill>
              <a:latin typeface="Segoe UI" panose="020B0502040204020203" pitchFamily="34" charset="0"/>
              <a:cs typeface="Segoe UI" panose="020B0502040204020203" pitchFamily="34" charset="0"/>
            </a:rPr>
            <a:t>39</a:t>
          </a:r>
        </a:p>
      </cdr:txBody>
    </cdr:sp>
  </cdr:relSizeAnchor>
  <cdr:relSizeAnchor xmlns:cdr="http://schemas.openxmlformats.org/drawingml/2006/chartDrawing">
    <cdr:from>
      <cdr:x>0.89659</cdr:x>
      <cdr:y>0.80306</cdr:y>
    </cdr:from>
    <cdr:to>
      <cdr:x>0.9978</cdr:x>
      <cdr:y>0.85313</cdr:y>
    </cdr:to>
    <cdr:sp macro="" textlink="">
      <cdr:nvSpPr>
        <cdr:cNvPr id="10" name="TextBox 1"/>
        <cdr:cNvSpPr txBox="1"/>
      </cdr:nvSpPr>
      <cdr:spPr>
        <a:xfrm xmlns:a="http://schemas.openxmlformats.org/drawingml/2006/main">
          <a:off x="7762879" y="5063708"/>
          <a:ext cx="876299" cy="3157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Segoe UI" panose="020B0502040204020203" pitchFamily="34" charset="0"/>
              <a:cs typeface="Segoe UI" panose="020B0502040204020203" pitchFamily="34" charset="0"/>
            </a:rPr>
            <a:t>40</a:t>
          </a:r>
          <a:r>
            <a:rPr lang="en-GB" sz="1400" b="1" baseline="0">
              <a:solidFill>
                <a:srgbClr val="2E8ACA"/>
              </a:solidFill>
              <a:latin typeface="Segoe UI" panose="020B0502040204020203" pitchFamily="34" charset="0"/>
              <a:cs typeface="Segoe UI" panose="020B0502040204020203" pitchFamily="34" charset="0"/>
            </a:rPr>
            <a:t> to </a:t>
          </a:r>
          <a:r>
            <a:rPr lang="en-GB" sz="1400" b="1">
              <a:solidFill>
                <a:srgbClr val="2E8ACA"/>
              </a:solidFill>
              <a:latin typeface="Segoe UI" panose="020B0502040204020203" pitchFamily="34" charset="0"/>
              <a:cs typeface="Segoe UI" panose="020B0502040204020203" pitchFamily="34" charset="0"/>
            </a:rPr>
            <a:t>44</a:t>
          </a:r>
        </a:p>
      </cdr:txBody>
    </cdr:sp>
  </cdr:relSizeAnchor>
  <cdr:relSizeAnchor xmlns:cdr="http://schemas.openxmlformats.org/drawingml/2006/chartDrawing">
    <cdr:from>
      <cdr:x>0.85038</cdr:x>
      <cdr:y>0.16339</cdr:y>
    </cdr:from>
    <cdr:to>
      <cdr:x>1</cdr:x>
      <cdr:y>0.26561</cdr:y>
    </cdr:to>
    <cdr:sp macro="" textlink="">
      <cdr:nvSpPr>
        <cdr:cNvPr id="11" name="TextBox 10"/>
        <cdr:cNvSpPr txBox="1"/>
      </cdr:nvSpPr>
      <cdr:spPr>
        <a:xfrm xmlns:a="http://schemas.openxmlformats.org/drawingml/2006/main">
          <a:off x="7362781" y="1030288"/>
          <a:ext cx="1295444" cy="644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400" b="1">
              <a:solidFill>
                <a:srgbClr val="2E8ACA"/>
              </a:solidFill>
              <a:latin typeface="Segoe UI" panose="020B0502040204020203" pitchFamily="34" charset="0"/>
              <a:cs typeface="Segoe UI" panose="020B0502040204020203" pitchFamily="34" charset="0"/>
            </a:rPr>
            <a:t>Births</a:t>
          </a:r>
          <a:r>
            <a:rPr lang="en-GB" sz="1400" b="1" baseline="0">
              <a:solidFill>
                <a:srgbClr val="2E8ACA"/>
              </a:solidFill>
              <a:latin typeface="Segoe UI" panose="020B0502040204020203" pitchFamily="34" charset="0"/>
              <a:cs typeface="Segoe UI" panose="020B0502040204020203" pitchFamily="34" charset="0"/>
            </a:rPr>
            <a:t> to women aged</a:t>
          </a:r>
          <a:endParaRPr lang="en-GB" sz="1400" b="1">
            <a:solidFill>
              <a:srgbClr val="2E8ACA"/>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0.87239</cdr:x>
      <cdr:y>0.91088</cdr:y>
    </cdr:from>
    <cdr:to>
      <cdr:x>0.93179</cdr:x>
      <cdr:y>0.95468</cdr:y>
    </cdr:to>
    <cdr:sp macro="" textlink="">
      <cdr:nvSpPr>
        <cdr:cNvPr id="2" name="TextBox 1"/>
        <cdr:cNvSpPr txBox="1"/>
      </cdr:nvSpPr>
      <cdr:spPr>
        <a:xfrm xmlns:a="http://schemas.openxmlformats.org/drawingml/2006/main">
          <a:off x="7553325" y="5743574"/>
          <a:ext cx="5143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Segoe UI" panose="020B0502040204020203" pitchFamily="34" charset="0"/>
              <a:cs typeface="Segoe UI" panose="020B0502040204020203" pitchFamily="34" charset="0"/>
            </a:rPr>
            <a:t>2019</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0.88519</cdr:x>
      <cdr:y>0.47192</cdr:y>
    </cdr:from>
    <cdr:to>
      <cdr:x>0.9633</cdr:x>
      <cdr:y>0.52419</cdr:y>
    </cdr:to>
    <cdr:sp macro="" textlink="">
      <cdr:nvSpPr>
        <cdr:cNvPr id="11" name="TextBox 2"/>
        <cdr:cNvSpPr txBox="1"/>
      </cdr:nvSpPr>
      <cdr:spPr>
        <a:xfrm xmlns:a="http://schemas.openxmlformats.org/drawingml/2006/main">
          <a:off x="8217801" y="2870826"/>
          <a:ext cx="725150" cy="317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Wales</a:t>
          </a:r>
        </a:p>
      </cdr:txBody>
    </cdr:sp>
  </cdr:relSizeAnchor>
  <cdr:relSizeAnchor xmlns:cdr="http://schemas.openxmlformats.org/drawingml/2006/chartDrawing">
    <cdr:from>
      <cdr:x>0.87744</cdr:x>
      <cdr:y>0.51344</cdr:y>
    </cdr:from>
    <cdr:to>
      <cdr:x>0.97865</cdr:x>
      <cdr:y>0.54598</cdr:y>
    </cdr:to>
    <cdr:sp macro="" textlink="">
      <cdr:nvSpPr>
        <cdr:cNvPr id="15" name="TextBox 2"/>
        <cdr:cNvSpPr txBox="1"/>
      </cdr:nvSpPr>
      <cdr:spPr>
        <a:xfrm xmlns:a="http://schemas.openxmlformats.org/drawingml/2006/main">
          <a:off x="8145890" y="3123382"/>
          <a:ext cx="939603" cy="197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2E8ACA"/>
              </a:solidFill>
              <a:latin typeface="Segoe UI" panose="020B0502040204020203" pitchFamily="34" charset="0"/>
              <a:cs typeface="Segoe UI" panose="020B0502040204020203" pitchFamily="34" charset="0"/>
            </a:rPr>
            <a:t>Scotland</a:t>
          </a:r>
        </a:p>
      </cdr:txBody>
    </cdr:sp>
  </cdr:relSizeAnchor>
  <cdr:relSizeAnchor xmlns:cdr="http://schemas.openxmlformats.org/drawingml/2006/chartDrawing">
    <cdr:from>
      <cdr:x>0.86594</cdr:x>
      <cdr:y>0.38524</cdr:y>
    </cdr:from>
    <cdr:to>
      <cdr:x>0.99271</cdr:x>
      <cdr:y>0.43075</cdr:y>
    </cdr:to>
    <cdr:grpSp>
      <cdr:nvGrpSpPr>
        <cdr:cNvPr id="4" name="Group 3"/>
        <cdr:cNvGrpSpPr/>
      </cdr:nvGrpSpPr>
      <cdr:grpSpPr>
        <a:xfrm xmlns:a="http://schemas.openxmlformats.org/drawingml/2006/main">
          <a:off x="8041877" y="2344754"/>
          <a:ext cx="1177297" cy="276995"/>
          <a:chOff x="7936872" y="2478249"/>
          <a:chExt cx="1177381" cy="277075"/>
        </a:xfrm>
      </cdr:grpSpPr>
      <cdr:grpSp>
        <cdr:nvGrpSpPr>
          <cdr:cNvPr id="5" name="Group 4"/>
          <cdr:cNvGrpSpPr/>
        </cdr:nvGrpSpPr>
        <cdr:grpSpPr>
          <a:xfrm xmlns:a="http://schemas.openxmlformats.org/drawingml/2006/main">
            <a:off x="7936872" y="2478249"/>
            <a:ext cx="1177381" cy="277075"/>
            <a:chOff x="7399643" y="2565284"/>
            <a:chExt cx="1097652" cy="285750"/>
          </a:xfrm>
        </cdr:grpSpPr>
        <cdr:sp macro="" textlink="">
          <cdr:nvSpPr>
            <cdr:cNvPr id="2" name="TextBox 1"/>
            <cdr:cNvSpPr txBox="1"/>
          </cdr:nvSpPr>
          <cdr:spPr>
            <a:xfrm xmlns:a="http://schemas.openxmlformats.org/drawingml/2006/main">
              <a:off x="7399643" y="2565284"/>
              <a:ext cx="1097652"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N</a:t>
              </a:r>
              <a:r>
                <a:rPr lang="en-GB" sz="1200" b="1">
                  <a:solidFill>
                    <a:schemeClr val="tx1">
                      <a:lumMod val="65000"/>
                      <a:lumOff val="35000"/>
                    </a:schemeClr>
                  </a:solidFill>
                  <a:latin typeface="Arial" pitchFamily="34" charset="0"/>
                  <a:cs typeface="Arial" pitchFamily="34" charset="0"/>
                </a:rPr>
                <a:t>. </a:t>
              </a:r>
              <a:r>
                <a:rPr lang="en-GB" sz="1400" b="1">
                  <a:solidFill>
                    <a:schemeClr val="tx1">
                      <a:lumMod val="65000"/>
                      <a:lumOff val="35000"/>
                    </a:schemeClr>
                  </a:solidFill>
                  <a:latin typeface="Segoe UI" panose="020B0502040204020203" pitchFamily="34" charset="0"/>
                  <a:cs typeface="Segoe UI" panose="020B0502040204020203" pitchFamily="34" charset="0"/>
                </a:rPr>
                <a:t>Ireland</a:t>
              </a:r>
              <a:endParaRPr lang="en-GB" sz="1200" b="1">
                <a:solidFill>
                  <a:schemeClr val="tx1">
                    <a:lumMod val="65000"/>
                    <a:lumOff val="35000"/>
                  </a:schemeClr>
                </a:solidFill>
                <a:latin typeface="Segoe UI" panose="020B0502040204020203" pitchFamily="34" charset="0"/>
                <a:cs typeface="Segoe UI" panose="020B0502040204020203" pitchFamily="34" charset="0"/>
              </a:endParaRPr>
            </a:p>
          </cdr:txBody>
        </cdr:sp>
      </cdr:grpSp>
    </cdr:grpSp>
  </cdr:relSizeAnchor>
  <cdr:relSizeAnchor xmlns:cdr="http://schemas.openxmlformats.org/drawingml/2006/chartDrawing">
    <cdr:from>
      <cdr:x>0.02769</cdr:x>
      <cdr:y>0.96088</cdr:y>
    </cdr:from>
    <cdr:to>
      <cdr:x>0.43385</cdr:x>
      <cdr:y>1</cdr:y>
    </cdr:to>
    <cdr:sp macro="" textlink="">
      <cdr:nvSpPr>
        <cdr:cNvPr id="9" name="TextBox 8"/>
        <cdr:cNvSpPr txBox="1"/>
      </cdr:nvSpPr>
      <cdr:spPr>
        <a:xfrm xmlns:a="http://schemas.openxmlformats.org/drawingml/2006/main">
          <a:off x="257175" y="5848350"/>
          <a:ext cx="3771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0.93584</cdr:y>
    </cdr:from>
    <cdr:to>
      <cdr:x>0.98664</cdr:x>
      <cdr:y>1</cdr:y>
    </cdr:to>
    <cdr:sp macro="" textlink="">
      <cdr:nvSpPr>
        <cdr:cNvPr id="13" name="TextBox 12"/>
        <cdr:cNvSpPr txBox="1"/>
      </cdr:nvSpPr>
      <cdr:spPr>
        <a:xfrm xmlns:a="http://schemas.openxmlformats.org/drawingml/2006/main">
          <a:off x="0" y="5695950"/>
          <a:ext cx="9162802"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solidFill>
                <a:sysClr val="windowText" lastClr="000000"/>
              </a:solidFill>
              <a:latin typeface="Segoe UI" panose="020B0502040204020203" pitchFamily="34" charset="0"/>
              <a:cs typeface="Segoe UI" panose="020B0502040204020203" pitchFamily="34" charset="0"/>
            </a:rPr>
            <a:t>Note</a:t>
          </a:r>
        </a:p>
        <a:p xmlns:a="http://schemas.openxmlformats.org/drawingml/2006/main">
          <a:r>
            <a:rPr lang="en-GB" sz="800">
              <a:solidFill>
                <a:sysClr val="windowText" lastClr="000000"/>
              </a:solidFill>
              <a:latin typeface="Segoe UI" panose="020B0502040204020203" pitchFamily="34" charset="0"/>
              <a:cs typeface="Segoe UI" panose="020B0502040204020203" pitchFamily="34" charset="0"/>
            </a:rPr>
            <a:t>The label</a:t>
          </a:r>
          <a:r>
            <a:rPr lang="en-GB" sz="800" baseline="0">
              <a:solidFill>
                <a:sysClr val="windowText" lastClr="000000"/>
              </a:solidFill>
              <a:latin typeface="Segoe UI" panose="020B0502040204020203" pitchFamily="34" charset="0"/>
              <a:cs typeface="Segoe UI" panose="020B0502040204020203" pitchFamily="34" charset="0"/>
            </a:rPr>
            <a:t> for </a:t>
          </a:r>
          <a:r>
            <a:rPr lang="en-GB" sz="800">
              <a:solidFill>
                <a:sysClr val="windowText" lastClr="000000"/>
              </a:solidFill>
              <a:latin typeface="Segoe UI" panose="020B0502040204020203" pitchFamily="34" charset="0"/>
              <a:cs typeface="Segoe UI" panose="020B0502040204020203" pitchFamily="34" charset="0"/>
            </a:rPr>
            <a:t>Northern Ireland</a:t>
          </a:r>
          <a:r>
            <a:rPr lang="en-GB" sz="800" baseline="0">
              <a:solidFill>
                <a:sysClr val="windowText" lastClr="000000"/>
              </a:solidFill>
              <a:latin typeface="Segoe UI" panose="020B0502040204020203" pitchFamily="34" charset="0"/>
              <a:cs typeface="Segoe UI" panose="020B0502040204020203" pitchFamily="34" charset="0"/>
            </a:rPr>
            <a:t> quotes the 2018 total fertility rate because at the time of writing the 2019 figure was not available. </a:t>
          </a:r>
          <a:endParaRPr lang="en-GB" sz="8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0.83453</cdr:x>
      <cdr:y>0.51011</cdr:y>
    </cdr:from>
    <cdr:to>
      <cdr:x>0.91422</cdr:x>
      <cdr:y>0.56399</cdr:y>
    </cdr:to>
    <cdr:sp macro="" textlink="">
      <cdr:nvSpPr>
        <cdr:cNvPr id="18" name="TextBox 17"/>
        <cdr:cNvSpPr txBox="1"/>
      </cdr:nvSpPr>
      <cdr:spPr>
        <a:xfrm xmlns:a="http://schemas.openxmlformats.org/drawingml/2006/main">
          <a:off x="7745406" y="3101872"/>
          <a:ext cx="739616" cy="3276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rgbClr val="2E8ACA"/>
              </a:solidFill>
              <a:latin typeface="Segoe UI" panose="020B0502040204020203" pitchFamily="34" charset="0"/>
              <a:cs typeface="Segoe UI" panose="020B0502040204020203" pitchFamily="34" charset="0"/>
            </a:rPr>
            <a:t>1.37</a:t>
          </a:r>
        </a:p>
      </cdr:txBody>
    </cdr:sp>
  </cdr:relSizeAnchor>
  <cdr:relSizeAnchor xmlns:cdr="http://schemas.openxmlformats.org/drawingml/2006/chartDrawing">
    <cdr:from>
      <cdr:x>0.82407</cdr:x>
      <cdr:y>0.46864</cdr:y>
    </cdr:from>
    <cdr:to>
      <cdr:x>0.90272</cdr:x>
      <cdr:y>0.53248</cdr:y>
    </cdr:to>
    <cdr:sp macro="" textlink="">
      <cdr:nvSpPr>
        <cdr:cNvPr id="16" name="TextBox 2"/>
        <cdr:cNvSpPr txBox="1"/>
      </cdr:nvSpPr>
      <cdr:spPr>
        <a:xfrm xmlns:a="http://schemas.openxmlformats.org/drawingml/2006/main">
          <a:off x="7648335" y="2849673"/>
          <a:ext cx="729963" cy="388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1.54</a:t>
          </a:r>
        </a:p>
      </cdr:txBody>
    </cdr:sp>
  </cdr:relSizeAnchor>
  <cdr:relSizeAnchor xmlns:cdr="http://schemas.openxmlformats.org/drawingml/2006/chartDrawing">
    <cdr:from>
      <cdr:x>0.88457</cdr:x>
      <cdr:y>0.43378</cdr:y>
    </cdr:from>
    <cdr:to>
      <cdr:x>0.98138</cdr:x>
      <cdr:y>0.4793</cdr:y>
    </cdr:to>
    <cdr:sp macro="" textlink="">
      <cdr:nvSpPr>
        <cdr:cNvPr id="19" name="TextBox 2"/>
        <cdr:cNvSpPr txBox="1"/>
      </cdr:nvSpPr>
      <cdr:spPr>
        <a:xfrm xmlns:a="http://schemas.openxmlformats.org/drawingml/2006/main">
          <a:off x="8212045" y="2638786"/>
          <a:ext cx="898755" cy="2769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England</a:t>
          </a:r>
        </a:p>
      </cdr:txBody>
    </cdr:sp>
  </cdr:relSizeAnchor>
  <cdr:relSizeAnchor xmlns:cdr="http://schemas.openxmlformats.org/drawingml/2006/chartDrawing">
    <cdr:from>
      <cdr:x>0.82358</cdr:x>
      <cdr:y>0.43406</cdr:y>
    </cdr:from>
    <cdr:to>
      <cdr:x>0.90224</cdr:x>
      <cdr:y>0.4979</cdr:y>
    </cdr:to>
    <cdr:sp macro="" textlink="">
      <cdr:nvSpPr>
        <cdr:cNvPr id="20" name="TextBox 2"/>
        <cdr:cNvSpPr txBox="1"/>
      </cdr:nvSpPr>
      <cdr:spPr>
        <a:xfrm xmlns:a="http://schemas.openxmlformats.org/drawingml/2006/main">
          <a:off x="7643797" y="2639423"/>
          <a:ext cx="730056" cy="388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1.66</a:t>
          </a:r>
        </a:p>
      </cdr:txBody>
    </cdr:sp>
  </cdr:relSizeAnchor>
  <cdr:relSizeAnchor xmlns:cdr="http://schemas.openxmlformats.org/drawingml/2006/chartDrawing">
    <cdr:from>
      <cdr:x>0.8213</cdr:x>
      <cdr:y>0.38692</cdr:y>
    </cdr:from>
    <cdr:to>
      <cdr:x>0.89996</cdr:x>
      <cdr:y>0.45076</cdr:y>
    </cdr:to>
    <cdr:sp macro="" textlink="">
      <cdr:nvSpPr>
        <cdr:cNvPr id="21" name="TextBox 2"/>
        <cdr:cNvSpPr txBox="1"/>
      </cdr:nvSpPr>
      <cdr:spPr>
        <a:xfrm xmlns:a="http://schemas.openxmlformats.org/drawingml/2006/main">
          <a:off x="7627351" y="2355006"/>
          <a:ext cx="730506" cy="388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chemeClr val="tx1">
                  <a:lumMod val="65000"/>
                  <a:lumOff val="35000"/>
                </a:schemeClr>
              </a:solidFill>
              <a:latin typeface="Segoe UI" panose="020B0502040204020203" pitchFamily="34" charset="0"/>
              <a:cs typeface="Segoe UI" panose="020B0502040204020203" pitchFamily="34" charset="0"/>
            </a:rPr>
            <a:t>1.85</a:t>
          </a:r>
          <a:endParaRPr lang="en-GB" sz="1800" b="1">
            <a:solidFill>
              <a:schemeClr val="tx1">
                <a:lumMod val="65000"/>
                <a:lumOff val="35000"/>
              </a:schemeClr>
            </a:solidFill>
            <a:latin typeface="Segoe UI" panose="020B0502040204020203" pitchFamily="34" charset="0"/>
            <a:cs typeface="Segoe UI" panose="020B0502040204020203" pitchFamily="34"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0.4828</cdr:x>
      <cdr:y>0.19067</cdr:y>
    </cdr:from>
    <cdr:to>
      <cdr:x>0.86017</cdr:x>
      <cdr:y>0.28622</cdr:y>
    </cdr:to>
    <cdr:sp macro="" textlink="">
      <cdr:nvSpPr>
        <cdr:cNvPr id="2" name="TextBox 1"/>
        <cdr:cNvSpPr txBox="1"/>
      </cdr:nvSpPr>
      <cdr:spPr>
        <a:xfrm xmlns:a="http://schemas.openxmlformats.org/drawingml/2006/main">
          <a:off x="4483691" y="1153233"/>
          <a:ext cx="3504588" cy="577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600" b="1">
              <a:solidFill>
                <a:srgbClr val="284F99"/>
              </a:solidFill>
              <a:effectLst/>
              <a:latin typeface="Segoe UI" panose="020B0502040204020203" pitchFamily="34" charset="0"/>
              <a:ea typeface="+mn-ea"/>
              <a:cs typeface="Segoe UI" panose="020B0502040204020203" pitchFamily="34" charset="0"/>
            </a:rPr>
            <a:t>Number of deaths </a:t>
          </a:r>
          <a:endParaRPr lang="en-GB" sz="1600" b="1">
            <a:solidFill>
              <a:srgbClr val="284F99"/>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0.33125</cdr:x>
      <cdr:y>0.39213</cdr:y>
    </cdr:from>
    <cdr:to>
      <cdr:x>0.67158</cdr:x>
      <cdr:y>0.52359</cdr:y>
    </cdr:to>
    <cdr:sp macro="" textlink="">
      <cdr:nvSpPr>
        <cdr:cNvPr id="3" name="TextBox 2"/>
        <cdr:cNvSpPr txBox="1"/>
      </cdr:nvSpPr>
      <cdr:spPr>
        <a:xfrm xmlns:a="http://schemas.openxmlformats.org/drawingml/2006/main">
          <a:off x="3076277" y="2371766"/>
          <a:ext cx="3160603" cy="795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Segoe UI" panose="020B0502040204020203" pitchFamily="34" charset="0"/>
              <a:cs typeface="Segoe UI" panose="020B0502040204020203" pitchFamily="34" charset="0"/>
            </a:rPr>
            <a:t>Age-standardised death rates </a:t>
          </a: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0.10847</cdr:x>
      <cdr:y>0.31345</cdr:y>
    </cdr:from>
    <cdr:to>
      <cdr:x>0.25322</cdr:x>
      <cdr:y>0.42955</cdr:y>
    </cdr:to>
    <cdr:sp macro="" textlink="">
      <cdr:nvSpPr>
        <cdr:cNvPr id="2" name="TextBox 1"/>
        <cdr:cNvSpPr txBox="1"/>
      </cdr:nvSpPr>
      <cdr:spPr>
        <a:xfrm xmlns:a="http://schemas.openxmlformats.org/drawingml/2006/main">
          <a:off x="1007372" y="1895848"/>
          <a:ext cx="1344275" cy="70221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GB" sz="1200">
              <a:solidFill>
                <a:sysClr val="windowText" lastClr="000000"/>
              </a:solidFill>
              <a:latin typeface="Segoe UI" panose="020B0502040204020203" pitchFamily="34" charset="0"/>
              <a:cs typeface="Segoe UI" panose="020B0502040204020203" pitchFamily="34" charset="0"/>
            </a:rPr>
            <a:t>Male and</a:t>
          </a:r>
          <a:r>
            <a:rPr lang="en-GB" sz="1200" baseline="0">
              <a:solidFill>
                <a:sysClr val="windowText" lastClr="000000"/>
              </a:solidFill>
              <a:latin typeface="Segoe UI" panose="020B0502040204020203" pitchFamily="34" charset="0"/>
              <a:cs typeface="Segoe UI" panose="020B0502040204020203" pitchFamily="34" charset="0"/>
            </a:rPr>
            <a:t> </a:t>
          </a:r>
          <a:r>
            <a:rPr lang="en-GB" sz="1200">
              <a:solidFill>
                <a:sysClr val="windowText" lastClr="000000"/>
              </a:solidFill>
              <a:latin typeface="Segoe UI" panose="020B0502040204020203" pitchFamily="34" charset="0"/>
              <a:cs typeface="Segoe UI" panose="020B0502040204020203" pitchFamily="34" charset="0"/>
            </a:rPr>
            <a:t>female breakpoint </a:t>
          </a:r>
        </a:p>
        <a:p xmlns:a="http://schemas.openxmlformats.org/drawingml/2006/main">
          <a:pPr algn="ctr"/>
          <a:r>
            <a:rPr lang="en-GB" sz="1200">
              <a:solidFill>
                <a:sysClr val="windowText" lastClr="000000"/>
              </a:solidFill>
              <a:latin typeface="Segoe UI" panose="020B0502040204020203" pitchFamily="34" charset="0"/>
              <a:cs typeface="Segoe UI" panose="020B0502040204020203" pitchFamily="34" charset="0"/>
            </a:rPr>
            <a:t>1993</a:t>
          </a:r>
        </a:p>
      </cdr:txBody>
    </cdr:sp>
  </cdr:relSizeAnchor>
  <cdr:relSizeAnchor xmlns:cdr="http://schemas.openxmlformats.org/drawingml/2006/chartDrawing">
    <cdr:from>
      <cdr:x>0.70971</cdr:x>
      <cdr:y>0.31287</cdr:y>
    </cdr:from>
    <cdr:to>
      <cdr:x>0.82084</cdr:x>
      <cdr:y>0.43349</cdr:y>
    </cdr:to>
    <cdr:sp macro="" textlink="">
      <cdr:nvSpPr>
        <cdr:cNvPr id="7" name="TextBox 6"/>
        <cdr:cNvSpPr txBox="1"/>
      </cdr:nvSpPr>
      <cdr:spPr>
        <a:xfrm xmlns:a="http://schemas.openxmlformats.org/drawingml/2006/main">
          <a:off x="6590979" y="1892341"/>
          <a:ext cx="1032050" cy="72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GB" sz="1200">
              <a:solidFill>
                <a:sysClr val="windowText" lastClr="000000"/>
              </a:solidFill>
              <a:latin typeface="Segoe UI" panose="020B0502040204020203" pitchFamily="34" charset="0"/>
              <a:cs typeface="Segoe UI" panose="020B0502040204020203" pitchFamily="34" charset="0"/>
            </a:rPr>
            <a:t>Male breakpoint</a:t>
          </a:r>
          <a:r>
            <a:rPr lang="en-GB" sz="1200" baseline="0">
              <a:solidFill>
                <a:sysClr val="windowText" lastClr="000000"/>
              </a:solidFill>
              <a:latin typeface="Segoe UI" panose="020B0502040204020203" pitchFamily="34" charset="0"/>
              <a:cs typeface="Segoe UI" panose="020B0502040204020203" pitchFamily="34" charset="0"/>
            </a:rPr>
            <a:t> 2012</a:t>
          </a:r>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0.74494</cdr:x>
      <cdr:y>0.64954</cdr:y>
    </cdr:from>
    <cdr:to>
      <cdr:x>0.84381</cdr:x>
      <cdr:y>0.7734</cdr:y>
    </cdr:to>
    <cdr:sp macro="" textlink="">
      <cdr:nvSpPr>
        <cdr:cNvPr id="8" name="TextBox 7"/>
        <cdr:cNvSpPr txBox="1"/>
      </cdr:nvSpPr>
      <cdr:spPr>
        <a:xfrm xmlns:a="http://schemas.openxmlformats.org/drawingml/2006/main">
          <a:off x="6918207" y="3928667"/>
          <a:ext cx="918193" cy="74915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GB" sz="1200">
              <a:solidFill>
                <a:sysClr val="windowText" lastClr="000000"/>
              </a:solidFill>
              <a:latin typeface="Segoe UI" panose="020B0502040204020203" pitchFamily="34" charset="0"/>
              <a:cs typeface="Segoe UI" panose="020B0502040204020203" pitchFamily="34" charset="0"/>
            </a:rPr>
            <a:t>Female breakpoint</a:t>
          </a:r>
          <a:r>
            <a:rPr lang="en-GB" sz="1200" baseline="0">
              <a:solidFill>
                <a:sysClr val="windowText" lastClr="000000"/>
              </a:solidFill>
              <a:latin typeface="Segoe UI" panose="020B0502040204020203" pitchFamily="34" charset="0"/>
              <a:cs typeface="Segoe UI" panose="020B0502040204020203" pitchFamily="34" charset="0"/>
            </a:rPr>
            <a:t> 2013-2014</a:t>
          </a:r>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0.30285</cdr:x>
      <cdr:y>0.17122</cdr:y>
    </cdr:from>
    <cdr:to>
      <cdr:x>0.37757</cdr:x>
      <cdr:y>0.22014</cdr:y>
    </cdr:to>
    <cdr:sp macro="" textlink="">
      <cdr:nvSpPr>
        <cdr:cNvPr id="3" name="TextBox 2"/>
        <cdr:cNvSpPr txBox="1"/>
      </cdr:nvSpPr>
      <cdr:spPr>
        <a:xfrm xmlns:a="http://schemas.openxmlformats.org/drawingml/2006/main">
          <a:off x="2811262" y="1035729"/>
          <a:ext cx="693568" cy="295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Males</a:t>
          </a:r>
          <a:endParaRPr lang="en-GB" sz="1100" b="1">
            <a:solidFill>
              <a:srgbClr val="284F99"/>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0.30639</cdr:x>
      <cdr:y>0.38446</cdr:y>
    </cdr:from>
    <cdr:to>
      <cdr:x>0.4095</cdr:x>
      <cdr:y>0.43338</cdr:y>
    </cdr:to>
    <cdr:sp macro="" textlink="">
      <cdr:nvSpPr>
        <cdr:cNvPr id="6" name="TextBox 1"/>
        <cdr:cNvSpPr txBox="1"/>
      </cdr:nvSpPr>
      <cdr:spPr>
        <a:xfrm xmlns:a="http://schemas.openxmlformats.org/drawingml/2006/main">
          <a:off x="2844121" y="2325703"/>
          <a:ext cx="957185" cy="295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93A7CC"/>
              </a:solidFill>
              <a:latin typeface="Segoe UI" panose="020B0502040204020203" pitchFamily="34" charset="0"/>
              <a:cs typeface="Segoe UI" panose="020B0502040204020203" pitchFamily="34" charset="0"/>
            </a:rPr>
            <a:t>Females</a:t>
          </a:r>
          <a:endParaRPr lang="en-GB" sz="1100" b="1">
            <a:solidFill>
              <a:srgbClr val="93A7C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0.30484</cdr:x>
      <cdr:y>0.58703</cdr:y>
    </cdr:from>
    <cdr:to>
      <cdr:x>0.66149</cdr:x>
      <cdr:y>0.83468</cdr:y>
    </cdr:to>
    <cdr:sp macro="" textlink="">
      <cdr:nvSpPr>
        <cdr:cNvPr id="4" name="TextBox 3"/>
        <cdr:cNvSpPr txBox="1"/>
      </cdr:nvSpPr>
      <cdr:spPr>
        <a:xfrm xmlns:a="http://schemas.openxmlformats.org/drawingml/2006/main">
          <a:off x="2829757" y="3551068"/>
          <a:ext cx="3310631" cy="1498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0.29787</cdr:x>
      <cdr:y>0.60537</cdr:y>
    </cdr:from>
    <cdr:to>
      <cdr:x>0.63758</cdr:x>
      <cdr:y>0.81328</cdr:y>
    </cdr:to>
    <cdr:sp macro="" textlink="">
      <cdr:nvSpPr>
        <cdr:cNvPr id="5" name="TextBox 4"/>
        <cdr:cNvSpPr txBox="1"/>
      </cdr:nvSpPr>
      <cdr:spPr>
        <a:xfrm xmlns:a="http://schemas.openxmlformats.org/drawingml/2006/main">
          <a:off x="2765024" y="3662039"/>
          <a:ext cx="3153423" cy="1257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0.54574</cdr:x>
      <cdr:y>0.03206</cdr:y>
    </cdr:from>
    <cdr:to>
      <cdr:x>0.97736</cdr:x>
      <cdr:y>0.08137</cdr:y>
    </cdr:to>
    <cdr:sp macro="" textlink="">
      <cdr:nvSpPr>
        <cdr:cNvPr id="18" name="TextBox 1"/>
        <cdr:cNvSpPr txBox="1"/>
      </cdr:nvSpPr>
      <cdr:spPr>
        <a:xfrm xmlns:a="http://schemas.openxmlformats.org/drawingml/2006/main">
          <a:off x="5066912" y="194200"/>
          <a:ext cx="4007426" cy="2986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200" baseline="0">
            <a:solidFill>
              <a:schemeClr val="tx1">
                <a:lumMod val="65000"/>
                <a:lumOff val="35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0.75431</cdr:x>
      <cdr:y>0.43312</cdr:y>
    </cdr:from>
    <cdr:to>
      <cdr:x>0.78412</cdr:x>
      <cdr:y>0.45305</cdr:y>
    </cdr:to>
    <cdr:sp macro="" textlink="">
      <cdr:nvSpPr>
        <cdr:cNvPr id="20" name="Left Brace 19"/>
        <cdr:cNvSpPr/>
      </cdr:nvSpPr>
      <cdr:spPr>
        <a:xfrm xmlns:a="http://schemas.openxmlformats.org/drawingml/2006/main" rot="5400000">
          <a:off x="7083317" y="2541499"/>
          <a:ext cx="120544" cy="276842"/>
        </a:xfrm>
        <a:prstGeom xmlns:a="http://schemas.openxmlformats.org/drawingml/2006/main" prst="leftBrace">
          <a:avLst/>
        </a:prstGeom>
        <a:ln xmlns:a="http://schemas.openxmlformats.org/drawingml/2006/main" w="635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0.77549</cdr:x>
      <cdr:y>0.63643</cdr:y>
    </cdr:from>
    <cdr:to>
      <cdr:x>0.80853</cdr:x>
      <cdr:y>0.65339</cdr:y>
    </cdr:to>
    <cdr:sp macro="" textlink="">
      <cdr:nvSpPr>
        <cdr:cNvPr id="21" name="Left Brace 20"/>
        <cdr:cNvSpPr/>
      </cdr:nvSpPr>
      <cdr:spPr>
        <a:xfrm xmlns:a="http://schemas.openxmlformats.org/drawingml/2006/main" rot="16200000" flipV="1">
          <a:off x="7304043" y="3747266"/>
          <a:ext cx="102581" cy="306838"/>
        </a:xfrm>
        <a:prstGeom xmlns:a="http://schemas.openxmlformats.org/drawingml/2006/main" prst="leftBrace">
          <a:avLst/>
        </a:prstGeom>
        <a:ln xmlns:a="http://schemas.openxmlformats.org/drawingml/2006/main" w="635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0.16494</cdr:x>
      <cdr:y>0.42499</cdr:y>
    </cdr:from>
    <cdr:to>
      <cdr:x>0.19631</cdr:x>
      <cdr:y>0.44474</cdr:y>
    </cdr:to>
    <cdr:sp macro="" textlink="">
      <cdr:nvSpPr>
        <cdr:cNvPr id="22" name="Left Brace 21"/>
        <cdr:cNvSpPr/>
      </cdr:nvSpPr>
      <cdr:spPr>
        <a:xfrm xmlns:a="http://schemas.openxmlformats.org/drawingml/2006/main" rot="5400000">
          <a:off x="1617735" y="2484559"/>
          <a:ext cx="119455" cy="291329"/>
        </a:xfrm>
        <a:prstGeom xmlns:a="http://schemas.openxmlformats.org/drawingml/2006/main" prst="leftBrace">
          <a:avLst/>
        </a:prstGeom>
        <a:ln xmlns:a="http://schemas.openxmlformats.org/drawingml/2006/main" w="635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b="1"/>
        </a:p>
      </cdr:txBody>
    </cdr:sp>
  </cdr:relSizeAnchor>
  <cdr:relSizeAnchor xmlns:cdr="http://schemas.openxmlformats.org/drawingml/2006/chartDrawing">
    <cdr:from>
      <cdr:x>0.16587</cdr:x>
      <cdr:y>0.30952</cdr:y>
    </cdr:from>
    <cdr:to>
      <cdr:x>0.19517</cdr:x>
      <cdr:y>0.32559</cdr:y>
    </cdr:to>
    <cdr:sp macro="" textlink="">
      <cdr:nvSpPr>
        <cdr:cNvPr id="23" name="Left Brace 22"/>
        <cdr:cNvSpPr/>
      </cdr:nvSpPr>
      <cdr:spPr>
        <a:xfrm xmlns:a="http://schemas.openxmlformats.org/drawingml/2006/main" rot="16200000" flipV="1">
          <a:off x="1627893" y="1784634"/>
          <a:ext cx="97198" cy="272105"/>
        </a:xfrm>
        <a:prstGeom xmlns:a="http://schemas.openxmlformats.org/drawingml/2006/main" prst="leftBrace">
          <a:avLst/>
        </a:prstGeom>
        <a:ln xmlns:a="http://schemas.openxmlformats.org/drawingml/2006/main" w="635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b="1"/>
        </a:p>
      </cdr:txBody>
    </cdr:sp>
  </cdr:relSizeAnchor>
  <cdr:relSizeAnchor xmlns:cdr="http://schemas.openxmlformats.org/drawingml/2006/chartDrawing">
    <cdr:from>
      <cdr:x>0.80498</cdr:x>
      <cdr:y>0.20509</cdr:y>
    </cdr:from>
    <cdr:to>
      <cdr:x>1</cdr:x>
      <cdr:y>0.29999</cdr:y>
    </cdr:to>
    <cdr:grpSp>
      <cdr:nvGrpSpPr>
        <cdr:cNvPr id="12" name="Group 11"/>
        <cdr:cNvGrpSpPr/>
      </cdr:nvGrpSpPr>
      <cdr:grpSpPr>
        <a:xfrm xmlns:a="http://schemas.openxmlformats.org/drawingml/2006/main">
          <a:off x="7491084" y="1246322"/>
          <a:ext cx="1814841" cy="576702"/>
          <a:chOff x="6857047" y="326481"/>
          <a:chExt cx="1810703" cy="574796"/>
        </a:xfrm>
      </cdr:grpSpPr>
      <cdr:cxnSp macro="">
        <cdr:nvCxnSpPr>
          <cdr:cNvPr id="10" name="Straight Connector 9"/>
          <cdr:cNvCxnSpPr/>
        </cdr:nvCxnSpPr>
        <cdr:spPr>
          <a:xfrm xmlns:a="http://schemas.openxmlformats.org/drawingml/2006/main">
            <a:off x="6857047" y="770013"/>
            <a:ext cx="382136" cy="0"/>
          </a:xfrm>
          <a:prstGeom xmlns:a="http://schemas.openxmlformats.org/drawingml/2006/main" prst="line">
            <a:avLst/>
          </a:prstGeom>
          <a:ln xmlns:a="http://schemas.openxmlformats.org/drawingml/2006/main" w="19050" cap="flat" cmpd="sng" algn="ctr">
            <a:solidFill>
              <a:schemeClr val="dk1"/>
            </a:solidFill>
            <a:prstDash val="solid"/>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sp macro="" textlink="">
        <cdr:nvSpPr>
          <cdr:cNvPr id="13" name="Flowchart: Connector 12"/>
          <cdr:cNvSpPr/>
        </cdr:nvSpPr>
        <cdr:spPr>
          <a:xfrm xmlns:a="http://schemas.openxmlformats.org/drawingml/2006/main">
            <a:off x="6990742" y="420459"/>
            <a:ext cx="99832" cy="97136"/>
          </a:xfrm>
          <a:prstGeom xmlns:a="http://schemas.openxmlformats.org/drawingml/2006/main" prst="flowChartConnector">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4" name="TextBox 13"/>
          <cdr:cNvSpPr txBox="1"/>
        </cdr:nvSpPr>
        <cdr:spPr>
          <a:xfrm xmlns:a="http://schemas.openxmlformats.org/drawingml/2006/main">
            <a:off x="7258086" y="326481"/>
            <a:ext cx="1166877" cy="2986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chemeClr val="tx1">
                    <a:lumMod val="65000"/>
                    <a:lumOff val="35000"/>
                  </a:schemeClr>
                </a:solidFill>
                <a:latin typeface="Segoe UI" panose="020B0502040204020203" pitchFamily="34" charset="0"/>
                <a:cs typeface="Segoe UI" panose="020B0502040204020203" pitchFamily="34" charset="0"/>
              </a:rPr>
              <a:t>Observed</a:t>
            </a:r>
            <a:r>
              <a:rPr lang="en-GB" sz="1200" baseline="0">
                <a:solidFill>
                  <a:schemeClr val="tx1">
                    <a:lumMod val="65000"/>
                    <a:lumOff val="35000"/>
                  </a:schemeClr>
                </a:solidFill>
                <a:latin typeface="Segoe UI" panose="020B0502040204020203" pitchFamily="34" charset="0"/>
                <a:cs typeface="Segoe UI" panose="020B0502040204020203" pitchFamily="34" charset="0"/>
              </a:rPr>
              <a:t> rate</a:t>
            </a:r>
            <a:endParaRPr lang="en-GB" sz="1200">
              <a:solidFill>
                <a:schemeClr val="tx1">
                  <a:lumMod val="65000"/>
                  <a:lumOff val="35000"/>
                </a:schemeClr>
              </a:solidFill>
              <a:latin typeface="Segoe UI" panose="020B0502040204020203" pitchFamily="34" charset="0"/>
              <a:cs typeface="Segoe UI" panose="020B0502040204020203" pitchFamily="34" charset="0"/>
            </a:endParaRPr>
          </a:p>
        </cdr:txBody>
      </cdr:sp>
      <cdr:sp macro="" textlink="">
        <cdr:nvSpPr>
          <cdr:cNvPr id="15" name="TextBox 1"/>
          <cdr:cNvSpPr txBox="1"/>
        </cdr:nvSpPr>
        <cdr:spPr>
          <a:xfrm xmlns:a="http://schemas.openxmlformats.org/drawingml/2006/main">
            <a:off x="7265605" y="602587"/>
            <a:ext cx="1402145" cy="2986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lumMod val="65000"/>
                    <a:lumOff val="35000"/>
                  </a:schemeClr>
                </a:solidFill>
                <a:latin typeface="Segoe UI" panose="020B0502040204020203" pitchFamily="34" charset="0"/>
                <a:cs typeface="Segoe UI" panose="020B0502040204020203" pitchFamily="34" charset="0"/>
              </a:rPr>
              <a:t>Modelled trend</a:t>
            </a:r>
          </a:p>
        </cdr:txBody>
      </cdr:sp>
    </cdr:grpSp>
  </cdr:relSizeAnchor>
  <cdr:relSizeAnchor xmlns:cdr="http://schemas.openxmlformats.org/drawingml/2006/chartDrawing">
    <cdr:from>
      <cdr:x>0.92915</cdr:x>
      <cdr:y>0.92069</cdr:y>
    </cdr:from>
    <cdr:to>
      <cdr:x>0.98718</cdr:x>
      <cdr:y>0.97946</cdr:y>
    </cdr:to>
    <cdr:sp macro="" textlink="">
      <cdr:nvSpPr>
        <cdr:cNvPr id="11" name="TextBox 10"/>
        <cdr:cNvSpPr txBox="1"/>
      </cdr:nvSpPr>
      <cdr:spPr>
        <a:xfrm xmlns:a="http://schemas.openxmlformats.org/drawingml/2006/main">
          <a:off x="8628895" y="5568700"/>
          <a:ext cx="538918" cy="355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Segoe UI" panose="020B0502040204020203" pitchFamily="34" charset="0"/>
              <a:cs typeface="Segoe UI" panose="020B0502040204020203" pitchFamily="34" charset="0"/>
            </a:rPr>
            <a:t>2018</a:t>
          </a:r>
          <a:endParaRPr lang="en-GB" sz="1100">
            <a:latin typeface="Segoe UI" panose="020B0502040204020203" pitchFamily="34" charset="0"/>
            <a:cs typeface="Segoe UI" panose="020B0502040204020203" pitchFamily="34" charset="0"/>
          </a:endParaRP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0.10856</cdr:x>
      <cdr:y>0.10762</cdr:y>
    </cdr:from>
    <cdr:to>
      <cdr:x>0.23071</cdr:x>
      <cdr:y>0.16917</cdr:y>
    </cdr:to>
    <cdr:sp macro="" textlink="">
      <cdr:nvSpPr>
        <cdr:cNvPr id="2" name="TextBox 1"/>
        <cdr:cNvSpPr txBox="1"/>
      </cdr:nvSpPr>
      <cdr:spPr>
        <a:xfrm xmlns:a="http://schemas.openxmlformats.org/drawingml/2006/main">
          <a:off x="1008849" y="651282"/>
          <a:ext cx="1135101" cy="372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Segoe UI" panose="020B0502040204020203" pitchFamily="34" charset="0"/>
              <a:cs typeface="Segoe UI" panose="020B0502040204020203" pitchFamily="34" charset="0"/>
            </a:rPr>
            <a:t>Males</a:t>
          </a:r>
        </a:p>
      </cdr:txBody>
    </cdr:sp>
  </cdr:relSizeAnchor>
  <cdr:relSizeAnchor xmlns:cdr="http://schemas.openxmlformats.org/drawingml/2006/chartDrawing">
    <cdr:from>
      <cdr:x>0.88752</cdr:x>
      <cdr:y>0.31742</cdr:y>
    </cdr:from>
    <cdr:to>
      <cdr:x>0.97932</cdr:x>
      <cdr:y>0.3748</cdr:y>
    </cdr:to>
    <cdr:sp macro="" textlink="">
      <cdr:nvSpPr>
        <cdr:cNvPr id="3" name="TextBox 2"/>
        <cdr:cNvSpPr txBox="1"/>
      </cdr:nvSpPr>
      <cdr:spPr>
        <a:xfrm xmlns:a="http://schemas.openxmlformats.org/drawingml/2006/main">
          <a:off x="8242287" y="1919875"/>
          <a:ext cx="852535" cy="347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90</a:t>
          </a:r>
          <a:r>
            <a:rPr lang="en-GB" sz="1400" b="1" baseline="0">
              <a:solidFill>
                <a:srgbClr val="284F99"/>
              </a:solidFill>
              <a:latin typeface="Segoe UI" panose="020B0502040204020203" pitchFamily="34" charset="0"/>
              <a:cs typeface="Segoe UI" panose="020B0502040204020203" pitchFamily="34" charset="0"/>
            </a:rPr>
            <a:t> plus</a:t>
          </a:r>
          <a:endParaRPr lang="en-GB" sz="1400" b="1">
            <a:solidFill>
              <a:srgbClr val="284F99"/>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0.89064</cdr:x>
      <cdr:y>0.71192</cdr:y>
    </cdr:from>
    <cdr:to>
      <cdr:x>0.98776</cdr:x>
      <cdr:y>0.75722</cdr:y>
    </cdr:to>
    <cdr:sp macro="" textlink="">
      <cdr:nvSpPr>
        <cdr:cNvPr id="4" name="TextBox 3"/>
        <cdr:cNvSpPr txBox="1"/>
      </cdr:nvSpPr>
      <cdr:spPr>
        <a:xfrm xmlns:a="http://schemas.openxmlformats.org/drawingml/2006/main">
          <a:off x="8288262" y="4326321"/>
          <a:ext cx="903791" cy="275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0 to 14</a:t>
          </a:r>
        </a:p>
      </cdr:txBody>
    </cdr:sp>
  </cdr:relSizeAnchor>
  <cdr:relSizeAnchor xmlns:cdr="http://schemas.openxmlformats.org/drawingml/2006/chartDrawing">
    <cdr:from>
      <cdr:x>0.88767</cdr:x>
      <cdr:y>0.59786</cdr:y>
    </cdr:from>
    <cdr:to>
      <cdr:x>0.99487</cdr:x>
      <cdr:y>0.6478</cdr:y>
    </cdr:to>
    <cdr:sp macro="" textlink="">
      <cdr:nvSpPr>
        <cdr:cNvPr id="5" name="TextBox 4"/>
        <cdr:cNvSpPr txBox="1"/>
      </cdr:nvSpPr>
      <cdr:spPr>
        <a:xfrm xmlns:a="http://schemas.openxmlformats.org/drawingml/2006/main">
          <a:off x="8243680" y="3616081"/>
          <a:ext cx="995570" cy="302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60 to 74</a:t>
          </a:r>
        </a:p>
      </cdr:txBody>
    </cdr:sp>
  </cdr:relSizeAnchor>
  <cdr:relSizeAnchor xmlns:cdr="http://schemas.openxmlformats.org/drawingml/2006/chartDrawing">
    <cdr:from>
      <cdr:x>0.88725</cdr:x>
      <cdr:y>0.54694</cdr:y>
    </cdr:from>
    <cdr:to>
      <cdr:x>0.98564</cdr:x>
      <cdr:y>0.6</cdr:y>
    </cdr:to>
    <cdr:sp macro="" textlink="">
      <cdr:nvSpPr>
        <cdr:cNvPr id="6" name="TextBox 5"/>
        <cdr:cNvSpPr txBox="1"/>
      </cdr:nvSpPr>
      <cdr:spPr>
        <a:xfrm xmlns:a="http://schemas.openxmlformats.org/drawingml/2006/main">
          <a:off x="8239820" y="3308103"/>
          <a:ext cx="913705" cy="320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0.88859</cdr:x>
      <cdr:y>0.46909</cdr:y>
    </cdr:from>
    <cdr:to>
      <cdr:x>0.98769</cdr:x>
      <cdr:y>0.52126</cdr:y>
    </cdr:to>
    <cdr:sp macro="" textlink="">
      <cdr:nvSpPr>
        <cdr:cNvPr id="8" name="TextBox 7"/>
        <cdr:cNvSpPr txBox="1"/>
      </cdr:nvSpPr>
      <cdr:spPr>
        <a:xfrm xmlns:a="http://schemas.openxmlformats.org/drawingml/2006/main">
          <a:off x="8252224" y="2837232"/>
          <a:ext cx="920351" cy="3155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75 to 89</a:t>
          </a:r>
        </a:p>
      </cdr:txBody>
    </cdr:sp>
  </cdr:relSizeAnchor>
  <cdr:relSizeAnchor xmlns:cdr="http://schemas.openxmlformats.org/drawingml/2006/chartDrawing">
    <cdr:from>
      <cdr:x>0.88636</cdr:x>
      <cdr:y>0.24887</cdr:y>
    </cdr:from>
    <cdr:to>
      <cdr:x>0.98359</cdr:x>
      <cdr:y>0.30079</cdr:y>
    </cdr:to>
    <cdr:sp macro="" textlink="">
      <cdr:nvSpPr>
        <cdr:cNvPr id="9" name="TextBox 8"/>
        <cdr:cNvSpPr txBox="1"/>
      </cdr:nvSpPr>
      <cdr:spPr>
        <a:xfrm xmlns:a="http://schemas.openxmlformats.org/drawingml/2006/main">
          <a:off x="8231515" y="1505232"/>
          <a:ext cx="902960" cy="3140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15 to 44</a:t>
          </a: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0.12856</cdr:x>
      <cdr:y>0.098</cdr:y>
    </cdr:from>
    <cdr:to>
      <cdr:x>0.25071</cdr:x>
      <cdr:y>0.15955</cdr:y>
    </cdr:to>
    <cdr:sp macro="" textlink="">
      <cdr:nvSpPr>
        <cdr:cNvPr id="2" name="TextBox 1"/>
        <cdr:cNvSpPr txBox="1"/>
      </cdr:nvSpPr>
      <cdr:spPr>
        <a:xfrm xmlns:a="http://schemas.openxmlformats.org/drawingml/2006/main">
          <a:off x="1196337" y="595532"/>
          <a:ext cx="1136719" cy="37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Segoe UI" panose="020B0502040204020203" pitchFamily="34" charset="0"/>
              <a:cs typeface="Segoe UI" panose="020B0502040204020203" pitchFamily="34" charset="0"/>
            </a:rPr>
            <a:t>Females</a:t>
          </a:r>
        </a:p>
      </cdr:txBody>
    </cdr:sp>
  </cdr:relSizeAnchor>
  <cdr:relSizeAnchor xmlns:cdr="http://schemas.openxmlformats.org/drawingml/2006/chartDrawing">
    <cdr:from>
      <cdr:x>0.88428</cdr:x>
      <cdr:y>0.25674</cdr:y>
    </cdr:from>
    <cdr:to>
      <cdr:x>0.97949</cdr:x>
      <cdr:y>0.32756</cdr:y>
    </cdr:to>
    <cdr:sp macro="" textlink="">
      <cdr:nvSpPr>
        <cdr:cNvPr id="3" name="TextBox 2"/>
        <cdr:cNvSpPr txBox="1"/>
      </cdr:nvSpPr>
      <cdr:spPr>
        <a:xfrm xmlns:a="http://schemas.openxmlformats.org/drawingml/2006/main">
          <a:off x="8212198" y="1552864"/>
          <a:ext cx="884177" cy="4283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90</a:t>
          </a:r>
          <a:r>
            <a:rPr lang="en-GB" sz="1400" b="1" baseline="0">
              <a:solidFill>
                <a:srgbClr val="284F99"/>
              </a:solidFill>
              <a:latin typeface="Segoe UI" panose="020B0502040204020203" pitchFamily="34" charset="0"/>
              <a:cs typeface="Segoe UI" panose="020B0502040204020203" pitchFamily="34" charset="0"/>
            </a:rPr>
            <a:t> plus</a:t>
          </a:r>
          <a:endParaRPr lang="en-GB" sz="1400" b="1">
            <a:solidFill>
              <a:srgbClr val="284F99"/>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0.88105</cdr:x>
      <cdr:y>0.66411</cdr:y>
    </cdr:from>
    <cdr:to>
      <cdr:x>0.97817</cdr:x>
      <cdr:y>0.72598</cdr:y>
    </cdr:to>
    <cdr:sp macro="" textlink="">
      <cdr:nvSpPr>
        <cdr:cNvPr id="4" name="TextBox 3"/>
        <cdr:cNvSpPr txBox="1"/>
      </cdr:nvSpPr>
      <cdr:spPr>
        <a:xfrm xmlns:a="http://schemas.openxmlformats.org/drawingml/2006/main">
          <a:off x="8182166" y="4016815"/>
          <a:ext cx="901941" cy="374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0 to 14</a:t>
          </a:r>
        </a:p>
      </cdr:txBody>
    </cdr:sp>
  </cdr:relSizeAnchor>
  <cdr:relSizeAnchor xmlns:cdr="http://schemas.openxmlformats.org/drawingml/2006/chartDrawing">
    <cdr:from>
      <cdr:x>0.88198</cdr:x>
      <cdr:y>0.54927</cdr:y>
    </cdr:from>
    <cdr:to>
      <cdr:x>0.98974</cdr:x>
      <cdr:y>0.60787</cdr:y>
    </cdr:to>
    <cdr:sp macro="" textlink="">
      <cdr:nvSpPr>
        <cdr:cNvPr id="5" name="TextBox 4"/>
        <cdr:cNvSpPr txBox="1"/>
      </cdr:nvSpPr>
      <cdr:spPr>
        <a:xfrm xmlns:a="http://schemas.openxmlformats.org/drawingml/2006/main">
          <a:off x="8190867" y="3322202"/>
          <a:ext cx="1000758" cy="3544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60 to 74</a:t>
          </a:r>
        </a:p>
      </cdr:txBody>
    </cdr:sp>
  </cdr:relSizeAnchor>
  <cdr:relSizeAnchor xmlns:cdr="http://schemas.openxmlformats.org/drawingml/2006/chartDrawing">
    <cdr:from>
      <cdr:x>0.8825</cdr:x>
      <cdr:y>0.5051</cdr:y>
    </cdr:from>
    <cdr:to>
      <cdr:x>0.98051</cdr:x>
      <cdr:y>0.56063</cdr:y>
    </cdr:to>
    <cdr:sp macro="" textlink="">
      <cdr:nvSpPr>
        <cdr:cNvPr id="6" name="TextBox 5"/>
        <cdr:cNvSpPr txBox="1"/>
      </cdr:nvSpPr>
      <cdr:spPr>
        <a:xfrm xmlns:a="http://schemas.openxmlformats.org/drawingml/2006/main">
          <a:off x="8195696" y="3055050"/>
          <a:ext cx="910204" cy="335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0.88225</cdr:x>
      <cdr:y>0.40418</cdr:y>
    </cdr:from>
    <cdr:to>
      <cdr:x>0.98051</cdr:x>
      <cdr:y>0.45827</cdr:y>
    </cdr:to>
    <cdr:sp macro="" textlink="">
      <cdr:nvSpPr>
        <cdr:cNvPr id="8" name="TextBox 7"/>
        <cdr:cNvSpPr txBox="1"/>
      </cdr:nvSpPr>
      <cdr:spPr>
        <a:xfrm xmlns:a="http://schemas.openxmlformats.org/drawingml/2006/main">
          <a:off x="8193322" y="2444631"/>
          <a:ext cx="912578" cy="327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75 to 89</a:t>
          </a:r>
        </a:p>
      </cdr:txBody>
    </cdr:sp>
  </cdr:relSizeAnchor>
  <cdr:relSizeAnchor xmlns:cdr="http://schemas.openxmlformats.org/drawingml/2006/chartDrawing">
    <cdr:from>
      <cdr:x>0.8829</cdr:x>
      <cdr:y>0.21311</cdr:y>
    </cdr:from>
    <cdr:to>
      <cdr:x>0.98256</cdr:x>
      <cdr:y>0.26772</cdr:y>
    </cdr:to>
    <cdr:sp macro="" textlink="">
      <cdr:nvSpPr>
        <cdr:cNvPr id="9" name="TextBox 8"/>
        <cdr:cNvSpPr txBox="1"/>
      </cdr:nvSpPr>
      <cdr:spPr>
        <a:xfrm xmlns:a="http://schemas.openxmlformats.org/drawingml/2006/main">
          <a:off x="8199370" y="1288950"/>
          <a:ext cx="925580" cy="330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15 to 44</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0.88521</cdr:x>
      <cdr:y>0.44082</cdr:y>
    </cdr:from>
    <cdr:to>
      <cdr:x>0.99241</cdr:x>
      <cdr:y>0.49076</cdr:y>
    </cdr:to>
    <cdr:sp macro="" textlink="">
      <cdr:nvSpPr>
        <cdr:cNvPr id="5" name="TextBox 4"/>
        <cdr:cNvSpPr txBox="1"/>
      </cdr:nvSpPr>
      <cdr:spPr>
        <a:xfrm xmlns:a="http://schemas.openxmlformats.org/drawingml/2006/main">
          <a:off x="8222511" y="2673832"/>
          <a:ext cx="995758" cy="30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N Ireland</a:t>
          </a:r>
        </a:p>
      </cdr:txBody>
    </cdr:sp>
  </cdr:relSizeAnchor>
  <cdr:relSizeAnchor xmlns:cdr="http://schemas.openxmlformats.org/drawingml/2006/chartDrawing">
    <cdr:from>
      <cdr:x>0.88889</cdr:x>
      <cdr:y>0.4791</cdr:y>
    </cdr:from>
    <cdr:to>
      <cdr:x>0.98728</cdr:x>
      <cdr:y>0.53216</cdr:y>
    </cdr:to>
    <cdr:sp macro="" textlink="">
      <cdr:nvSpPr>
        <cdr:cNvPr id="6" name="TextBox 5"/>
        <cdr:cNvSpPr txBox="1"/>
      </cdr:nvSpPr>
      <cdr:spPr>
        <a:xfrm xmlns:a="http://schemas.openxmlformats.org/drawingml/2006/main">
          <a:off x="8256710" y="2905996"/>
          <a:ext cx="913923" cy="321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England</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0.88695</cdr:x>
      <cdr:y>0.37487</cdr:y>
    </cdr:from>
    <cdr:to>
      <cdr:x>0.98605</cdr:x>
      <cdr:y>0.42704</cdr:y>
    </cdr:to>
    <cdr:sp macro="" textlink="">
      <cdr:nvSpPr>
        <cdr:cNvPr id="8" name="TextBox 7"/>
        <cdr:cNvSpPr txBox="1"/>
      </cdr:nvSpPr>
      <cdr:spPr>
        <a:xfrm xmlns:a="http://schemas.openxmlformats.org/drawingml/2006/main">
          <a:off x="8238677" y="2273775"/>
          <a:ext cx="920518" cy="316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Scotland</a:t>
          </a:r>
        </a:p>
      </cdr:txBody>
    </cdr:sp>
  </cdr:relSizeAnchor>
  <cdr:relSizeAnchor xmlns:cdr="http://schemas.openxmlformats.org/drawingml/2006/chartDrawing">
    <cdr:from>
      <cdr:x>0.88521</cdr:x>
      <cdr:y>0.44082</cdr:y>
    </cdr:from>
    <cdr:to>
      <cdr:x>0.99241</cdr:x>
      <cdr:y>0.49076</cdr:y>
    </cdr:to>
    <cdr:sp macro="" textlink="">
      <cdr:nvSpPr>
        <cdr:cNvPr id="10" name="TextBox 4"/>
        <cdr:cNvSpPr txBox="1"/>
      </cdr:nvSpPr>
      <cdr:spPr>
        <a:xfrm xmlns:a="http://schemas.openxmlformats.org/drawingml/2006/main">
          <a:off x="8222511" y="2673832"/>
          <a:ext cx="995758" cy="30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N Ireland</a:t>
          </a:r>
        </a:p>
      </cdr:txBody>
    </cdr:sp>
  </cdr:relSizeAnchor>
  <cdr:relSizeAnchor xmlns:cdr="http://schemas.openxmlformats.org/drawingml/2006/chartDrawing">
    <cdr:from>
      <cdr:x>0.88889</cdr:x>
      <cdr:y>0.4791</cdr:y>
    </cdr:from>
    <cdr:to>
      <cdr:x>0.98728</cdr:x>
      <cdr:y>0.53216</cdr:y>
    </cdr:to>
    <cdr:sp macro="" textlink="">
      <cdr:nvSpPr>
        <cdr:cNvPr id="11" name="TextBox 5"/>
        <cdr:cNvSpPr txBox="1"/>
      </cdr:nvSpPr>
      <cdr:spPr>
        <a:xfrm xmlns:a="http://schemas.openxmlformats.org/drawingml/2006/main">
          <a:off x="8256710" y="2905996"/>
          <a:ext cx="913923" cy="321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England</a:t>
          </a:r>
        </a:p>
      </cdr:txBody>
    </cdr:sp>
  </cdr:relSizeAnchor>
  <cdr:relSizeAnchor xmlns:cdr="http://schemas.openxmlformats.org/drawingml/2006/chartDrawing">
    <cdr:from>
      <cdr:x>0.91578</cdr:x>
      <cdr:y>0.48897</cdr:y>
    </cdr:from>
    <cdr:to>
      <cdr:x>0.97572</cdr:x>
      <cdr:y>0.53542</cdr:y>
    </cdr:to>
    <cdr:sp macro="" textlink="">
      <cdr:nvSpPr>
        <cdr:cNvPr id="12"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0.88695</cdr:x>
      <cdr:y>0.37487</cdr:y>
    </cdr:from>
    <cdr:to>
      <cdr:x>0.98605</cdr:x>
      <cdr:y>0.42704</cdr:y>
    </cdr:to>
    <cdr:sp macro="" textlink="">
      <cdr:nvSpPr>
        <cdr:cNvPr id="13" name="TextBox 7"/>
        <cdr:cNvSpPr txBox="1"/>
      </cdr:nvSpPr>
      <cdr:spPr>
        <a:xfrm xmlns:a="http://schemas.openxmlformats.org/drawingml/2006/main">
          <a:off x="8238677" y="2273775"/>
          <a:ext cx="920518" cy="316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Segoe UI" panose="020B0502040204020203" pitchFamily="34" charset="0"/>
              <a:cs typeface="Segoe UI" panose="020B0502040204020203" pitchFamily="34" charset="0"/>
            </a:rPr>
            <a:t>Scotland</a:t>
          </a:r>
        </a:p>
      </cdr:txBody>
    </cdr:sp>
  </cdr:relSizeAnchor>
  <cdr:relSizeAnchor xmlns:cdr="http://schemas.openxmlformats.org/drawingml/2006/chartDrawing">
    <cdr:from>
      <cdr:x>0.88898</cdr:x>
      <cdr:y>0.40787</cdr:y>
    </cdr:from>
    <cdr:to>
      <cdr:x>0.99618</cdr:x>
      <cdr:y>0.45781</cdr:y>
    </cdr:to>
    <cdr:sp macro="" textlink="">
      <cdr:nvSpPr>
        <cdr:cNvPr id="15" name="TextBox 4"/>
        <cdr:cNvSpPr txBox="1"/>
      </cdr:nvSpPr>
      <cdr:spPr>
        <a:xfrm xmlns:a="http://schemas.openxmlformats.org/drawingml/2006/main">
          <a:off x="8257540" y="2473960"/>
          <a:ext cx="995757" cy="3029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Wales</a:t>
          </a: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0.01675</cdr:x>
      <cdr:y>0.90256</cdr:y>
    </cdr:from>
    <cdr:to>
      <cdr:x>0.99246</cdr:x>
      <cdr:y>0.98718</cdr:y>
    </cdr:to>
    <cdr:sp macro="" textlink="">
      <cdr:nvSpPr>
        <cdr:cNvPr id="2" name="TextBox 1"/>
        <cdr:cNvSpPr txBox="1"/>
      </cdr:nvSpPr>
      <cdr:spPr>
        <a:xfrm xmlns:a="http://schemas.openxmlformats.org/drawingml/2006/main">
          <a:off x="156274" y="5496393"/>
          <a:ext cx="9103195" cy="51529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800">
              <a:solidFill>
                <a:schemeClr val="tx1">
                  <a:lumMod val="75000"/>
                  <a:lumOff val="25000"/>
                </a:schemeClr>
              </a:solidFill>
              <a:latin typeface="Segoe UI" panose="020B0502040204020203" pitchFamily="34" charset="0"/>
              <a:cs typeface="Segoe UI" panose="020B0502040204020203" pitchFamily="34" charset="0"/>
            </a:rPr>
            <a:t>Figures to 2017-2019 are three year life expectancies from the National Life tables for Scotland (NRS). Figures from 2020</a:t>
          </a:r>
          <a:r>
            <a:rPr lang="en-GB" sz="800" baseline="0">
              <a:solidFill>
                <a:schemeClr val="tx1">
                  <a:lumMod val="75000"/>
                  <a:lumOff val="25000"/>
                </a:schemeClr>
              </a:solidFill>
              <a:latin typeface="Segoe UI" panose="020B0502040204020203" pitchFamily="34" charset="0"/>
              <a:cs typeface="Segoe UI" panose="020B0502040204020203" pitchFamily="34" charset="0"/>
            </a:rPr>
            <a:t> </a:t>
          </a:r>
          <a:r>
            <a:rPr lang="en-GB" sz="800">
              <a:solidFill>
                <a:schemeClr val="tx1">
                  <a:lumMod val="75000"/>
                  <a:lumOff val="25000"/>
                </a:schemeClr>
              </a:solidFill>
              <a:latin typeface="Segoe UI" panose="020B0502040204020203" pitchFamily="34" charset="0"/>
              <a:cs typeface="Segoe UI" panose="020B0502040204020203" pitchFamily="34" charset="0"/>
            </a:rPr>
            <a:t> onward are projected single year life expectancies from the 2018-based population projections (ONS).</a:t>
          </a:r>
        </a:p>
      </cdr:txBody>
    </cdr:sp>
  </cdr:relSizeAnchor>
  <cdr:relSizeAnchor xmlns:cdr="http://schemas.openxmlformats.org/drawingml/2006/chartDrawing">
    <cdr:from>
      <cdr:x>0.65222</cdr:x>
      <cdr:y>0.37903</cdr:y>
    </cdr:from>
    <cdr:to>
      <cdr:x>0.96937</cdr:x>
      <cdr:y>0.37903</cdr:y>
    </cdr:to>
    <cdr:cxnSp macro="">
      <cdr:nvCxnSpPr>
        <cdr:cNvPr id="4" name="Straight Arrow Connector 3"/>
        <cdr:cNvCxnSpPr/>
      </cdr:nvCxnSpPr>
      <cdr:spPr>
        <a:xfrm xmlns:a="http://schemas.openxmlformats.org/drawingml/2006/main">
          <a:off x="6053667" y="2290510"/>
          <a:ext cx="2943621" cy="0"/>
        </a:xfrm>
        <a:prstGeom xmlns:a="http://schemas.openxmlformats.org/drawingml/2006/main" prst="straightConnector1">
          <a:avLst/>
        </a:prstGeom>
        <a:ln xmlns:a="http://schemas.openxmlformats.org/drawingml/2006/main" w="285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0.58971</cdr:x>
      <cdr:y>0.33495</cdr:y>
    </cdr:from>
    <cdr:to>
      <cdr:x>0.91299</cdr:x>
      <cdr:y>0.38233</cdr:y>
    </cdr:to>
    <cdr:sp macro="" textlink="">
      <cdr:nvSpPr>
        <cdr:cNvPr id="5" name="TextBox 4"/>
        <cdr:cNvSpPr txBox="1"/>
      </cdr:nvSpPr>
      <cdr:spPr>
        <a:xfrm xmlns:a="http://schemas.openxmlformats.org/drawingml/2006/main">
          <a:off x="5473461" y="2024131"/>
          <a:ext cx="3000550" cy="28632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ctr"/>
          <a:r>
            <a:rPr lang="en-GB" sz="1400">
              <a:solidFill>
                <a:sysClr val="windowText" lastClr="000000"/>
              </a:solidFill>
              <a:latin typeface="Segoe UI" panose="020B0502040204020203" pitchFamily="34" charset="0"/>
              <a:cs typeface="Segoe UI" panose="020B0502040204020203" pitchFamily="34" charset="0"/>
            </a:rPr>
            <a:t>2018-based projections</a:t>
          </a:r>
        </a:p>
      </cdr:txBody>
    </cdr:sp>
  </cdr:relSizeAnchor>
  <cdr:relSizeAnchor xmlns:cdr="http://schemas.openxmlformats.org/drawingml/2006/chartDrawing">
    <cdr:from>
      <cdr:x>0.26467</cdr:x>
      <cdr:y>0.11292</cdr:y>
    </cdr:from>
    <cdr:to>
      <cdr:x>0.42799</cdr:x>
      <cdr:y>0.16976</cdr:y>
    </cdr:to>
    <cdr:sp macro="" textlink="">
      <cdr:nvSpPr>
        <cdr:cNvPr id="8" name="TextBox 7"/>
        <cdr:cNvSpPr txBox="1"/>
      </cdr:nvSpPr>
      <cdr:spPr>
        <a:xfrm xmlns:a="http://schemas.openxmlformats.org/drawingml/2006/main">
          <a:off x="2457952" y="683000"/>
          <a:ext cx="1516733" cy="3437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Females</a:t>
          </a:r>
        </a:p>
      </cdr:txBody>
    </cdr:sp>
  </cdr:relSizeAnchor>
  <cdr:relSizeAnchor xmlns:cdr="http://schemas.openxmlformats.org/drawingml/2006/chartDrawing">
    <cdr:from>
      <cdr:x>0.32564</cdr:x>
      <cdr:y>0.21248</cdr:y>
    </cdr:from>
    <cdr:to>
      <cdr:x>0.48896</cdr:x>
      <cdr:y>0.26867</cdr:y>
    </cdr:to>
    <cdr:sp macro="" textlink="">
      <cdr:nvSpPr>
        <cdr:cNvPr id="9" name="TextBox 1"/>
        <cdr:cNvSpPr txBox="1"/>
      </cdr:nvSpPr>
      <cdr:spPr>
        <a:xfrm xmlns:a="http://schemas.openxmlformats.org/drawingml/2006/main">
          <a:off x="3022457" y="1284038"/>
          <a:ext cx="1515868" cy="339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Males</a:t>
          </a:r>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0.38339</cdr:x>
      <cdr:y>0.33923</cdr:y>
    </cdr:from>
    <cdr:to>
      <cdr:x>0.47486</cdr:x>
      <cdr:y>0.40453</cdr:y>
    </cdr:to>
    <cdr:sp macro="" textlink="">
      <cdr:nvSpPr>
        <cdr:cNvPr id="2" name="TextBox 1"/>
        <cdr:cNvSpPr txBox="1"/>
      </cdr:nvSpPr>
      <cdr:spPr>
        <a:xfrm xmlns:a="http://schemas.openxmlformats.org/drawingml/2006/main">
          <a:off x="3559308" y="2050701"/>
          <a:ext cx="849180" cy="394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B2B2D6"/>
              </a:solidFill>
              <a:latin typeface="Segoe UI" panose="020B0502040204020203" pitchFamily="34" charset="0"/>
              <a:cs typeface="Segoe UI" panose="020B0502040204020203" pitchFamily="34" charset="0"/>
            </a:rPr>
            <a:t>Males</a:t>
          </a:r>
        </a:p>
      </cdr:txBody>
    </cdr:sp>
  </cdr:relSizeAnchor>
  <cdr:relSizeAnchor xmlns:cdr="http://schemas.openxmlformats.org/drawingml/2006/chartDrawing">
    <cdr:from>
      <cdr:x>0.51074</cdr:x>
      <cdr:y>0.37679</cdr:y>
    </cdr:from>
    <cdr:to>
      <cdr:x>0.60832</cdr:x>
      <cdr:y>0.4421</cdr:y>
    </cdr:to>
    <cdr:sp macro="" textlink="">
      <cdr:nvSpPr>
        <cdr:cNvPr id="3" name="TextBox 1"/>
        <cdr:cNvSpPr txBox="1"/>
      </cdr:nvSpPr>
      <cdr:spPr>
        <a:xfrm xmlns:a="http://schemas.openxmlformats.org/drawingml/2006/main">
          <a:off x="4741540" y="2277756"/>
          <a:ext cx="905904" cy="394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6466AE"/>
              </a:solidFill>
              <a:latin typeface="Segoe UI" panose="020B0502040204020203" pitchFamily="34" charset="0"/>
              <a:cs typeface="Segoe UI" panose="020B0502040204020203" pitchFamily="34" charset="0"/>
            </a:rPr>
            <a:t>Females</a:t>
          </a:r>
        </a:p>
      </cdr:txBody>
    </cdr:sp>
  </cdr:relSizeAnchor>
  <cdr:relSizeAnchor xmlns:cdr="http://schemas.openxmlformats.org/drawingml/2006/chartDrawing">
    <cdr:from>
      <cdr:x>0.00418</cdr:x>
      <cdr:y>0.9294</cdr:y>
    </cdr:from>
    <cdr:to>
      <cdr:x>0.92887</cdr:x>
      <cdr:y>0.98974</cdr:y>
    </cdr:to>
    <cdr:sp macro="" textlink="">
      <cdr:nvSpPr>
        <cdr:cNvPr id="4" name="TextBox 3"/>
        <cdr:cNvSpPr txBox="1"/>
      </cdr:nvSpPr>
      <cdr:spPr>
        <a:xfrm xmlns:a="http://schemas.openxmlformats.org/drawingml/2006/main">
          <a:off x="38901" y="5652541"/>
          <a:ext cx="8605528" cy="36700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GB" sz="800">
              <a:solidFill>
                <a:sysClr val="windowText" lastClr="000000"/>
              </a:solidFill>
              <a:latin typeface="Segoe UI" panose="020B0502040204020203" pitchFamily="34" charset="0"/>
              <a:cs typeface="Segoe UI" panose="020B0502040204020203" pitchFamily="34" charset="0"/>
            </a:rPr>
            <a:t>Source: National life tables for Scotland </a:t>
          </a:r>
          <a:r>
            <a:rPr lang="en-GB" sz="800" baseline="0">
              <a:solidFill>
                <a:sysClr val="windowText" lastClr="000000"/>
              </a:solidFill>
              <a:latin typeface="Segoe UI" panose="020B0502040204020203" pitchFamily="34" charset="0"/>
              <a:cs typeface="Segoe UI" panose="020B0502040204020203" pitchFamily="34" charset="0"/>
            </a:rPr>
            <a:t>(NRS)</a:t>
          </a: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0.12923</cdr:x>
      <cdr:y>0</cdr:y>
    </cdr:from>
    <cdr:to>
      <cdr:x>0.93856</cdr:x>
      <cdr:y>0.18555</cdr:y>
    </cdr:to>
    <cdr:sp macro="" textlink="">
      <cdr:nvSpPr>
        <cdr:cNvPr id="3" name="TextBox 2"/>
        <cdr:cNvSpPr txBox="1"/>
      </cdr:nvSpPr>
      <cdr:spPr>
        <a:xfrm xmlns:a="http://schemas.openxmlformats.org/drawingml/2006/main">
          <a:off x="1200112" y="0"/>
          <a:ext cx="7516146" cy="1122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5.3a: Life expectancy at birth in Scotland and the UK compared with countries in the EU, 1981-1983 to 2017-2019, males</a:t>
          </a:r>
        </a:p>
      </cdr:txBody>
    </cdr:sp>
  </cdr:relSizeAnchor>
  <cdr:relSizeAnchor xmlns:cdr="http://schemas.openxmlformats.org/drawingml/2006/chartDrawing">
    <cdr:from>
      <cdr:x>0</cdr:x>
      <cdr:y>0.94246</cdr:y>
    </cdr:from>
    <cdr:to>
      <cdr:x>0.90407</cdr:x>
      <cdr:y>1</cdr:y>
    </cdr:to>
    <cdr:sp macro="" textlink="">
      <cdr:nvSpPr>
        <cdr:cNvPr id="4" name="TextBox 1"/>
        <cdr:cNvSpPr txBox="1"/>
      </cdr:nvSpPr>
      <cdr:spPr>
        <a:xfrm xmlns:a="http://schemas.openxmlformats.org/drawingml/2006/main">
          <a:off x="0" y="5733267"/>
          <a:ext cx="8427560" cy="3500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solidFill>
                <a:schemeClr val="tx1">
                  <a:lumMod val="75000"/>
                  <a:lumOff val="25000"/>
                </a:schemeClr>
              </a:solidFill>
              <a:latin typeface="Segoe UI" panose="020B0502040204020203" pitchFamily="34" charset="0"/>
              <a:cs typeface="Segoe UI" panose="020B0502040204020203" pitchFamily="34" charset="0"/>
            </a:rPr>
            <a:t>Source: National life tables for Scotland (NRS), National life tables for the UK (ONS),</a:t>
          </a:r>
          <a:r>
            <a:rPr lang="en-GB" sz="800" baseline="0">
              <a:solidFill>
                <a:schemeClr val="tx1">
                  <a:lumMod val="75000"/>
                  <a:lumOff val="25000"/>
                </a:schemeClr>
              </a:solidFill>
              <a:latin typeface="Segoe UI" panose="020B0502040204020203" pitchFamily="34" charset="0"/>
              <a:cs typeface="Segoe UI" panose="020B0502040204020203" pitchFamily="34" charset="0"/>
            </a:rPr>
            <a:t> Eurostat (tps00025)</a:t>
          </a:r>
        </a:p>
      </cdr:txBody>
    </cdr:sp>
  </cdr:relSizeAnchor>
  <cdr:relSizeAnchor xmlns:cdr="http://schemas.openxmlformats.org/drawingml/2006/chartDrawing">
    <cdr:from>
      <cdr:x>0.13265</cdr:x>
      <cdr:y>0.08714</cdr:y>
    </cdr:from>
    <cdr:to>
      <cdr:x>0.4588</cdr:x>
      <cdr:y>0.17533</cdr:y>
    </cdr:to>
    <cdr:sp macro="" textlink="">
      <cdr:nvSpPr>
        <cdr:cNvPr id="5" name="TextBox 1"/>
        <cdr:cNvSpPr txBox="1"/>
      </cdr:nvSpPr>
      <cdr:spPr>
        <a:xfrm xmlns:a="http://schemas.openxmlformats.org/drawingml/2006/main">
          <a:off x="1231900" y="527050"/>
          <a:ext cx="302895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Males</a:t>
          </a:r>
        </a:p>
      </cdr:txBody>
    </cdr:sp>
  </cdr:relSizeAnchor>
  <cdr:relSizeAnchor xmlns:cdr="http://schemas.openxmlformats.org/drawingml/2006/chartDrawing">
    <cdr:from>
      <cdr:x>0.75341</cdr:x>
      <cdr:y>0.48956</cdr:y>
    </cdr:from>
    <cdr:to>
      <cdr:x>0.9673</cdr:x>
      <cdr:y>0.68163</cdr:y>
    </cdr:to>
    <cdr:sp macro="" textlink="">
      <cdr:nvSpPr>
        <cdr:cNvPr id="2" name="TextBox 1"/>
        <cdr:cNvSpPr txBox="1"/>
      </cdr:nvSpPr>
      <cdr:spPr>
        <a:xfrm xmlns:a="http://schemas.openxmlformats.org/drawingml/2006/main">
          <a:off x="7023100" y="2978150"/>
          <a:ext cx="1993900" cy="1168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chemeClr val="tx1">
                  <a:lumMod val="50000"/>
                  <a:lumOff val="50000"/>
                </a:schemeClr>
              </a:solidFill>
              <a:latin typeface="Segoe UI" panose="020B0502040204020203" pitchFamily="34" charset="0"/>
              <a:cs typeface="Segoe UI" panose="020B0502040204020203" pitchFamily="34" charset="0"/>
            </a:rPr>
            <a:t>Solid grey lines = EU14 (western Europe)</a:t>
          </a:r>
        </a:p>
        <a:p xmlns:a="http://schemas.openxmlformats.org/drawingml/2006/main">
          <a:endParaRPr lang="en-GB" sz="1200">
            <a:solidFill>
              <a:schemeClr val="tx1">
                <a:lumMod val="50000"/>
                <a:lumOff val="50000"/>
              </a:schemeClr>
            </a:solidFill>
            <a:latin typeface="Segoe UI" panose="020B0502040204020203" pitchFamily="34" charset="0"/>
            <a:cs typeface="Segoe UI" panose="020B0502040204020203" pitchFamily="34" charset="0"/>
          </a:endParaRPr>
        </a:p>
        <a:p xmlns:a="http://schemas.openxmlformats.org/drawingml/2006/main">
          <a:r>
            <a:rPr lang="en-GB" sz="1200">
              <a:solidFill>
                <a:schemeClr val="tx1">
                  <a:lumMod val="50000"/>
                  <a:lumOff val="50000"/>
                </a:schemeClr>
              </a:solidFill>
              <a:latin typeface="Segoe UI" panose="020B0502040204020203" pitchFamily="34" charset="0"/>
              <a:cs typeface="Segoe UI" panose="020B0502040204020203" pitchFamily="34" charset="0"/>
            </a:rPr>
            <a:t>Dotted grey lines = other EU countries</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cdr:x>
      <cdr:y>0.94047</cdr:y>
    </cdr:from>
    <cdr:to>
      <cdr:x>0.90407</cdr:x>
      <cdr:y>0.99801</cdr:y>
    </cdr:to>
    <cdr:sp macro="" textlink="">
      <cdr:nvSpPr>
        <cdr:cNvPr id="2" name="TextBox 1"/>
        <cdr:cNvSpPr txBox="1"/>
      </cdr:nvSpPr>
      <cdr:spPr>
        <a:xfrm xmlns:a="http://schemas.openxmlformats.org/drawingml/2006/main">
          <a:off x="0" y="5734571"/>
          <a:ext cx="8427786" cy="350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solidFill>
                <a:schemeClr val="tx1">
                  <a:lumMod val="75000"/>
                  <a:lumOff val="25000"/>
                </a:schemeClr>
              </a:solidFill>
              <a:latin typeface="Segoe UI" panose="020B0502040204020203" pitchFamily="34" charset="0"/>
              <a:cs typeface="Segoe UI" panose="020B0502040204020203" pitchFamily="34" charset="0"/>
            </a:rPr>
            <a:t>Source: National life tables for Scotland (NRS), National life tables for the UK (ONS),</a:t>
          </a:r>
          <a:r>
            <a:rPr lang="en-GB" sz="800" baseline="0">
              <a:solidFill>
                <a:schemeClr val="tx1">
                  <a:lumMod val="75000"/>
                  <a:lumOff val="25000"/>
                </a:schemeClr>
              </a:solidFill>
              <a:latin typeface="Segoe UI" panose="020B0502040204020203" pitchFamily="34" charset="0"/>
              <a:cs typeface="Segoe UI" panose="020B0502040204020203" pitchFamily="34" charset="0"/>
            </a:rPr>
            <a:t> Eurostat (tps00025)</a:t>
          </a:r>
        </a:p>
        <a:p xmlns:a="http://schemas.openxmlformats.org/drawingml/2006/main">
          <a:r>
            <a:rPr lang="en-GB" sz="800">
              <a:solidFill>
                <a:schemeClr val="tx1">
                  <a:lumMod val="75000"/>
                  <a:lumOff val="25000"/>
                </a:schemeClr>
              </a:solidFill>
              <a:latin typeface="Segoe UI" panose="020B0502040204020203" pitchFamily="34" charset="0"/>
              <a:cs typeface="Segoe UI" panose="020B0502040204020203" pitchFamily="34" charset="0"/>
            </a:rPr>
            <a:t>© Crown copyright 2020</a:t>
          </a:r>
        </a:p>
      </cdr:txBody>
    </cdr:sp>
  </cdr:relSizeAnchor>
  <cdr:relSizeAnchor xmlns:cdr="http://schemas.openxmlformats.org/drawingml/2006/chartDrawing">
    <cdr:from>
      <cdr:x>0.14568</cdr:x>
      <cdr:y>0.00366</cdr:y>
    </cdr:from>
    <cdr:to>
      <cdr:x>0.95502</cdr:x>
      <cdr:y>0.10411</cdr:y>
    </cdr:to>
    <cdr:sp macro="" textlink="">
      <cdr:nvSpPr>
        <cdr:cNvPr id="4" name="TextBox 1"/>
        <cdr:cNvSpPr txBox="1"/>
      </cdr:nvSpPr>
      <cdr:spPr>
        <a:xfrm xmlns:a="http://schemas.openxmlformats.org/drawingml/2006/main">
          <a:off x="1352610" y="22129"/>
          <a:ext cx="7514564" cy="607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Figure 5.3b: Life expectancy at birth in Scotland and the UK compared with countries in the EU, 1981-1983 to 2017-2019, females</a:t>
          </a:r>
        </a:p>
      </cdr:txBody>
    </cdr:sp>
  </cdr:relSizeAnchor>
  <cdr:relSizeAnchor xmlns:cdr="http://schemas.openxmlformats.org/drawingml/2006/chartDrawing">
    <cdr:from>
      <cdr:x>0.14462</cdr:x>
      <cdr:y>0.09134</cdr:y>
    </cdr:from>
    <cdr:to>
      <cdr:x>0.47077</cdr:x>
      <cdr:y>0.17953</cdr:y>
    </cdr:to>
    <cdr:sp macro="" textlink="">
      <cdr:nvSpPr>
        <cdr:cNvPr id="3" name="TextBox 2"/>
        <cdr:cNvSpPr txBox="1"/>
      </cdr:nvSpPr>
      <cdr:spPr>
        <a:xfrm xmlns:a="http://schemas.openxmlformats.org/drawingml/2006/main">
          <a:off x="1343025" y="552450"/>
          <a:ext cx="3028950"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Females</a:t>
          </a:r>
        </a:p>
      </cdr:txBody>
    </cdr:sp>
  </cdr:relSizeAnchor>
  <cdr:relSizeAnchor xmlns:cdr="http://schemas.openxmlformats.org/drawingml/2006/chartDrawing">
    <cdr:from>
      <cdr:x>0.72855</cdr:x>
      <cdr:y>0.46352</cdr:y>
    </cdr:from>
    <cdr:to>
      <cdr:x>0.94244</cdr:x>
      <cdr:y>0.65559</cdr:y>
    </cdr:to>
    <cdr:sp macro="" textlink="">
      <cdr:nvSpPr>
        <cdr:cNvPr id="5" name="TextBox 1"/>
        <cdr:cNvSpPr txBox="1"/>
      </cdr:nvSpPr>
      <cdr:spPr>
        <a:xfrm xmlns:a="http://schemas.openxmlformats.org/drawingml/2006/main">
          <a:off x="6765925" y="2803525"/>
          <a:ext cx="1986370" cy="11617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lumMod val="50000"/>
                  <a:lumOff val="50000"/>
                </a:schemeClr>
              </a:solidFill>
              <a:latin typeface="Segoe UI" panose="020B0502040204020203" pitchFamily="34" charset="0"/>
              <a:cs typeface="Segoe UI" panose="020B0502040204020203" pitchFamily="34" charset="0"/>
            </a:rPr>
            <a:t>Solid grey lines = EU14 (western Europe)</a:t>
          </a:r>
        </a:p>
        <a:p xmlns:a="http://schemas.openxmlformats.org/drawingml/2006/main">
          <a:endParaRPr lang="en-GB" sz="1200">
            <a:solidFill>
              <a:schemeClr val="tx1">
                <a:lumMod val="50000"/>
                <a:lumOff val="50000"/>
              </a:schemeClr>
            </a:solidFill>
            <a:latin typeface="Segoe UI" panose="020B0502040204020203" pitchFamily="34" charset="0"/>
            <a:cs typeface="Segoe UI" panose="020B0502040204020203" pitchFamily="34" charset="0"/>
          </a:endParaRPr>
        </a:p>
        <a:p xmlns:a="http://schemas.openxmlformats.org/drawingml/2006/main">
          <a:r>
            <a:rPr lang="en-GB" sz="1200">
              <a:solidFill>
                <a:schemeClr val="tx1">
                  <a:lumMod val="50000"/>
                  <a:lumOff val="50000"/>
                </a:schemeClr>
              </a:solidFill>
              <a:latin typeface="Segoe UI" panose="020B0502040204020203" pitchFamily="34" charset="0"/>
              <a:cs typeface="Segoe UI" panose="020B0502040204020203" pitchFamily="34" charset="0"/>
            </a:rPr>
            <a:t>Dotted grey lines = other EU countries</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0.02224</cdr:x>
      <cdr:y>0.25433</cdr:y>
    </cdr:from>
    <cdr:to>
      <cdr:x>0.11453</cdr:x>
      <cdr:y>0.30811</cdr:y>
    </cdr:to>
    <cdr:sp macro="" textlink="">
      <cdr:nvSpPr>
        <cdr:cNvPr id="13" name="TextBox 12"/>
        <cdr:cNvSpPr txBox="1"/>
      </cdr:nvSpPr>
      <cdr:spPr>
        <a:xfrm xmlns:a="http://schemas.openxmlformats.org/drawingml/2006/main">
          <a:off x="206471" y="1537467"/>
          <a:ext cx="856792" cy="3251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ysClr val="windowText" lastClr="000000"/>
              </a:solidFill>
              <a:latin typeface="Segoe UI" panose="020B0502040204020203" pitchFamily="34" charset="0"/>
              <a:cs typeface="Segoe UI" panose="020B0502040204020203" pitchFamily="34" charset="0"/>
            </a:rPr>
            <a:t>Females</a:t>
          </a:r>
          <a:endParaRPr lang="en-GB" sz="1200" b="1">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0.03305</cdr:x>
      <cdr:y>0.6535</cdr:y>
    </cdr:from>
    <cdr:to>
      <cdr:x>0.12183</cdr:x>
      <cdr:y>0.70728</cdr:y>
    </cdr:to>
    <cdr:sp macro="" textlink="">
      <cdr:nvSpPr>
        <cdr:cNvPr id="14" name="TextBox 1"/>
        <cdr:cNvSpPr txBox="1"/>
      </cdr:nvSpPr>
      <cdr:spPr>
        <a:xfrm xmlns:a="http://schemas.openxmlformats.org/drawingml/2006/main">
          <a:off x="306809" y="3950562"/>
          <a:ext cx="824207" cy="3251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ysClr val="windowText" lastClr="000000"/>
              </a:solidFill>
              <a:latin typeface="Segoe UI" panose="020B0502040204020203" pitchFamily="34" charset="0"/>
              <a:cs typeface="Segoe UI" panose="020B0502040204020203" pitchFamily="34" charset="0"/>
            </a:rPr>
            <a:t>Males</a:t>
          </a:r>
          <a:endParaRPr lang="en-GB" sz="1200" b="1">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0.0021</cdr:x>
      <cdr:y>0.95588</cdr:y>
    </cdr:from>
    <cdr:to>
      <cdr:x>0.90997</cdr:x>
      <cdr:y>1</cdr:y>
    </cdr:to>
    <cdr:sp macro="" textlink="">
      <cdr:nvSpPr>
        <cdr:cNvPr id="15" name="TextBox 1"/>
        <cdr:cNvSpPr txBox="1"/>
      </cdr:nvSpPr>
      <cdr:spPr>
        <a:xfrm xmlns:a="http://schemas.openxmlformats.org/drawingml/2006/main">
          <a:off x="19496" y="5778500"/>
          <a:ext cx="8428392"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solidFill>
                <a:sysClr val="windowText" lastClr="000000"/>
              </a:solidFill>
              <a:latin typeface="Segoe UI" panose="020B0502040204020203" pitchFamily="34" charset="0"/>
              <a:cs typeface="Segoe UI" panose="020B0502040204020203" pitchFamily="34" charset="0"/>
            </a:rPr>
            <a:t>Source: Healthy Life expectancy in Scottish areas 2017-2019</a:t>
          </a:r>
          <a:r>
            <a:rPr lang="en-GB" sz="800" baseline="0">
              <a:solidFill>
                <a:sysClr val="windowText" lastClr="000000"/>
              </a:solidFill>
              <a:latin typeface="Segoe UI" panose="020B0502040204020203" pitchFamily="34" charset="0"/>
              <a:cs typeface="Segoe UI" panose="020B0502040204020203" pitchFamily="34" charset="0"/>
            </a:rPr>
            <a:t> (NRS)</a:t>
          </a:r>
        </a:p>
      </cdr:txBody>
    </cdr:sp>
  </cdr:relSizeAnchor>
  <cdr:relSizeAnchor xmlns:cdr="http://schemas.openxmlformats.org/drawingml/2006/chartDrawing">
    <cdr:from>
      <cdr:x>0.75296</cdr:x>
      <cdr:y>0.19501</cdr:y>
    </cdr:from>
    <cdr:to>
      <cdr:x>0.82019</cdr:x>
      <cdr:y>0.25278</cdr:y>
    </cdr:to>
    <cdr:sp macro="" textlink="'Data 5.4'!$D$8">
      <cdr:nvSpPr>
        <cdr:cNvPr id="19" name="TextBox 18"/>
        <cdr:cNvSpPr txBox="1"/>
      </cdr:nvSpPr>
      <cdr:spPr>
        <a:xfrm xmlns:a="http://schemas.openxmlformats.org/drawingml/2006/main">
          <a:off x="7013745" y="1188229"/>
          <a:ext cx="626240" cy="3520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8DDFA2E-ECAC-4629-B6F8-1B1508B200DF}" type="TxLink">
            <a:rPr lang="en-US" sz="1200" b="0" i="0" u="none" strike="noStrike">
              <a:solidFill>
                <a:sysClr val="windowText" lastClr="000000"/>
              </a:solidFill>
              <a:latin typeface="Segoe UI" panose="020B0502040204020203" pitchFamily="34" charset="0"/>
              <a:cs typeface="Segoe UI" panose="020B0502040204020203" pitchFamily="34" charset="0"/>
            </a:rPr>
            <a:pPr/>
            <a:t> </a:t>
          </a:fld>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0.75431</cdr:x>
      <cdr:y>0.25165</cdr:y>
    </cdr:from>
    <cdr:to>
      <cdr:x>0.82154</cdr:x>
      <cdr:y>0.30941</cdr:y>
    </cdr:to>
    <cdr:sp macro="" textlink="'Data 5.4'!$D$7">
      <cdr:nvSpPr>
        <cdr:cNvPr id="20" name="TextBox 1"/>
        <cdr:cNvSpPr txBox="1"/>
      </cdr:nvSpPr>
      <cdr:spPr>
        <a:xfrm xmlns:a="http://schemas.openxmlformats.org/drawingml/2006/main">
          <a:off x="7026333" y="1533329"/>
          <a:ext cx="626240" cy="351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0AB1E3-C583-41FC-888E-4DBED208C302}" type="TxLink">
            <a:rPr lang="en-US" sz="1200" b="0" i="0" u="none" strike="noStrike">
              <a:solidFill>
                <a:sysClr val="windowText" lastClr="000000"/>
              </a:solidFill>
              <a:latin typeface="Segoe UI" panose="020B0502040204020203" pitchFamily="34" charset="0"/>
              <a:cs typeface="Segoe UI" panose="020B0502040204020203" pitchFamily="34" charset="0"/>
            </a:rPr>
            <a:pPr/>
            <a:t> </a:t>
          </a:fld>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0.75599</cdr:x>
      <cdr:y>0.4391</cdr:y>
    </cdr:from>
    <cdr:to>
      <cdr:x>0.82322</cdr:x>
      <cdr:y>0.49686</cdr:y>
    </cdr:to>
    <cdr:sp macro="" textlink="'Data 5.4'!$D$4">
      <cdr:nvSpPr>
        <cdr:cNvPr id="24" name="TextBox 1"/>
        <cdr:cNvSpPr txBox="1"/>
      </cdr:nvSpPr>
      <cdr:spPr>
        <a:xfrm xmlns:a="http://schemas.openxmlformats.org/drawingml/2006/main">
          <a:off x="7041982" y="2675541"/>
          <a:ext cx="626240" cy="351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39BFF8D-4C2E-4341-82D1-62977D8DA6C2}" type="TxLink">
            <a:rPr lang="en-US" sz="1200" b="0" i="0" u="none" strike="noStrike">
              <a:solidFill>
                <a:sysClr val="windowText" lastClr="000000"/>
              </a:solidFill>
              <a:latin typeface="Segoe UI" panose="020B0502040204020203" pitchFamily="34" charset="0"/>
              <a:cs typeface="Segoe UI" panose="020B0502040204020203" pitchFamily="34" charset="0"/>
            </a:rPr>
            <a:pPr/>
            <a:t> </a:t>
          </a:fld>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0.75331</cdr:x>
      <cdr:y>0.37799</cdr:y>
    </cdr:from>
    <cdr:to>
      <cdr:x>0.82054</cdr:x>
      <cdr:y>0.43575</cdr:y>
    </cdr:to>
    <cdr:sp macro="" textlink="'Data 5.4'!$D$5">
      <cdr:nvSpPr>
        <cdr:cNvPr id="25" name="TextBox 1"/>
        <cdr:cNvSpPr txBox="1"/>
      </cdr:nvSpPr>
      <cdr:spPr>
        <a:xfrm xmlns:a="http://schemas.openxmlformats.org/drawingml/2006/main">
          <a:off x="7016995" y="2303145"/>
          <a:ext cx="626240" cy="351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D54AD9-C5E7-4EEA-8FAA-2A85D697DB30}" type="TxLink">
            <a:rPr lang="en-US" sz="1200" b="0" i="0" u="none" strike="noStrike">
              <a:solidFill>
                <a:sysClr val="windowText" lastClr="000000"/>
              </a:solidFill>
              <a:latin typeface="Segoe UI" panose="020B0502040204020203" pitchFamily="34" charset="0"/>
              <a:cs typeface="Segoe UI" panose="020B0502040204020203" pitchFamily="34" charset="0"/>
            </a:rPr>
            <a:pPr/>
            <a:t> </a:t>
          </a:fld>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0.75515</cdr:x>
      <cdr:y>0.31712</cdr:y>
    </cdr:from>
    <cdr:to>
      <cdr:x>0.82238</cdr:x>
      <cdr:y>0.37488</cdr:y>
    </cdr:to>
    <cdr:sp macro="" textlink="'Data 5.4'!$D$6">
      <cdr:nvSpPr>
        <cdr:cNvPr id="26" name="TextBox 1"/>
        <cdr:cNvSpPr txBox="1"/>
      </cdr:nvSpPr>
      <cdr:spPr>
        <a:xfrm xmlns:a="http://schemas.openxmlformats.org/drawingml/2006/main">
          <a:off x="7034157" y="1932250"/>
          <a:ext cx="626240" cy="351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346A59C-20C6-4CD6-960E-53ACC4260126}" type="TxLink">
            <a:rPr lang="en-US" sz="1200" b="0" i="0" u="none" strike="noStrike">
              <a:solidFill>
                <a:sysClr val="windowText" lastClr="000000"/>
              </a:solidFill>
              <a:latin typeface="Segoe UI" panose="020B0502040204020203" pitchFamily="34" charset="0"/>
              <a:cs typeface="Segoe UI" panose="020B0502040204020203" pitchFamily="34" charset="0"/>
            </a:rPr>
            <a:pPr/>
            <a:t> </a:t>
          </a:fld>
          <a:endParaRPr lang="en-GB" sz="12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0.12835</cdr:x>
      <cdr:y>0.15134</cdr:y>
    </cdr:from>
    <cdr:to>
      <cdr:x>0.30286</cdr:x>
      <cdr:y>0.18953</cdr:y>
    </cdr:to>
    <cdr:sp macro="" textlink="">
      <cdr:nvSpPr>
        <cdr:cNvPr id="3" name="TextBox 2"/>
        <cdr:cNvSpPr txBox="1"/>
      </cdr:nvSpPr>
      <cdr:spPr>
        <a:xfrm xmlns:a="http://schemas.openxmlformats.org/drawingml/2006/main">
          <a:off x="1192770" y="918176"/>
          <a:ext cx="1621825" cy="2316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latin typeface="Segoe UI" panose="020B0502040204020203" pitchFamily="34" charset="0"/>
            <a:cs typeface="Segoe UI" panose="020B0502040204020203" pitchFamily="34" charset="0"/>
          </a:endParaRP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0.08873</cdr:x>
      <cdr:y>0.27113</cdr:y>
    </cdr:from>
    <cdr:to>
      <cdr:x>1</cdr:x>
      <cdr:y>0.27563</cdr:y>
    </cdr:to>
    <cdr:cxnSp macro="">
      <cdr:nvCxnSpPr>
        <cdr:cNvPr id="3" name="Straight Connector 2"/>
        <cdr:cNvCxnSpPr/>
      </cdr:nvCxnSpPr>
      <cdr:spPr>
        <a:xfrm xmlns:a="http://schemas.openxmlformats.org/drawingml/2006/main">
          <a:off x="823700" y="1639052"/>
          <a:ext cx="8460000" cy="27214"/>
        </a:xfrm>
        <a:prstGeom xmlns:a="http://schemas.openxmlformats.org/drawingml/2006/main" prst="line">
          <a:avLst/>
        </a:prstGeom>
        <a:ln xmlns:a="http://schemas.openxmlformats.org/drawingml/2006/main" w="28575">
          <a:solidFill>
            <a:srgbClr val="6466AE"/>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0.08873</cdr:x>
      <cdr:y>0.43067</cdr:y>
    </cdr:from>
    <cdr:to>
      <cdr:x>1</cdr:x>
      <cdr:y>0.43517</cdr:y>
    </cdr:to>
    <cdr:cxnSp macro="">
      <cdr:nvCxnSpPr>
        <cdr:cNvPr id="5" name="Straight Connector 4"/>
        <cdr:cNvCxnSpPr/>
      </cdr:nvCxnSpPr>
      <cdr:spPr>
        <a:xfrm xmlns:a="http://schemas.openxmlformats.org/drawingml/2006/main">
          <a:off x="823700" y="2603501"/>
          <a:ext cx="8460000" cy="27214"/>
        </a:xfrm>
        <a:prstGeom xmlns:a="http://schemas.openxmlformats.org/drawingml/2006/main" prst="line">
          <a:avLst/>
        </a:prstGeom>
        <a:ln xmlns:a="http://schemas.openxmlformats.org/drawingml/2006/main" w="28575">
          <a:solidFill>
            <a:srgbClr val="B2B2D6"/>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0.38998</cdr:x>
      <cdr:y>0.72125</cdr:y>
    </cdr:from>
    <cdr:to>
      <cdr:x>0.42076</cdr:x>
      <cdr:y>0.88813</cdr:y>
    </cdr:to>
    <cdr:sp macro="" textlink="">
      <cdr:nvSpPr>
        <cdr:cNvPr id="6" name="TextBox 5"/>
        <cdr:cNvSpPr txBox="1"/>
      </cdr:nvSpPr>
      <cdr:spPr>
        <a:xfrm xmlns:a="http://schemas.openxmlformats.org/drawingml/2006/main" rot="1890979">
          <a:off x="3621669" y="4362398"/>
          <a:ext cx="285850" cy="10093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GB" sz="1400">
              <a:latin typeface="Segoe UI Semibold" panose="020B0702040204020203" pitchFamily="34" charset="0"/>
              <a:cs typeface="Segoe UI Semibold" panose="020B0702040204020203" pitchFamily="34" charset="0"/>
            </a:rPr>
            <a:t>SCOTLAND</a:t>
          </a:r>
        </a:p>
      </cdr:txBody>
    </cdr:sp>
  </cdr:relSizeAnchor>
  <cdr:relSizeAnchor xmlns:cdr="http://schemas.openxmlformats.org/drawingml/2006/chartDrawing">
    <cdr:from>
      <cdr:x>0.08513</cdr:x>
      <cdr:y>0.2252</cdr:y>
    </cdr:from>
    <cdr:to>
      <cdr:x>0.31282</cdr:x>
      <cdr:y>0.26457</cdr:y>
    </cdr:to>
    <cdr:sp macro="" textlink="">
      <cdr:nvSpPr>
        <cdr:cNvPr id="2" name="TextBox 1"/>
        <cdr:cNvSpPr txBox="1"/>
      </cdr:nvSpPr>
      <cdr:spPr>
        <a:xfrm xmlns:a="http://schemas.openxmlformats.org/drawingml/2006/main">
          <a:off x="790575" y="1362074"/>
          <a:ext cx="21145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6466AE"/>
              </a:solidFill>
              <a:latin typeface="Segoe UI" panose="020B0502040204020203" pitchFamily="34" charset="0"/>
              <a:cs typeface="Segoe UI" panose="020B0502040204020203" pitchFamily="34" charset="0"/>
            </a:rPr>
            <a:t>Scotland</a:t>
          </a:r>
          <a:r>
            <a:rPr lang="en-GB" sz="1100" b="1" baseline="0">
              <a:solidFill>
                <a:srgbClr val="6466AE"/>
              </a:solidFill>
              <a:latin typeface="Segoe UI" panose="020B0502040204020203" pitchFamily="34" charset="0"/>
              <a:cs typeface="Segoe UI" panose="020B0502040204020203" pitchFamily="34" charset="0"/>
            </a:rPr>
            <a:t> average (females)</a:t>
          </a:r>
          <a:endParaRPr lang="en-GB" sz="1100" b="1">
            <a:solidFill>
              <a:srgbClr val="6466AE"/>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0.65983</cdr:x>
      <cdr:y>0.42887</cdr:y>
    </cdr:from>
    <cdr:to>
      <cdr:x>0.88752</cdr:x>
      <cdr:y>0.46824</cdr:y>
    </cdr:to>
    <cdr:sp macro="" textlink="">
      <cdr:nvSpPr>
        <cdr:cNvPr id="7" name="TextBox 1"/>
        <cdr:cNvSpPr txBox="1"/>
      </cdr:nvSpPr>
      <cdr:spPr>
        <a:xfrm xmlns:a="http://schemas.openxmlformats.org/drawingml/2006/main">
          <a:off x="6127750" y="2593975"/>
          <a:ext cx="2114550"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rgbClr val="B2B2D6"/>
              </a:solidFill>
              <a:latin typeface="Segoe UI" panose="020B0502040204020203" pitchFamily="34" charset="0"/>
              <a:cs typeface="Segoe UI" panose="020B0502040204020203" pitchFamily="34" charset="0"/>
            </a:rPr>
            <a:t>Scotland</a:t>
          </a:r>
          <a:r>
            <a:rPr lang="en-GB" sz="1100" b="1" baseline="0">
              <a:solidFill>
                <a:srgbClr val="B2B2D6"/>
              </a:solidFill>
              <a:latin typeface="Segoe UI" panose="020B0502040204020203" pitchFamily="34" charset="0"/>
              <a:cs typeface="Segoe UI" panose="020B0502040204020203" pitchFamily="34" charset="0"/>
            </a:rPr>
            <a:t> average (males)</a:t>
          </a:r>
          <a:endParaRPr lang="en-GB" sz="1100" b="1">
            <a:solidFill>
              <a:srgbClr val="B2B2D6"/>
            </a:solidFill>
            <a:latin typeface="Segoe UI" panose="020B0502040204020203" pitchFamily="34" charset="0"/>
            <a:cs typeface="Segoe UI" panose="020B0502040204020203" pitchFamily="34" charset="0"/>
          </a:endParaRP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0.02826</cdr:x>
      <cdr:y>0.13232</cdr:y>
    </cdr:from>
    <cdr:to>
      <cdr:x>0.20719</cdr:x>
      <cdr:y>0.19869</cdr:y>
    </cdr:to>
    <cdr:sp macro="" textlink="">
      <cdr:nvSpPr>
        <cdr:cNvPr id="2" name="TextBox 1"/>
        <cdr:cNvSpPr txBox="1"/>
      </cdr:nvSpPr>
      <cdr:spPr>
        <a:xfrm xmlns:a="http://schemas.openxmlformats.org/drawingml/2006/main">
          <a:off x="262394" y="799880"/>
          <a:ext cx="1661132" cy="4012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chemeClr val="tx1"/>
              </a:solidFill>
              <a:latin typeface="Segoe UI" panose="020B0502040204020203" pitchFamily="34" charset="0"/>
              <a:cs typeface="Segoe UI" panose="020B0502040204020203" pitchFamily="34" charset="0"/>
            </a:rPr>
            <a:t>Males</a:t>
          </a:r>
        </a:p>
      </cdr:txBody>
    </cdr:sp>
  </cdr:relSizeAnchor>
</c:userShapes>
</file>

<file path=xl/drawings/drawing7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0.05317</cdr:x>
      <cdr:y>0.14963</cdr:y>
    </cdr:from>
    <cdr:to>
      <cdr:x>0.2321</cdr:x>
      <cdr:y>0.216</cdr:y>
    </cdr:to>
    <cdr:sp macro="" textlink="">
      <cdr:nvSpPr>
        <cdr:cNvPr id="2" name="TextBox 1"/>
        <cdr:cNvSpPr txBox="1"/>
      </cdr:nvSpPr>
      <cdr:spPr>
        <a:xfrm xmlns:a="http://schemas.openxmlformats.org/drawingml/2006/main">
          <a:off x="493650" y="904559"/>
          <a:ext cx="1661132" cy="4012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latin typeface="Segoe UI" panose="020B0502040204020203" pitchFamily="34" charset="0"/>
              <a:cs typeface="Segoe UI" panose="020B0502040204020203" pitchFamily="34" charset="0"/>
            </a:rPr>
            <a:t>Females</a:t>
          </a:r>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0.18572</cdr:x>
      <cdr:y>0.79161</cdr:y>
    </cdr:from>
    <cdr:to>
      <cdr:x>0.88018</cdr:x>
      <cdr:y>0.93966</cdr:y>
    </cdr:to>
    <cdr:grpSp>
      <cdr:nvGrpSpPr>
        <cdr:cNvPr id="4" name="Group 3"/>
        <cdr:cNvGrpSpPr/>
      </cdr:nvGrpSpPr>
      <cdr:grpSpPr>
        <a:xfrm xmlns:a="http://schemas.openxmlformats.org/drawingml/2006/main">
          <a:off x="1728296" y="4810574"/>
          <a:ext cx="6462593" cy="899693"/>
          <a:chOff x="1698731" y="4810834"/>
          <a:chExt cx="6447178" cy="894992"/>
        </a:xfrm>
      </cdr:grpSpPr>
      <cdr:sp macro="" textlink="">
        <cdr:nvSpPr>
          <cdr:cNvPr id="2" name="TextBox 1"/>
          <cdr:cNvSpPr txBox="1"/>
        </cdr:nvSpPr>
        <cdr:spPr>
          <a:xfrm xmlns:a="http://schemas.openxmlformats.org/drawingml/2006/main">
            <a:off x="1698731" y="4810834"/>
            <a:ext cx="2575577" cy="89499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Segoe UI" panose="020B0502040204020203" pitchFamily="34" charset="0"/>
                <a:cs typeface="Segoe UI" panose="020B0502040204020203" pitchFamily="34" charset="0"/>
              </a:rPr>
              <a:t>Male life expectancy in decile</a:t>
            </a:r>
            <a:r>
              <a:rPr lang="en-GB" sz="1100" baseline="0">
                <a:latin typeface="Segoe UI" panose="020B0502040204020203" pitchFamily="34" charset="0"/>
                <a:cs typeface="Segoe UI" panose="020B0502040204020203" pitchFamily="34" charset="0"/>
              </a:rPr>
              <a:t> 10 (least deprived) was 13.3 years higher than in decile 1 (most deprived)</a:t>
            </a:r>
            <a:endParaRPr lang="en-GB" sz="1100">
              <a:latin typeface="Segoe UI" panose="020B0502040204020203" pitchFamily="34" charset="0"/>
              <a:cs typeface="Segoe UI" panose="020B0502040204020203" pitchFamily="34" charset="0"/>
            </a:endParaRPr>
          </a:p>
        </cdr:txBody>
      </cdr:sp>
      <cdr:sp macro="" textlink="">
        <cdr:nvSpPr>
          <cdr:cNvPr id="3" name="TextBox 1"/>
          <cdr:cNvSpPr txBox="1"/>
        </cdr:nvSpPr>
        <cdr:spPr>
          <a:xfrm xmlns:a="http://schemas.openxmlformats.org/drawingml/2006/main">
            <a:off x="5570239" y="4810834"/>
            <a:ext cx="2575670" cy="89499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Segoe UI" panose="020B0502040204020203" pitchFamily="34" charset="0"/>
                <a:cs typeface="Segoe UI" panose="020B0502040204020203" pitchFamily="34" charset="0"/>
              </a:rPr>
              <a:t>Female life expectancy in decile</a:t>
            </a:r>
            <a:r>
              <a:rPr lang="en-GB" sz="1100" baseline="0">
                <a:latin typeface="Segoe UI" panose="020B0502040204020203" pitchFamily="34" charset="0"/>
                <a:cs typeface="Segoe UI" panose="020B0502040204020203" pitchFamily="34" charset="0"/>
              </a:rPr>
              <a:t> 10 (least deprived) was 10.0 years higher than in decile 1 (most deprived)</a:t>
            </a:r>
            <a:endParaRPr lang="en-GB" sz="1100">
              <a:latin typeface="Segoe UI" panose="020B0502040204020203" pitchFamily="34" charset="0"/>
              <a:cs typeface="Segoe UI" panose="020B0502040204020203" pitchFamily="34" charset="0"/>
            </a:endParaRPr>
          </a:p>
        </cdr:txBody>
      </cdr:sp>
    </cdr:grpSp>
  </cdr:relSizeAnchor>
  <cdr:relSizeAnchor xmlns:cdr="http://schemas.openxmlformats.org/drawingml/2006/chartDrawing">
    <cdr:from>
      <cdr:x>0.28181</cdr:x>
      <cdr:y>0.09664</cdr:y>
    </cdr:from>
    <cdr:to>
      <cdr:x>0.41997</cdr:x>
      <cdr:y>0.14076</cdr:y>
    </cdr:to>
    <cdr:sp macro="" textlink="">
      <cdr:nvSpPr>
        <cdr:cNvPr id="5" name="TextBox 4"/>
        <cdr:cNvSpPr txBox="1"/>
      </cdr:nvSpPr>
      <cdr:spPr>
        <a:xfrm xmlns:a="http://schemas.openxmlformats.org/drawingml/2006/main">
          <a:off x="2616200" y="584200"/>
          <a:ext cx="12827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Males</a:t>
          </a:r>
        </a:p>
      </cdr:txBody>
    </cdr:sp>
  </cdr:relSizeAnchor>
  <cdr:relSizeAnchor xmlns:cdr="http://schemas.openxmlformats.org/drawingml/2006/chartDrawing">
    <cdr:from>
      <cdr:x>0.70451</cdr:x>
      <cdr:y>0.10084</cdr:y>
    </cdr:from>
    <cdr:to>
      <cdr:x>0.84268</cdr:x>
      <cdr:y>0.14496</cdr:y>
    </cdr:to>
    <cdr:sp macro="" textlink="">
      <cdr:nvSpPr>
        <cdr:cNvPr id="6" name="TextBox 1"/>
        <cdr:cNvSpPr txBox="1"/>
      </cdr:nvSpPr>
      <cdr:spPr>
        <a:xfrm xmlns:a="http://schemas.openxmlformats.org/drawingml/2006/main">
          <a:off x="6540500" y="609600"/>
          <a:ext cx="128270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Females</a:t>
          </a:r>
        </a:p>
      </cdr:txBody>
    </cdr:sp>
  </cdr:relSizeAnchor>
</c:userShapes>
</file>

<file path=xl/drawings/drawing8.xml><?xml version="1.0" encoding="utf-8"?>
<c:userShapes xmlns:c="http://schemas.openxmlformats.org/drawingml/2006/chart">
  <cdr:relSizeAnchor xmlns:cdr="http://schemas.openxmlformats.org/drawingml/2006/chartDrawing">
    <cdr:from>
      <cdr:x>0.00786</cdr:x>
      <cdr:y>0.05107</cdr:y>
    </cdr:from>
    <cdr:to>
      <cdr:x>1</cdr:x>
      <cdr:y>0.99791</cdr:y>
    </cdr:to>
    <cdr:pic>
      <cdr:nvPicPr>
        <cdr:cNvPr id="4" name="Picture 3"/>
        <cdr:cNvPicPr>
          <a:picLocks xmlns:a="http://schemas.openxmlformats.org/drawingml/2006/main" noChangeAspect="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3487" t="3176" r="4110" b="3512"/>
        <a:stretch xmlns:a="http://schemas.openxmlformats.org/drawingml/2006/main"/>
      </cdr:blipFill>
      <cdr:spPr bwMode="auto">
        <a:xfrm xmlns:a="http://schemas.openxmlformats.org/drawingml/2006/main">
          <a:off x="48364" y="469899"/>
          <a:ext cx="6104786" cy="871200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0.01548</cdr:x>
      <cdr:y>0.00311</cdr:y>
    </cdr:from>
    <cdr:to>
      <cdr:x>0.99381</cdr:x>
      <cdr:y>0.06832</cdr:y>
    </cdr:to>
    <cdr:sp macro="" textlink="">
      <cdr:nvSpPr>
        <cdr:cNvPr id="2" name="TextBox 1"/>
        <cdr:cNvSpPr txBox="1"/>
      </cdr:nvSpPr>
      <cdr:spPr>
        <a:xfrm xmlns:a="http://schemas.openxmlformats.org/drawingml/2006/main">
          <a:off x="95250" y="28574"/>
          <a:ext cx="6019800"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1.7: Deaths involving COVID-19, Intermediate zones, March to August 2020</a:t>
          </a:r>
          <a:r>
            <a:rPr lang="en-GB" sz="1400" b="1" baseline="0">
              <a:latin typeface="Segoe UI" panose="020B0502040204020203" pitchFamily="34" charset="0"/>
              <a:cs typeface="Segoe UI" panose="020B0502040204020203" pitchFamily="34" charset="0"/>
            </a:rPr>
            <a:t> </a:t>
          </a:r>
          <a:endParaRPr lang="en-GB" sz="1400" b="1">
            <a:latin typeface="Segoe UI" panose="020B0502040204020203" pitchFamily="34" charset="0"/>
            <a:cs typeface="Segoe UI" panose="020B0502040204020203" pitchFamily="34" charset="0"/>
          </a:endParaRPr>
        </a:p>
      </cdr:txBody>
    </cdr:sp>
  </cdr:relSizeAnchor>
</c:userShapes>
</file>

<file path=xl/drawings/drawing8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0.54901</cdr:x>
      <cdr:y>0.05594</cdr:y>
    </cdr:from>
    <cdr:to>
      <cdr:x>0.6872</cdr:x>
      <cdr:y>0.10102</cdr:y>
    </cdr:to>
    <cdr:sp macro="" textlink="">
      <cdr:nvSpPr>
        <cdr:cNvPr id="13" name="TextBox 9"/>
        <cdr:cNvSpPr txBox="1"/>
      </cdr:nvSpPr>
      <cdr:spPr>
        <a:xfrm xmlns:a="http://schemas.openxmlformats.org/drawingml/2006/main">
          <a:off x="5109046" y="339945"/>
          <a:ext cx="1285986" cy="2739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baseline="0">
              <a:solidFill>
                <a:schemeClr val="bg1">
                  <a:lumMod val="50000"/>
                </a:schemeClr>
              </a:solidFill>
              <a:latin typeface="Segoe UI" panose="020B0502040204020203" pitchFamily="34" charset="0"/>
              <a:cs typeface="Segoe UI" panose="020B0502040204020203" pitchFamily="34" charset="0"/>
            </a:rPr>
            <a:t>EU expansion</a:t>
          </a:r>
        </a:p>
        <a:p xmlns:a="http://schemas.openxmlformats.org/drawingml/2006/main">
          <a:pPr algn="l"/>
          <a:r>
            <a:rPr lang="en-GB" sz="1200" b="1" baseline="0">
              <a:solidFill>
                <a:schemeClr val="bg1">
                  <a:lumMod val="50000"/>
                </a:schemeClr>
              </a:solidFill>
              <a:latin typeface="Segoe UI" panose="020B0502040204020203" pitchFamily="34" charset="0"/>
              <a:cs typeface="Segoe UI" panose="020B0502040204020203" pitchFamily="34" charset="0"/>
            </a:rPr>
            <a:t>May 2004</a:t>
          </a:r>
          <a:endParaRPr lang="en-GB" sz="1200" b="1">
            <a:solidFill>
              <a:schemeClr val="bg1">
                <a:lumMod val="50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0.06104</cdr:x>
      <cdr:y>0.93475</cdr:y>
    </cdr:from>
    <cdr:to>
      <cdr:x>0.34184</cdr:x>
      <cdr:y>1</cdr:y>
    </cdr:to>
    <cdr:sp macro="" textlink="">
      <cdr:nvSpPr>
        <cdr:cNvPr id="4" name="TextBox 3"/>
        <cdr:cNvSpPr txBox="1"/>
      </cdr:nvSpPr>
      <cdr:spPr>
        <a:xfrm xmlns:a="http://schemas.openxmlformats.org/drawingml/2006/main">
          <a:off x="523874" y="5457825"/>
          <a:ext cx="240982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0.03774</cdr:x>
      <cdr:y>0.89723</cdr:y>
    </cdr:from>
    <cdr:to>
      <cdr:x>0.34739</cdr:x>
      <cdr:y>0.98858</cdr:y>
    </cdr:to>
    <cdr:sp macro="" textlink="">
      <cdr:nvSpPr>
        <cdr:cNvPr id="5" name="TextBox 4"/>
        <cdr:cNvSpPr txBox="1"/>
      </cdr:nvSpPr>
      <cdr:spPr>
        <a:xfrm xmlns:a="http://schemas.openxmlformats.org/drawingml/2006/main">
          <a:off x="323850" y="5238750"/>
          <a:ext cx="2657475"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0.05438</cdr:x>
      <cdr:y>0.84339</cdr:y>
    </cdr:from>
    <cdr:to>
      <cdr:x>0.16093</cdr:x>
      <cdr:y>1</cdr:y>
    </cdr:to>
    <cdr:sp macro="" textlink="">
      <cdr:nvSpPr>
        <cdr:cNvPr id="6" name="TextBox 5"/>
        <cdr:cNvSpPr txBox="1"/>
      </cdr:nvSpPr>
      <cdr:spPr>
        <a:xfrm xmlns:a="http://schemas.openxmlformats.org/drawingml/2006/main">
          <a:off x="466725" y="5362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0.83725</cdr:x>
      <cdr:y>0.187</cdr:y>
    </cdr:from>
    <cdr:to>
      <cdr:x>0.83725</cdr:x>
      <cdr:y>0.187</cdr:y>
    </cdr:to>
    <cdr:grpSp>
      <cdr:nvGrpSpPr>
        <cdr:cNvPr id="8" name="Group 7"/>
        <cdr:cNvGrpSpPr/>
      </cdr:nvGrpSpPr>
      <cdr:grpSpPr>
        <a:xfrm xmlns:a="http://schemas.openxmlformats.org/drawingml/2006/main">
          <a:off x="7791386" y="1136390"/>
          <a:ext cx="0" cy="0"/>
          <a:chOff x="7791386" y="1136390"/>
          <a:chExt cx="0" cy="0"/>
        </a:xfrm>
      </cdr:grpSpPr>
    </cdr:grpSp>
  </cdr:relSizeAnchor>
  <cdr:relSizeAnchor xmlns:cdr="http://schemas.openxmlformats.org/drawingml/2006/chartDrawing">
    <cdr:from>
      <cdr:x>0.799</cdr:x>
      <cdr:y>0.05729</cdr:y>
    </cdr:from>
    <cdr:to>
      <cdr:x>0.94195</cdr:x>
      <cdr:y>0.10237</cdr:y>
    </cdr:to>
    <cdr:sp macro="" textlink="">
      <cdr:nvSpPr>
        <cdr:cNvPr id="7" name="TextBox 9"/>
        <cdr:cNvSpPr txBox="1"/>
      </cdr:nvSpPr>
      <cdr:spPr>
        <a:xfrm xmlns:a="http://schemas.openxmlformats.org/drawingml/2006/main">
          <a:off x="7435434" y="348148"/>
          <a:ext cx="1330282" cy="2739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baseline="0">
              <a:solidFill>
                <a:schemeClr val="bg1">
                  <a:lumMod val="50000"/>
                </a:schemeClr>
              </a:solidFill>
              <a:latin typeface="Segoe UI" panose="020B0502040204020203" pitchFamily="34" charset="0"/>
              <a:cs typeface="Segoe UI" panose="020B0502040204020203" pitchFamily="34" charset="0"/>
            </a:rPr>
            <a:t>EU referendum</a:t>
          </a:r>
        </a:p>
        <a:p xmlns:a="http://schemas.openxmlformats.org/drawingml/2006/main">
          <a:pPr algn="l"/>
          <a:r>
            <a:rPr lang="en-GB" sz="1200" b="1" baseline="0">
              <a:solidFill>
                <a:schemeClr val="bg1">
                  <a:lumMod val="50000"/>
                </a:schemeClr>
              </a:solidFill>
              <a:latin typeface="Segoe UI" panose="020B0502040204020203" pitchFamily="34" charset="0"/>
              <a:cs typeface="Segoe UI" panose="020B0502040204020203" pitchFamily="34" charset="0"/>
            </a:rPr>
            <a:t>June 2016</a:t>
          </a:r>
          <a:endParaRPr lang="en-GB" sz="1200" b="1">
            <a:solidFill>
              <a:schemeClr val="bg1">
                <a:lumMod val="50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0.80363</cdr:x>
      <cdr:y>0.0693</cdr:y>
    </cdr:from>
    <cdr:to>
      <cdr:x>0.81203</cdr:x>
      <cdr:y>0.83711</cdr:y>
    </cdr:to>
    <cdr:grpSp>
      <cdr:nvGrpSpPr>
        <cdr:cNvPr id="9" name="Group 8"/>
        <cdr:cNvGrpSpPr/>
      </cdr:nvGrpSpPr>
      <cdr:grpSpPr>
        <a:xfrm xmlns:a="http://schemas.openxmlformats.org/drawingml/2006/main">
          <a:off x="7478521" y="421133"/>
          <a:ext cx="78169" cy="4665943"/>
          <a:chOff x="8576394" y="1543050"/>
          <a:chExt cx="0" cy="2339999"/>
        </a:xfrm>
      </cdr:grpSpPr>
      <cdr:cxnSp macro="">
        <cdr:nvCxnSpPr>
          <cdr:cNvPr id="10" name="Straight Connector 9"/>
          <cdr:cNvCxnSpPr/>
        </cdr:nvCxnSpPr>
        <cdr:spPr>
          <a:xfrm xmlns:a="http://schemas.openxmlformats.org/drawingml/2006/main">
            <a:off x="8576394" y="1543050"/>
            <a:ext cx="0" cy="233999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0.66803</cdr:x>
      <cdr:y>0.06829</cdr:y>
    </cdr:from>
    <cdr:to>
      <cdr:x>0.68845</cdr:x>
      <cdr:y>0.8361</cdr:y>
    </cdr:to>
    <cdr:grpSp>
      <cdr:nvGrpSpPr>
        <cdr:cNvPr id="11" name="Group 10"/>
        <cdr:cNvGrpSpPr/>
      </cdr:nvGrpSpPr>
      <cdr:grpSpPr>
        <a:xfrm xmlns:a="http://schemas.openxmlformats.org/drawingml/2006/main">
          <a:off x="6216637" y="414995"/>
          <a:ext cx="190027" cy="4665943"/>
          <a:chOff x="7665501" y="177603"/>
          <a:chExt cx="0" cy="1129739"/>
        </a:xfrm>
      </cdr:grpSpPr>
      <cdr:cxnSp macro="">
        <cdr:nvCxnSpPr>
          <cdr:cNvPr id="12" name="Straight Connector 11"/>
          <cdr:cNvCxnSpPr/>
        </cdr:nvCxnSpPr>
        <cdr:spPr>
          <a:xfrm xmlns:a="http://schemas.openxmlformats.org/drawingml/2006/main">
            <a:off x="7665501" y="177603"/>
            <a:ext cx="0" cy="112973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0.21183</cdr:x>
      <cdr:y>0.22625</cdr:y>
    </cdr:from>
    <cdr:to>
      <cdr:x>0.55805</cdr:x>
      <cdr:y>0.34619</cdr:y>
    </cdr:to>
    <cdr:sp macro="" textlink="">
      <cdr:nvSpPr>
        <cdr:cNvPr id="3" name="TextBox 2"/>
        <cdr:cNvSpPr txBox="1"/>
      </cdr:nvSpPr>
      <cdr:spPr>
        <a:xfrm xmlns:a="http://schemas.openxmlformats.org/drawingml/2006/main">
          <a:off x="1971274" y="1374910"/>
          <a:ext cx="3221897" cy="728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90278E"/>
              </a:solidFill>
              <a:latin typeface="Segoe UI" panose="020B0502040204020203" pitchFamily="34" charset="0"/>
              <a:cs typeface="Segoe UI" panose="020B0502040204020203" pitchFamily="34" charset="0"/>
            </a:rPr>
            <a:t>Net migration</a:t>
          </a:r>
        </a:p>
        <a:p xmlns:a="http://schemas.openxmlformats.org/drawingml/2006/main">
          <a:r>
            <a:rPr lang="en-GB" sz="1400" b="1">
              <a:solidFill>
                <a:srgbClr val="90278E"/>
              </a:solidFill>
              <a:latin typeface="Segoe UI" panose="020B0502040204020203" pitchFamily="34" charset="0"/>
              <a:cs typeface="Segoe UI" panose="020B0502040204020203" pitchFamily="34" charset="0"/>
            </a:rPr>
            <a:t>(inward minus</a:t>
          </a:r>
          <a:r>
            <a:rPr lang="en-GB" sz="1400" b="1" baseline="0">
              <a:solidFill>
                <a:srgbClr val="90278E"/>
              </a:solidFill>
              <a:latin typeface="Segoe UI" panose="020B0502040204020203" pitchFamily="34" charset="0"/>
              <a:cs typeface="Segoe UI" panose="020B0502040204020203" pitchFamily="34" charset="0"/>
            </a:rPr>
            <a:t> outward migration)</a:t>
          </a:r>
          <a:endParaRPr lang="en-GB" sz="1400" b="1">
            <a:solidFill>
              <a:srgbClr val="90278E"/>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cdr:x>
      <cdr:y>0.93315</cdr:y>
    </cdr:from>
    <cdr:to>
      <cdr:x>1</cdr:x>
      <cdr:y>1</cdr:y>
    </cdr:to>
    <cdr:sp macro="" textlink="">
      <cdr:nvSpPr>
        <cdr:cNvPr id="2" name="TextBox 1"/>
        <cdr:cNvSpPr txBox="1"/>
      </cdr:nvSpPr>
      <cdr:spPr>
        <a:xfrm xmlns:a="http://schemas.openxmlformats.org/drawingml/2006/main">
          <a:off x="0" y="5665305"/>
          <a:ext cx="9301370" cy="405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Segoe UI" panose="020B0502040204020203" pitchFamily="34" charset="0"/>
              <a:cs typeface="Segoe UI" panose="020B0502040204020203" pitchFamily="34" charset="0"/>
            </a:rPr>
            <a:t>Note: The</a:t>
          </a:r>
          <a:r>
            <a:rPr lang="en-GB" sz="900" baseline="0">
              <a:latin typeface="Segoe UI" panose="020B0502040204020203" pitchFamily="34" charset="0"/>
              <a:cs typeface="Segoe UI" panose="020B0502040204020203" pitchFamily="34" charset="0"/>
            </a:rPr>
            <a:t> EU expanded a number of times throughout its history. The 2004 enlargement was the largest single expansion of the EU. More details of which countries are part of the EU can be found in </a:t>
          </a:r>
          <a:r>
            <a:rPr lang="en-GB" sz="900" baseline="0">
              <a:solidFill>
                <a:sysClr val="windowText" lastClr="000000"/>
              </a:solidFill>
              <a:latin typeface="Segoe UI" panose="020B0502040204020203" pitchFamily="34" charset="0"/>
              <a:cs typeface="Segoe UI" panose="020B0502040204020203" pitchFamily="34" charset="0"/>
            </a:rPr>
            <a:t>Appendix 3.</a:t>
          </a:r>
          <a:endParaRPr lang="en-GB" sz="900">
            <a:solidFill>
              <a:sysClr val="windowText" lastClr="000000"/>
            </a:solidFill>
            <a:latin typeface="Segoe UI" panose="020B0502040204020203" pitchFamily="34" charset="0"/>
            <a:cs typeface="Segoe UI" panose="020B0502040204020203" pitchFamily="34" charset="0"/>
          </a:endParaRPr>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0.05733</cdr:x>
      <cdr:y>0.06148</cdr:y>
    </cdr:from>
    <cdr:to>
      <cdr:x>0.93552</cdr:x>
      <cdr:y>0.91742</cdr:y>
    </cdr:to>
    <cdr:grpSp>
      <cdr:nvGrpSpPr>
        <cdr:cNvPr id="4" name="Group 3"/>
        <cdr:cNvGrpSpPr/>
      </cdr:nvGrpSpPr>
      <cdr:grpSpPr>
        <a:xfrm xmlns:a="http://schemas.openxmlformats.org/drawingml/2006/main">
          <a:off x="533509" y="373611"/>
          <a:ext cx="8172370" cy="5201504"/>
          <a:chOff x="314277" y="363176"/>
          <a:chExt cx="8613268" cy="5472000"/>
        </a:xfrm>
      </cdr:grpSpPr>
      <cdr:pic>
        <cdr:nvPicPr>
          <cdr:cNvPr id="2" name="Picture 1"/>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 uri="{28A0092B-C50C-407E-A947-70E740481C1C}">
                <a14:useLocalDpi xmlns:a14="http://schemas.microsoft.com/office/drawing/2010/main" val="0"/>
              </a:ext>
            </a:extLst>
          </a:blip>
          <a:srcRect xmlns:a="http://schemas.openxmlformats.org/drawingml/2006/main" l="24949" t="9081"/>
          <a:stretch xmlns:a="http://schemas.openxmlformats.org/drawingml/2006/main"/>
        </cdr:blipFill>
        <cdr:spPr>
          <a:xfrm xmlns:a="http://schemas.openxmlformats.org/drawingml/2006/main">
            <a:off x="2629148" y="363176"/>
            <a:ext cx="4006035" cy="5472000"/>
          </a:xfrm>
          <a:prstGeom xmlns:a="http://schemas.openxmlformats.org/drawingml/2006/main" prst="rect">
            <a:avLst/>
          </a:prstGeom>
        </cdr:spPr>
      </cdr:pic>
      <cdr:grpSp>
        <cdr:nvGrpSpPr>
          <cdr:cNvPr id="23" name="Group 22"/>
          <cdr:cNvGrpSpPr/>
        </cdr:nvGrpSpPr>
        <cdr:grpSpPr>
          <a:xfrm xmlns:a="http://schemas.openxmlformats.org/drawingml/2006/main">
            <a:off x="314277" y="743113"/>
            <a:ext cx="8613268" cy="4903898"/>
            <a:chOff x="425823" y="1097617"/>
            <a:chExt cx="8597925" cy="4575941"/>
          </a:xfrm>
        </cdr:grpSpPr>
        <cdr:grpSp>
          <cdr:nvGrpSpPr>
            <cdr:cNvPr id="22" name="Group 21"/>
            <cdr:cNvGrpSpPr/>
          </cdr:nvGrpSpPr>
          <cdr:grpSpPr>
            <a:xfrm xmlns:a="http://schemas.openxmlformats.org/drawingml/2006/main">
              <a:off x="425823" y="1097617"/>
              <a:ext cx="8597925" cy="4575941"/>
              <a:chOff x="571499" y="985558"/>
              <a:chExt cx="8597925" cy="4575941"/>
            </a:xfrm>
          </cdr:grpSpPr>
          <cdr:grpSp>
            <cdr:nvGrpSpPr>
              <cdr:cNvPr id="21" name="Group 20"/>
              <cdr:cNvGrpSpPr/>
            </cdr:nvGrpSpPr>
            <cdr:grpSpPr>
              <a:xfrm xmlns:a="http://schemas.openxmlformats.org/drawingml/2006/main">
                <a:off x="1111499" y="985558"/>
                <a:ext cx="7517925" cy="900000"/>
                <a:chOff x="1111499" y="447675"/>
                <a:chExt cx="7517925" cy="900000"/>
              </a:xfrm>
            </cdr:grpSpPr>
            <cdr:sp macro="" textlink="">
              <cdr:nvSpPr>
                <cdr:cNvPr id="12" name="TextBox 11"/>
                <cdr:cNvSpPr txBox="1"/>
              </cdr:nvSpPr>
              <cdr:spPr>
                <a:xfrm xmlns:a="http://schemas.openxmlformats.org/drawingml/2006/main">
                  <a:off x="1111499"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ysClr val="windowText" lastClr="000000"/>
                      </a:solidFill>
                      <a:latin typeface="Segoe UI" panose="020B0502040204020203" pitchFamily="34" charset="0"/>
                      <a:cs typeface="Segoe UI" panose="020B0502040204020203" pitchFamily="34" charset="0"/>
                    </a:rPr>
                    <a:t>Total</a:t>
                  </a:r>
                  <a:r>
                    <a:rPr lang="en-GB" sz="1400" b="1" baseline="0">
                      <a:solidFill>
                        <a:sysClr val="windowText" lastClr="000000"/>
                      </a:solidFill>
                      <a:latin typeface="Segoe UI" panose="020B0502040204020203" pitchFamily="34" charset="0"/>
                      <a:cs typeface="Segoe UI" panose="020B0502040204020203" pitchFamily="34" charset="0"/>
                    </a:rPr>
                    <a:t> in-flows</a:t>
                  </a:r>
                </a:p>
                <a:p xmlns:a="http://schemas.openxmlformats.org/drawingml/2006/main">
                  <a:pPr algn="ctr"/>
                  <a:r>
                    <a:rPr lang="en-GB" sz="1400" b="1" baseline="0">
                      <a:solidFill>
                        <a:sysClr val="windowText" lastClr="000000"/>
                      </a:solidFill>
                      <a:latin typeface="Segoe UI" panose="020B0502040204020203" pitchFamily="34" charset="0"/>
                      <a:cs typeface="Segoe UI" panose="020B0502040204020203" pitchFamily="34" charset="0"/>
                    </a:rPr>
                    <a:t>87,400</a:t>
                  </a:r>
                  <a:endParaRPr lang="en-GB" sz="1400" b="1">
                    <a:solidFill>
                      <a:sysClr val="windowText" lastClr="000000"/>
                    </a:solidFill>
                    <a:latin typeface="Segoe UI" panose="020B0502040204020203" pitchFamily="34" charset="0"/>
                    <a:cs typeface="Segoe UI" panose="020B0502040204020203" pitchFamily="34" charset="0"/>
                  </a:endParaRPr>
                </a:p>
              </cdr:txBody>
            </cdr:sp>
            <cdr:sp macro="" textlink="">
              <cdr:nvSpPr>
                <cdr:cNvPr id="13" name="TextBox 12"/>
                <cdr:cNvSpPr txBox="1"/>
              </cdr:nvSpPr>
              <cdr:spPr>
                <a:xfrm xmlns:a="http://schemas.openxmlformats.org/drawingml/2006/main">
                  <a:off x="4091185"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baseline="0">
                      <a:solidFill>
                        <a:sysClr val="windowText" lastClr="000000"/>
                      </a:solidFill>
                      <a:latin typeface="Segoe UI" panose="020B0502040204020203" pitchFamily="34" charset="0"/>
                      <a:cs typeface="Segoe UI" panose="020B0502040204020203" pitchFamily="34" charset="0"/>
                    </a:rPr>
                    <a:t>Total net gain</a:t>
                  </a:r>
                </a:p>
                <a:p xmlns:a="http://schemas.openxmlformats.org/drawingml/2006/main">
                  <a:pPr algn="ctr"/>
                  <a:r>
                    <a:rPr lang="en-GB" sz="1600" b="1" baseline="0">
                      <a:solidFill>
                        <a:sysClr val="windowText" lastClr="000000"/>
                      </a:solidFill>
                      <a:latin typeface="Segoe UI" panose="020B0502040204020203" pitchFamily="34" charset="0"/>
                      <a:cs typeface="Segoe UI" panose="020B0502040204020203" pitchFamily="34" charset="0"/>
                    </a:rPr>
                    <a:t>+30,200</a:t>
                  </a:r>
                </a:p>
              </cdr:txBody>
            </cdr:sp>
            <cdr:sp macro="" textlink="">
              <cdr:nvSpPr>
                <cdr:cNvPr id="14" name="TextBox 13"/>
                <cdr:cNvSpPr txBox="1"/>
              </cdr:nvSpPr>
              <cdr:spPr>
                <a:xfrm xmlns:a="http://schemas.openxmlformats.org/drawingml/2006/main">
                  <a:off x="7369424"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ysClr val="windowText" lastClr="000000"/>
                      </a:solidFill>
                      <a:latin typeface="Segoe UI" panose="020B0502040204020203" pitchFamily="34" charset="0"/>
                      <a:cs typeface="Segoe UI" panose="020B0502040204020203" pitchFamily="34" charset="0"/>
                    </a:rPr>
                    <a:t>Total out-flows</a:t>
                  </a:r>
                </a:p>
                <a:p xmlns:a="http://schemas.openxmlformats.org/drawingml/2006/main">
                  <a:pPr algn="ctr"/>
                  <a:r>
                    <a:rPr lang="en-GB" sz="1400" b="1">
                      <a:solidFill>
                        <a:sysClr val="windowText" lastClr="000000"/>
                      </a:solidFill>
                      <a:latin typeface="Segoe UI" panose="020B0502040204020203" pitchFamily="34" charset="0"/>
                      <a:cs typeface="Segoe UI" panose="020B0502040204020203" pitchFamily="34" charset="0"/>
                    </a:rPr>
                    <a:t>57,100</a:t>
                  </a:r>
                </a:p>
              </cdr:txBody>
            </cdr:sp>
          </cdr:grpSp>
          <cdr:grpSp>
            <cdr:nvGrpSpPr>
              <cdr:cNvPr id="19" name="Group 18"/>
              <cdr:cNvGrpSpPr/>
            </cdr:nvGrpSpPr>
            <cdr:grpSpPr>
              <a:xfrm xmlns:a="http://schemas.openxmlformats.org/drawingml/2006/main">
                <a:off x="571499" y="2690810"/>
                <a:ext cx="8597924" cy="1338011"/>
                <a:chOff x="571499" y="2690810"/>
                <a:chExt cx="8597924" cy="1338011"/>
              </a:xfrm>
            </cdr:grpSpPr>
            <cdr:sp macro="" textlink="">
              <cdr:nvSpPr>
                <cdr:cNvPr id="8" name="Right Arrow 7"/>
                <cdr:cNvSpPr/>
              </cdr:nvSpPr>
              <cdr:spPr>
                <a:xfrm xmlns:a="http://schemas.openxmlformats.org/drawingml/2006/main">
                  <a:off x="571499" y="2690810"/>
                  <a:ext cx="2340000" cy="1316475"/>
                </a:xfrm>
                <a:prstGeom xmlns:a="http://schemas.openxmlformats.org/drawingml/2006/main" prst="rightArrow">
                  <a:avLst/>
                </a:prstGeom>
                <a:solidFill xmlns:a="http://schemas.openxmlformats.org/drawingml/2006/main">
                  <a:srgbClr val="90278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1200" b="1">
                      <a:solidFill>
                        <a:schemeClr val="bg1"/>
                      </a:solidFill>
                      <a:effectLst/>
                      <a:latin typeface="Segoe UI" panose="020B0502040204020203" pitchFamily="34" charset="0"/>
                      <a:ea typeface="+mn-ea"/>
                      <a:cs typeface="Segoe UI" panose="020B0502040204020203" pitchFamily="34" charset="0"/>
                    </a:rPr>
                    <a:t>From</a:t>
                  </a:r>
                  <a:r>
                    <a:rPr lang="en-GB" sz="1200" b="1" baseline="0">
                      <a:solidFill>
                        <a:schemeClr val="bg1"/>
                      </a:solidFill>
                      <a:effectLst/>
                      <a:latin typeface="Segoe UI" panose="020B0502040204020203" pitchFamily="34" charset="0"/>
                      <a:ea typeface="+mn-ea"/>
                      <a:cs typeface="Segoe UI" panose="020B0502040204020203" pitchFamily="34" charset="0"/>
                    </a:rPr>
                    <a:t> the rest of the UK</a:t>
                  </a:r>
                  <a:endParaRPr lang="en-GB" sz="1200" b="1">
                    <a:solidFill>
                      <a:schemeClr val="bg1"/>
                    </a:solidFill>
                    <a:effectLst/>
                    <a:latin typeface="Segoe UI" panose="020B0502040204020203" pitchFamily="34" charset="0"/>
                    <a:cs typeface="Segoe UI" panose="020B0502040204020203" pitchFamily="34" charset="0"/>
                  </a:endParaRPr>
                </a:p>
                <a:p xmlns:a="http://schemas.openxmlformats.org/drawingml/2006/main">
                  <a:pPr algn="ctr"/>
                  <a:r>
                    <a:rPr lang="en-US" sz="1400" b="1">
                      <a:solidFill>
                        <a:schemeClr val="bg1"/>
                      </a:solidFill>
                      <a:latin typeface="Segoe UI" panose="020B0502040204020203" pitchFamily="34" charset="0"/>
                      <a:cs typeface="Segoe UI" panose="020B0502040204020203" pitchFamily="34" charset="0"/>
                    </a:rPr>
                    <a:t>47,500</a:t>
                  </a:r>
                </a:p>
              </cdr:txBody>
            </cdr:sp>
            <cdr:sp macro="" textlink="">
              <cdr:nvSpPr>
                <cdr:cNvPr id="10" name="Right Arrow 9"/>
                <cdr:cNvSpPr/>
              </cdr:nvSpPr>
              <cdr:spPr>
                <a:xfrm xmlns:a="http://schemas.openxmlformats.org/drawingml/2006/main">
                  <a:off x="6829423" y="2690813"/>
                  <a:ext cx="2340000" cy="1338008"/>
                </a:xfrm>
                <a:prstGeom xmlns:a="http://schemas.openxmlformats.org/drawingml/2006/main" prst="rightArrow">
                  <a:avLst/>
                </a:prstGeom>
                <a:solidFill xmlns:a="http://schemas.openxmlformats.org/drawingml/2006/main">
                  <a:srgbClr val="90278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200" b="1">
                      <a:solidFill>
                        <a:schemeClr val="bg1"/>
                      </a:solidFill>
                      <a:latin typeface="Segoe UI" panose="020B0502040204020203" pitchFamily="34" charset="0"/>
                      <a:cs typeface="Segoe UI" panose="020B0502040204020203" pitchFamily="34" charset="0"/>
                    </a:rPr>
                    <a:t>To the rest of</a:t>
                  </a:r>
                  <a:r>
                    <a:rPr lang="en-US" sz="1200" b="1" baseline="0">
                      <a:solidFill>
                        <a:schemeClr val="bg1"/>
                      </a:solidFill>
                      <a:latin typeface="Segoe UI" panose="020B0502040204020203" pitchFamily="34" charset="0"/>
                      <a:cs typeface="Segoe UI" panose="020B0502040204020203" pitchFamily="34" charset="0"/>
                    </a:rPr>
                    <a:t> the UK</a:t>
                  </a:r>
                  <a:endParaRPr lang="en-US" sz="1200" b="1">
                    <a:solidFill>
                      <a:schemeClr val="bg1"/>
                    </a:solidFill>
                    <a:latin typeface="Segoe UI" panose="020B0502040204020203" pitchFamily="34" charset="0"/>
                    <a:cs typeface="Segoe UI" panose="020B0502040204020203" pitchFamily="34" charset="0"/>
                  </a:endParaRPr>
                </a:p>
                <a:p xmlns:a="http://schemas.openxmlformats.org/drawingml/2006/main">
                  <a:pPr algn="ctr"/>
                  <a:r>
                    <a:rPr lang="en-US" sz="1400" b="1">
                      <a:solidFill>
                        <a:schemeClr val="bg1"/>
                      </a:solidFill>
                      <a:latin typeface="Segoe UI" panose="020B0502040204020203" pitchFamily="34" charset="0"/>
                      <a:cs typeface="Segoe UI" panose="020B0502040204020203" pitchFamily="34" charset="0"/>
                    </a:rPr>
                    <a:t>37,400</a:t>
                  </a:r>
                </a:p>
              </cdr:txBody>
            </cdr:sp>
            <cdr:sp macro="" textlink="">
              <cdr:nvSpPr>
                <cdr:cNvPr id="15" name="TextBox 14"/>
                <cdr:cNvSpPr txBox="1"/>
              </cdr:nvSpPr>
              <cdr:spPr>
                <a:xfrm xmlns:a="http://schemas.openxmlformats.org/drawingml/2006/main">
                  <a:off x="3911185" y="2690811"/>
                  <a:ext cx="1620000" cy="1080000"/>
                </a:xfrm>
                <a:prstGeom xmlns:a="http://schemas.openxmlformats.org/drawingml/2006/main" prst="rect">
                  <a:avLst/>
                </a:prstGeom>
                <a:noFill xmlns:a="http://schemas.openxmlformats.org/drawingml/2006/main"/>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Net rest of </a:t>
                  </a:r>
                </a:p>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the UK flows </a:t>
                  </a:r>
                </a:p>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+10,000</a:t>
                  </a:r>
                </a:p>
              </cdr:txBody>
            </cdr:sp>
          </cdr:grpSp>
          <cdr:grpSp>
            <cdr:nvGrpSpPr>
              <cdr:cNvPr id="20" name="Group 19"/>
              <cdr:cNvGrpSpPr/>
            </cdr:nvGrpSpPr>
            <cdr:grpSpPr>
              <a:xfrm xmlns:a="http://schemas.openxmlformats.org/drawingml/2006/main">
                <a:off x="571499" y="4276725"/>
                <a:ext cx="8597925" cy="1284774"/>
                <a:chOff x="571499" y="4276725"/>
                <a:chExt cx="8597925" cy="1284774"/>
              </a:xfrm>
            </cdr:grpSpPr>
            <cdr:sp macro="" textlink="">
              <cdr:nvSpPr>
                <cdr:cNvPr id="9" name="Right Arrow 8"/>
                <cdr:cNvSpPr/>
              </cdr:nvSpPr>
              <cdr:spPr>
                <a:xfrm xmlns:a="http://schemas.openxmlformats.org/drawingml/2006/main">
                  <a:off x="571499" y="4276725"/>
                  <a:ext cx="2340000" cy="1264508"/>
                </a:xfrm>
                <a:prstGeom xmlns:a="http://schemas.openxmlformats.org/drawingml/2006/main" prst="rightArrow">
                  <a:avLst/>
                </a:prstGeom>
                <a:solidFill xmlns:a="http://schemas.openxmlformats.org/drawingml/2006/main">
                  <a:schemeClr val="bg1"/>
                </a:solidFill>
                <a:ln xmlns:a="http://schemas.openxmlformats.org/drawingml/2006/main">
                  <a:solidFill>
                    <a:srgbClr val="90278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200" b="1">
                      <a:solidFill>
                        <a:srgbClr val="90278E"/>
                      </a:solidFill>
                      <a:latin typeface="Segoe UI" panose="020B0502040204020203" pitchFamily="34" charset="0"/>
                      <a:cs typeface="Segoe UI" panose="020B0502040204020203" pitchFamily="34" charset="0"/>
                    </a:rPr>
                    <a:t>From overseas</a:t>
                  </a:r>
                </a:p>
                <a:p xmlns:a="http://schemas.openxmlformats.org/drawingml/2006/main">
                  <a:pPr algn="ctr"/>
                  <a:r>
                    <a:rPr lang="en-US" sz="1400" b="1">
                      <a:solidFill>
                        <a:srgbClr val="90278E"/>
                      </a:solidFill>
                      <a:latin typeface="Segoe UI" panose="020B0502040204020203" pitchFamily="34" charset="0"/>
                      <a:cs typeface="Segoe UI" panose="020B0502040204020203" pitchFamily="34" charset="0"/>
                    </a:rPr>
                    <a:t>39,900</a:t>
                  </a:r>
                </a:p>
              </cdr:txBody>
            </cdr:sp>
            <cdr:sp macro="" textlink="">
              <cdr:nvSpPr>
                <cdr:cNvPr id="11" name="Right Arrow 10"/>
                <cdr:cNvSpPr/>
              </cdr:nvSpPr>
              <cdr:spPr>
                <a:xfrm xmlns:a="http://schemas.openxmlformats.org/drawingml/2006/main">
                  <a:off x="6829424" y="4276725"/>
                  <a:ext cx="2340000" cy="1284774"/>
                </a:xfrm>
                <a:prstGeom xmlns:a="http://schemas.openxmlformats.org/drawingml/2006/main" prst="rightArrow">
                  <a:avLst/>
                </a:prstGeom>
                <a:solidFill xmlns:a="http://schemas.openxmlformats.org/drawingml/2006/main">
                  <a:schemeClr val="bg1"/>
                </a:solidFill>
                <a:ln xmlns:a="http://schemas.openxmlformats.org/drawingml/2006/main">
                  <a:solidFill>
                    <a:srgbClr val="90278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200" b="1">
                      <a:solidFill>
                        <a:srgbClr val="90278E"/>
                      </a:solidFill>
                      <a:latin typeface="Segoe UI" panose="020B0502040204020203" pitchFamily="34" charset="0"/>
                      <a:cs typeface="Segoe UI" panose="020B0502040204020203" pitchFamily="34" charset="0"/>
                    </a:rPr>
                    <a:t>To overseas</a:t>
                  </a:r>
                </a:p>
                <a:p xmlns:a="http://schemas.openxmlformats.org/drawingml/2006/main">
                  <a:pPr algn="ctr"/>
                  <a:r>
                    <a:rPr lang="en-US" sz="1400" b="1">
                      <a:solidFill>
                        <a:srgbClr val="90278E"/>
                      </a:solidFill>
                      <a:latin typeface="Segoe UI" panose="020B0502040204020203" pitchFamily="34" charset="0"/>
                      <a:cs typeface="Segoe UI" panose="020B0502040204020203" pitchFamily="34" charset="0"/>
                    </a:rPr>
                    <a:t>19,700</a:t>
                  </a:r>
                </a:p>
              </cdr:txBody>
            </cdr:sp>
            <cdr:sp macro="" textlink="">
              <cdr:nvSpPr>
                <cdr:cNvPr id="16" name="TextBox 15"/>
                <cdr:cNvSpPr txBox="1"/>
              </cdr:nvSpPr>
              <cdr:spPr>
                <a:xfrm xmlns:a="http://schemas.openxmlformats.org/drawingml/2006/main">
                  <a:off x="3911185" y="4276725"/>
                  <a:ext cx="1620000" cy="1080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Net overseas </a:t>
                  </a:r>
                </a:p>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flows</a:t>
                  </a:r>
                </a:p>
                <a:p xmlns:a="http://schemas.openxmlformats.org/drawingml/2006/main">
                  <a:pPr algn="ctr"/>
                  <a:r>
                    <a:rPr lang="en-GB" sz="1600" b="1">
                      <a:solidFill>
                        <a:srgbClr val="90278E"/>
                      </a:solidFill>
                      <a:latin typeface="Segoe UI" panose="020B0502040204020203" pitchFamily="34" charset="0"/>
                      <a:cs typeface="Segoe UI" panose="020B0502040204020203" pitchFamily="34" charset="0"/>
                    </a:rPr>
                    <a:t>+20,200</a:t>
                  </a:r>
                </a:p>
              </cdr:txBody>
            </cdr:sp>
          </cdr:grpSp>
        </cdr:grpSp>
      </cdr:grpSp>
    </cdr:grpSp>
  </cdr:relSizeAnchor>
  <cdr:relSizeAnchor xmlns:cdr="http://schemas.openxmlformats.org/drawingml/2006/chartDrawing">
    <cdr:from>
      <cdr:x>0.08086</cdr:x>
      <cdr:y>0.00337</cdr:y>
    </cdr:from>
    <cdr:to>
      <cdr:x>0.99079</cdr:x>
      <cdr:y>0.07783</cdr:y>
    </cdr:to>
    <cdr:sp macro="" textlink="">
      <cdr:nvSpPr>
        <cdr:cNvPr id="3" name="TextBox 2"/>
        <cdr:cNvSpPr txBox="1"/>
      </cdr:nvSpPr>
      <cdr:spPr>
        <a:xfrm xmlns:a="http://schemas.openxmlformats.org/drawingml/2006/main">
          <a:off x="752460" y="20479"/>
          <a:ext cx="8467740" cy="452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Figure 6.2: </a:t>
          </a:r>
          <a:r>
            <a:rPr lang="en-GB" sz="1400" b="1">
              <a:solidFill>
                <a:sysClr val="windowText" lastClr="000000"/>
              </a:solidFill>
              <a:effectLst/>
              <a:latin typeface="Segoe UI" panose="020B0502040204020203" pitchFamily="34" charset="0"/>
              <a:ea typeface="+mn-ea"/>
              <a:cs typeface="Segoe UI" panose="020B0502040204020203" pitchFamily="34" charset="0"/>
            </a:rPr>
            <a:t>Migration between Scotland, the rest of the UK and overseas, year to mid-2019</a:t>
          </a:r>
          <a:endParaRPr lang="en-GB" sz="1400">
            <a:solidFill>
              <a:sysClr val="windowText" lastClr="000000"/>
            </a:solidFill>
            <a:effectLst/>
            <a:latin typeface="Segoe UI" panose="020B0502040204020203" pitchFamily="34" charset="0"/>
            <a:ea typeface="+mn-ea"/>
            <a:cs typeface="Segoe UI" panose="020B0502040204020203" pitchFamily="34" charset="0"/>
          </a:endParaRPr>
        </a:p>
      </cdr:txBody>
    </cdr:sp>
  </cdr:relSizeAnchor>
  <cdr:relSizeAnchor xmlns:cdr="http://schemas.openxmlformats.org/drawingml/2006/chartDrawing">
    <cdr:from>
      <cdr:x>0.00716</cdr:x>
      <cdr:y>0.95611</cdr:y>
    </cdr:from>
    <cdr:to>
      <cdr:x>0.28659</cdr:x>
      <cdr:y>1</cdr:y>
    </cdr:to>
    <cdr:sp macro="" textlink="">
      <cdr:nvSpPr>
        <cdr:cNvPr id="5" name="TextBox 4"/>
        <cdr:cNvSpPr txBox="1"/>
      </cdr:nvSpPr>
      <cdr:spPr>
        <a:xfrm xmlns:a="http://schemas.openxmlformats.org/drawingml/2006/main">
          <a:off x="66676" y="5810250"/>
          <a:ext cx="2600324" cy="2666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Segoe UI" panose="020B0502040204020203" pitchFamily="34" charset="0"/>
              <a:cs typeface="Segoe UI" panose="020B0502040204020203" pitchFamily="34" charset="0"/>
            </a:rPr>
            <a:t>Note: Totals may not sum</a:t>
          </a:r>
          <a:r>
            <a:rPr lang="en-GB" sz="900" baseline="0">
              <a:latin typeface="Segoe UI" panose="020B0502040204020203" pitchFamily="34" charset="0"/>
              <a:cs typeface="Segoe UI" panose="020B0502040204020203" pitchFamily="34" charset="0"/>
            </a:rPr>
            <a:t> due to rounding.</a:t>
          </a:r>
          <a:endParaRPr lang="en-GB" sz="9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0.44831</cdr:x>
      <cdr:y>0.95455</cdr:y>
    </cdr:from>
    <cdr:to>
      <cdr:x>1</cdr:x>
      <cdr:y>0.99373</cdr:y>
    </cdr:to>
    <cdr:sp macro="" textlink="">
      <cdr:nvSpPr>
        <cdr:cNvPr id="6" name="TextBox 5"/>
        <cdr:cNvSpPr txBox="1"/>
      </cdr:nvSpPr>
      <cdr:spPr>
        <a:xfrm xmlns:a="http://schemas.openxmlformats.org/drawingml/2006/main">
          <a:off x="4171950" y="5800725"/>
          <a:ext cx="51339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900">
              <a:effectLst/>
              <a:latin typeface="Segoe UI" panose="020B0502040204020203" pitchFamily="34" charset="0"/>
              <a:ea typeface="+mn-ea"/>
              <a:cs typeface="Segoe UI" panose="020B0502040204020203" pitchFamily="34" charset="0"/>
            </a:rPr>
            <a:t>© Crown copyright and database right 2020. Ordnance Survey (OS Licence number 100020542).</a:t>
          </a:r>
          <a:endParaRPr lang="en-GB" sz="900">
            <a:effectLst/>
            <a:latin typeface="Segoe UI" panose="020B0502040204020203" pitchFamily="34" charset="0"/>
            <a:cs typeface="Segoe UI" panose="020B0502040204020203" pitchFamily="34" charset="0"/>
          </a:endParaRPr>
        </a:p>
        <a:p xmlns:a="http://schemas.openxmlformats.org/drawingml/2006/main">
          <a:endParaRPr lang="en-GB" sz="1100"/>
        </a:p>
      </cdr:txBody>
    </cdr:sp>
  </cdr:relSizeAnchor>
</c:userShapes>
</file>

<file path=xl/drawings/drawing8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c:userShapes xmlns:c="http://schemas.openxmlformats.org/drawingml/2006/chart">
  <cdr:relSizeAnchor xmlns:cdr="http://schemas.openxmlformats.org/drawingml/2006/chartDrawing">
    <cdr:from>
      <cdr:x>0.83015</cdr:x>
      <cdr:y>0.10609</cdr:y>
    </cdr:from>
    <cdr:to>
      <cdr:x>0.8302</cdr:x>
      <cdr:y>0.15509</cdr:y>
    </cdr:to>
    <cdr:cxnSp macro="">
      <cdr:nvCxnSpPr>
        <cdr:cNvPr id="3" name="Straight Connector 2"/>
        <cdr:cNvCxnSpPr/>
      </cdr:nvCxnSpPr>
      <cdr:spPr>
        <a:xfrm xmlns:a="http://schemas.openxmlformats.org/drawingml/2006/main" flipH="1">
          <a:off x="7725276" y="644692"/>
          <a:ext cx="501" cy="297782"/>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0.86051</cdr:x>
      <cdr:y>0.37562</cdr:y>
    </cdr:from>
    <cdr:to>
      <cdr:x>0.86051</cdr:x>
      <cdr:y>0.42488</cdr:y>
    </cdr:to>
    <cdr:cxnSp macro="">
      <cdr:nvCxnSpPr>
        <cdr:cNvPr id="7" name="Straight Connector 6"/>
        <cdr:cNvCxnSpPr/>
      </cdr:nvCxnSpPr>
      <cdr:spPr>
        <a:xfrm xmlns:a="http://schemas.openxmlformats.org/drawingml/2006/main">
          <a:off x="8007804" y="2282598"/>
          <a:ext cx="0" cy="299357"/>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0.60754</cdr:x>
      <cdr:y>0.84231</cdr:y>
    </cdr:from>
    <cdr:to>
      <cdr:x>0.60754</cdr:x>
      <cdr:y>0.89682</cdr:y>
    </cdr:to>
    <cdr:cxnSp macro="">
      <cdr:nvCxnSpPr>
        <cdr:cNvPr id="15" name="Straight Connector 14"/>
        <cdr:cNvCxnSpPr/>
      </cdr:nvCxnSpPr>
      <cdr:spPr>
        <a:xfrm xmlns:a="http://schemas.openxmlformats.org/drawingml/2006/main">
          <a:off x="5653752" y="5118652"/>
          <a:ext cx="0" cy="331305"/>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0.00205</cdr:x>
      <cdr:y>0.95298</cdr:y>
    </cdr:from>
    <cdr:to>
      <cdr:x>0.28557</cdr:x>
      <cdr:y>1</cdr:y>
    </cdr:to>
    <cdr:sp macro="" textlink="">
      <cdr:nvSpPr>
        <cdr:cNvPr id="2" name="TextBox 1"/>
        <cdr:cNvSpPr txBox="1"/>
      </cdr:nvSpPr>
      <cdr:spPr>
        <a:xfrm xmlns:a="http://schemas.openxmlformats.org/drawingml/2006/main">
          <a:off x="19050" y="5791200"/>
          <a:ext cx="26384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Segoe UI" panose="020B0502040204020203" pitchFamily="34" charset="0"/>
              <a:cs typeface="Segoe UI" panose="020B0502040204020203" pitchFamily="34" charset="0"/>
            </a:rPr>
            <a:t>Note:</a:t>
          </a:r>
          <a:r>
            <a:rPr lang="en-GB" sz="900" baseline="0">
              <a:latin typeface="Segoe UI" panose="020B0502040204020203" pitchFamily="34" charset="0"/>
              <a:cs typeface="Segoe UI" panose="020B0502040204020203" pitchFamily="34" charset="0"/>
            </a:rPr>
            <a:t> Totals may not sum due to rounding.</a:t>
          </a:r>
          <a:endParaRPr lang="en-GB" sz="900">
            <a:latin typeface="Segoe UI" panose="020B0502040204020203" pitchFamily="34" charset="0"/>
            <a:cs typeface="Segoe UI" panose="020B0502040204020203" pitchFamily="34" charset="0"/>
          </a:endParaRPr>
        </a:p>
      </cdr:txBody>
    </cdr:sp>
  </cdr:relSizeAnchor>
</c:userShapes>
</file>

<file path=xl/drawings/drawing8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c:userShapes xmlns:c="http://schemas.openxmlformats.org/drawingml/2006/chart">
  <cdr:relSizeAnchor xmlns:cdr="http://schemas.openxmlformats.org/drawingml/2006/chartDrawing">
    <cdr:from>
      <cdr:x>0.01704</cdr:x>
      <cdr:y>0.12756</cdr:y>
    </cdr:from>
    <cdr:to>
      <cdr:x>0.04974</cdr:x>
      <cdr:y>0.391</cdr:y>
    </cdr:to>
    <cdr:sp macro="" textlink="">
      <cdr:nvSpPr>
        <cdr:cNvPr id="4" name="TextBox 3"/>
        <cdr:cNvSpPr txBox="1"/>
      </cdr:nvSpPr>
      <cdr:spPr>
        <a:xfrm xmlns:a="http://schemas.openxmlformats.org/drawingml/2006/main" rot="16200000">
          <a:off x="-486574" y="1416387"/>
          <a:ext cx="1593407" cy="303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EU nationalities</a:t>
          </a:r>
        </a:p>
      </cdr:txBody>
    </cdr:sp>
  </cdr:relSizeAnchor>
  <cdr:relSizeAnchor xmlns:cdr="http://schemas.openxmlformats.org/drawingml/2006/chartDrawing">
    <cdr:from>
      <cdr:x>0.01718</cdr:x>
      <cdr:y>0.54331</cdr:y>
    </cdr:from>
    <cdr:to>
      <cdr:x>0.04988</cdr:x>
      <cdr:y>0.89089</cdr:y>
    </cdr:to>
    <cdr:sp macro="" textlink="">
      <cdr:nvSpPr>
        <cdr:cNvPr id="5" name="TextBox 1"/>
        <cdr:cNvSpPr txBox="1"/>
      </cdr:nvSpPr>
      <cdr:spPr>
        <a:xfrm xmlns:a="http://schemas.openxmlformats.org/drawingml/2006/main" rot="16200000">
          <a:off x="-739764" y="4185428"/>
          <a:ext cx="2102283" cy="3036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ysClr val="windowText" lastClr="000000"/>
              </a:solidFill>
              <a:latin typeface="Segoe UI" panose="020B0502040204020203" pitchFamily="34" charset="0"/>
              <a:cs typeface="Segoe UI" panose="020B0502040204020203" pitchFamily="34" charset="0"/>
            </a:rPr>
            <a:t>Non-EU nationalities</a:t>
          </a:r>
        </a:p>
      </cdr:txBody>
    </cdr:sp>
  </cdr:relSizeAnchor>
</c:userShapes>
</file>

<file path=xl/drawings/drawing8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c:userShapes xmlns:c="http://schemas.openxmlformats.org/drawingml/2006/chart">
  <cdr:relSizeAnchor xmlns:cdr="http://schemas.openxmlformats.org/drawingml/2006/chartDrawing">
    <cdr:from>
      <cdr:x>0.61358</cdr:x>
      <cdr:y>0.10477</cdr:y>
    </cdr:from>
    <cdr:to>
      <cdr:x>0.61358</cdr:x>
      <cdr:y>0.75457</cdr:y>
    </cdr:to>
    <cdr:cxnSp macro="">
      <cdr:nvCxnSpPr>
        <cdr:cNvPr id="3" name="Straight Connector 2"/>
        <cdr:cNvCxnSpPr/>
      </cdr:nvCxnSpPr>
      <cdr:spPr>
        <a:xfrm xmlns:a="http://schemas.openxmlformats.org/drawingml/2006/main">
          <a:off x="5709908" y="636666"/>
          <a:ext cx="0" cy="394880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0.60953</cdr:x>
      <cdr:y>0.09345</cdr:y>
    </cdr:from>
    <cdr:to>
      <cdr:x>0.71667</cdr:x>
      <cdr:y>0.18138</cdr:y>
    </cdr:to>
    <cdr:sp macro="" textlink="">
      <cdr:nvSpPr>
        <cdr:cNvPr id="10" name="TextBox 9"/>
        <cdr:cNvSpPr txBox="1"/>
      </cdr:nvSpPr>
      <cdr:spPr>
        <a:xfrm xmlns:a="http://schemas.openxmlformats.org/drawingml/2006/main">
          <a:off x="5672279" y="567891"/>
          <a:ext cx="997037" cy="534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50000"/>
                  <a:lumOff val="50000"/>
                </a:schemeClr>
              </a:solidFill>
              <a:latin typeface="Segoe UI" panose="020B0502040204020203" pitchFamily="34" charset="0"/>
              <a:cs typeface="Segoe UI" panose="020B0502040204020203" pitchFamily="34" charset="0"/>
            </a:rPr>
            <a:t>December</a:t>
          </a:r>
          <a:r>
            <a:rPr lang="en-GB" sz="1200" b="1" baseline="0">
              <a:solidFill>
                <a:schemeClr val="tx1">
                  <a:lumMod val="50000"/>
                  <a:lumOff val="50000"/>
                </a:schemeClr>
              </a:solidFill>
              <a:latin typeface="Segoe UI" panose="020B0502040204020203" pitchFamily="34" charset="0"/>
              <a:cs typeface="Segoe UI" panose="020B0502040204020203" pitchFamily="34" charset="0"/>
            </a:rPr>
            <a:t> 2019</a:t>
          </a:r>
          <a:endParaRPr lang="en-GB" sz="1200" b="1">
            <a:solidFill>
              <a:schemeClr val="tx1">
                <a:lumMod val="50000"/>
                <a:lumOff val="50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0.04254</cdr:x>
      <cdr:y>0.9479</cdr:y>
    </cdr:from>
    <cdr:to>
      <cdr:x>0.94138</cdr:x>
      <cdr:y>0.99006</cdr:y>
    </cdr:to>
    <cdr:sp macro="" textlink="">
      <cdr:nvSpPr>
        <cdr:cNvPr id="12" name="TextBox 11"/>
        <cdr:cNvSpPr txBox="1"/>
      </cdr:nvSpPr>
      <cdr:spPr>
        <a:xfrm xmlns:a="http://schemas.openxmlformats.org/drawingml/2006/main">
          <a:off x="395654" y="5766288"/>
          <a:ext cx="8360019" cy="2564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0.00307</cdr:x>
      <cdr:y>0.93104</cdr:y>
    </cdr:from>
    <cdr:to>
      <cdr:x>0.94611</cdr:x>
      <cdr:y>1</cdr:y>
    </cdr:to>
    <cdr:sp macro="" textlink="">
      <cdr:nvSpPr>
        <cdr:cNvPr id="13" name="TextBox 12"/>
        <cdr:cNvSpPr txBox="1"/>
      </cdr:nvSpPr>
      <cdr:spPr>
        <a:xfrm xmlns:a="http://schemas.openxmlformats.org/drawingml/2006/main">
          <a:off x="28576" y="5657884"/>
          <a:ext cx="8775854" cy="419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000" b="1" i="0" baseline="0">
              <a:effectLst/>
              <a:latin typeface="Segoe UI" panose="020B0502040204020203" pitchFamily="34" charset="0"/>
              <a:ea typeface="+mn-ea"/>
              <a:cs typeface="Segoe UI" panose="020B0502040204020203" pitchFamily="34" charset="0"/>
            </a:rPr>
            <a:t>*</a:t>
          </a:r>
          <a:r>
            <a:rPr lang="en-GB" sz="900" b="0" i="0" baseline="0">
              <a:effectLst/>
              <a:latin typeface="Segoe UI" panose="020B0502040204020203" pitchFamily="34" charset="0"/>
              <a:ea typeface="+mn-ea"/>
              <a:cs typeface="Segoe UI" panose="020B0502040204020203" pitchFamily="34" charset="0"/>
            </a:rPr>
            <a:t> 'Testing phases' refers to the period covered by the two private beta testing phases and the public beta testing phase which collectively ran between 28 August 2018 and 29 March 2019.</a:t>
          </a:r>
          <a:endParaRPr lang="en-GB" sz="900">
            <a:effectLst/>
            <a:latin typeface="Segoe UI" panose="020B0502040204020203" pitchFamily="34" charset="0"/>
            <a:cs typeface="Segoe UI" panose="020B0502040204020203" pitchFamily="34" charset="0"/>
          </a:endParaRPr>
        </a:p>
        <a:p xmlns:a="http://schemas.openxmlformats.org/drawingml/2006/main">
          <a:endParaRPr lang="en-GB" sz="10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0.1253</cdr:x>
      <cdr:y>0.81646</cdr:y>
    </cdr:from>
    <cdr:to>
      <cdr:x>0.15208</cdr:x>
      <cdr:y>0.84944</cdr:y>
    </cdr:to>
    <cdr:sp macro="" textlink="">
      <cdr:nvSpPr>
        <cdr:cNvPr id="14" name="TextBox 13"/>
        <cdr:cNvSpPr txBox="1"/>
      </cdr:nvSpPr>
      <cdr:spPr>
        <a:xfrm xmlns:a="http://schemas.openxmlformats.org/drawingml/2006/main">
          <a:off x="1163636" y="4938280"/>
          <a:ext cx="248702" cy="199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0.27329</cdr:x>
      <cdr:y>0.15831</cdr:y>
    </cdr:from>
    <cdr:to>
      <cdr:x>0.71955</cdr:x>
      <cdr:y>0.38558</cdr:y>
    </cdr:to>
    <cdr:sp macro="" textlink="">
      <cdr:nvSpPr>
        <cdr:cNvPr id="4" name="TextBox 3"/>
        <cdr:cNvSpPr txBox="1"/>
      </cdr:nvSpPr>
      <cdr:spPr>
        <a:xfrm xmlns:a="http://schemas.openxmlformats.org/drawingml/2006/main">
          <a:off x="2543175" y="962025"/>
          <a:ext cx="4152900"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0.00313</cdr:y>
    </cdr:from>
    <cdr:to>
      <cdr:x>0.93654</cdr:x>
      <cdr:y>0.0627</cdr:y>
    </cdr:to>
    <cdr:sp macro="" textlink="">
      <cdr:nvSpPr>
        <cdr:cNvPr id="5" name="TextBox 4"/>
        <cdr:cNvSpPr txBox="1"/>
      </cdr:nvSpPr>
      <cdr:spPr>
        <a:xfrm xmlns:a="http://schemas.openxmlformats.org/drawingml/2006/main">
          <a:off x="0" y="19049"/>
          <a:ext cx="8715374" cy="361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400" b="1" i="0" baseline="0">
              <a:effectLst/>
              <a:latin typeface="Segoe UI" panose="020B0502040204020203" pitchFamily="34" charset="0"/>
              <a:ea typeface="+mn-ea"/>
              <a:cs typeface="Segoe UI" panose="020B0502040204020203" pitchFamily="34" charset="0"/>
            </a:rPr>
            <a:t>Figure 6.5: EU Settlement Scheme applications received each month, Scotland, Aug 2018 to </a:t>
          </a:r>
          <a:r>
            <a:rPr lang="en-GB" sz="1400" b="1" i="0" baseline="0">
              <a:solidFill>
                <a:sysClr val="windowText" lastClr="000000"/>
              </a:solidFill>
              <a:effectLst/>
              <a:latin typeface="Segoe UI" panose="020B0502040204020203" pitchFamily="34" charset="0"/>
              <a:ea typeface="+mn-ea"/>
              <a:cs typeface="Segoe UI" panose="020B0502040204020203" pitchFamily="34" charset="0"/>
            </a:rPr>
            <a:t>Jun 2020</a:t>
          </a:r>
          <a:endParaRPr lang="en-GB" sz="1400" b="1">
            <a:solidFill>
              <a:sysClr val="windowText" lastClr="000000"/>
            </a:solidFill>
            <a:effectLst/>
            <a:latin typeface="Segoe UI" panose="020B0502040204020203" pitchFamily="34" charset="0"/>
            <a:cs typeface="Segoe UI" panose="020B0502040204020203" pitchFamily="34" charset="0"/>
          </a:endParaRPr>
        </a:p>
        <a:p xmlns:a="http://schemas.openxmlformats.org/drawingml/2006/main">
          <a:endParaRPr lang="en-GB" sz="1100"/>
        </a:p>
      </cdr:txBody>
    </cdr:sp>
  </cdr:relSizeAnchor>
  <cdr:relSizeAnchor xmlns:cdr="http://schemas.openxmlformats.org/drawingml/2006/chartDrawing">
    <cdr:from>
      <cdr:x>0.61358</cdr:x>
      <cdr:y>0.10477</cdr:y>
    </cdr:from>
    <cdr:to>
      <cdr:x>0.61358</cdr:x>
      <cdr:y>0.75457</cdr:y>
    </cdr:to>
    <cdr:cxnSp macro="">
      <cdr:nvCxnSpPr>
        <cdr:cNvPr id="2" name="Straight Connector 2"/>
        <cdr:cNvCxnSpPr/>
      </cdr:nvCxnSpPr>
      <cdr:spPr>
        <a:xfrm xmlns:a="http://schemas.openxmlformats.org/drawingml/2006/main">
          <a:off x="5709908" y="636666"/>
          <a:ext cx="0" cy="394880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0.60953</cdr:x>
      <cdr:y>0.09345</cdr:y>
    </cdr:from>
    <cdr:to>
      <cdr:x>0.71667</cdr:x>
      <cdr:y>0.18138</cdr:y>
    </cdr:to>
    <cdr:sp macro="" textlink="">
      <cdr:nvSpPr>
        <cdr:cNvPr id="6" name="TextBox 9"/>
        <cdr:cNvSpPr txBox="1"/>
      </cdr:nvSpPr>
      <cdr:spPr>
        <a:xfrm xmlns:a="http://schemas.openxmlformats.org/drawingml/2006/main">
          <a:off x="5672279" y="567891"/>
          <a:ext cx="997037" cy="534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50000"/>
                  <a:lumOff val="50000"/>
                </a:schemeClr>
              </a:solidFill>
              <a:latin typeface="Segoe UI" panose="020B0502040204020203" pitchFamily="34" charset="0"/>
              <a:cs typeface="Segoe UI" panose="020B0502040204020203" pitchFamily="34" charset="0"/>
            </a:rPr>
            <a:t>December</a:t>
          </a:r>
          <a:r>
            <a:rPr lang="en-GB" sz="1200" b="1" baseline="0">
              <a:solidFill>
                <a:schemeClr val="tx1">
                  <a:lumMod val="50000"/>
                  <a:lumOff val="50000"/>
                </a:schemeClr>
              </a:solidFill>
              <a:latin typeface="Segoe UI" panose="020B0502040204020203" pitchFamily="34" charset="0"/>
              <a:cs typeface="Segoe UI" panose="020B0502040204020203" pitchFamily="34" charset="0"/>
            </a:rPr>
            <a:t> 2019</a:t>
          </a:r>
          <a:endParaRPr lang="en-GB" sz="1200" b="1">
            <a:solidFill>
              <a:schemeClr val="tx1">
                <a:lumMod val="50000"/>
                <a:lumOff val="50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0.04254</cdr:x>
      <cdr:y>0.9479</cdr:y>
    </cdr:from>
    <cdr:to>
      <cdr:x>0.94138</cdr:x>
      <cdr:y>0.99006</cdr:y>
    </cdr:to>
    <cdr:sp macro="" textlink="">
      <cdr:nvSpPr>
        <cdr:cNvPr id="7" name="TextBox 11"/>
        <cdr:cNvSpPr txBox="1"/>
      </cdr:nvSpPr>
      <cdr:spPr>
        <a:xfrm xmlns:a="http://schemas.openxmlformats.org/drawingml/2006/main">
          <a:off x="395654" y="5766288"/>
          <a:ext cx="8360019" cy="2564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0.00307</cdr:x>
      <cdr:y>0.93104</cdr:y>
    </cdr:from>
    <cdr:to>
      <cdr:x>0.94611</cdr:x>
      <cdr:y>1</cdr:y>
    </cdr:to>
    <cdr:sp macro="" textlink="">
      <cdr:nvSpPr>
        <cdr:cNvPr id="8" name="TextBox 12"/>
        <cdr:cNvSpPr txBox="1"/>
      </cdr:nvSpPr>
      <cdr:spPr>
        <a:xfrm xmlns:a="http://schemas.openxmlformats.org/drawingml/2006/main">
          <a:off x="28576" y="5657884"/>
          <a:ext cx="8775854" cy="419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000" b="1" i="0" baseline="0">
              <a:effectLst/>
              <a:latin typeface="Segoe UI" panose="020B0502040204020203" pitchFamily="34" charset="0"/>
              <a:ea typeface="+mn-ea"/>
              <a:cs typeface="Segoe UI" panose="020B0502040204020203" pitchFamily="34" charset="0"/>
            </a:rPr>
            <a:t>*</a:t>
          </a:r>
          <a:r>
            <a:rPr lang="en-GB" sz="900" b="0" i="0" baseline="0">
              <a:effectLst/>
              <a:latin typeface="Segoe UI" panose="020B0502040204020203" pitchFamily="34" charset="0"/>
              <a:ea typeface="+mn-ea"/>
              <a:cs typeface="Segoe UI" panose="020B0502040204020203" pitchFamily="34" charset="0"/>
            </a:rPr>
            <a:t> 'Testing phases' refers to the period covered by the two private beta testing phases and the public beta testing phase which collectively ran between 28 August 2018 and 29 March 2019.</a:t>
          </a:r>
          <a:endParaRPr lang="en-GB" sz="900">
            <a:effectLst/>
            <a:latin typeface="Segoe UI" panose="020B0502040204020203" pitchFamily="34" charset="0"/>
            <a:cs typeface="Segoe UI" panose="020B0502040204020203" pitchFamily="34" charset="0"/>
          </a:endParaRPr>
        </a:p>
        <a:p xmlns:a="http://schemas.openxmlformats.org/drawingml/2006/main">
          <a:endParaRPr lang="en-GB" sz="10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0.1253</cdr:x>
      <cdr:y>0.81646</cdr:y>
    </cdr:from>
    <cdr:to>
      <cdr:x>0.15208</cdr:x>
      <cdr:y>0.84944</cdr:y>
    </cdr:to>
    <cdr:sp macro="" textlink="">
      <cdr:nvSpPr>
        <cdr:cNvPr id="9" name="TextBox 13"/>
        <cdr:cNvSpPr txBox="1"/>
      </cdr:nvSpPr>
      <cdr:spPr>
        <a:xfrm xmlns:a="http://schemas.openxmlformats.org/drawingml/2006/main">
          <a:off x="1163636" y="4938280"/>
          <a:ext cx="248702" cy="199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0.27329</cdr:x>
      <cdr:y>0.15831</cdr:y>
    </cdr:from>
    <cdr:to>
      <cdr:x>0.71955</cdr:x>
      <cdr:y>0.38558</cdr:y>
    </cdr:to>
    <cdr:sp macro="" textlink="">
      <cdr:nvSpPr>
        <cdr:cNvPr id="11" name="TextBox 3"/>
        <cdr:cNvSpPr txBox="1"/>
      </cdr:nvSpPr>
      <cdr:spPr>
        <a:xfrm xmlns:a="http://schemas.openxmlformats.org/drawingml/2006/main">
          <a:off x="2543175" y="962025"/>
          <a:ext cx="4152900"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0.00313</cdr:y>
    </cdr:from>
    <cdr:to>
      <cdr:x>0.93654</cdr:x>
      <cdr:y>0.0627</cdr:y>
    </cdr:to>
    <cdr:sp macro="" textlink="">
      <cdr:nvSpPr>
        <cdr:cNvPr id="15" name="TextBox 4"/>
        <cdr:cNvSpPr txBox="1"/>
      </cdr:nvSpPr>
      <cdr:spPr>
        <a:xfrm xmlns:a="http://schemas.openxmlformats.org/drawingml/2006/main">
          <a:off x="0" y="19049"/>
          <a:ext cx="8715374" cy="361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GB" sz="1400" b="1" i="0" baseline="0">
              <a:effectLst/>
              <a:latin typeface="Segoe UI" panose="020B0502040204020203" pitchFamily="34" charset="0"/>
              <a:ea typeface="+mn-ea"/>
              <a:cs typeface="Segoe UI" panose="020B0502040204020203" pitchFamily="34" charset="0"/>
            </a:rPr>
            <a:t>Figure 6.5: EU Settlement Scheme applications received each month, Scotland, Aug 2018 to </a:t>
          </a:r>
          <a:r>
            <a:rPr lang="en-GB" sz="1400" b="1" i="0" baseline="0">
              <a:solidFill>
                <a:sysClr val="windowText" lastClr="000000"/>
              </a:solidFill>
              <a:effectLst/>
              <a:latin typeface="Segoe UI" panose="020B0502040204020203" pitchFamily="34" charset="0"/>
              <a:ea typeface="+mn-ea"/>
              <a:cs typeface="Segoe UI" panose="020B0502040204020203" pitchFamily="34" charset="0"/>
            </a:rPr>
            <a:t>Jun 2020</a:t>
          </a:r>
          <a:endParaRPr lang="en-GB" sz="1400" b="1">
            <a:solidFill>
              <a:sysClr val="windowText" lastClr="000000"/>
            </a:solidFill>
            <a:effectLst/>
            <a:latin typeface="Segoe UI" panose="020B0502040204020203" pitchFamily="34" charset="0"/>
            <a:cs typeface="Segoe UI" panose="020B0502040204020203" pitchFamily="34" charset="0"/>
          </a:endParaRPr>
        </a:p>
        <a:p xmlns:a="http://schemas.openxmlformats.org/drawingml/2006/main">
          <a:endParaRPr lang="en-GB"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c:userShapes xmlns:c="http://schemas.openxmlformats.org/drawingml/2006/chart">
  <cdr:relSizeAnchor xmlns:cdr="http://schemas.openxmlformats.org/drawingml/2006/chartDrawing">
    <cdr:from>
      <cdr:x>0.0267</cdr:x>
      <cdr:y>0</cdr:y>
    </cdr:from>
    <cdr:to>
      <cdr:x>0.97988</cdr:x>
      <cdr:y>0.09823</cdr:y>
    </cdr:to>
    <cdr:sp macro="" textlink="">
      <cdr:nvSpPr>
        <cdr:cNvPr id="47" name="TextBox 46"/>
        <cdr:cNvSpPr txBox="1"/>
      </cdr:nvSpPr>
      <cdr:spPr>
        <a:xfrm xmlns:a="http://schemas.openxmlformats.org/drawingml/2006/main">
          <a:off x="248347" y="0"/>
          <a:ext cx="8865879" cy="596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6.6: Percentage change in quarterly National Insurance number allocations, Scotland, quarter 1 and 2, 2019 and 2020</a:t>
          </a:r>
        </a:p>
      </cdr:txBody>
    </cdr:sp>
  </cdr:relSizeAnchor>
  <cdr:relSizeAnchor xmlns:cdr="http://schemas.openxmlformats.org/drawingml/2006/chartDrawing">
    <cdr:from>
      <cdr:x>0.56353</cdr:x>
      <cdr:y>0.16383</cdr:y>
    </cdr:from>
    <cdr:to>
      <cdr:x>0.99368</cdr:x>
      <cdr:y>0.95534</cdr:y>
    </cdr:to>
    <cdr:graphicFrame macro="">
      <cdr:nvGraphicFramePr>
        <cdr:cNvPr id="7"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0.30704</cdr:x>
      <cdr:y>0.2053</cdr:y>
    </cdr:from>
    <cdr:to>
      <cdr:x>0.43991</cdr:x>
      <cdr:y>0.25969</cdr:y>
    </cdr:to>
    <cdr:sp macro="" textlink="">
      <cdr:nvSpPr>
        <cdr:cNvPr id="13" name="TextBox 3"/>
        <cdr:cNvSpPr txBox="1"/>
      </cdr:nvSpPr>
      <cdr:spPr>
        <a:xfrm xmlns:a="http://schemas.openxmlformats.org/drawingml/2006/main">
          <a:off x="2863477" y="1249830"/>
          <a:ext cx="1239185" cy="3311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a:t>
          </a:r>
          <a:r>
            <a:rPr lang="en-GB" sz="1400" baseline="0">
              <a:solidFill>
                <a:sysClr val="windowText" lastClr="000000"/>
              </a:solidFill>
              <a:latin typeface="Segoe UI" panose="020B0502040204020203" pitchFamily="34" charset="0"/>
              <a:cs typeface="Segoe UI" panose="020B0502040204020203" pitchFamily="34" charset="0"/>
            </a:rPr>
            <a:t> change Q1</a:t>
          </a:r>
          <a:endParaRPr lang="en-GB" sz="14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0.71316</cdr:x>
      <cdr:y>0.2053</cdr:y>
    </cdr:from>
    <cdr:to>
      <cdr:x>0.84603</cdr:x>
      <cdr:y>0.25969</cdr:y>
    </cdr:to>
    <cdr:sp macro="" textlink="">
      <cdr:nvSpPr>
        <cdr:cNvPr id="14" name="TextBox 3"/>
        <cdr:cNvSpPr txBox="1"/>
      </cdr:nvSpPr>
      <cdr:spPr>
        <a:xfrm xmlns:a="http://schemas.openxmlformats.org/drawingml/2006/main">
          <a:off x="6651064" y="1249830"/>
          <a:ext cx="1239185" cy="3311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ysClr val="windowText" lastClr="000000"/>
              </a:solidFill>
              <a:latin typeface="Segoe UI" panose="020B0502040204020203" pitchFamily="34" charset="0"/>
              <a:cs typeface="Segoe UI" panose="020B0502040204020203" pitchFamily="34" charset="0"/>
            </a:rPr>
            <a:t>%</a:t>
          </a:r>
          <a:r>
            <a:rPr lang="en-GB" sz="1400" baseline="0">
              <a:solidFill>
                <a:sysClr val="windowText" lastClr="000000"/>
              </a:solidFill>
              <a:latin typeface="Segoe UI" panose="020B0502040204020203" pitchFamily="34" charset="0"/>
              <a:cs typeface="Segoe UI" panose="020B0502040204020203" pitchFamily="34" charset="0"/>
            </a:rPr>
            <a:t> change Q2</a:t>
          </a:r>
          <a:endParaRPr lang="en-GB" sz="1400">
            <a:solidFill>
              <a:sysClr val="windowText" lastClr="000000"/>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0.00545</cdr:x>
      <cdr:y>0.14272</cdr:y>
    </cdr:from>
    <cdr:to>
      <cdr:x>0.64785</cdr:x>
      <cdr:y>0.19122</cdr:y>
    </cdr:to>
    <cdr:sp macro="" textlink="">
      <cdr:nvSpPr>
        <cdr:cNvPr id="15" name="TextBox 3"/>
        <cdr:cNvSpPr txBox="1"/>
      </cdr:nvSpPr>
      <cdr:spPr>
        <a:xfrm xmlns:a="http://schemas.openxmlformats.org/drawingml/2006/main">
          <a:off x="50801" y="868830"/>
          <a:ext cx="5991225" cy="2952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a:latin typeface="Segoe UI" panose="020B0502040204020203" pitchFamily="34" charset="0"/>
              <a:cs typeface="Segoe UI" panose="020B0502040204020203" pitchFamily="34" charset="0"/>
            </a:rPr>
            <a:t>Quarter 1 (January to March) and Quarter 2 (April to June),</a:t>
          </a:r>
          <a:r>
            <a:rPr lang="en-GB" sz="1400" baseline="0">
              <a:latin typeface="Segoe UI" panose="020B0502040204020203" pitchFamily="34" charset="0"/>
              <a:cs typeface="Segoe UI" panose="020B0502040204020203" pitchFamily="34" charset="0"/>
            </a:rPr>
            <a:t> 2019 and 2020</a:t>
          </a:r>
          <a:endParaRPr lang="en-GB" sz="14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0.07209</cdr:x>
      <cdr:y>0.28531</cdr:y>
    </cdr:from>
    <cdr:to>
      <cdr:x>0.16822</cdr:x>
      <cdr:y>0.33501</cdr:y>
    </cdr:to>
    <cdr:sp macro="" textlink="">
      <cdr:nvSpPr>
        <cdr:cNvPr id="20" name="Rectangle 19"/>
        <cdr:cNvSpPr/>
      </cdr:nvSpPr>
      <cdr:spPr>
        <a:xfrm xmlns:a="http://schemas.openxmlformats.org/drawingml/2006/main">
          <a:off x="672353" y="1736912"/>
          <a:ext cx="896470" cy="302558"/>
        </a:xfrm>
        <a:prstGeom xmlns:a="http://schemas.openxmlformats.org/drawingml/2006/main" prst="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0.03124</cdr:x>
      <cdr:y>0.65997</cdr:y>
    </cdr:from>
    <cdr:to>
      <cdr:x>0.16766</cdr:x>
      <cdr:y>0.70967</cdr:y>
    </cdr:to>
    <cdr:sp macro="" textlink="">
      <cdr:nvSpPr>
        <cdr:cNvPr id="22" name="Rectangle 21"/>
        <cdr:cNvSpPr/>
      </cdr:nvSpPr>
      <cdr:spPr>
        <a:xfrm xmlns:a="http://schemas.openxmlformats.org/drawingml/2006/main">
          <a:off x="291353" y="4017683"/>
          <a:ext cx="1272241" cy="302558"/>
        </a:xfrm>
        <a:prstGeom xmlns:a="http://schemas.openxmlformats.org/drawingml/2006/main" prst="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9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cdr:x>
      <cdr:y>0.00932</cdr:y>
    </cdr:from>
    <cdr:to>
      <cdr:x>0.23079</cdr:x>
      <cdr:y>0.50065</cdr:y>
    </cdr:to>
    <cdr:grpSp>
      <cdr:nvGrpSpPr>
        <cdr:cNvPr id="46" name="Group 45"/>
        <cdr:cNvGrpSpPr/>
      </cdr:nvGrpSpPr>
      <cdr:grpSpPr>
        <a:xfrm xmlns:a="http://schemas.openxmlformats.org/drawingml/2006/main">
          <a:off x="0" y="56637"/>
          <a:ext cx="2147714" cy="2985788"/>
          <a:chOff x="79064" y="0"/>
          <a:chExt cx="2045011" cy="2912555"/>
        </a:xfrm>
      </cdr:grpSpPr>
      <cdr:sp macro="" textlink="">
        <cdr:nvSpPr>
          <cdr:cNvPr id="30" name="TextBox 29"/>
          <cdr:cNvSpPr txBox="1"/>
        </cdr:nvSpPr>
        <cdr:spPr>
          <a:xfrm xmlns:a="http://schemas.openxmlformats.org/drawingml/2006/main" rot="16200000">
            <a:off x="-114299" y="1873941"/>
            <a:ext cx="125730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Arrivals</a:t>
            </a:r>
          </a:p>
        </cdr:txBody>
      </cdr:sp>
      <cdr:grpSp>
        <cdr:nvGrpSpPr>
          <cdr:cNvPr id="34" name="Group 33"/>
          <cdr:cNvGrpSpPr/>
        </cdr:nvGrpSpPr>
        <cdr:grpSpPr>
          <a:xfrm xmlns:a="http://schemas.openxmlformats.org/drawingml/2006/main">
            <a:off x="79064" y="0"/>
            <a:ext cx="2045011" cy="2912555"/>
            <a:chOff x="79064" y="0"/>
            <a:chExt cx="2045011" cy="2912555"/>
          </a:xfrm>
        </cdr:grpSpPr>
        <cdr:grpSp>
          <cdr:nvGrpSpPr>
            <cdr:cNvPr id="29" name="Group 28"/>
            <cdr:cNvGrpSpPr/>
          </cdr:nvGrpSpPr>
          <cdr:grpSpPr>
            <a:xfrm xmlns:a="http://schemas.openxmlformats.org/drawingml/2006/main">
              <a:off x="79064" y="0"/>
              <a:ext cx="0" cy="0"/>
              <a:chOff x="79064" y="0"/>
              <a:chExt cx="0" cy="0"/>
            </a:xfrm>
          </cdr:grpSpPr>
        </cdr:grpSp>
        <cdr:sp macro="" textlink="">
          <cdr:nvSpPr>
            <cdr:cNvPr id="32" name="TextBox 31"/>
            <cdr:cNvSpPr txBox="1"/>
          </cdr:nvSpPr>
          <cdr:spPr>
            <a:xfrm xmlns:a="http://schemas.openxmlformats.org/drawingml/2006/main">
              <a:off x="1524000" y="1674981"/>
              <a:ext cx="6000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90278E"/>
                  </a:solidFill>
                  <a:latin typeface="Segoe UI" panose="020B0502040204020203" pitchFamily="34" charset="0"/>
                  <a:cs typeface="Segoe UI" panose="020B0502040204020203" pitchFamily="34" charset="0"/>
                </a:rPr>
                <a:t>EU</a:t>
              </a:r>
            </a:p>
          </cdr:txBody>
        </cdr:sp>
        <cdr:sp macro="" textlink="">
          <cdr:nvSpPr>
            <cdr:cNvPr id="33" name="TextBox 1"/>
            <cdr:cNvSpPr txBox="1"/>
          </cdr:nvSpPr>
          <cdr:spPr>
            <a:xfrm xmlns:a="http://schemas.openxmlformats.org/drawingml/2006/main">
              <a:off x="1162503" y="2626805"/>
              <a:ext cx="79692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C893C7"/>
                  </a:solidFill>
                  <a:latin typeface="Segoe UI" panose="020B0502040204020203" pitchFamily="34" charset="0"/>
                  <a:cs typeface="Segoe UI" panose="020B0502040204020203" pitchFamily="34" charset="0"/>
                </a:rPr>
                <a:t>Non-EU</a:t>
              </a:r>
            </a:p>
          </cdr:txBody>
        </cdr:sp>
      </cdr:grpSp>
    </cdr:grpSp>
  </cdr:relSizeAnchor>
  <cdr:relSizeAnchor xmlns:cdr="http://schemas.openxmlformats.org/drawingml/2006/chartDrawing">
    <cdr:from>
      <cdr:x>0.16286</cdr:x>
      <cdr:y>0.63622</cdr:y>
    </cdr:from>
    <cdr:to>
      <cdr:x>0.22734</cdr:x>
      <cdr:y>0.68321</cdr:y>
    </cdr:to>
    <cdr:sp macro="" textlink="">
      <cdr:nvSpPr>
        <cdr:cNvPr id="35" name="TextBox 1"/>
        <cdr:cNvSpPr txBox="1"/>
      </cdr:nvSpPr>
      <cdr:spPr>
        <a:xfrm xmlns:a="http://schemas.openxmlformats.org/drawingml/2006/main">
          <a:off x="1515679" y="3869471"/>
          <a:ext cx="6000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808080"/>
              </a:solidFill>
              <a:latin typeface="Segoe UI" panose="020B0502040204020203" pitchFamily="34" charset="0"/>
              <a:cs typeface="Segoe UI" panose="020B0502040204020203" pitchFamily="34" charset="0"/>
            </a:rPr>
            <a:t>EU</a:t>
          </a:r>
        </a:p>
      </cdr:txBody>
    </cdr:sp>
  </cdr:relSizeAnchor>
  <cdr:relSizeAnchor xmlns:cdr="http://schemas.openxmlformats.org/drawingml/2006/chartDrawing">
    <cdr:from>
      <cdr:x>0.12374</cdr:x>
      <cdr:y>0.7922</cdr:y>
    </cdr:from>
    <cdr:to>
      <cdr:x>0.20937</cdr:x>
      <cdr:y>0.83919</cdr:y>
    </cdr:to>
    <cdr:sp macro="" textlink="">
      <cdr:nvSpPr>
        <cdr:cNvPr id="45" name="TextBox 1"/>
        <cdr:cNvSpPr txBox="1"/>
      </cdr:nvSpPr>
      <cdr:spPr>
        <a:xfrm xmlns:a="http://schemas.openxmlformats.org/drawingml/2006/main">
          <a:off x="1151595" y="4818129"/>
          <a:ext cx="79692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B9B9B9"/>
              </a:solidFill>
              <a:latin typeface="Segoe UI" panose="020B0502040204020203" pitchFamily="34" charset="0"/>
              <a:cs typeface="Segoe UI" panose="020B0502040204020203" pitchFamily="34" charset="0"/>
            </a:rPr>
            <a:t>Non-EU</a:t>
          </a:r>
        </a:p>
      </cdr:txBody>
    </cdr:sp>
  </cdr:relSizeAnchor>
  <cdr:relSizeAnchor xmlns:cdr="http://schemas.openxmlformats.org/drawingml/2006/chartDrawing">
    <cdr:from>
      <cdr:x>0.0267</cdr:x>
      <cdr:y>0</cdr:y>
    </cdr:from>
    <cdr:to>
      <cdr:x>0.97988</cdr:x>
      <cdr:y>0.11848</cdr:y>
    </cdr:to>
    <cdr:sp macro="" textlink="">
      <cdr:nvSpPr>
        <cdr:cNvPr id="47" name="TextBox 46"/>
        <cdr:cNvSpPr txBox="1"/>
      </cdr:nvSpPr>
      <cdr:spPr>
        <a:xfrm xmlns:a="http://schemas.openxmlformats.org/drawingml/2006/main">
          <a:off x="248478" y="0"/>
          <a:ext cx="8870674" cy="720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Figure 6.7: Annual percentage change in monthly air passenger movements between Scottish airports and EU and non-EU airports, January to June, 2019 and 2020</a:t>
          </a:r>
        </a:p>
      </cdr:txBody>
    </cdr:sp>
  </cdr:relSizeAnchor>
  <cdr:relSizeAnchor xmlns:cdr="http://schemas.openxmlformats.org/drawingml/2006/chartDrawing">
    <cdr:from>
      <cdr:x>0</cdr:x>
      <cdr:y>0.00932</cdr:y>
    </cdr:from>
    <cdr:to>
      <cdr:x>0.23079</cdr:x>
      <cdr:y>0.8365</cdr:y>
    </cdr:to>
    <cdr:grpSp>
      <cdr:nvGrpSpPr>
        <cdr:cNvPr id="2" name="Group 45"/>
        <cdr:cNvGrpSpPr/>
      </cdr:nvGrpSpPr>
      <cdr:grpSpPr>
        <a:xfrm xmlns:a="http://schemas.openxmlformats.org/drawingml/2006/main">
          <a:off x="0" y="56637"/>
          <a:ext cx="2147714" cy="5026732"/>
          <a:chOff x="79064" y="0"/>
          <a:chExt cx="2045011" cy="4903498"/>
        </a:xfrm>
      </cdr:grpSpPr>
      <cdr:sp macro="" textlink="">
        <cdr:nvSpPr>
          <cdr:cNvPr id="3" name="TextBox 29"/>
          <cdr:cNvSpPr txBox="1"/>
        </cdr:nvSpPr>
        <cdr:spPr>
          <a:xfrm xmlns:a="http://schemas.openxmlformats.org/drawingml/2006/main" rot="16200000">
            <a:off x="-114299" y="1873941"/>
            <a:ext cx="125730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Segoe UI" panose="020B0502040204020203" pitchFamily="34" charset="0"/>
                <a:cs typeface="Segoe UI" panose="020B0502040204020203" pitchFamily="34" charset="0"/>
              </a:rPr>
              <a:t>Arrivals</a:t>
            </a:r>
          </a:p>
        </cdr:txBody>
      </cdr:sp>
      <cdr:sp macro="" textlink="">
        <cdr:nvSpPr>
          <cdr:cNvPr id="4" name="TextBox 1"/>
          <cdr:cNvSpPr txBox="1"/>
        </cdr:nvSpPr>
        <cdr:spPr>
          <a:xfrm xmlns:a="http://schemas.openxmlformats.org/drawingml/2006/main" rot="16200000">
            <a:off x="-26202" y="4163866"/>
            <a:ext cx="111731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Segoe UI" panose="020B0502040204020203" pitchFamily="34" charset="0"/>
                <a:cs typeface="Segoe UI" panose="020B0502040204020203" pitchFamily="34" charset="0"/>
              </a:rPr>
              <a:t>Departures</a:t>
            </a:r>
          </a:p>
        </cdr:txBody>
      </cdr:sp>
      <cdr:grpSp>
        <cdr:nvGrpSpPr>
          <cdr:cNvPr id="5" name="Group 33"/>
          <cdr:cNvGrpSpPr/>
        </cdr:nvGrpSpPr>
        <cdr:grpSpPr>
          <a:xfrm xmlns:a="http://schemas.openxmlformats.org/drawingml/2006/main">
            <a:off x="79064" y="0"/>
            <a:ext cx="2045011" cy="2912555"/>
            <a:chOff x="79064" y="0"/>
            <a:chExt cx="2045011" cy="2912555"/>
          </a:xfrm>
        </cdr:grpSpPr>
        <cdr:grpSp>
          <cdr:nvGrpSpPr>
            <cdr:cNvPr id="6" name="Group 28"/>
            <cdr:cNvGrpSpPr/>
          </cdr:nvGrpSpPr>
          <cdr:grpSpPr>
            <a:xfrm xmlns:a="http://schemas.openxmlformats.org/drawingml/2006/main">
              <a:off x="79064" y="0"/>
              <a:ext cx="0" cy="0"/>
              <a:chOff x="79064" y="0"/>
              <a:chExt cx="0" cy="0"/>
            </a:xfrm>
          </cdr:grpSpPr>
        </cdr:grpSp>
        <cdr:sp macro="" textlink="">
          <cdr:nvSpPr>
            <cdr:cNvPr id="7" name="TextBox 31"/>
            <cdr:cNvSpPr txBox="1"/>
          </cdr:nvSpPr>
          <cdr:spPr>
            <a:xfrm xmlns:a="http://schemas.openxmlformats.org/drawingml/2006/main">
              <a:off x="1524000" y="1674981"/>
              <a:ext cx="6000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90278E"/>
                  </a:solidFill>
                  <a:latin typeface="Segoe UI" panose="020B0502040204020203" pitchFamily="34" charset="0"/>
                  <a:cs typeface="Segoe UI" panose="020B0502040204020203" pitchFamily="34" charset="0"/>
                </a:rPr>
                <a:t>EU</a:t>
              </a:r>
            </a:p>
          </cdr:txBody>
        </cdr:sp>
        <cdr:sp macro="" textlink="">
          <cdr:nvSpPr>
            <cdr:cNvPr id="8" name="TextBox 1"/>
            <cdr:cNvSpPr txBox="1"/>
          </cdr:nvSpPr>
          <cdr:spPr>
            <a:xfrm xmlns:a="http://schemas.openxmlformats.org/drawingml/2006/main">
              <a:off x="1162503" y="2626805"/>
              <a:ext cx="79692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C793C6"/>
                  </a:solidFill>
                  <a:latin typeface="Segoe UI" panose="020B0502040204020203" pitchFamily="34" charset="0"/>
                  <a:cs typeface="Segoe UI" panose="020B0502040204020203" pitchFamily="34" charset="0"/>
                </a:rPr>
                <a:t>Non-EU</a:t>
              </a:r>
            </a:p>
          </cdr:txBody>
        </cdr:sp>
      </cdr:grpSp>
    </cdr:grpSp>
  </cdr:relSizeAnchor>
  <cdr:relSizeAnchor xmlns:cdr="http://schemas.openxmlformats.org/drawingml/2006/chartDrawing">
    <cdr:from>
      <cdr:x>0.16286</cdr:x>
      <cdr:y>0.63622</cdr:y>
    </cdr:from>
    <cdr:to>
      <cdr:x>0.22734</cdr:x>
      <cdr:y>0.68321</cdr:y>
    </cdr:to>
    <cdr:sp macro="" textlink="">
      <cdr:nvSpPr>
        <cdr:cNvPr id="9" name="TextBox 1"/>
        <cdr:cNvSpPr txBox="1"/>
      </cdr:nvSpPr>
      <cdr:spPr>
        <a:xfrm xmlns:a="http://schemas.openxmlformats.org/drawingml/2006/main">
          <a:off x="1515679" y="3869471"/>
          <a:ext cx="6000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808080"/>
              </a:solidFill>
              <a:latin typeface="Segoe UI" panose="020B0502040204020203" pitchFamily="34" charset="0"/>
              <a:cs typeface="Segoe UI" panose="020B0502040204020203" pitchFamily="34" charset="0"/>
            </a:rPr>
            <a:t>EU</a:t>
          </a:r>
        </a:p>
      </cdr:txBody>
    </cdr:sp>
  </cdr:relSizeAnchor>
  <cdr:relSizeAnchor xmlns:cdr="http://schemas.openxmlformats.org/drawingml/2006/chartDrawing">
    <cdr:from>
      <cdr:x>0.12374</cdr:x>
      <cdr:y>0.7922</cdr:y>
    </cdr:from>
    <cdr:to>
      <cdr:x>0.20937</cdr:x>
      <cdr:y>0.83919</cdr:y>
    </cdr:to>
    <cdr:sp macro="" textlink="">
      <cdr:nvSpPr>
        <cdr:cNvPr id="10" name="TextBox 1"/>
        <cdr:cNvSpPr txBox="1"/>
      </cdr:nvSpPr>
      <cdr:spPr>
        <a:xfrm xmlns:a="http://schemas.openxmlformats.org/drawingml/2006/main">
          <a:off x="1151595" y="4818129"/>
          <a:ext cx="79692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B9B9B9"/>
              </a:solidFill>
              <a:latin typeface="Segoe UI" panose="020B0502040204020203" pitchFamily="34" charset="0"/>
              <a:cs typeface="Segoe UI" panose="020B0502040204020203" pitchFamily="34" charset="0"/>
            </a:rPr>
            <a:t>Non-EU</a:t>
          </a:r>
        </a:p>
      </cdr:txBody>
    </cdr:sp>
  </cdr:relSizeAnchor>
  <cdr:relSizeAnchor xmlns:cdr="http://schemas.openxmlformats.org/drawingml/2006/chartDrawing">
    <cdr:from>
      <cdr:x>0.19513</cdr:x>
      <cdr:y>0.12297</cdr:y>
    </cdr:from>
    <cdr:to>
      <cdr:x>0.95102</cdr:x>
      <cdr:y>0.93179</cdr:y>
    </cdr:to>
    <cdr:grpSp>
      <cdr:nvGrpSpPr>
        <cdr:cNvPr id="23" name="Group 22"/>
        <cdr:cNvGrpSpPr/>
      </cdr:nvGrpSpPr>
      <cdr:grpSpPr>
        <a:xfrm xmlns:a="http://schemas.openxmlformats.org/drawingml/2006/main">
          <a:off x="1815865" y="747283"/>
          <a:ext cx="7034256" cy="4915158"/>
          <a:chOff x="-914400" y="-1118870"/>
          <a:chExt cx="6901815" cy="4858385"/>
        </a:xfrm>
      </cdr:grpSpPr>
      <cdr:pic>
        <cdr:nvPicPr>
          <cdr:cNvPr id="24" name="Picture 23"/>
          <cdr:cNvPicPr>
            <a:picLocks xmlns:a="http://schemas.openxmlformats.org/drawingml/2006/main" noChangeAspect="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21385"/>
          <a:stretch xmlns:a="http://schemas.openxmlformats.org/drawingml/2006/main"/>
        </cdr:blipFill>
        <cdr:spPr bwMode="auto">
          <a:xfrm xmlns:a="http://schemas.openxmlformats.org/drawingml/2006/main">
            <a:off x="-914400" y="1576705"/>
            <a:ext cx="6901180" cy="21628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53640926-AAD7-44D8-BBD7-CCE9431645EC}">
              <a14:shadowObscured xmlns:a14="http://schemas.microsoft.com/office/drawing/2010/main"/>
            </a:ext>
          </a:extLst>
        </cdr:spPr>
      </cdr:pic>
      <cdr:pic>
        <cdr:nvPicPr>
          <cdr:cNvPr id="25" name="Picture 24"/>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914400" y="-1118870"/>
            <a:ext cx="6901815" cy="2751455"/>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94.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c:userShapes xmlns:c="http://schemas.openxmlformats.org/drawingml/2006/chart">
  <cdr:relSizeAnchor xmlns:cdr="http://schemas.openxmlformats.org/drawingml/2006/chartDrawing">
    <cdr:from>
      <cdr:x>0.72344</cdr:x>
      <cdr:y>0.48478</cdr:y>
    </cdr:from>
    <cdr:to>
      <cdr:x>0.82759</cdr:x>
      <cdr:y>0.6412</cdr:y>
    </cdr:to>
    <cdr:grpSp>
      <cdr:nvGrpSpPr>
        <cdr:cNvPr id="4" name="Group 3"/>
        <cdr:cNvGrpSpPr/>
      </cdr:nvGrpSpPr>
      <cdr:grpSpPr>
        <a:xfrm xmlns:a="http://schemas.openxmlformats.org/drawingml/2006/main">
          <a:off x="6718497" y="2950601"/>
          <a:ext cx="967228" cy="952047"/>
          <a:chOff x="6932594" y="3022490"/>
          <a:chExt cx="967228" cy="952095"/>
        </a:xfrm>
      </cdr:grpSpPr>
      <cdr:grpSp>
        <cdr:nvGrpSpPr>
          <cdr:cNvPr id="12" name="Group 11"/>
          <cdr:cNvGrpSpPr/>
        </cdr:nvGrpSpPr>
        <cdr:grpSpPr>
          <a:xfrm xmlns:a="http://schemas.openxmlformats.org/drawingml/2006/main">
            <a:off x="6932594" y="3022490"/>
            <a:ext cx="967228" cy="952095"/>
            <a:chOff x="6463369" y="3131276"/>
            <a:chExt cx="901700" cy="986339"/>
          </a:xfrm>
        </cdr:grpSpPr>
        <cdr:grpSp>
          <cdr:nvGrpSpPr>
            <cdr:cNvPr id="6" name="Group 5"/>
            <cdr:cNvGrpSpPr/>
          </cdr:nvGrpSpPr>
          <cdr:grpSpPr>
            <a:xfrm xmlns:a="http://schemas.openxmlformats.org/drawingml/2006/main">
              <a:off x="6463369" y="3131276"/>
              <a:ext cx="901700" cy="986339"/>
              <a:chOff x="-273205" y="367476"/>
              <a:chExt cx="840692" cy="1017202"/>
            </a:xfrm>
          </cdr:grpSpPr>
          <cdr:grpSp>
            <cdr:nvGrpSpPr>
              <cdr:cNvPr id="7" name="Group 6"/>
              <cdr:cNvGrpSpPr/>
            </cdr:nvGrpSpPr>
            <cdr:grpSpPr>
              <a:xfrm xmlns:a="http://schemas.openxmlformats.org/drawingml/2006/main">
                <a:off x="-273205" y="857510"/>
                <a:ext cx="840692" cy="527168"/>
                <a:chOff x="-293031" y="831492"/>
                <a:chExt cx="901700" cy="511173"/>
              </a:xfrm>
            </cdr:grpSpPr>
            <cdr:sp macro="" textlink="">
              <cdr:nvSpPr>
                <cdr:cNvPr id="9" name="TextBox 4"/>
                <cdr:cNvSpPr txBox="1"/>
              </cdr:nvSpPr>
              <cdr:spPr>
                <a:xfrm xmlns:a="http://schemas.openxmlformats.org/drawingml/2006/main">
                  <a:off x="-293031" y="831492"/>
                  <a:ext cx="901700" cy="51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rgbClr val="C9347C"/>
                      </a:solidFill>
                      <a:latin typeface="Segoe UI" panose="020B0502040204020203" pitchFamily="34" charset="0"/>
                      <a:cs typeface="Segoe UI" panose="020B0502040204020203" pitchFamily="34" charset="0"/>
                    </a:rPr>
                    <a:t>in 2009</a:t>
                  </a:r>
                </a:p>
              </cdr:txBody>
            </cdr:sp>
          </cdr:grpSp>
          <cdr:cxnSp macro="">
            <cdr:nvCxnSpPr>
              <cdr:cNvPr id="8" name="Straight Arrow Connector 7"/>
              <cdr:cNvCxnSpPr/>
            </cdr:nvCxnSpPr>
            <cdr:spPr>
              <a:xfrm xmlns:a="http://schemas.openxmlformats.org/drawingml/2006/main">
                <a:off x="143896" y="367476"/>
                <a:ext cx="0" cy="216107"/>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sp macro="" textlink="'Data 7.1'!$B$42">
        <cdr:nvSpPr>
          <cdr:cNvPr id="15" name="TextBox 1"/>
          <cdr:cNvSpPr txBox="1"/>
        </cdr:nvSpPr>
        <cdr:spPr>
          <a:xfrm xmlns:a="http://schemas.openxmlformats.org/drawingml/2006/main">
            <a:off x="6952193" y="3232158"/>
            <a:ext cx="933450" cy="294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BCB270-5A3D-4F10-9A69-49B8B6C1124C}" type="TxLink">
              <a:rPr lang="en-GB" sz="1400" b="1" i="0" u="none" strike="noStrike">
                <a:solidFill>
                  <a:srgbClr val="C9347C"/>
                </a:solidFill>
                <a:latin typeface="Segoe UI" panose="020B0502040204020203" pitchFamily="34" charset="0"/>
                <a:cs typeface="Segoe UI" panose="020B0502040204020203" pitchFamily="34" charset="0"/>
              </a:rPr>
              <a:pPr algn="ctr"/>
              <a:t>27,524</a:t>
            </a:fld>
            <a:endParaRPr lang="en-GB" sz="1400" b="1">
              <a:solidFill>
                <a:srgbClr val="C9347C"/>
              </a:solidFill>
              <a:latin typeface="Segoe UI" panose="020B0502040204020203" pitchFamily="34" charset="0"/>
              <a:cs typeface="Segoe UI" panose="020B0502040204020203" pitchFamily="34" charset="0"/>
            </a:endParaRPr>
          </a:p>
        </cdr:txBody>
      </cdr:sp>
    </cdr:grpSp>
  </cdr:relSizeAnchor>
  <cdr:relSizeAnchor xmlns:cdr="http://schemas.openxmlformats.org/drawingml/2006/chartDrawing">
    <cdr:from>
      <cdr:x>0.06498</cdr:x>
      <cdr:y>0.13979</cdr:y>
    </cdr:from>
    <cdr:to>
      <cdr:x>0.16549</cdr:x>
      <cdr:y>0.27441</cdr:y>
    </cdr:to>
    <cdr:grpSp>
      <cdr:nvGrpSpPr>
        <cdr:cNvPr id="18" name="Group 17"/>
        <cdr:cNvGrpSpPr/>
      </cdr:nvGrpSpPr>
      <cdr:grpSpPr>
        <a:xfrm xmlns:a="http://schemas.openxmlformats.org/drawingml/2006/main">
          <a:off x="603461" y="850828"/>
          <a:ext cx="933424" cy="819362"/>
          <a:chOff x="-18856" y="276173"/>
          <a:chExt cx="933481" cy="819354"/>
        </a:xfrm>
      </cdr:grpSpPr>
      <cdr:grpSp>
        <cdr:nvGrpSpPr>
          <cdr:cNvPr id="19" name="Group 18"/>
          <cdr:cNvGrpSpPr/>
        </cdr:nvGrpSpPr>
        <cdr:grpSpPr>
          <a:xfrm xmlns:a="http://schemas.openxmlformats.org/drawingml/2006/main">
            <a:off x="-18856" y="276173"/>
            <a:ext cx="933481" cy="558339"/>
            <a:chOff x="-18855" y="276151"/>
            <a:chExt cx="933443" cy="558293"/>
          </a:xfrm>
        </cdr:grpSpPr>
        <cdr:sp macro="" textlink="">
          <cdr:nvSpPr>
            <cdr:cNvPr id="21" name="TextBox 4"/>
            <cdr:cNvSpPr txBox="1"/>
          </cdr:nvSpPr>
          <cdr:spPr>
            <a:xfrm xmlns:a="http://schemas.openxmlformats.org/drawingml/2006/main">
              <a:off x="3760" y="540243"/>
              <a:ext cx="815619" cy="29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a:t>
              </a:r>
              <a:r>
                <a:rPr lang="en-GB" sz="1400" b="1" baseline="0">
                  <a:solidFill>
                    <a:srgbClr val="C9347C"/>
                  </a:solidFill>
                  <a:latin typeface="Segoe UI" panose="020B0502040204020203" pitchFamily="34" charset="0"/>
                  <a:cs typeface="Segoe UI" panose="020B0502040204020203" pitchFamily="34" charset="0"/>
                </a:rPr>
                <a:t>1971</a:t>
              </a:r>
              <a:endParaRPr lang="en-GB" sz="1400" b="1">
                <a:solidFill>
                  <a:srgbClr val="C9347C"/>
                </a:solidFill>
                <a:latin typeface="Segoe UI" panose="020B0502040204020203" pitchFamily="34" charset="0"/>
                <a:cs typeface="Segoe UI" panose="020B0502040204020203" pitchFamily="34" charset="0"/>
              </a:endParaRPr>
            </a:p>
          </cdr:txBody>
        </cdr:sp>
        <cdr:sp macro="" textlink="">
          <cdr:nvSpPr>
            <cdr:cNvPr id="22" name="TextBox 1"/>
            <cdr:cNvSpPr txBox="1"/>
          </cdr:nvSpPr>
          <cdr:spPr>
            <a:xfrm xmlns:a="http://schemas.openxmlformats.org/drawingml/2006/main">
              <a:off x="-18855" y="276151"/>
              <a:ext cx="933443" cy="29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A66807E-E29A-4D19-9CF0-AF831AB88577}" type="TxLink">
                <a:rPr lang="en-GB" sz="1400" b="1">
                  <a:solidFill>
                    <a:srgbClr val="C9347C"/>
                  </a:solidFill>
                  <a:latin typeface="Segoe UI" panose="020B0502040204020203" pitchFamily="34" charset="0"/>
                  <a:cs typeface="Segoe UI" panose="020B0502040204020203" pitchFamily="34" charset="0"/>
                </a:rPr>
                <a:pPr/>
                <a:t>42,500</a:t>
              </a:fld>
              <a:endParaRPr lang="en-GB" sz="1600" b="1">
                <a:solidFill>
                  <a:srgbClr val="C9347C"/>
                </a:solidFill>
                <a:latin typeface="Segoe UI" panose="020B0502040204020203" pitchFamily="34" charset="0"/>
                <a:cs typeface="Segoe UI" panose="020B0502040204020203" pitchFamily="34" charset="0"/>
              </a:endParaRPr>
            </a:p>
          </cdr:txBody>
        </cdr:sp>
      </cdr:grpSp>
      <cdr:cxnSp macro="">
        <cdr:nvCxnSpPr>
          <cdr:cNvPr id="20" name="Straight Arrow Connector 19"/>
          <cdr:cNvCxnSpPr/>
        </cdr:nvCxnSpPr>
        <cdr:spPr>
          <a:xfrm xmlns:a="http://schemas.openxmlformats.org/drawingml/2006/main">
            <a:off x="206350" y="835042"/>
            <a:ext cx="6247" cy="260485"/>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0.89846</cdr:x>
      <cdr:y>0.52269</cdr:y>
    </cdr:from>
    <cdr:to>
      <cdr:x>0.99897</cdr:x>
      <cdr:y>0.61813</cdr:y>
    </cdr:to>
    <cdr:grpSp>
      <cdr:nvGrpSpPr>
        <cdr:cNvPr id="33" name="Group 32"/>
        <cdr:cNvGrpSpPr/>
      </cdr:nvGrpSpPr>
      <cdr:grpSpPr>
        <a:xfrm xmlns:a="http://schemas.openxmlformats.org/drawingml/2006/main">
          <a:off x="8343886" y="3181340"/>
          <a:ext cx="933424" cy="580893"/>
          <a:chOff x="9534" y="423903"/>
          <a:chExt cx="933450" cy="1200530"/>
        </a:xfrm>
      </cdr:grpSpPr>
      <cdr:grpSp>
        <cdr:nvGrpSpPr>
          <cdr:cNvPr id="34" name="Group 33"/>
          <cdr:cNvGrpSpPr/>
        </cdr:nvGrpSpPr>
        <cdr:grpSpPr>
          <a:xfrm xmlns:a="http://schemas.openxmlformats.org/drawingml/2006/main">
            <a:off x="9534" y="776528"/>
            <a:ext cx="933450" cy="847905"/>
            <a:chOff x="9535" y="776578"/>
            <a:chExt cx="933475" cy="847960"/>
          </a:xfrm>
        </cdr:grpSpPr>
        <cdr:sp macro="" textlink="">
          <cdr:nvSpPr>
            <cdr:cNvPr id="36" name="TextBox 1"/>
            <cdr:cNvSpPr txBox="1"/>
          </cdr:nvSpPr>
          <cdr:spPr>
            <a:xfrm xmlns:a="http://schemas.openxmlformats.org/drawingml/2006/main">
              <a:off x="65734" y="1330306"/>
              <a:ext cx="858224" cy="2942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a:t>
              </a:r>
              <a:r>
                <a:rPr lang="en-GB" sz="1400" b="1" baseline="0">
                  <a:solidFill>
                    <a:srgbClr val="C9347C"/>
                  </a:solidFill>
                  <a:latin typeface="Segoe UI" panose="020B0502040204020203" pitchFamily="34" charset="0"/>
                  <a:cs typeface="Segoe UI" panose="020B0502040204020203" pitchFamily="34" charset="0"/>
                </a:rPr>
                <a:t>2019</a:t>
              </a:r>
              <a:endParaRPr lang="en-GB" sz="1400" b="1">
                <a:solidFill>
                  <a:srgbClr val="C9347C"/>
                </a:solidFill>
                <a:latin typeface="Segoe UI" panose="020B0502040204020203" pitchFamily="34" charset="0"/>
                <a:cs typeface="Segoe UI" panose="020B0502040204020203" pitchFamily="34" charset="0"/>
              </a:endParaRPr>
            </a:p>
          </cdr:txBody>
        </cdr:sp>
        <cdr:sp macro="" textlink="">
          <cdr:nvSpPr>
            <cdr:cNvPr id="37" name="TextBox 1"/>
            <cdr:cNvSpPr txBox="1"/>
          </cdr:nvSpPr>
          <cdr:spPr>
            <a:xfrm xmlns:a="http://schemas.openxmlformats.org/drawingml/2006/main">
              <a:off x="9535" y="776578"/>
              <a:ext cx="933475" cy="294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Segoe UI" panose="020B0502040204020203" pitchFamily="34" charset="0"/>
                  <a:cs typeface="Segoe UI" panose="020B0502040204020203" pitchFamily="34" charset="0"/>
                </a:rPr>
                <a:t>26,007</a:t>
              </a:r>
            </a:p>
          </cdr:txBody>
        </cdr:sp>
      </cdr:grpSp>
      <cdr:cxnSp macro="">
        <cdr:nvCxnSpPr>
          <cdr:cNvPr id="35" name="Straight Arrow Connector 34"/>
          <cdr:cNvCxnSpPr/>
        </cdr:nvCxnSpPr>
        <cdr:spPr>
          <a:xfrm xmlns:a="http://schemas.openxmlformats.org/drawingml/2006/main">
            <a:off x="542921" y="423903"/>
            <a:ext cx="1" cy="413406"/>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0.62819</cdr:x>
      <cdr:y>0.29537</cdr:y>
    </cdr:from>
    <cdr:to>
      <cdr:x>0.72871</cdr:x>
      <cdr:y>0.42352</cdr:y>
    </cdr:to>
    <cdr:grpSp>
      <cdr:nvGrpSpPr>
        <cdr:cNvPr id="38" name="Group 37"/>
        <cdr:cNvGrpSpPr/>
      </cdr:nvGrpSpPr>
      <cdr:grpSpPr>
        <a:xfrm xmlns:a="http://schemas.openxmlformats.org/drawingml/2006/main">
          <a:off x="5833922" y="1797762"/>
          <a:ext cx="933517" cy="779982"/>
          <a:chOff x="0" y="0"/>
          <a:chExt cx="933407" cy="780058"/>
        </a:xfrm>
      </cdr:grpSpPr>
      <cdr:grpSp>
        <cdr:nvGrpSpPr>
          <cdr:cNvPr id="39" name="Group 38"/>
          <cdr:cNvGrpSpPr/>
        </cdr:nvGrpSpPr>
        <cdr:grpSpPr>
          <a:xfrm xmlns:a="http://schemas.openxmlformats.org/drawingml/2006/main">
            <a:off x="0" y="0"/>
            <a:ext cx="933407" cy="546321"/>
            <a:chOff x="0" y="0"/>
            <a:chExt cx="933499" cy="546311"/>
          </a:xfrm>
        </cdr:grpSpPr>
        <cdr:sp macro="" textlink="">
          <cdr:nvSpPr>
            <cdr:cNvPr id="41" name="TextBox 1"/>
            <cdr:cNvSpPr txBox="1"/>
          </cdr:nvSpPr>
          <cdr:spPr>
            <a:xfrm xmlns:a="http://schemas.openxmlformats.org/drawingml/2006/main">
              <a:off x="54085" y="252069"/>
              <a:ext cx="858246" cy="2942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Arial" pitchFamily="34" charset="0"/>
                  <a:cs typeface="Arial" pitchFamily="34" charset="0"/>
                </a:rPr>
                <a:t>in</a:t>
              </a:r>
              <a:r>
                <a:rPr lang="en-GB" sz="1400" b="1" baseline="0">
                  <a:solidFill>
                    <a:srgbClr val="C9347C"/>
                  </a:solidFill>
                  <a:latin typeface="Arial" pitchFamily="34" charset="0"/>
                  <a:cs typeface="Arial" pitchFamily="34" charset="0"/>
                </a:rPr>
                <a:t> </a:t>
              </a:r>
              <a:r>
                <a:rPr lang="en-GB" sz="1400" b="1" baseline="0">
                  <a:solidFill>
                    <a:srgbClr val="C9347C"/>
                  </a:solidFill>
                  <a:latin typeface="Segoe UI" panose="020B0502040204020203" pitchFamily="34" charset="0"/>
                  <a:cs typeface="Segoe UI" panose="020B0502040204020203" pitchFamily="34" charset="0"/>
                </a:rPr>
                <a:t>2004</a:t>
              </a:r>
              <a:endParaRPr lang="en-GB" sz="1400" b="1">
                <a:solidFill>
                  <a:srgbClr val="C9347C"/>
                </a:solidFill>
                <a:latin typeface="Segoe UI" panose="020B0502040204020203" pitchFamily="34" charset="0"/>
                <a:cs typeface="Segoe UI" panose="020B0502040204020203" pitchFamily="34" charset="0"/>
              </a:endParaRPr>
            </a:p>
          </cdr:txBody>
        </cdr:sp>
        <cdr:sp macro="" textlink="">
          <cdr:nvSpPr>
            <cdr:cNvPr id="42" name="TextBox 1"/>
            <cdr:cNvSpPr txBox="1"/>
          </cdr:nvSpPr>
          <cdr:spPr>
            <a:xfrm xmlns:a="http://schemas.openxmlformats.org/drawingml/2006/main">
              <a:off x="0" y="0"/>
              <a:ext cx="933499"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Segoe UI" panose="020B0502040204020203" pitchFamily="34" charset="0"/>
                  <a:cs typeface="Segoe UI" panose="020B0502040204020203" pitchFamily="34" charset="0"/>
                </a:rPr>
                <a:t>32,154</a:t>
              </a:r>
            </a:p>
          </cdr:txBody>
        </cdr:sp>
      </cdr:grpSp>
      <cdr:cxnSp macro="">
        <cdr:nvCxnSpPr>
          <cdr:cNvPr id="40" name="Straight Arrow Connector 39"/>
          <cdr:cNvCxnSpPr/>
        </cdr:nvCxnSpPr>
        <cdr:spPr>
          <a:xfrm xmlns:a="http://schemas.openxmlformats.org/drawingml/2006/main">
            <a:off x="527889" y="577778"/>
            <a:ext cx="0" cy="202280"/>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0.48805</cdr:x>
      <cdr:y>0.80433</cdr:y>
    </cdr:from>
    <cdr:to>
      <cdr:x>0.92058</cdr:x>
      <cdr:y>0.86125</cdr:y>
    </cdr:to>
    <cdr:sp macro="" textlink="">
      <cdr:nvSpPr>
        <cdr:cNvPr id="2" name="TextBox 2"/>
        <cdr:cNvSpPr txBox="1"/>
      </cdr:nvSpPr>
      <cdr:spPr>
        <a:xfrm xmlns:a="http://schemas.openxmlformats.org/drawingml/2006/main">
          <a:off x="4541790" y="4887863"/>
          <a:ext cx="4025091" cy="345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600">
              <a:latin typeface="Segoe UI" panose="020B0502040204020203" pitchFamily="34" charset="0"/>
              <a:cs typeface="Segoe UI" panose="020B0502040204020203" pitchFamily="34" charset="0"/>
            </a:rPr>
            <a:t>One or both parties resident in Scotland</a:t>
          </a:r>
        </a:p>
      </cdr:txBody>
    </cdr:sp>
  </cdr:relSizeAnchor>
  <cdr:relSizeAnchor xmlns:cdr="http://schemas.openxmlformats.org/drawingml/2006/chartDrawing">
    <cdr:from>
      <cdr:x>0.46325</cdr:x>
      <cdr:y>0.56393</cdr:y>
    </cdr:from>
    <cdr:to>
      <cdr:x>0.94591</cdr:x>
      <cdr:y>0.66627</cdr:y>
    </cdr:to>
    <cdr:sp macro="" textlink="">
      <cdr:nvSpPr>
        <cdr:cNvPr id="3" name="TextBox 3"/>
        <cdr:cNvSpPr txBox="1"/>
      </cdr:nvSpPr>
      <cdr:spPr>
        <a:xfrm xmlns:a="http://schemas.openxmlformats.org/drawingml/2006/main">
          <a:off x="4299121" y="3411583"/>
          <a:ext cx="4479323" cy="6191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a:solidFill>
                <a:schemeClr val="bg1"/>
              </a:solidFill>
              <a:latin typeface="Segoe UI" panose="020B0502040204020203" pitchFamily="34" charset="0"/>
              <a:cs typeface="Segoe UI" panose="020B0502040204020203" pitchFamily="34" charset="0"/>
            </a:rPr>
            <a:t>One or both parties</a:t>
          </a:r>
          <a:r>
            <a:rPr lang="en-GB" sz="1400" baseline="0">
              <a:solidFill>
                <a:schemeClr val="bg1"/>
              </a:solidFill>
              <a:latin typeface="Segoe UI" panose="020B0502040204020203" pitchFamily="34" charset="0"/>
              <a:cs typeface="Segoe UI" panose="020B0502040204020203" pitchFamily="34" charset="0"/>
            </a:rPr>
            <a:t> </a:t>
          </a:r>
          <a:r>
            <a:rPr lang="en-GB" sz="1400">
              <a:solidFill>
                <a:schemeClr val="bg1"/>
              </a:solidFill>
              <a:latin typeface="Segoe UI" panose="020B0502040204020203" pitchFamily="34" charset="0"/>
              <a:cs typeface="Segoe UI" panose="020B0502040204020203" pitchFamily="34" charset="0"/>
            </a:rPr>
            <a:t>resident in other part of UK</a:t>
          </a:r>
        </a:p>
        <a:p xmlns:a="http://schemas.openxmlformats.org/drawingml/2006/main">
          <a:pPr algn="ctr"/>
          <a:r>
            <a:rPr lang="en-GB" sz="1400">
              <a:solidFill>
                <a:schemeClr val="bg1"/>
              </a:solidFill>
              <a:latin typeface="Segoe UI" panose="020B0502040204020203" pitchFamily="34" charset="0"/>
              <a:cs typeface="Segoe UI" panose="020B0502040204020203" pitchFamily="34" charset="0"/>
            </a:rPr>
            <a:t>(but neither party resident in Scotland)</a:t>
          </a:r>
        </a:p>
      </cdr:txBody>
    </cdr:sp>
  </cdr:relSizeAnchor>
  <cdr:relSizeAnchor xmlns:cdr="http://schemas.openxmlformats.org/drawingml/2006/chartDrawing">
    <cdr:from>
      <cdr:x>0.38195</cdr:x>
      <cdr:y>0.21909</cdr:y>
    </cdr:from>
    <cdr:to>
      <cdr:x>0.53875</cdr:x>
      <cdr:y>0.30568</cdr:y>
    </cdr:to>
    <cdr:sp macro="" textlink="">
      <cdr:nvSpPr>
        <cdr:cNvPr id="4" name="TextBox 4"/>
        <cdr:cNvSpPr txBox="1"/>
      </cdr:nvSpPr>
      <cdr:spPr>
        <a:xfrm xmlns:a="http://schemas.openxmlformats.org/drawingml/2006/main">
          <a:off x="3554381" y="1331428"/>
          <a:ext cx="1459169" cy="5262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a:solidFill>
                <a:srgbClr val="6E1841"/>
              </a:solidFill>
              <a:latin typeface="Segoe UI" panose="020B0502040204020203" pitchFamily="34" charset="0"/>
              <a:cs typeface="Segoe UI" panose="020B0502040204020203" pitchFamily="34" charset="0"/>
            </a:rPr>
            <a:t>Neither party </a:t>
          </a:r>
        </a:p>
        <a:p xmlns:a="http://schemas.openxmlformats.org/drawingml/2006/main">
          <a:r>
            <a:rPr lang="en-GB" sz="1400">
              <a:solidFill>
                <a:srgbClr val="6E1841"/>
              </a:solidFill>
              <a:latin typeface="Segoe UI" panose="020B0502040204020203" pitchFamily="34" charset="0"/>
              <a:cs typeface="Segoe UI" panose="020B0502040204020203" pitchFamily="34" charset="0"/>
            </a:rPr>
            <a:t>resident in</a:t>
          </a:r>
          <a:r>
            <a:rPr lang="en-GB" sz="1400" baseline="0">
              <a:solidFill>
                <a:srgbClr val="6E1841"/>
              </a:solidFill>
              <a:latin typeface="Segoe UI" panose="020B0502040204020203" pitchFamily="34" charset="0"/>
              <a:cs typeface="Segoe UI" panose="020B0502040204020203" pitchFamily="34" charset="0"/>
            </a:rPr>
            <a:t> UK</a:t>
          </a:r>
          <a:endParaRPr lang="en-GB" sz="1400">
            <a:solidFill>
              <a:srgbClr val="6E1841"/>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0.49744</cdr:x>
      <cdr:y>0.31505</cdr:y>
    </cdr:from>
    <cdr:to>
      <cdr:x>0.53327</cdr:x>
      <cdr:y>0.34013</cdr:y>
    </cdr:to>
    <cdr:cxnSp macro="">
      <cdr:nvCxnSpPr>
        <cdr:cNvPr id="6" name="Straight Connector 5"/>
        <cdr:cNvCxnSpPr/>
      </cdr:nvCxnSpPr>
      <cdr:spPr>
        <a:xfrm xmlns:a="http://schemas.openxmlformats.org/drawingml/2006/main">
          <a:off x="4629150" y="1914525"/>
          <a:ext cx="333375" cy="152400"/>
        </a:xfrm>
        <a:prstGeom xmlns:a="http://schemas.openxmlformats.org/drawingml/2006/main" prst="line">
          <a:avLst/>
        </a:prstGeom>
        <a:ln xmlns:a="http://schemas.openxmlformats.org/drawingml/2006/main">
          <a:solidFill>
            <a:srgbClr val="6E184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c:userShapes xmlns:c="http://schemas.openxmlformats.org/drawingml/2006/chart">
  <cdr:relSizeAnchor xmlns:cdr="http://schemas.openxmlformats.org/drawingml/2006/chartDrawing">
    <cdr:from>
      <cdr:x>0.09912</cdr:x>
      <cdr:y>0.3308</cdr:y>
    </cdr:from>
    <cdr:to>
      <cdr:x>0.16699</cdr:x>
      <cdr:y>0.40495</cdr:y>
    </cdr:to>
    <cdr:sp macro="" textlink="">
      <cdr:nvSpPr>
        <cdr:cNvPr id="2" name="TextBox 1"/>
        <cdr:cNvSpPr txBox="1"/>
      </cdr:nvSpPr>
      <cdr:spPr>
        <a:xfrm xmlns:a="http://schemas.openxmlformats.org/drawingml/2006/main">
          <a:off x="920544" y="2000776"/>
          <a:ext cx="630300" cy="448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solidFill>
                <a:srgbClr val="C9347C"/>
              </a:solidFill>
              <a:latin typeface="Segoe UI" panose="020B0502040204020203" pitchFamily="34" charset="0"/>
              <a:cs typeface="Segoe UI" panose="020B0502040204020203" pitchFamily="34" charset="0"/>
            </a:rPr>
            <a:t>24.3</a:t>
          </a:r>
          <a:endParaRPr lang="en-GB" sz="160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0.09965</cdr:x>
      <cdr:y>0.43998</cdr:y>
    </cdr:from>
    <cdr:to>
      <cdr:x>0.16198</cdr:x>
      <cdr:y>0.52049</cdr:y>
    </cdr:to>
    <cdr:sp macro="" textlink="">
      <cdr:nvSpPr>
        <cdr:cNvPr id="3" name="TextBox 2"/>
        <cdr:cNvSpPr txBox="1"/>
      </cdr:nvSpPr>
      <cdr:spPr>
        <a:xfrm xmlns:a="http://schemas.openxmlformats.org/drawingml/2006/main">
          <a:off x="925401" y="2661159"/>
          <a:ext cx="578851" cy="486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solidFill>
                <a:srgbClr val="E499BD"/>
              </a:solidFill>
              <a:latin typeface="Segoe UI" panose="020B0502040204020203" pitchFamily="34" charset="0"/>
              <a:cs typeface="Segoe UI" panose="020B0502040204020203" pitchFamily="34" charset="0"/>
            </a:rPr>
            <a:t>22.4</a:t>
          </a:r>
          <a:endParaRPr lang="en-GB" sz="1600">
            <a:solidFill>
              <a:srgbClr val="E499BD"/>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0.92337</cdr:x>
      <cdr:y>0.12297</cdr:y>
    </cdr:from>
    <cdr:to>
      <cdr:x>0.99124</cdr:x>
      <cdr:y>0.19712</cdr:y>
    </cdr:to>
    <cdr:sp macro="" textlink="">
      <cdr:nvSpPr>
        <cdr:cNvPr id="4" name="TextBox 1"/>
        <cdr:cNvSpPr txBox="1"/>
      </cdr:nvSpPr>
      <cdr:spPr>
        <a:xfrm xmlns:a="http://schemas.openxmlformats.org/drawingml/2006/main">
          <a:off x="8575210" y="743776"/>
          <a:ext cx="630300" cy="448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rgbClr val="C9347C"/>
              </a:solidFill>
              <a:latin typeface="Segoe UI" panose="020B0502040204020203" pitchFamily="34" charset="0"/>
              <a:cs typeface="Segoe UI" panose="020B0502040204020203" pitchFamily="34" charset="0"/>
            </a:rPr>
            <a:t>34.5</a:t>
          </a:r>
          <a:endParaRPr lang="en-GB" sz="1600">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0.92295</cdr:x>
      <cdr:y>0.23959</cdr:y>
    </cdr:from>
    <cdr:to>
      <cdr:x>0.99082</cdr:x>
      <cdr:y>0.31375</cdr:y>
    </cdr:to>
    <cdr:sp macro="" textlink="">
      <cdr:nvSpPr>
        <cdr:cNvPr id="5" name="TextBox 1"/>
        <cdr:cNvSpPr txBox="1"/>
      </cdr:nvSpPr>
      <cdr:spPr>
        <a:xfrm xmlns:a="http://schemas.openxmlformats.org/drawingml/2006/main">
          <a:off x="8571326" y="1449130"/>
          <a:ext cx="630300" cy="4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rgbClr val="E499BD"/>
              </a:solidFill>
              <a:latin typeface="Segoe UI" panose="020B0502040204020203" pitchFamily="34" charset="0"/>
              <a:cs typeface="Segoe UI" panose="020B0502040204020203" pitchFamily="34" charset="0"/>
            </a:rPr>
            <a:t>32.9</a:t>
          </a:r>
          <a:endParaRPr lang="en-GB" sz="1600">
            <a:solidFill>
              <a:srgbClr val="E499BD"/>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0.76221</cdr:x>
      <cdr:y>0.27507</cdr:y>
    </cdr:from>
    <cdr:to>
      <cdr:x>0.87795</cdr:x>
      <cdr:y>0.32541</cdr:y>
    </cdr:to>
    <cdr:sp macro="" textlink="">
      <cdr:nvSpPr>
        <cdr:cNvPr id="7" name="TextBox 1"/>
        <cdr:cNvSpPr txBox="1"/>
      </cdr:nvSpPr>
      <cdr:spPr>
        <a:xfrm xmlns:a="http://schemas.openxmlformats.org/drawingml/2006/main">
          <a:off x="7078544" y="1663702"/>
          <a:ext cx="1074856" cy="304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E499BD"/>
              </a:solidFill>
              <a:latin typeface="Segoe UI" panose="020B0502040204020203" pitchFamily="34" charset="0"/>
              <a:cs typeface="Segoe UI" panose="020B0502040204020203" pitchFamily="34" charset="0"/>
            </a:rPr>
            <a:t>Females</a:t>
          </a:r>
          <a:endParaRPr lang="en-GB" sz="1600" b="1">
            <a:solidFill>
              <a:srgbClr val="E499BD"/>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0.76209</cdr:x>
      <cdr:y>0.16298</cdr:y>
    </cdr:from>
    <cdr:to>
      <cdr:x>0.86089</cdr:x>
      <cdr:y>0.21332</cdr:y>
    </cdr:to>
    <cdr:sp macro="" textlink="">
      <cdr:nvSpPr>
        <cdr:cNvPr id="8" name="TextBox 1"/>
        <cdr:cNvSpPr txBox="1"/>
      </cdr:nvSpPr>
      <cdr:spPr>
        <a:xfrm xmlns:a="http://schemas.openxmlformats.org/drawingml/2006/main">
          <a:off x="7077423" y="985769"/>
          <a:ext cx="917543" cy="304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Segoe UI" panose="020B0502040204020203" pitchFamily="34" charset="0"/>
              <a:cs typeface="Segoe UI" panose="020B0502040204020203" pitchFamily="34" charset="0"/>
            </a:rPr>
            <a:t>Males</a:t>
          </a:r>
          <a:endParaRPr lang="en-GB" sz="1600" b="1">
            <a:solidFill>
              <a:srgbClr val="C9347C"/>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0.30586</cdr:x>
      <cdr:y>0.00939</cdr:y>
    </cdr:from>
    <cdr:to>
      <cdr:x>0.98025</cdr:x>
      <cdr:y>0.11065</cdr:y>
    </cdr:to>
    <cdr:sp macro="" textlink="">
      <cdr:nvSpPr>
        <cdr:cNvPr id="6" name="TextBox 5"/>
        <cdr:cNvSpPr txBox="1"/>
      </cdr:nvSpPr>
      <cdr:spPr>
        <a:xfrm xmlns:a="http://schemas.openxmlformats.org/drawingml/2006/main">
          <a:off x="2851150" y="57150"/>
          <a:ext cx="6286500" cy="615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 </a:t>
          </a:r>
          <a:r>
            <a:rPr lang="en-GB" sz="1400" b="1">
              <a:latin typeface="Segoe UI" panose="020B0502040204020203" pitchFamily="34" charset="0"/>
              <a:cs typeface="Segoe UI" panose="020B0502040204020203" pitchFamily="34" charset="0"/>
            </a:rPr>
            <a:t>Figure 7.3: Age at first marriage 1975-2019</a:t>
          </a:r>
          <a:endParaRPr lang="en-GB" sz="1100" b="1">
            <a:latin typeface="Segoe UI" panose="020B0502040204020203" pitchFamily="34" charset="0"/>
            <a:cs typeface="Segoe UI" panose="020B0502040204020203"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tland.gov.uk\DC1\Household%20estimates%20branch\Household%20estimates\2017\Figures%20and%20tables\Estimates%20of%20households%20and%20dwellings%20in%20Scotland%202017%20-%20Publication%20documents%20-%20Figures%20-%20as%20publish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s\phip\PH_Topics\Healthy_life_expectancy\Spring08\profiles08\HLE_2001CensusSAH(CHP)_5yr_9405yrreg_IMPUT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442405\Objective\Objects\Scottish%20Household%20Survey%20(SHS)%20-%20%20Administration%20-%20Request%20track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susoutput2\wtsa\DATAPROD\PROJECTN\2004_based\Sub-national%20projections\Publish\Booklet\BIRTHS%20chart%20%25%20chan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PROD\PROJECTN\2004_based\Sub-national%20projections\Publish\Booklet\BIRTHS%20chart%20%25%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ure 1"/>
      <sheetName val="Figure 1 data"/>
      <sheetName val="Figure 2"/>
      <sheetName val="Figure 2 data"/>
      <sheetName val="Figure 3"/>
      <sheetName val="Figure 3 data"/>
      <sheetName val="Figure 4"/>
      <sheetName val="Figure 4 data"/>
      <sheetName val="Figure 5"/>
      <sheetName val="Figure 5 data"/>
      <sheetName val="Figure 6"/>
      <sheetName val="Figure 6 data"/>
      <sheetName val="Figure 7"/>
      <sheetName val="Figure 7 data"/>
      <sheetName val="Figure 9"/>
      <sheetName val="Figure 9 data"/>
      <sheetName val="Figure 12"/>
      <sheetName val="Figure 12 data"/>
      <sheetName val="Figure 13"/>
      <sheetName val="Figure 13 data"/>
      <sheetName val="Figure 15"/>
      <sheetName val="Figure 15 data"/>
      <sheetName val="Figure 16"/>
      <sheetName val="Figure 16 data"/>
    </sheetNames>
    <sheetDataSet>
      <sheetData sheetId="0"/>
      <sheetData sheetId="1" refreshError="1"/>
      <sheetData sheetId="2"/>
      <sheetData sheetId="3" refreshError="1"/>
      <sheetData sheetId="4"/>
      <sheetData sheetId="5" refreshError="1"/>
      <sheetData sheetId="6">
        <row r="5">
          <cell r="A5">
            <v>2007</v>
          </cell>
        </row>
      </sheetData>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Ali SPSS raw data 9906"/>
      <sheetName val="Alldata"/>
      <sheetName val="Pivot"/>
      <sheetName val="paf_hle"/>
      <sheetName val="static summary+graphs"/>
      <sheetName val="graphs 9903"/>
      <sheetName val="new HLE (SAH - Good-Fair)"/>
    </sheetNames>
    <sheetDataSet>
      <sheetData sheetId="0" refreshError="1"/>
      <sheetData sheetId="1" refreshError="1"/>
      <sheetData sheetId="2" refreshError="1">
        <row r="47">
          <cell r="G47" t="str">
            <v>S03000001</v>
          </cell>
          <cell r="H47" t="str">
            <v>East Ayrshire Community Health Partnership</v>
          </cell>
        </row>
        <row r="48">
          <cell r="G48" t="str">
            <v>S03000002</v>
          </cell>
          <cell r="H48" t="str">
            <v>North Ayrshire Community Health Partnership</v>
          </cell>
        </row>
        <row r="49">
          <cell r="G49" t="str">
            <v>S03000003</v>
          </cell>
          <cell r="H49" t="str">
            <v>South Ayrshire Community Health Partnership</v>
          </cell>
        </row>
        <row r="50">
          <cell r="G50" t="str">
            <v>S03000004</v>
          </cell>
          <cell r="H50" t="str">
            <v>Scottish Borders Community Health &amp; Care Partnership</v>
          </cell>
        </row>
        <row r="51">
          <cell r="G51" t="str">
            <v>S03000005</v>
          </cell>
          <cell r="H51" t="str">
            <v>Dumfries &amp; Galloway Community Health Partnership</v>
          </cell>
        </row>
        <row r="52">
          <cell r="G52" t="str">
            <v>S03000006</v>
          </cell>
          <cell r="H52" t="str">
            <v>Dunfermline &amp; West Fife Community Health Partnership</v>
          </cell>
        </row>
        <row r="53">
          <cell r="G53" t="str">
            <v>S03000007</v>
          </cell>
          <cell r="H53" t="str">
            <v>Glenrothes &amp; North East Fife Community Health Partnership</v>
          </cell>
        </row>
        <row r="54">
          <cell r="G54" t="str">
            <v>S03000008</v>
          </cell>
          <cell r="H54" t="str">
            <v>Kirkcaldy &amp; Levenmouth Community Health Partnership</v>
          </cell>
        </row>
        <row r="55">
          <cell r="G55" t="str">
            <v>S03000009</v>
          </cell>
          <cell r="H55" t="str">
            <v>Clackmannanshire Community Health Partnership</v>
          </cell>
        </row>
        <row r="56">
          <cell r="G56" t="str">
            <v>S03000010</v>
          </cell>
          <cell r="H56" t="str">
            <v>Falkirk Community Health Partnership</v>
          </cell>
        </row>
        <row r="57">
          <cell r="G57" t="str">
            <v>S03000011</v>
          </cell>
          <cell r="H57" t="str">
            <v>Stirling Community Health Partnership</v>
          </cell>
        </row>
        <row r="58">
          <cell r="G58" t="str">
            <v>S03000012</v>
          </cell>
          <cell r="H58" t="str">
            <v>Aberdeen City Community Health Partnership</v>
          </cell>
        </row>
        <row r="59">
          <cell r="G59" t="str">
            <v>S03000013</v>
          </cell>
          <cell r="H59" t="str">
            <v>Aberdeenshire Community Health Partnership</v>
          </cell>
        </row>
        <row r="60">
          <cell r="G60" t="str">
            <v>S03000014</v>
          </cell>
          <cell r="H60" t="str">
            <v>Moray Community Health &amp; Social Care Partnership</v>
          </cell>
        </row>
        <row r="61">
          <cell r="G61" t="str">
            <v>S03000015</v>
          </cell>
          <cell r="H61" t="str">
            <v>East Dunbartonshire Community Health Partnership</v>
          </cell>
        </row>
        <row r="62">
          <cell r="G62" t="str">
            <v>S03000016</v>
          </cell>
          <cell r="H62" t="str">
            <v>East Glasgow Community Health &amp; Care Partnership</v>
          </cell>
        </row>
        <row r="63">
          <cell r="G63" t="str">
            <v>S03000017</v>
          </cell>
          <cell r="H63" t="str">
            <v>East Renfrewshire Community Health &amp; Care Partnership</v>
          </cell>
        </row>
        <row r="64">
          <cell r="G64" t="str">
            <v>S03000018</v>
          </cell>
          <cell r="H64" t="str">
            <v>Inverclyde Community Health Partnership</v>
          </cell>
        </row>
        <row r="65">
          <cell r="G65" t="str">
            <v>S03000019</v>
          </cell>
          <cell r="H65" t="str">
            <v>North Glasgow Community Health &amp; Care Partnership</v>
          </cell>
        </row>
        <row r="66">
          <cell r="G66" t="str">
            <v>S03000020</v>
          </cell>
          <cell r="H66" t="str">
            <v>Renfrewshire Community Health Partnership</v>
          </cell>
        </row>
        <row r="67">
          <cell r="G67" t="str">
            <v>S03000021</v>
          </cell>
          <cell r="H67" t="str">
            <v>South East Glasgow Community Health &amp; Care Partnership</v>
          </cell>
        </row>
        <row r="68">
          <cell r="G68" t="str">
            <v>S03000022</v>
          </cell>
          <cell r="H68" t="str">
            <v>South West Glasgow Community Health &amp; Care Partnership</v>
          </cell>
        </row>
        <row r="69">
          <cell r="G69" t="str">
            <v>S03000023</v>
          </cell>
          <cell r="H69" t="str">
            <v>West Dunbartonshire Community Health Partnership</v>
          </cell>
        </row>
        <row r="70">
          <cell r="G70" t="str">
            <v>S03000024</v>
          </cell>
          <cell r="H70" t="str">
            <v>West Glasgow Community Health &amp; Care Partnership</v>
          </cell>
        </row>
        <row r="71">
          <cell r="G71" t="str">
            <v>S03000025</v>
          </cell>
          <cell r="H71" t="str">
            <v>Argyll &amp; Bute Community Health Partnership</v>
          </cell>
        </row>
        <row r="72">
          <cell r="G72" t="str">
            <v>S03000026</v>
          </cell>
          <cell r="H72" t="str">
            <v>Mid Highland Community Health Partnership</v>
          </cell>
        </row>
        <row r="73">
          <cell r="G73" t="str">
            <v>S03000027</v>
          </cell>
          <cell r="H73" t="str">
            <v>North Highland Community Health Partnership</v>
          </cell>
        </row>
        <row r="74">
          <cell r="G74" t="str">
            <v>S03000028</v>
          </cell>
          <cell r="H74" t="str">
            <v>South East Highland Community Health Partnership</v>
          </cell>
        </row>
        <row r="75">
          <cell r="G75" t="str">
            <v>S03000029</v>
          </cell>
          <cell r="H75" t="str">
            <v>North Lanarkshire Community Health Partnership</v>
          </cell>
        </row>
        <row r="76">
          <cell r="G76" t="str">
            <v>S03000030</v>
          </cell>
          <cell r="H76" t="str">
            <v>South Lanarkshire Community Health Partnership</v>
          </cell>
        </row>
        <row r="77">
          <cell r="G77" t="str">
            <v>S03000031</v>
          </cell>
          <cell r="H77" t="str">
            <v>East Lothian Community Health Partnership</v>
          </cell>
        </row>
        <row r="78">
          <cell r="G78" t="str">
            <v>S03000032</v>
          </cell>
          <cell r="H78" t="str">
            <v>Midlothian Community Health Partnership</v>
          </cell>
        </row>
        <row r="79">
          <cell r="G79" t="str">
            <v>S03000035</v>
          </cell>
          <cell r="H79" t="str">
            <v>West Lothian Community Health &amp; Care Partnership</v>
          </cell>
        </row>
        <row r="80">
          <cell r="G80" t="str">
            <v>S03000036</v>
          </cell>
          <cell r="H80" t="str">
            <v>Orkney Community Health Partnership</v>
          </cell>
        </row>
        <row r="81">
          <cell r="G81" t="str">
            <v>S03000037</v>
          </cell>
          <cell r="H81" t="str">
            <v>Shetland Community Health Partnership</v>
          </cell>
        </row>
        <row r="82">
          <cell r="G82" t="str">
            <v>S03000038</v>
          </cell>
          <cell r="H82" t="str">
            <v>Angus Community Health Partnership</v>
          </cell>
        </row>
        <row r="83">
          <cell r="G83" t="str">
            <v>S03000039</v>
          </cell>
          <cell r="H83" t="str">
            <v>Dundee Community Health Partnership</v>
          </cell>
        </row>
        <row r="84">
          <cell r="G84" t="str">
            <v>S03000040</v>
          </cell>
          <cell r="H84" t="str">
            <v>Perth &amp; Kinross Community Health Partnership</v>
          </cell>
        </row>
        <row r="85">
          <cell r="G85" t="str">
            <v>S03000041</v>
          </cell>
          <cell r="H85" t="str">
            <v>Western Isles Community Health Partnership</v>
          </cell>
        </row>
        <row r="86">
          <cell r="G86" t="str">
            <v>S03000042</v>
          </cell>
          <cell r="H86" t="str">
            <v>Edinburgh Community Health Partnership</v>
          </cell>
        </row>
        <row r="87">
          <cell r="G87" t="str">
            <v>Scotland</v>
          </cell>
          <cell r="H87" t="str">
            <v>Scotland</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ports"/>
      <sheetName val="Info"/>
      <sheetName val="Special Dataset Tracker"/>
      <sheetName val="Request"/>
      <sheetName val="Contents"/>
      <sheetName val="Analysis"/>
      <sheetName val="Statistical Significance"/>
    </sheetNames>
    <sheetDataSet>
      <sheetData sheetId="0"/>
      <sheetData sheetId="1"/>
      <sheetData sheetId="2">
        <row r="5">
          <cell r="A5" t="str">
            <v>All</v>
          </cell>
          <cell r="D5" t="str">
            <v>All</v>
          </cell>
          <cell r="F5" t="str">
            <v>Not Started</v>
          </cell>
          <cell r="H5" t="str">
            <v>Jackie</v>
          </cell>
          <cell r="J5">
            <v>1</v>
          </cell>
          <cell r="K5" t="str">
            <v>January</v>
          </cell>
          <cell r="M5" t="str">
            <v>HA - Household composition</v>
          </cell>
        </row>
        <row r="6">
          <cell r="A6" t="str">
            <v>Ad-hoc</v>
          </cell>
          <cell r="F6" t="str">
            <v>In Progress</v>
          </cell>
          <cell r="H6" t="str">
            <v>David</v>
          </cell>
          <cell r="J6">
            <v>2</v>
          </cell>
          <cell r="K6" t="str">
            <v>February</v>
          </cell>
          <cell r="M6" t="str">
            <v>HB - Accommodation</v>
          </cell>
        </row>
        <row r="7">
          <cell r="A7" t="str">
            <v>Enquiry</v>
          </cell>
          <cell r="F7" t="str">
            <v>Completed</v>
          </cell>
          <cell r="H7" t="str">
            <v>Pat</v>
          </cell>
          <cell r="J7">
            <v>3</v>
          </cell>
          <cell r="K7" t="str">
            <v>March</v>
          </cell>
          <cell r="M7" t="str">
            <v>HC - Sharing accommodation, Internet access, Recycling</v>
          </cell>
        </row>
        <row r="8">
          <cell r="A8" t="str">
            <v>Special Dataset</v>
          </cell>
          <cell r="F8" t="str">
            <v>Closed</v>
          </cell>
          <cell r="H8" t="str">
            <v>Lead analyst</v>
          </cell>
          <cell r="J8">
            <v>4</v>
          </cell>
          <cell r="K8" t="str">
            <v>April</v>
          </cell>
          <cell r="M8" t="str">
            <v>HD - Driving and transport</v>
          </cell>
        </row>
        <row r="9">
          <cell r="A9" t="str">
            <v>Follow-up Survey</v>
          </cell>
          <cell r="H9" t="str">
            <v>Ludmila</v>
          </cell>
          <cell r="J9">
            <v>5</v>
          </cell>
          <cell r="K9" t="str">
            <v>May</v>
          </cell>
          <cell r="M9" t="str">
            <v>HE - Young people in the household</v>
          </cell>
        </row>
        <row r="10">
          <cell r="A10" t="str">
            <v>Projects</v>
          </cell>
          <cell r="H10" t="str">
            <v>Sarah</v>
          </cell>
          <cell r="J10">
            <v>6</v>
          </cell>
          <cell r="K10" t="str">
            <v>June</v>
          </cell>
          <cell r="M10" t="str">
            <v>HF - Health and disability</v>
          </cell>
        </row>
        <row r="11">
          <cell r="A11" t="str">
            <v>Fieldwork</v>
          </cell>
          <cell r="J11">
            <v>7</v>
          </cell>
          <cell r="K11" t="str">
            <v>July</v>
          </cell>
          <cell r="M11" t="str">
            <v>HG - Employment of Highest Income Householder</v>
          </cell>
        </row>
        <row r="12">
          <cell r="A12" t="str">
            <v>Management</v>
          </cell>
          <cell r="J12">
            <v>8</v>
          </cell>
          <cell r="K12" t="str">
            <v>August</v>
          </cell>
          <cell r="M12" t="str">
            <v>HH - Household Income</v>
          </cell>
        </row>
        <row r="13">
          <cell r="J13">
            <v>9</v>
          </cell>
          <cell r="K13" t="str">
            <v>September</v>
          </cell>
          <cell r="M13" t="str">
            <v>HI - Financial Services, Savings and Housing Costs</v>
          </cell>
        </row>
        <row r="14">
          <cell r="J14">
            <v>10</v>
          </cell>
          <cell r="K14" t="str">
            <v>October</v>
          </cell>
          <cell r="M14" t="str">
            <v>HJ - Mortgage and rent</v>
          </cell>
        </row>
        <row r="15">
          <cell r="J15">
            <v>11</v>
          </cell>
          <cell r="K15" t="str">
            <v>November</v>
          </cell>
          <cell r="M15" t="str">
            <v>HK - Household Finances</v>
          </cell>
        </row>
        <row r="16">
          <cell r="J16">
            <v>12</v>
          </cell>
          <cell r="K16" t="str">
            <v>December</v>
          </cell>
          <cell r="M16" t="str">
            <v>RA - Accommodation</v>
          </cell>
        </row>
        <row r="17">
          <cell r="M17" t="str">
            <v>RB - Neighbourhoods and Community Safety</v>
          </cell>
        </row>
        <row r="18">
          <cell r="M18" t="str">
            <v>RC - Education and Training</v>
          </cell>
        </row>
        <row r="19">
          <cell r="M19" t="str">
            <v>RD - Travel and Transport</v>
          </cell>
        </row>
        <row r="20">
          <cell r="M20" t="str">
            <v>RF - Volunteering, Convenience of Services</v>
          </cell>
        </row>
        <row r="21">
          <cell r="M21" t="str">
            <v>RG - Health and Disability</v>
          </cell>
        </row>
        <row r="22">
          <cell r="M22" t="str">
            <v>RH - Random Adult Employment</v>
          </cell>
        </row>
        <row r="23">
          <cell r="M23" t="str">
            <v>RI - Random Adult Income</v>
          </cell>
        </row>
        <row r="24">
          <cell r="M24" t="str">
            <v>SHCS</v>
          </cell>
        </row>
        <row r="25">
          <cell r="M25" t="str">
            <v>Cross-cutting topics</v>
          </cell>
        </row>
        <row r="26">
          <cell r="M26" t="str">
            <v>-</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hyperlink" Target="https://www.gov.scot/publications/scottish-government-urban-rural-classification-2016/"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general-background-information/births-and-deaths-days-until-registratio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rscotland.gov.uk/statistics-and-data/statistics/statistics-by-theme/vital-events/births/births-time-series-data"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www.ons.gov.uk/ons/rel/pop-estimate/population-estimates-for-uk--england-and-wales--scotland-and-northern-ireland/index.html"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ons.gov.uk/peoplepopulationandcommunity/populationandmigration/populationestimates/bulletins/annualmidyearpopulationestimates/previousReleases"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households/household-projections/2018-based-household-projections" TargetMode="External"/><Relationship Id="rId1" Type="http://schemas.openxmlformats.org/officeDocument/2006/relationships/hyperlink" Target="https://www.nrscotland.gov.uk/statistics-and-data/statistics/statistics-by-theme/households/household-projections/2016-based-household-projection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general-background-information/births-and-deaths-days-until-registration"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1" Type="http://schemas.openxmlformats.org/officeDocument/2006/relationships/hyperlink" Target="https://statistics.gov.scot/atlas/resource?uri=http://statistics.gov.scot/id/statistical-geography/S9200000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vital-events/general-background-information/births-and-deaths-days-until-registration" TargetMode="External"/><Relationship Id="rId2" Type="http://schemas.openxmlformats.org/officeDocument/2006/relationships/hyperlink" Target="https://simd.scot/" TargetMode="External"/><Relationship Id="rId1" Type="http://schemas.openxmlformats.org/officeDocument/2006/relationships/hyperlink" Target="https://www.gov.scot/collections/scottish-index-of-multiple-deprivation-2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tabSelected="1" workbookViewId="0">
      <selection sqref="A1:K1"/>
    </sheetView>
  </sheetViews>
  <sheetFormatPr defaultRowHeight="12.75" x14ac:dyDescent="0.2"/>
  <cols>
    <col min="1" max="1" width="13.42578125" style="1229" customWidth="1"/>
    <col min="2" max="16384" width="9.140625" style="1229"/>
  </cols>
  <sheetData>
    <row r="1" spans="1:11" s="1228" customFormat="1" ht="18" customHeight="1" x14ac:dyDescent="0.25">
      <c r="A1" s="1250" t="s">
        <v>17294</v>
      </c>
      <c r="B1" s="1250"/>
      <c r="C1" s="1251"/>
      <c r="D1" s="1251"/>
      <c r="E1" s="1251"/>
      <c r="F1" s="1251"/>
      <c r="G1" s="1251"/>
      <c r="H1" s="1251"/>
      <c r="I1" s="1251"/>
      <c r="J1" s="1251"/>
      <c r="K1" s="1251"/>
    </row>
    <row r="2" spans="1:11" s="1228" customFormat="1" ht="15" customHeight="1" x14ac:dyDescent="0.2">
      <c r="A2" s="1230"/>
      <c r="B2" s="1230"/>
    </row>
    <row r="3" spans="1:11" s="1228" customFormat="1" x14ac:dyDescent="0.2">
      <c r="A3" s="1252" t="s">
        <v>17295</v>
      </c>
      <c r="B3" s="1252"/>
      <c r="C3" s="1252"/>
      <c r="D3" s="1252"/>
    </row>
    <row r="4" spans="1:11" s="1228" customFormat="1" ht="15" customHeight="1" x14ac:dyDescent="0.2">
      <c r="A4" s="1227"/>
      <c r="B4" s="1227"/>
    </row>
    <row r="5" spans="1:11" s="1228" customFormat="1" x14ac:dyDescent="0.2">
      <c r="A5" s="1064" t="s">
        <v>17296</v>
      </c>
      <c r="B5" s="1244" t="s">
        <v>17297</v>
      </c>
      <c r="C5" s="1244"/>
      <c r="D5" s="1244"/>
      <c r="E5" s="1244"/>
      <c r="F5" s="1244"/>
      <c r="G5" s="1244"/>
      <c r="H5" s="1244"/>
      <c r="I5" s="1244"/>
    </row>
    <row r="6" spans="1:11" s="1228" customFormat="1" x14ac:dyDescent="0.2">
      <c r="A6" s="1064" t="s">
        <v>17298</v>
      </c>
      <c r="B6" s="1244" t="s">
        <v>17299</v>
      </c>
      <c r="C6" s="1244"/>
      <c r="D6" s="1244"/>
      <c r="E6" s="1244"/>
      <c r="F6" s="1244"/>
      <c r="G6" s="1244"/>
      <c r="H6" s="1244"/>
      <c r="I6" s="1244"/>
    </row>
    <row r="7" spans="1:11" s="1228" customFormat="1" x14ac:dyDescent="0.2">
      <c r="A7" s="1064" t="s">
        <v>17300</v>
      </c>
      <c r="B7" s="1244" t="s">
        <v>17301</v>
      </c>
      <c r="C7" s="1244"/>
      <c r="D7" s="1244"/>
      <c r="E7" s="1244"/>
      <c r="F7" s="1244"/>
      <c r="G7" s="1244"/>
      <c r="H7" s="1244"/>
      <c r="I7" s="1244"/>
    </row>
    <row r="8" spans="1:11" s="1228" customFormat="1" x14ac:dyDescent="0.2">
      <c r="A8" s="1064" t="s">
        <v>17302</v>
      </c>
      <c r="B8" s="1244" t="s">
        <v>17303</v>
      </c>
      <c r="C8" s="1244"/>
      <c r="D8" s="1244"/>
      <c r="E8" s="1244"/>
      <c r="F8" s="1244"/>
      <c r="G8" s="1244"/>
      <c r="H8" s="1244"/>
      <c r="I8" s="1244"/>
    </row>
    <row r="9" spans="1:11" s="1228" customFormat="1" x14ac:dyDescent="0.2">
      <c r="A9" s="1064" t="s">
        <v>17304</v>
      </c>
      <c r="B9" s="1244" t="s">
        <v>17305</v>
      </c>
      <c r="C9" s="1244"/>
      <c r="D9" s="1244"/>
      <c r="E9" s="1244"/>
      <c r="F9" s="1244"/>
      <c r="G9" s="1244"/>
      <c r="H9" s="1244"/>
      <c r="I9" s="1244"/>
    </row>
    <row r="10" spans="1:11" s="1228" customFormat="1" x14ac:dyDescent="0.2">
      <c r="A10" s="1064" t="s">
        <v>17306</v>
      </c>
      <c r="B10" s="1244" t="s">
        <v>17307</v>
      </c>
      <c r="C10" s="1244"/>
      <c r="D10" s="1244"/>
      <c r="E10" s="1244"/>
      <c r="F10" s="1244"/>
      <c r="G10" s="1244"/>
      <c r="H10" s="1244"/>
      <c r="I10" s="1244"/>
    </row>
    <row r="11" spans="1:11" s="1228" customFormat="1" x14ac:dyDescent="0.2">
      <c r="A11" s="1064" t="s">
        <v>17308</v>
      </c>
      <c r="B11" s="1244" t="s">
        <v>17309</v>
      </c>
      <c r="C11" s="1244"/>
      <c r="D11" s="1244"/>
      <c r="E11" s="1244"/>
      <c r="F11" s="1244"/>
      <c r="G11" s="1244"/>
      <c r="H11" s="1244"/>
      <c r="I11" s="1244"/>
    </row>
    <row r="12" spans="1:11" s="1228" customFormat="1" x14ac:dyDescent="0.2">
      <c r="A12" s="1064" t="s">
        <v>17310</v>
      </c>
      <c r="B12" s="1244" t="s">
        <v>17311</v>
      </c>
      <c r="C12" s="1244"/>
      <c r="D12" s="1244"/>
      <c r="E12" s="1244"/>
      <c r="F12" s="1244"/>
      <c r="G12" s="1244"/>
      <c r="H12" s="1244"/>
      <c r="I12" s="1244"/>
    </row>
    <row r="13" spans="1:11" s="1228" customFormat="1" x14ac:dyDescent="0.2">
      <c r="A13" s="1064" t="s">
        <v>17312</v>
      </c>
      <c r="B13" s="1244" t="s">
        <v>17313</v>
      </c>
      <c r="C13" s="1244"/>
      <c r="D13" s="1244"/>
      <c r="E13" s="1244"/>
      <c r="F13" s="1244"/>
      <c r="G13" s="1244"/>
      <c r="H13" s="1244"/>
      <c r="I13" s="1244"/>
    </row>
    <row r="14" spans="1:11" s="1228" customFormat="1" x14ac:dyDescent="0.2">
      <c r="A14" s="1064" t="s">
        <v>17314</v>
      </c>
      <c r="B14" s="1244" t="s">
        <v>17315</v>
      </c>
      <c r="C14" s="1244"/>
      <c r="D14" s="1244"/>
      <c r="E14" s="1244"/>
      <c r="F14" s="1244"/>
      <c r="G14" s="1244"/>
      <c r="H14" s="1244"/>
      <c r="I14" s="1244"/>
    </row>
    <row r="15" spans="1:11" s="1228" customFormat="1" x14ac:dyDescent="0.2">
      <c r="A15" s="1064" t="s">
        <v>17316</v>
      </c>
      <c r="B15" s="1244" t="s">
        <v>17317</v>
      </c>
      <c r="C15" s="1244"/>
      <c r="D15" s="1244"/>
      <c r="E15" s="1244"/>
      <c r="F15" s="1244"/>
      <c r="G15" s="1244"/>
      <c r="H15" s="1244"/>
      <c r="I15" s="1244"/>
    </row>
    <row r="16" spans="1:11" s="1228" customFormat="1" x14ac:dyDescent="0.2">
      <c r="A16" s="1064" t="s">
        <v>17318</v>
      </c>
      <c r="B16" s="1244" t="s">
        <v>17319</v>
      </c>
      <c r="C16" s="1244"/>
      <c r="D16" s="1244"/>
      <c r="E16" s="1244"/>
      <c r="F16" s="1244"/>
      <c r="G16" s="1244"/>
      <c r="H16" s="1244"/>
      <c r="I16" s="1244"/>
    </row>
    <row r="17" spans="1:12" s="1228" customFormat="1" x14ac:dyDescent="0.2">
      <c r="A17" s="1064" t="s">
        <v>17320</v>
      </c>
      <c r="B17" s="1244" t="s">
        <v>17321</v>
      </c>
      <c r="C17" s="1244"/>
      <c r="D17" s="1244"/>
      <c r="E17" s="1244"/>
      <c r="F17" s="1244"/>
      <c r="G17" s="1244"/>
      <c r="H17" s="1244"/>
      <c r="I17" s="1244"/>
    </row>
    <row r="18" spans="1:12" s="1228" customFormat="1" x14ac:dyDescent="0.2">
      <c r="A18" s="1230"/>
      <c r="B18" s="1231"/>
      <c r="C18" s="1231"/>
      <c r="D18" s="1231"/>
      <c r="E18" s="1231"/>
    </row>
    <row r="19" spans="1:12" x14ac:dyDescent="0.2">
      <c r="A19" s="1246" t="s">
        <v>17322</v>
      </c>
      <c r="B19" s="1246"/>
    </row>
    <row r="21" spans="1:12" x14ac:dyDescent="0.2">
      <c r="A21" s="1072" t="s">
        <v>17323</v>
      </c>
      <c r="B21" s="1247" t="s">
        <v>17334</v>
      </c>
      <c r="C21" s="1247"/>
      <c r="D21" s="1247"/>
      <c r="E21" s="1247"/>
      <c r="F21" s="1247"/>
      <c r="G21" s="1247"/>
      <c r="H21" s="1247"/>
      <c r="I21" s="1247"/>
      <c r="J21" s="1247"/>
      <c r="K21" s="1247"/>
      <c r="L21" s="1247"/>
    </row>
    <row r="22" spans="1:12" x14ac:dyDescent="0.2">
      <c r="A22" s="1072" t="s">
        <v>17324</v>
      </c>
      <c r="B22" s="1247" t="s">
        <v>17335</v>
      </c>
      <c r="C22" s="1247"/>
      <c r="D22" s="1247"/>
      <c r="E22" s="1247"/>
      <c r="F22" s="1247"/>
      <c r="G22" s="1247"/>
      <c r="H22" s="1247"/>
      <c r="I22" s="1247"/>
      <c r="J22" s="1247"/>
      <c r="K22" s="1247"/>
      <c r="L22" s="1247"/>
    </row>
    <row r="23" spans="1:12" x14ac:dyDescent="0.2">
      <c r="A23" s="1072" t="s">
        <v>17325</v>
      </c>
      <c r="B23" s="1247" t="s">
        <v>17336</v>
      </c>
      <c r="C23" s="1247"/>
      <c r="D23" s="1247"/>
      <c r="E23" s="1247"/>
      <c r="F23" s="1247"/>
      <c r="G23" s="1247"/>
      <c r="H23" s="1247"/>
      <c r="I23" s="1247"/>
      <c r="J23" s="1247"/>
      <c r="K23" s="1247"/>
      <c r="L23" s="1247"/>
    </row>
    <row r="24" spans="1:12" x14ac:dyDescent="0.2">
      <c r="A24" s="1072" t="s">
        <v>17326</v>
      </c>
      <c r="B24" s="1249" t="s">
        <v>17337</v>
      </c>
      <c r="C24" s="1249"/>
      <c r="D24" s="1249"/>
      <c r="E24" s="1249"/>
      <c r="F24" s="1249"/>
      <c r="G24" s="1249"/>
      <c r="H24" s="1249"/>
      <c r="I24" s="1249"/>
      <c r="J24" s="1249"/>
      <c r="K24" s="1249"/>
      <c r="L24" s="1249"/>
    </row>
    <row r="25" spans="1:12" x14ac:dyDescent="0.2">
      <c r="A25" s="1072" t="s">
        <v>17327</v>
      </c>
      <c r="B25" s="1247" t="s">
        <v>17338</v>
      </c>
      <c r="C25" s="1247"/>
      <c r="D25" s="1247"/>
      <c r="E25" s="1247"/>
      <c r="F25" s="1247"/>
      <c r="G25" s="1247"/>
      <c r="H25" s="1247"/>
      <c r="I25" s="1247"/>
      <c r="J25" s="1247"/>
      <c r="K25" s="1247"/>
      <c r="L25" s="1247"/>
    </row>
    <row r="26" spans="1:12" x14ac:dyDescent="0.2">
      <c r="A26" s="1072" t="s">
        <v>17328</v>
      </c>
      <c r="B26" s="1247" t="s">
        <v>17339</v>
      </c>
      <c r="C26" s="1247"/>
      <c r="D26" s="1247"/>
      <c r="E26" s="1247"/>
      <c r="F26" s="1247"/>
      <c r="G26" s="1247"/>
      <c r="H26" s="1247"/>
      <c r="I26" s="1247"/>
      <c r="J26" s="1247"/>
      <c r="K26" s="1247"/>
      <c r="L26" s="1247"/>
    </row>
    <row r="27" spans="1:12" x14ac:dyDescent="0.2">
      <c r="A27" s="1072" t="s">
        <v>17329</v>
      </c>
      <c r="B27" s="1247" t="s">
        <v>17340</v>
      </c>
      <c r="C27" s="1247"/>
      <c r="D27" s="1247"/>
      <c r="E27" s="1247"/>
      <c r="F27" s="1247"/>
      <c r="G27" s="1247"/>
      <c r="H27" s="1247"/>
      <c r="I27" s="1247"/>
      <c r="J27" s="1247"/>
      <c r="K27" s="1247"/>
      <c r="L27" s="1247"/>
    </row>
    <row r="28" spans="1:12" x14ac:dyDescent="0.2">
      <c r="A28" s="1072" t="s">
        <v>17330</v>
      </c>
      <c r="B28" s="1247" t="s">
        <v>17341</v>
      </c>
      <c r="C28" s="1247"/>
      <c r="D28" s="1247"/>
      <c r="E28" s="1247"/>
      <c r="F28" s="1247"/>
      <c r="G28" s="1247"/>
      <c r="H28" s="1247"/>
      <c r="I28" s="1247"/>
      <c r="J28" s="1247"/>
      <c r="K28" s="1247"/>
      <c r="L28" s="1247"/>
    </row>
    <row r="29" spans="1:12" x14ac:dyDescent="0.2">
      <c r="A29" s="1072" t="s">
        <v>17331</v>
      </c>
      <c r="B29" s="1249" t="s">
        <v>17342</v>
      </c>
      <c r="C29" s="1249"/>
      <c r="D29" s="1249"/>
      <c r="E29" s="1249"/>
      <c r="F29" s="1249"/>
      <c r="G29" s="1249"/>
      <c r="H29" s="1249"/>
      <c r="I29" s="1249"/>
      <c r="J29" s="1249"/>
      <c r="K29" s="1249"/>
      <c r="L29" s="1249"/>
    </row>
    <row r="30" spans="1:12" x14ac:dyDescent="0.2">
      <c r="A30" s="1072" t="s">
        <v>17332</v>
      </c>
      <c r="B30" s="1247" t="s">
        <v>17343</v>
      </c>
      <c r="C30" s="1247"/>
      <c r="D30" s="1247"/>
      <c r="E30" s="1247"/>
      <c r="F30" s="1247"/>
      <c r="G30" s="1247"/>
      <c r="H30" s="1247"/>
      <c r="I30" s="1247"/>
      <c r="J30" s="1247"/>
      <c r="K30" s="1247"/>
      <c r="L30" s="1247"/>
    </row>
    <row r="31" spans="1:12" x14ac:dyDescent="0.2">
      <c r="A31" s="1072" t="s">
        <v>17333</v>
      </c>
      <c r="B31" s="1247" t="s">
        <v>17344</v>
      </c>
      <c r="C31" s="1247"/>
      <c r="D31" s="1247"/>
      <c r="E31" s="1247"/>
      <c r="F31" s="1247"/>
      <c r="G31" s="1247"/>
      <c r="H31" s="1247"/>
      <c r="I31" s="1247"/>
      <c r="J31" s="1247"/>
      <c r="K31" s="1247"/>
      <c r="L31" s="1247"/>
    </row>
    <row r="32" spans="1:12" x14ac:dyDescent="0.2">
      <c r="A32" s="40"/>
    </row>
    <row r="33" spans="1:15" s="1228" customFormat="1" x14ac:dyDescent="0.2">
      <c r="A33" s="1253" t="s">
        <v>17345</v>
      </c>
      <c r="B33" s="1254"/>
      <c r="C33" s="1232"/>
      <c r="D33" s="1232"/>
      <c r="E33" s="1232"/>
    </row>
    <row r="34" spans="1:15" s="1228" customFormat="1" ht="15" customHeight="1" x14ac:dyDescent="0.2">
      <c r="A34" s="1068"/>
      <c r="B34" s="1233"/>
    </row>
    <row r="35" spans="1:15" s="1228" customFormat="1" ht="13.5" customHeight="1" x14ac:dyDescent="0.2">
      <c r="A35" s="1072" t="s">
        <v>17346</v>
      </c>
      <c r="B35" s="1244" t="s">
        <v>17347</v>
      </c>
      <c r="C35" s="1244"/>
      <c r="D35" s="1244"/>
      <c r="E35" s="1244"/>
      <c r="F35" s="1244"/>
      <c r="G35" s="1244"/>
      <c r="H35" s="1244"/>
    </row>
    <row r="36" spans="1:15" s="1228" customFormat="1" ht="13.5" customHeight="1" x14ac:dyDescent="0.2">
      <c r="A36" s="1072" t="s">
        <v>17348</v>
      </c>
      <c r="B36" s="1244" t="s">
        <v>17349</v>
      </c>
      <c r="C36" s="1244"/>
      <c r="D36" s="1244"/>
      <c r="E36" s="1244"/>
      <c r="F36" s="1244"/>
      <c r="G36" s="1244"/>
      <c r="H36" s="1244"/>
    </row>
    <row r="37" spans="1:15" s="1228" customFormat="1" ht="13.5" customHeight="1" x14ac:dyDescent="0.2">
      <c r="A37" s="1072" t="s">
        <v>17350</v>
      </c>
      <c r="B37" s="1244" t="s">
        <v>17351</v>
      </c>
      <c r="C37" s="1244"/>
      <c r="D37" s="1244"/>
      <c r="E37" s="1244"/>
      <c r="F37" s="1244"/>
      <c r="G37" s="1244"/>
      <c r="H37" s="1244"/>
    </row>
    <row r="38" spans="1:15" x14ac:dyDescent="0.2">
      <c r="A38" s="40"/>
    </row>
    <row r="39" spans="1:15" s="1228" customFormat="1" ht="15" customHeight="1" x14ac:dyDescent="0.2">
      <c r="A39" s="1255" t="s">
        <v>17352</v>
      </c>
      <c r="B39" s="1255"/>
    </row>
    <row r="40" spans="1:15" s="1228" customFormat="1" ht="15" customHeight="1" x14ac:dyDescent="0.2">
      <c r="A40" s="1070"/>
      <c r="B40" s="1234"/>
    </row>
    <row r="41" spans="1:15" s="1228" customFormat="1" ht="12.75" customHeight="1" x14ac:dyDescent="0.2">
      <c r="A41" s="1066" t="s">
        <v>17353</v>
      </c>
      <c r="B41" s="1245" t="s">
        <v>17354</v>
      </c>
      <c r="C41" s="1245"/>
      <c r="D41" s="1245"/>
      <c r="E41" s="1245"/>
      <c r="F41" s="1245"/>
      <c r="G41" s="1245"/>
      <c r="H41" s="1245"/>
      <c r="I41" s="1245"/>
      <c r="J41" s="1235"/>
      <c r="K41" s="1235"/>
    </row>
    <row r="42" spans="1:15" s="1228" customFormat="1" ht="12.75" customHeight="1" x14ac:dyDescent="0.2">
      <c r="A42" s="1066" t="s">
        <v>17355</v>
      </c>
      <c r="B42" s="1245" t="s">
        <v>17356</v>
      </c>
      <c r="C42" s="1245"/>
      <c r="D42" s="1245"/>
      <c r="E42" s="1245"/>
      <c r="F42" s="1245"/>
      <c r="G42" s="1245"/>
      <c r="H42" s="1245"/>
      <c r="I42" s="1245"/>
      <c r="J42" s="1235"/>
      <c r="K42" s="1235"/>
    </row>
    <row r="43" spans="1:15" s="1228" customFormat="1" x14ac:dyDescent="0.2">
      <c r="A43" s="1066" t="s">
        <v>17357</v>
      </c>
      <c r="B43" s="1245" t="s">
        <v>17358</v>
      </c>
      <c r="C43" s="1245"/>
      <c r="D43" s="1245"/>
      <c r="E43" s="1245"/>
      <c r="F43" s="1245"/>
      <c r="G43" s="1245"/>
      <c r="H43" s="1245"/>
      <c r="I43" s="1245"/>
      <c r="J43" s="1235"/>
      <c r="K43" s="1235"/>
    </row>
    <row r="44" spans="1:15" s="1228" customFormat="1" x14ac:dyDescent="0.2">
      <c r="A44" s="1066" t="s">
        <v>17359</v>
      </c>
      <c r="B44" s="1245" t="s">
        <v>17360</v>
      </c>
      <c r="C44" s="1245"/>
      <c r="D44" s="1245"/>
      <c r="E44" s="1245"/>
      <c r="F44" s="1245"/>
      <c r="G44" s="1245"/>
      <c r="H44" s="1245"/>
      <c r="I44" s="1245"/>
      <c r="J44" s="1236"/>
      <c r="K44" s="1236"/>
    </row>
    <row r="45" spans="1:15" x14ac:dyDescent="0.2">
      <c r="A45" s="40"/>
    </row>
    <row r="46" spans="1:15" s="1228" customFormat="1" ht="12.75" customHeight="1" x14ac:dyDescent="0.2">
      <c r="A46" s="1252" t="s">
        <v>17361</v>
      </c>
      <c r="B46" s="1252"/>
      <c r="C46" s="1252"/>
    </row>
    <row r="47" spans="1:15" s="1228" customFormat="1" ht="12.75" customHeight="1" x14ac:dyDescent="0.2">
      <c r="A47" s="1065"/>
      <c r="B47" s="1227"/>
    </row>
    <row r="48" spans="1:15" s="1228" customFormat="1" ht="12.75" customHeight="1" x14ac:dyDescent="0.2">
      <c r="A48" s="1072" t="s">
        <v>17362</v>
      </c>
      <c r="B48" s="1257" t="s">
        <v>17363</v>
      </c>
      <c r="C48" s="1257"/>
      <c r="D48" s="1257"/>
      <c r="E48" s="1257"/>
      <c r="F48" s="1257"/>
      <c r="G48" s="1257"/>
      <c r="H48" s="1257"/>
      <c r="I48" s="1257"/>
      <c r="J48" s="1257"/>
      <c r="K48" s="1257"/>
      <c r="L48" s="1257"/>
      <c r="M48" s="1229"/>
      <c r="N48" s="1229"/>
      <c r="O48" s="1229"/>
    </row>
    <row r="49" spans="1:15" s="1228" customFormat="1" ht="12.75" customHeight="1" x14ac:dyDescent="0.2">
      <c r="A49" s="1072" t="s">
        <v>17364</v>
      </c>
      <c r="B49" s="1249" t="s">
        <v>17365</v>
      </c>
      <c r="C49" s="1249"/>
      <c r="D49" s="1249"/>
      <c r="E49" s="1249"/>
      <c r="F49" s="1249"/>
      <c r="G49" s="1249"/>
      <c r="H49" s="1249"/>
      <c r="I49" s="1249"/>
      <c r="J49" s="1249"/>
      <c r="K49" s="1249"/>
      <c r="L49" s="1249"/>
      <c r="M49" s="1229"/>
      <c r="N49" s="1229"/>
      <c r="O49" s="1229"/>
    </row>
    <row r="50" spans="1:15" s="1228" customFormat="1" ht="12.75" customHeight="1" x14ac:dyDescent="0.2">
      <c r="A50" s="1072" t="s">
        <v>17366</v>
      </c>
      <c r="B50" s="1249" t="s">
        <v>17367</v>
      </c>
      <c r="C50" s="1249"/>
      <c r="D50" s="1249"/>
      <c r="E50" s="1249"/>
      <c r="F50" s="1249"/>
      <c r="G50" s="1249"/>
      <c r="H50" s="1249"/>
      <c r="I50" s="1249"/>
      <c r="J50" s="1249"/>
      <c r="K50" s="1249"/>
      <c r="L50" s="1249"/>
      <c r="M50" s="1229"/>
      <c r="N50" s="1229"/>
      <c r="O50" s="1229"/>
    </row>
    <row r="51" spans="1:15" s="1228" customFormat="1" ht="12.75" customHeight="1" x14ac:dyDescent="0.2">
      <c r="A51" s="1072" t="s">
        <v>17368</v>
      </c>
      <c r="B51" s="1249" t="s">
        <v>17369</v>
      </c>
      <c r="C51" s="1249"/>
      <c r="D51" s="1249"/>
      <c r="E51" s="1249"/>
      <c r="F51" s="1249"/>
      <c r="G51" s="1249"/>
      <c r="H51" s="1249"/>
      <c r="I51" s="1249"/>
      <c r="J51" s="1249"/>
      <c r="K51" s="1249"/>
      <c r="L51" s="1249"/>
      <c r="M51" s="1229"/>
      <c r="N51" s="1229"/>
      <c r="O51" s="1229"/>
    </row>
    <row r="52" spans="1:15" s="1228" customFormat="1" ht="12.75" customHeight="1" x14ac:dyDescent="0.2">
      <c r="A52" s="1072" t="s">
        <v>17370</v>
      </c>
      <c r="B52" s="1249" t="s">
        <v>17371</v>
      </c>
      <c r="C52" s="1249"/>
      <c r="D52" s="1249"/>
      <c r="E52" s="1249"/>
      <c r="F52" s="1249"/>
      <c r="G52" s="1249"/>
      <c r="H52" s="1249"/>
      <c r="I52" s="1249"/>
      <c r="J52" s="1249"/>
      <c r="K52" s="1249"/>
      <c r="L52" s="1249"/>
      <c r="M52" s="1229"/>
      <c r="N52" s="1229"/>
      <c r="O52" s="1229"/>
    </row>
    <row r="53" spans="1:15" s="1228" customFormat="1" ht="12.75" customHeight="1" x14ac:dyDescent="0.2">
      <c r="A53" s="1072" t="s">
        <v>17372</v>
      </c>
      <c r="B53" s="1248" t="s">
        <v>17373</v>
      </c>
      <c r="C53" s="1249"/>
      <c r="D53" s="1249"/>
      <c r="E53" s="1249"/>
      <c r="F53" s="1249"/>
      <c r="G53" s="1249"/>
      <c r="H53" s="1249"/>
      <c r="I53" s="1249"/>
      <c r="J53" s="1249"/>
      <c r="K53" s="1249"/>
      <c r="L53" s="1249"/>
      <c r="M53" s="1229"/>
      <c r="N53" s="1229"/>
      <c r="O53" s="1229"/>
    </row>
    <row r="54" spans="1:15" s="1228" customFormat="1" ht="12.75" customHeight="1" x14ac:dyDescent="0.2">
      <c r="A54" s="1072" t="s">
        <v>17374</v>
      </c>
      <c r="B54" s="1249" t="s">
        <v>17375</v>
      </c>
      <c r="C54" s="1249"/>
      <c r="D54" s="1249"/>
      <c r="E54" s="1249"/>
      <c r="F54" s="1249"/>
      <c r="G54" s="1249"/>
      <c r="H54" s="1249"/>
      <c r="I54" s="1249"/>
      <c r="J54" s="1249"/>
      <c r="K54" s="1249"/>
      <c r="L54" s="1249"/>
      <c r="M54" s="1229"/>
      <c r="N54" s="1229"/>
      <c r="O54" s="1229"/>
    </row>
    <row r="55" spans="1:15" s="1228" customFormat="1" ht="12.75" customHeight="1" x14ac:dyDescent="0.2">
      <c r="A55" s="1072" t="s">
        <v>17376</v>
      </c>
      <c r="B55" s="1249" t="s">
        <v>17377</v>
      </c>
      <c r="C55" s="1249"/>
      <c r="D55" s="1249"/>
      <c r="E55" s="1249"/>
      <c r="F55" s="1249"/>
      <c r="G55" s="1249"/>
      <c r="H55" s="1249"/>
      <c r="I55" s="1249"/>
      <c r="J55" s="1249"/>
      <c r="K55" s="1249"/>
      <c r="L55" s="1249"/>
      <c r="M55" s="1229"/>
      <c r="N55" s="1229"/>
      <c r="O55" s="1229"/>
    </row>
    <row r="57" spans="1:15" s="1228" customFormat="1" x14ac:dyDescent="0.2">
      <c r="A57" s="1256" t="s">
        <v>17378</v>
      </c>
      <c r="B57" s="1256"/>
    </row>
    <row r="58" spans="1:15" s="1228" customFormat="1" x14ac:dyDescent="0.2">
      <c r="A58" s="1237"/>
      <c r="B58" s="1237"/>
    </row>
    <row r="59" spans="1:15" s="1228" customFormat="1" x14ac:dyDescent="0.2">
      <c r="A59" s="1067" t="s">
        <v>17379</v>
      </c>
      <c r="B59" s="1244" t="s">
        <v>17380</v>
      </c>
      <c r="C59" s="1244"/>
      <c r="D59" s="1244"/>
      <c r="E59" s="1244"/>
      <c r="F59" s="1244"/>
      <c r="G59" s="1244"/>
      <c r="H59" s="1244"/>
      <c r="I59" s="1244"/>
      <c r="J59" s="1244"/>
      <c r="K59" s="1244"/>
      <c r="L59" s="1244"/>
      <c r="M59" s="1244"/>
      <c r="N59" s="1244"/>
      <c r="O59" s="1244"/>
    </row>
    <row r="60" spans="1:15" s="1228" customFormat="1" x14ac:dyDescent="0.2">
      <c r="A60" s="1067" t="s">
        <v>17381</v>
      </c>
      <c r="B60" s="1244" t="s">
        <v>17382</v>
      </c>
      <c r="C60" s="1244"/>
      <c r="D60" s="1244"/>
      <c r="E60" s="1244"/>
      <c r="F60" s="1244"/>
      <c r="G60" s="1244"/>
      <c r="H60" s="1244"/>
      <c r="I60" s="1244"/>
      <c r="J60" s="1244"/>
      <c r="K60" s="1244"/>
      <c r="L60" s="1244"/>
      <c r="M60" s="1244"/>
      <c r="N60" s="1244"/>
      <c r="O60" s="1244"/>
    </row>
    <row r="61" spans="1:15" s="1228" customFormat="1" x14ac:dyDescent="0.2">
      <c r="A61" s="1067" t="s">
        <v>17383</v>
      </c>
      <c r="B61" s="1244" t="s">
        <v>17384</v>
      </c>
      <c r="C61" s="1244"/>
      <c r="D61" s="1244"/>
      <c r="E61" s="1244"/>
      <c r="F61" s="1244"/>
      <c r="G61" s="1244"/>
      <c r="H61" s="1244"/>
      <c r="I61" s="1244"/>
      <c r="J61" s="1244"/>
      <c r="K61" s="1244"/>
      <c r="L61" s="1244"/>
      <c r="M61" s="1244"/>
      <c r="N61" s="1244"/>
      <c r="O61" s="1244"/>
    </row>
    <row r="62" spans="1:15" s="1228" customFormat="1" x14ac:dyDescent="0.2">
      <c r="A62" s="1067" t="s">
        <v>17385</v>
      </c>
      <c r="B62" s="1244" t="s">
        <v>17386</v>
      </c>
      <c r="C62" s="1244"/>
      <c r="D62" s="1244"/>
      <c r="E62" s="1244"/>
      <c r="F62" s="1244"/>
      <c r="G62" s="1244"/>
      <c r="H62" s="1244"/>
      <c r="I62" s="1244"/>
      <c r="J62" s="1244"/>
      <c r="K62" s="1244"/>
      <c r="L62" s="1244"/>
      <c r="M62" s="1244"/>
      <c r="N62" s="1244"/>
      <c r="O62" s="1244"/>
    </row>
    <row r="63" spans="1:15" s="1228" customFormat="1" x14ac:dyDescent="0.2">
      <c r="A63" s="1067" t="s">
        <v>17387</v>
      </c>
      <c r="B63" s="1258" t="s">
        <v>17388</v>
      </c>
      <c r="C63" s="1258"/>
      <c r="D63" s="1258"/>
      <c r="E63" s="1258"/>
      <c r="F63" s="1258"/>
      <c r="G63" s="1258"/>
      <c r="H63" s="1258"/>
      <c r="I63" s="1258"/>
      <c r="J63" s="1258"/>
      <c r="K63" s="1258"/>
      <c r="L63" s="1258"/>
      <c r="M63" s="1258"/>
      <c r="N63" s="1258"/>
      <c r="O63" s="1258"/>
    </row>
    <row r="64" spans="1:15" s="1228" customFormat="1" x14ac:dyDescent="0.2">
      <c r="A64" s="1067" t="s">
        <v>17389</v>
      </c>
      <c r="B64" s="1258" t="s">
        <v>17390</v>
      </c>
      <c r="C64" s="1258"/>
      <c r="D64" s="1258"/>
      <c r="E64" s="1258"/>
      <c r="F64" s="1258"/>
      <c r="G64" s="1258"/>
      <c r="H64" s="1258"/>
      <c r="I64" s="1258"/>
      <c r="J64" s="1258"/>
      <c r="K64" s="1258"/>
      <c r="L64" s="1258"/>
      <c r="M64" s="1258"/>
      <c r="N64" s="1258"/>
      <c r="O64" s="1258"/>
    </row>
    <row r="65" spans="1:15" s="1228" customFormat="1" x14ac:dyDescent="0.2">
      <c r="A65" s="1067" t="s">
        <v>17391</v>
      </c>
      <c r="B65" s="1258" t="s">
        <v>17392</v>
      </c>
      <c r="C65" s="1258"/>
      <c r="D65" s="1258"/>
      <c r="E65" s="1258"/>
      <c r="F65" s="1258"/>
      <c r="G65" s="1258"/>
      <c r="H65" s="1258"/>
      <c r="I65" s="1258"/>
      <c r="J65" s="1258"/>
      <c r="K65" s="1258"/>
      <c r="L65" s="1258"/>
      <c r="M65" s="1258"/>
      <c r="N65" s="1258"/>
      <c r="O65" s="1258"/>
    </row>
    <row r="66" spans="1:15" x14ac:dyDescent="0.2">
      <c r="A66" s="40"/>
    </row>
    <row r="67" spans="1:15" s="1228" customFormat="1" x14ac:dyDescent="0.2">
      <c r="A67" s="1259" t="s">
        <v>17393</v>
      </c>
      <c r="B67" s="1259"/>
      <c r="C67" s="1259"/>
      <c r="D67" s="1259"/>
    </row>
    <row r="68" spans="1:15" s="1228" customFormat="1" ht="15" customHeight="1" x14ac:dyDescent="0.2">
      <c r="A68" s="1068"/>
      <c r="B68" s="1233"/>
    </row>
    <row r="69" spans="1:15" s="1228" customFormat="1" ht="13.5" customHeight="1" x14ac:dyDescent="0.2">
      <c r="A69" s="1072" t="s">
        <v>17394</v>
      </c>
      <c r="B69" s="1244" t="s">
        <v>17395</v>
      </c>
      <c r="C69" s="1244"/>
      <c r="D69" s="1244"/>
      <c r="E69" s="1244"/>
      <c r="F69" s="1244"/>
      <c r="G69" s="1244"/>
      <c r="H69" s="1244"/>
    </row>
    <row r="70" spans="1:15" s="1228" customFormat="1" ht="13.5" customHeight="1" x14ac:dyDescent="0.2">
      <c r="A70" s="1072" t="s">
        <v>17396</v>
      </c>
      <c r="B70" s="1261" t="s">
        <v>17397</v>
      </c>
      <c r="C70" s="1261"/>
      <c r="D70" s="1261"/>
      <c r="E70" s="1261"/>
      <c r="F70" s="1261"/>
      <c r="G70" s="1261"/>
      <c r="H70" s="1261"/>
      <c r="I70" s="1238"/>
    </row>
    <row r="71" spans="1:15" s="1228" customFormat="1" ht="13.5" customHeight="1" x14ac:dyDescent="0.2">
      <c r="A71" s="1072" t="s">
        <v>17398</v>
      </c>
      <c r="B71" s="1244" t="s">
        <v>17399</v>
      </c>
      <c r="C71" s="1244"/>
      <c r="D71" s="1244"/>
      <c r="E71" s="1244"/>
      <c r="F71" s="1244"/>
      <c r="G71" s="1244"/>
      <c r="H71" s="1244"/>
    </row>
    <row r="72" spans="1:15" s="1228" customFormat="1" ht="13.5" customHeight="1" x14ac:dyDescent="0.2">
      <c r="A72" s="1072" t="s">
        <v>17400</v>
      </c>
      <c r="B72" s="1244" t="s">
        <v>17401</v>
      </c>
      <c r="C72" s="1244"/>
      <c r="D72" s="1244"/>
      <c r="E72" s="1244"/>
      <c r="F72" s="1244"/>
      <c r="G72" s="1244"/>
      <c r="H72" s="1244"/>
    </row>
    <row r="73" spans="1:15" s="1228" customFormat="1" ht="13.5" customHeight="1" x14ac:dyDescent="0.2">
      <c r="A73" s="1072" t="s">
        <v>17402</v>
      </c>
      <c r="B73" s="1244" t="s">
        <v>17403</v>
      </c>
      <c r="C73" s="1244"/>
      <c r="D73" s="1244"/>
      <c r="E73" s="1244"/>
      <c r="F73" s="1244"/>
      <c r="G73" s="1244"/>
      <c r="H73" s="1244"/>
    </row>
    <row r="74" spans="1:15" x14ac:dyDescent="0.2">
      <c r="A74" s="40"/>
    </row>
    <row r="75" spans="1:15" s="1228" customFormat="1" ht="15" customHeight="1" x14ac:dyDescent="0.2">
      <c r="A75" s="1252" t="s">
        <v>17404</v>
      </c>
      <c r="B75" s="1252"/>
    </row>
    <row r="76" spans="1:15" s="1228" customFormat="1" ht="15" customHeight="1" x14ac:dyDescent="0.2">
      <c r="A76" s="1065"/>
      <c r="B76" s="1227"/>
    </row>
    <row r="77" spans="1:15" s="1228" customFormat="1" x14ac:dyDescent="0.2">
      <c r="A77" s="1064" t="s">
        <v>17405</v>
      </c>
      <c r="B77" s="1260" t="s">
        <v>17406</v>
      </c>
      <c r="C77" s="1260"/>
      <c r="D77" s="1260"/>
      <c r="E77" s="1260"/>
      <c r="F77" s="1260"/>
      <c r="G77" s="1260"/>
    </row>
    <row r="78" spans="1:15" s="1228" customFormat="1" x14ac:dyDescent="0.2">
      <c r="A78" s="1064" t="s">
        <v>17407</v>
      </c>
      <c r="B78" s="1260" t="s">
        <v>17408</v>
      </c>
      <c r="C78" s="1260"/>
      <c r="D78" s="1260"/>
      <c r="E78" s="1260"/>
      <c r="F78" s="1260"/>
      <c r="G78" s="1260"/>
    </row>
    <row r="79" spans="1:15" s="1228" customFormat="1" x14ac:dyDescent="0.2">
      <c r="A79" s="1064" t="s">
        <v>17409</v>
      </c>
      <c r="B79" s="1260" t="s">
        <v>17410</v>
      </c>
      <c r="C79" s="1260"/>
      <c r="D79" s="1260"/>
      <c r="E79" s="1260"/>
      <c r="F79" s="1260"/>
      <c r="G79" s="1260"/>
    </row>
    <row r="80" spans="1:15" x14ac:dyDescent="0.2">
      <c r="A80" s="40"/>
    </row>
    <row r="81" spans="1:15" s="1228" customFormat="1" x14ac:dyDescent="0.2">
      <c r="A81" s="1264" t="s">
        <v>17411</v>
      </c>
      <c r="B81" s="1264"/>
      <c r="C81" s="1264"/>
      <c r="D81" s="1264"/>
      <c r="E81" s="1233"/>
    </row>
    <row r="82" spans="1:15" s="1228" customFormat="1" ht="15" customHeight="1" x14ac:dyDescent="0.2">
      <c r="A82" s="1069"/>
      <c r="B82" s="1237"/>
    </row>
    <row r="83" spans="1:15" s="1228" customFormat="1" x14ac:dyDescent="0.2">
      <c r="A83" s="1066" t="s">
        <v>17412</v>
      </c>
      <c r="B83" s="1244" t="s">
        <v>17413</v>
      </c>
      <c r="C83" s="1244"/>
      <c r="D83" s="1244"/>
      <c r="E83" s="1244"/>
      <c r="F83" s="1244"/>
      <c r="G83" s="1244"/>
      <c r="H83" s="1244"/>
      <c r="I83" s="1244"/>
    </row>
    <row r="84" spans="1:15" s="1228" customFormat="1" x14ac:dyDescent="0.2">
      <c r="A84" s="1066" t="s">
        <v>17414</v>
      </c>
      <c r="B84" s="1244" t="s">
        <v>17415</v>
      </c>
      <c r="C84" s="1244"/>
      <c r="D84" s="1244"/>
      <c r="E84" s="1244"/>
      <c r="F84" s="1244"/>
      <c r="G84" s="1244"/>
      <c r="H84" s="1244"/>
      <c r="I84" s="1244"/>
    </row>
    <row r="85" spans="1:15" s="1228" customFormat="1" x14ac:dyDescent="0.2">
      <c r="A85" s="1066" t="s">
        <v>17416</v>
      </c>
      <c r="B85" s="1244" t="s">
        <v>17417</v>
      </c>
      <c r="C85" s="1244"/>
      <c r="D85" s="1244"/>
      <c r="E85" s="1244"/>
      <c r="F85" s="1244"/>
      <c r="G85" s="1244"/>
      <c r="H85" s="1244"/>
      <c r="I85" s="1244"/>
    </row>
    <row r="86" spans="1:15" s="1228" customFormat="1" ht="15" customHeight="1" x14ac:dyDescent="0.2">
      <c r="A86" s="1066" t="s">
        <v>17418</v>
      </c>
      <c r="B86" s="1258" t="s">
        <v>17419</v>
      </c>
      <c r="C86" s="1258"/>
      <c r="D86" s="1258"/>
      <c r="E86" s="1258"/>
      <c r="F86" s="1258"/>
      <c r="G86" s="1258"/>
      <c r="H86" s="1258"/>
      <c r="I86" s="1258"/>
    </row>
    <row r="87" spans="1:15" s="1228" customFormat="1" x14ac:dyDescent="0.2">
      <c r="A87" s="1066" t="s">
        <v>17420</v>
      </c>
      <c r="B87" s="1263" t="s">
        <v>17421</v>
      </c>
      <c r="C87" s="1263"/>
      <c r="D87" s="1263"/>
      <c r="E87" s="1263"/>
      <c r="F87" s="1263"/>
      <c r="G87" s="1263"/>
      <c r="H87" s="1263"/>
      <c r="I87" s="1263"/>
    </row>
    <row r="88" spans="1:15" s="1228" customFormat="1" x14ac:dyDescent="0.2">
      <c r="A88" s="1066" t="s">
        <v>17422</v>
      </c>
      <c r="B88" s="1263" t="s">
        <v>17423</v>
      </c>
      <c r="C88" s="1263"/>
      <c r="D88" s="1263"/>
      <c r="E88" s="1263"/>
      <c r="F88" s="1263"/>
      <c r="G88" s="1263"/>
      <c r="H88" s="1263"/>
      <c r="I88" s="1263"/>
    </row>
    <row r="89" spans="1:15" s="1228" customFormat="1" x14ac:dyDescent="0.2">
      <c r="A89" s="1066" t="s">
        <v>17424</v>
      </c>
      <c r="B89" s="1263" t="s">
        <v>17425</v>
      </c>
      <c r="C89" s="1263"/>
      <c r="D89" s="1263"/>
      <c r="E89" s="1263"/>
      <c r="F89" s="1263"/>
      <c r="G89" s="1263"/>
      <c r="H89" s="1263"/>
      <c r="I89" s="1263"/>
    </row>
    <row r="90" spans="1:15" s="1228" customFormat="1" x14ac:dyDescent="0.2">
      <c r="A90" s="1066" t="s">
        <v>17426</v>
      </c>
      <c r="B90" s="1258" t="s">
        <v>17427</v>
      </c>
      <c r="C90" s="1258"/>
      <c r="D90" s="1258"/>
      <c r="E90" s="1258"/>
      <c r="F90" s="1258"/>
      <c r="G90" s="1258"/>
      <c r="H90" s="1258"/>
      <c r="I90" s="1258"/>
    </row>
    <row r="91" spans="1:15" x14ac:dyDescent="0.2">
      <c r="A91" s="40"/>
    </row>
    <row r="92" spans="1:15" x14ac:dyDescent="0.2">
      <c r="A92" s="1066" t="s">
        <v>17431</v>
      </c>
    </row>
    <row r="93" spans="1:15" x14ac:dyDescent="0.2">
      <c r="A93" s="40"/>
    </row>
    <row r="94" spans="1:15" s="1239" customFormat="1" x14ac:dyDescent="0.2">
      <c r="A94" s="1241" t="s">
        <v>17432</v>
      </c>
      <c r="B94" s="1249" t="s">
        <v>17428</v>
      </c>
      <c r="C94" s="1249"/>
      <c r="D94" s="1249"/>
      <c r="E94" s="1249"/>
      <c r="F94" s="1249"/>
      <c r="G94" s="1249"/>
      <c r="H94" s="1249"/>
      <c r="I94" s="1249"/>
      <c r="J94" s="1249"/>
      <c r="K94" s="1249"/>
      <c r="L94" s="1249"/>
      <c r="M94" s="1249"/>
    </row>
    <row r="95" spans="1:15" s="1239" customFormat="1" x14ac:dyDescent="0.2">
      <c r="A95" s="1241" t="s">
        <v>17433</v>
      </c>
      <c r="B95" s="1249" t="s">
        <v>17429</v>
      </c>
      <c r="C95" s="1249"/>
      <c r="D95" s="1249"/>
      <c r="E95" s="1249"/>
      <c r="F95" s="1249"/>
      <c r="G95" s="1249"/>
      <c r="H95" s="1249"/>
      <c r="I95" s="1249"/>
      <c r="J95" s="1249"/>
      <c r="K95" s="1249"/>
      <c r="L95" s="1249"/>
      <c r="M95" s="1249"/>
      <c r="N95" s="1249"/>
      <c r="O95" s="1240"/>
    </row>
    <row r="96" spans="1:15" s="1239" customFormat="1" x14ac:dyDescent="0.2">
      <c r="A96" s="1241" t="s">
        <v>17434</v>
      </c>
      <c r="B96" s="1243" t="s">
        <v>17430</v>
      </c>
      <c r="C96" s="1243"/>
      <c r="D96" s="1243"/>
      <c r="E96" s="1243"/>
      <c r="F96" s="1243"/>
      <c r="G96" s="1243"/>
      <c r="H96" s="1243"/>
      <c r="I96" s="1243"/>
      <c r="J96" s="1243"/>
      <c r="K96" s="1243"/>
      <c r="L96" s="1243"/>
      <c r="M96" s="1243"/>
    </row>
    <row r="97" spans="1:3" s="1239" customFormat="1" x14ac:dyDescent="0.2">
      <c r="A97" s="1241"/>
    </row>
    <row r="98" spans="1:3" s="1239" customFormat="1" x14ac:dyDescent="0.2">
      <c r="A98" s="1262" t="s">
        <v>0</v>
      </c>
      <c r="B98" s="1262"/>
      <c r="C98" s="1242"/>
    </row>
  </sheetData>
  <mergeCells count="76">
    <mergeCell ref="B90:I90"/>
    <mergeCell ref="A98:B98"/>
    <mergeCell ref="B95:N95"/>
    <mergeCell ref="B72:H72"/>
    <mergeCell ref="B73:H73"/>
    <mergeCell ref="B85:I85"/>
    <mergeCell ref="B86:I86"/>
    <mergeCell ref="B87:I87"/>
    <mergeCell ref="B88:I88"/>
    <mergeCell ref="B89:I89"/>
    <mergeCell ref="B78:G78"/>
    <mergeCell ref="B79:G79"/>
    <mergeCell ref="A81:D81"/>
    <mergeCell ref="B83:I83"/>
    <mergeCell ref="B84:I84"/>
    <mergeCell ref="B94:M94"/>
    <mergeCell ref="B65:O65"/>
    <mergeCell ref="A67:D67"/>
    <mergeCell ref="A75:B75"/>
    <mergeCell ref="B77:G77"/>
    <mergeCell ref="B59:O59"/>
    <mergeCell ref="B60:O60"/>
    <mergeCell ref="B61:O61"/>
    <mergeCell ref="B62:O62"/>
    <mergeCell ref="B63:O63"/>
    <mergeCell ref="B64:O64"/>
    <mergeCell ref="B69:H69"/>
    <mergeCell ref="B70:H70"/>
    <mergeCell ref="B71:H71"/>
    <mergeCell ref="A57:B57"/>
    <mergeCell ref="B43:I43"/>
    <mergeCell ref="B44:I44"/>
    <mergeCell ref="A46:C46"/>
    <mergeCell ref="B48:L48"/>
    <mergeCell ref="B49:L49"/>
    <mergeCell ref="B50:L50"/>
    <mergeCell ref="B51:L51"/>
    <mergeCell ref="B54:L54"/>
    <mergeCell ref="B55:L55"/>
    <mergeCell ref="B35:H35"/>
    <mergeCell ref="B23:L23"/>
    <mergeCell ref="B24:L24"/>
    <mergeCell ref="B25:L25"/>
    <mergeCell ref="B52:L52"/>
    <mergeCell ref="B26:L26"/>
    <mergeCell ref="B27:L27"/>
    <mergeCell ref="B28:L28"/>
    <mergeCell ref="B29:L29"/>
    <mergeCell ref="B30:L30"/>
    <mergeCell ref="B31:L31"/>
    <mergeCell ref="A33:B33"/>
    <mergeCell ref="A39:B39"/>
    <mergeCell ref="B41:I41"/>
    <mergeCell ref="B37:H37"/>
    <mergeCell ref="B36:H36"/>
    <mergeCell ref="A1:K1"/>
    <mergeCell ref="A3:D3"/>
    <mergeCell ref="B5:I5"/>
    <mergeCell ref="B6:I6"/>
    <mergeCell ref="B7:I7"/>
    <mergeCell ref="B96:M96"/>
    <mergeCell ref="B8:I8"/>
    <mergeCell ref="B15:I15"/>
    <mergeCell ref="B16:I16"/>
    <mergeCell ref="B17:I17"/>
    <mergeCell ref="B9:I9"/>
    <mergeCell ref="B10:I10"/>
    <mergeCell ref="B11:I11"/>
    <mergeCell ref="B12:I12"/>
    <mergeCell ref="B13:I13"/>
    <mergeCell ref="B14:I14"/>
    <mergeCell ref="B42:I42"/>
    <mergeCell ref="A19:B19"/>
    <mergeCell ref="B21:L21"/>
    <mergeCell ref="B22:L22"/>
    <mergeCell ref="B53:L53"/>
  </mergeCells>
  <hyperlinks>
    <hyperlink ref="B5:I5" location="'Data 1.1'!A1" display="Comparison of cumulative COVID-19 deaths using different measures"/>
    <hyperlink ref="B6:I6" location="'Data 1.2'!A1" display="Age-standardised death rates from COVID-19 by sex"/>
    <hyperlink ref="B7:I7" location="'Data 1.3'!A1" display="Deaths involving COVID-19 by age-group"/>
    <hyperlink ref="B8:I8" location="'Data 1.4'!A1" display="Age-standardised death rates from COVID-19 for major occupational groups"/>
    <hyperlink ref="B9:I9" location="'Data 1.5'!A1" display="Main Pre-existing condition of people dying with COVID-19 "/>
    <hyperlink ref="B10:I10" location="'Data 1.6'!A1" display="Age-standardised death rates from COVID-19 by local authority"/>
    <hyperlink ref="B11:I11" location="'Data 1.7'!A1" display="Crude death rate for deaths involving COVID-19, Intermediate zones"/>
    <hyperlink ref="B12:I12" location="'Data 1.8'!A1" display="Age-standardised death rates from COVID-19 by SIMD Quintile"/>
    <hyperlink ref="B13:I13" location="'Data 1.9'!A1" display="Age-standardised death rates from COVID-19 by Urban Rural classification"/>
    <hyperlink ref="B14:I14" location="'Data 1.10'!A1" display="Excess deaths by cause"/>
    <hyperlink ref="B15:I15" location="'Data 1.11'!A1" display="Excess deaths by cause and location"/>
    <hyperlink ref="B16:I16" location="'Data 1.12'!A1" display="Excess deaths by age"/>
    <hyperlink ref="B17:I17" location="'Data 1.13'!A1" display="Relative cumulative age standardised mortality rates, selected European countries"/>
    <hyperlink ref="B21:L21" location="'Data 2.1'!A1" display="Estimated population of Scotland, mid-1855 to mid-2019"/>
    <hyperlink ref="B22:L22" location="'Data 2.2 '!A1" display="Estimated population change, council area, mid-2009 to mid-2019 "/>
    <hyperlink ref="B23:L23" location="'Data 2.3'!A1" display="Percentage of Data Zones and population change by 6-fold Urban Rural Classification, mid-2009 to mid-2019"/>
    <hyperlink ref="B24:L24" location="'Data 2.4'!A1" display="Population change, data zones, mid-2009 to mid-2019"/>
    <hyperlink ref="B25:L25" location="'Data 2.5'!A1" display="Estimated natural change and net migration (thousands), mid-1959 to mid-2043"/>
    <hyperlink ref="B26:L26" location="'Data 2.6'!A1" display="Components of change, council area, mid-2009 to mid-2019 "/>
    <hyperlink ref="B27:L27" location="'Data 2.7'!A1" display="Percentage of the population by age group, Scotland, 1911-2019"/>
    <hyperlink ref="B28:L28" location="'Data 2.8'!A1" display="Projected population of Scotland, mid-2018 to mid-2043"/>
    <hyperlink ref="B29:L29" location="'Data 2.9'!A1" display="Projected population change, council area, mid-2018 to mid-2028 mid-2009 to mid-2019 "/>
    <hyperlink ref="B30:L30" location="'Data 2.10'!A1" display="Projected percentage change by age group, Scotland, mid-2018 to mid-2043"/>
    <hyperlink ref="B31:L31" location="'Data 2.11'!A1" display="Estimated and projected population change in Scotland and constituent countries in the UK, mid-2009 to mid-2028"/>
    <hyperlink ref="B35" location="'Data 3.1'!A1" display="Births and deaths, Scotland 1855-2019"/>
    <hyperlink ref="B36" location="'Data 3.2'!A1" display="Live births per 1,000 women, by age of mother, Scotland, 1951-2019"/>
    <hyperlink ref="B37" location="'Data 3.3'!A1" display="Total fertility rates, UK countries, 1971-2019"/>
    <hyperlink ref="B41:I41" location="'Data 4.1'!A1" display="Deaths in Scotland, 1994-2019, numbers and age-standardised death rates"/>
    <hyperlink ref="B42:I42" location="'Data 4.2'!A1" display="Breakpoints in age-standardised mortality trend, 1991 to 2018 "/>
    <hyperlink ref="B43:I43" location="'Data 4.3'!A1" display="Age specific mortality rates as a proportion of 1981 rate, 1981-2019"/>
    <hyperlink ref="B44:I44" location="'Data 4.4'!A1" display="Age-standardised mortality rates, UK countries, 1971-2019"/>
    <hyperlink ref="B48:L48" location="'Data 5.1'!A1" display="Life expectancy at birth, Scotland, 1980-1982 to 2043 (projected)"/>
    <hyperlink ref="B49:L49" location="'Data 5.2'!A1" display="'Data 5.2'!A1"/>
    <hyperlink ref="B50:L50" location="'Data 5.3a'!A1" display="Life expectancy at birth in Scotland and the UK compared with countries in the EU, 1980-1982 to 2017-2019, males"/>
    <hyperlink ref="B51:L51" location="'Data 5.3b'!A1" display="Life expectancy at birth in Scotland and the UK compared with countries in the EU, 1980-1982 to 2017-2019, females"/>
    <hyperlink ref="B52:L52" location="'Data 5.4'!A1" display="'Data 5.4'!A1"/>
    <hyperlink ref="B53:L53" location="'Data 5.5'!A1" display="Figure 5.5: Life expectancy at birth in Council areas with 95% confidence intervals"/>
    <hyperlink ref="B54:L54" location="'Data 5.6'!A1" display="Rate of change in life expectancy, by council area, males and females"/>
    <hyperlink ref="B55:L55" location="'Data 5.7'!A1" display="Healthy life expectancy by SIMD deciles 2016-2018, males and females"/>
    <hyperlink ref="B59:K59" location="'Data 6.1'!A1" display="Net migration, Scotland, mid-1959 to mid-2019"/>
    <hyperlink ref="B60:K60" location="'Data 6.2'!A1" display="Migration between Scotland, rest of the UK and overseas, year to mid-2019"/>
    <hyperlink ref="B61:K61" location="'Data 6.3'!A1" display="Number of EU and Non-EU nationals living in Scotland, 2019"/>
    <hyperlink ref="B62:K62" location="'Data 6.4'!A1" display="Most common EU and Non-EU nationalities, Scotland, 2019"/>
    <hyperlink ref="B64:K64" location="'Data 6.6'!A1" display="NINo - heading to be confirmed"/>
    <hyperlink ref="B65:K65" location="'Data 6.7'!A1" display="CAA - heading to be confirmed"/>
    <hyperlink ref="B63" location="'Data 6.5'!A1" display="Number of EU Settlement Scheme applications received in Scotland, August 2019 to August 2020"/>
    <hyperlink ref="B69" location="'Data 7.1'!A1" display="Marriages, Scotland, 1971-2019"/>
    <hyperlink ref="B71" location="'Data 7.3'!A1" display="Marriages, by marital status and sex of persons marrying, 1971-2019"/>
    <hyperlink ref="B72" location="'Data 7.4'!A1" display="Marriages, by type of ceremony, 1971-2019"/>
    <hyperlink ref="B73" location="'Data 7.5'!A1" display="Civil partnerships, 2005-2019"/>
    <hyperlink ref="B77" location="'Data 4.1'!A1" display="Life expectancy at birth, Scotland, 1981-204"/>
    <hyperlink ref="B78" location="'Data 4.2'!A1" display="Annual change in life expectancy in Scotland for males and females 1980-1982 to 2014-2016"/>
    <hyperlink ref="B77:E77" location="'Data 7.1'!A1" display="Number of adoptions, Scotland, 1930-2017"/>
    <hyperlink ref="B78:E78" location="'Data 7.2'!A1" display="Age at adoption, Scotland, 2017"/>
    <hyperlink ref="B79" location="'Data 7.3'!A1" display="Adoptions by age of child and relationship of the adopter(s), 2018"/>
    <hyperlink ref="B83" location="'Data 8.1'!A1" display="Trends in households and population, June 2007 to 2017"/>
    <hyperlink ref="B85:I85" location="'Data 9.3'!A1" display="Trends in households and population, June 2008 to 2018"/>
    <hyperlink ref="B83:I83" location="'Data 9.1'!A1" display="Household structure by Health Board in Scotland - projected figures for 2020"/>
    <hyperlink ref="B86" location="'Data 8.2'!A1" display="Percentage of people living alone in Scotland by age and sex, 2018"/>
    <hyperlink ref="B87" location="'Data 8.4'!A1" display="Number of households in Scotland, 1998-2041"/>
    <hyperlink ref="B86:I86" location="'Data 9.4'!A1" display="Percentage of people living alone in Scotland by age and sex, 2019"/>
    <hyperlink ref="B87:I87" location="'Data 9.5'!A1" display="Households in Scotland by household type: 2018 and 2028"/>
    <hyperlink ref="B88:I88" location="'Data 9.6'!A1" display="Households in Scotland by household type: 2018 and 2041"/>
    <hyperlink ref="B89:I89" location="'Data 9.7'!A1" display="Projected absolute and percentage change in the number of households by council area, 2018 to 2028"/>
    <hyperlink ref="B90:I90" location="'Data 9.8'!A1" display="Projected percentage change in the number of households by council area, 2018 to 2041"/>
    <hyperlink ref="B84" location="'Data 9.2'!A1" display="Number of households in Scotland, 2018, 2009 to 2043"/>
    <hyperlink ref="B94" location="'Appendix 1,Table 1'!A1" display="Population and vital events, Scotland, 1855 to 2016"/>
    <hyperlink ref="B95" location="'Appendix 1,Table 2'!A1" display="Estimated population, births, stillbirths, deaths, marriages and civil partnerships, numbers and rates, by council area, Scotland, 2016"/>
    <hyperlink ref="B96" location="'Appendix 1,Table 3'!A1" display="International populations and vital statistics rates, selected countries, latest available figures"/>
    <hyperlink ref="B95:M95" location="'Appendix 1, Table 2'!A1" display="Estimated population, births, stillbirths, deaths, marriages and civil partnerships, numbers and rates, by council area, Scotland, 2019"/>
    <hyperlink ref="B94:M94" location="'Appendix 1, Table 1'!A1" display="Population and vital events, Scotland, 1855 to 2019"/>
    <hyperlink ref="B78:G78" location="'Data 8.2'!A1" display="Age at adoption, Scotland, 2019"/>
    <hyperlink ref="B77:G77" location="'Data 8.1'!A1" display="Number of adoptions, Scotland, 1930-2019"/>
    <hyperlink ref="B79:G79" location="'Data 8.3'!A1" display="Adoptions by age of child and relationship of the adopter(s), 201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workbookViewId="0">
      <selection sqref="A1:H1"/>
    </sheetView>
  </sheetViews>
  <sheetFormatPr defaultColWidth="9.140625" defaultRowHeight="14.25" x14ac:dyDescent="0.2"/>
  <cols>
    <col min="1" max="1" width="18.5703125" style="177" customWidth="1"/>
    <col min="2" max="2" width="25" style="177" customWidth="1"/>
    <col min="3" max="16384" width="9.140625" style="177"/>
  </cols>
  <sheetData>
    <row r="1" spans="1:16" ht="18" customHeight="1" x14ac:dyDescent="0.25">
      <c r="A1" s="1331" t="s">
        <v>2711</v>
      </c>
      <c r="B1" s="1331"/>
      <c r="C1" s="1331"/>
      <c r="D1" s="1331"/>
      <c r="E1" s="1331"/>
      <c r="F1" s="1331"/>
      <c r="G1" s="1331"/>
      <c r="H1" s="1331"/>
      <c r="I1" s="176"/>
      <c r="J1" s="1339" t="s">
        <v>45</v>
      </c>
      <c r="K1" s="1339"/>
      <c r="L1" s="176"/>
      <c r="M1" s="189"/>
      <c r="P1" s="189"/>
    </row>
    <row r="2" spans="1:16" ht="15" customHeight="1" x14ac:dyDescent="0.25">
      <c r="B2" s="87"/>
      <c r="C2" s="87"/>
      <c r="D2" s="87"/>
      <c r="E2" s="87"/>
      <c r="F2" s="87"/>
      <c r="G2" s="87"/>
      <c r="H2" s="87"/>
      <c r="I2" s="87"/>
      <c r="J2" s="87"/>
      <c r="K2" s="87"/>
      <c r="L2" s="87"/>
    </row>
    <row r="3" spans="1:16" x14ac:dyDescent="0.2">
      <c r="A3" s="188"/>
      <c r="B3" s="187" t="s">
        <v>2710</v>
      </c>
      <c r="C3" s="186" t="s">
        <v>2695</v>
      </c>
      <c r="D3" s="186" t="s">
        <v>2694</v>
      </c>
      <c r="E3" s="186" t="s">
        <v>2693</v>
      </c>
    </row>
    <row r="4" spans="1:16" x14ac:dyDescent="0.2">
      <c r="A4" s="1335" t="s">
        <v>2692</v>
      </c>
      <c r="B4" s="184" t="s">
        <v>2709</v>
      </c>
      <c r="C4" s="183">
        <v>668.9</v>
      </c>
      <c r="D4" s="183">
        <v>656.5</v>
      </c>
      <c r="E4" s="183">
        <v>681.3</v>
      </c>
      <c r="F4" s="182">
        <f t="shared" ref="F4:F16" si="0">C4-D4</f>
        <v>12.399999999999977</v>
      </c>
    </row>
    <row r="5" spans="1:16" x14ac:dyDescent="0.2">
      <c r="A5" s="1336"/>
      <c r="B5" s="184" t="s">
        <v>2708</v>
      </c>
      <c r="C5" s="183">
        <v>649.9</v>
      </c>
      <c r="D5" s="183">
        <v>638.70000000000005</v>
      </c>
      <c r="E5" s="183">
        <v>661.1</v>
      </c>
      <c r="F5" s="182">
        <f t="shared" si="0"/>
        <v>11.199999999999932</v>
      </c>
    </row>
    <row r="6" spans="1:16" x14ac:dyDescent="0.2">
      <c r="A6" s="1336"/>
      <c r="B6" s="184" t="s">
        <v>2707</v>
      </c>
      <c r="C6" s="183">
        <v>569.70000000000005</v>
      </c>
      <c r="D6" s="183">
        <v>548.70000000000005</v>
      </c>
      <c r="E6" s="183">
        <v>590.6</v>
      </c>
      <c r="F6" s="182">
        <f t="shared" si="0"/>
        <v>21</v>
      </c>
    </row>
    <row r="7" spans="1:16" x14ac:dyDescent="0.2">
      <c r="A7" s="1336"/>
      <c r="B7" s="184" t="s">
        <v>2706</v>
      </c>
      <c r="C7" s="183">
        <v>601.20000000000005</v>
      </c>
      <c r="D7" s="183">
        <v>570.5</v>
      </c>
      <c r="E7" s="183">
        <v>631.9</v>
      </c>
      <c r="F7" s="182">
        <f t="shared" si="0"/>
        <v>30.700000000000045</v>
      </c>
    </row>
    <row r="8" spans="1:16" x14ac:dyDescent="0.2">
      <c r="A8" s="1336"/>
      <c r="B8" s="184" t="s">
        <v>2705</v>
      </c>
      <c r="C8" s="183">
        <v>515.1</v>
      </c>
      <c r="D8" s="183">
        <v>497.2</v>
      </c>
      <c r="E8" s="183">
        <v>532.9</v>
      </c>
      <c r="F8" s="182">
        <f t="shared" si="0"/>
        <v>17.900000000000034</v>
      </c>
    </row>
    <row r="9" spans="1:16" ht="12.75" customHeight="1" x14ac:dyDescent="0.2">
      <c r="A9" s="1336"/>
      <c r="B9" s="184" t="s">
        <v>2704</v>
      </c>
      <c r="C9" s="183">
        <v>504.6</v>
      </c>
      <c r="D9" s="183">
        <v>482.1</v>
      </c>
      <c r="E9" s="183">
        <v>527</v>
      </c>
      <c r="F9" s="182">
        <f t="shared" si="0"/>
        <v>22.5</v>
      </c>
    </row>
    <row r="10" spans="1:16" ht="12.75" customHeight="1" x14ac:dyDescent="0.2">
      <c r="A10" s="185"/>
      <c r="B10" s="184"/>
      <c r="C10" s="183"/>
      <c r="D10" s="183"/>
      <c r="E10" s="183"/>
      <c r="F10" s="182">
        <f t="shared" si="0"/>
        <v>0</v>
      </c>
    </row>
    <row r="11" spans="1:16" x14ac:dyDescent="0.2">
      <c r="A11" s="1336" t="s">
        <v>2691</v>
      </c>
      <c r="B11" s="184" t="s">
        <v>2709</v>
      </c>
      <c r="C11" s="183">
        <v>115.7</v>
      </c>
      <c r="D11" s="183">
        <v>110.4</v>
      </c>
      <c r="E11" s="183">
        <v>121</v>
      </c>
      <c r="F11" s="182">
        <f t="shared" si="0"/>
        <v>5.2999999999999972</v>
      </c>
    </row>
    <row r="12" spans="1:16" x14ac:dyDescent="0.2">
      <c r="A12" s="1336"/>
      <c r="B12" s="184" t="s">
        <v>2708</v>
      </c>
      <c r="C12" s="183">
        <v>84.5</v>
      </c>
      <c r="D12" s="183">
        <v>80.400000000000006</v>
      </c>
      <c r="E12" s="183">
        <v>88.7</v>
      </c>
      <c r="F12" s="182">
        <f t="shared" si="0"/>
        <v>4.0999999999999943</v>
      </c>
    </row>
    <row r="13" spans="1:16" x14ac:dyDescent="0.2">
      <c r="A13" s="1336"/>
      <c r="B13" s="184" t="s">
        <v>2707</v>
      </c>
      <c r="C13" s="183">
        <v>60.8</v>
      </c>
      <c r="D13" s="183">
        <v>53.8</v>
      </c>
      <c r="E13" s="183">
        <v>67.900000000000006</v>
      </c>
      <c r="F13" s="182">
        <f t="shared" si="0"/>
        <v>7</v>
      </c>
    </row>
    <row r="14" spans="1:16" x14ac:dyDescent="0.2">
      <c r="A14" s="1336"/>
      <c r="B14" s="184" t="s">
        <v>2706</v>
      </c>
      <c r="C14" s="183">
        <v>40.9</v>
      </c>
      <c r="D14" s="183">
        <v>32.799999999999997</v>
      </c>
      <c r="E14" s="183">
        <v>49</v>
      </c>
      <c r="F14" s="182">
        <f t="shared" si="0"/>
        <v>8.1000000000000014</v>
      </c>
    </row>
    <row r="15" spans="1:16" x14ac:dyDescent="0.2">
      <c r="A15" s="1336"/>
      <c r="B15" s="184" t="s">
        <v>2705</v>
      </c>
      <c r="C15" s="183">
        <v>50.8</v>
      </c>
      <c r="D15" s="183">
        <v>45</v>
      </c>
      <c r="E15" s="183">
        <v>56.6</v>
      </c>
      <c r="F15" s="182">
        <f t="shared" si="0"/>
        <v>5.7999999999999972</v>
      </c>
    </row>
    <row r="16" spans="1:16" x14ac:dyDescent="0.2">
      <c r="A16" s="1336"/>
      <c r="B16" s="184" t="s">
        <v>2704</v>
      </c>
      <c r="C16" s="183">
        <v>26.7</v>
      </c>
      <c r="D16" s="183">
        <v>21.5</v>
      </c>
      <c r="E16" s="183">
        <v>31.9</v>
      </c>
      <c r="F16" s="182">
        <f t="shared" si="0"/>
        <v>5.1999999999999993</v>
      </c>
    </row>
    <row r="18" spans="1:15" ht="11.25" customHeight="1" x14ac:dyDescent="0.2">
      <c r="A18" s="141" t="s">
        <v>2688</v>
      </c>
      <c r="B18" s="140"/>
      <c r="C18" s="140"/>
      <c r="D18" s="140"/>
      <c r="E18" s="140"/>
      <c r="F18" s="140"/>
      <c r="G18" s="140"/>
      <c r="H18" s="140"/>
      <c r="I18" s="140"/>
      <c r="J18" s="140"/>
      <c r="K18" s="140"/>
      <c r="L18" s="148"/>
      <c r="M18" s="148"/>
      <c r="N18" s="148"/>
    </row>
    <row r="19" spans="1:15" ht="11.25" customHeight="1" x14ac:dyDescent="0.2">
      <c r="A19" s="1337" t="s">
        <v>2703</v>
      </c>
      <c r="B19" s="1337"/>
      <c r="C19" s="1337"/>
      <c r="D19" s="1337"/>
      <c r="E19" s="1337"/>
      <c r="F19" s="1337"/>
      <c r="G19" s="1337"/>
      <c r="H19" s="1337"/>
      <c r="I19" s="1337"/>
      <c r="J19" s="1337"/>
      <c r="K19" s="1337"/>
      <c r="L19" s="1337"/>
      <c r="M19" s="1337"/>
      <c r="N19" s="1337"/>
      <c r="O19" s="178"/>
    </row>
    <row r="20" spans="1:15" ht="11.25" customHeight="1" x14ac:dyDescent="0.2">
      <c r="A20" s="1337"/>
      <c r="B20" s="1337"/>
      <c r="C20" s="1337"/>
      <c r="D20" s="1337"/>
      <c r="E20" s="1337"/>
      <c r="F20" s="1337"/>
      <c r="G20" s="1337"/>
      <c r="H20" s="1337"/>
      <c r="I20" s="1337"/>
      <c r="J20" s="1337"/>
      <c r="K20" s="1337"/>
      <c r="L20" s="1337"/>
      <c r="M20" s="1337"/>
      <c r="N20" s="1337"/>
      <c r="O20" s="178"/>
    </row>
    <row r="21" spans="1:15" ht="11.25" customHeight="1" x14ac:dyDescent="0.2">
      <c r="A21" s="1337" t="s">
        <v>2702</v>
      </c>
      <c r="B21" s="1337"/>
      <c r="C21" s="1337"/>
      <c r="D21" s="1337"/>
      <c r="E21" s="1337"/>
      <c r="F21" s="1337"/>
      <c r="G21" s="1337"/>
      <c r="H21" s="1337"/>
      <c r="I21" s="1337"/>
      <c r="J21" s="1337"/>
      <c r="K21" s="1337"/>
      <c r="L21" s="1337"/>
      <c r="M21" s="1337"/>
      <c r="N21" s="1337"/>
      <c r="O21" s="181"/>
    </row>
    <row r="22" spans="1:15" ht="11.25" customHeight="1" x14ac:dyDescent="0.2">
      <c r="A22" s="1337"/>
      <c r="B22" s="1337"/>
      <c r="C22" s="1337"/>
      <c r="D22" s="1337"/>
      <c r="E22" s="1337"/>
      <c r="F22" s="1337"/>
      <c r="G22" s="1337"/>
      <c r="H22" s="1337"/>
      <c r="I22" s="1337"/>
      <c r="J22" s="1337"/>
      <c r="K22" s="1337"/>
      <c r="L22" s="1337"/>
      <c r="M22" s="1337"/>
      <c r="N22" s="1337"/>
      <c r="O22" s="181"/>
    </row>
    <row r="23" spans="1:15" ht="11.25" customHeight="1" x14ac:dyDescent="0.2">
      <c r="A23" s="1337"/>
      <c r="B23" s="1337"/>
      <c r="C23" s="1337"/>
      <c r="D23" s="1337"/>
      <c r="E23" s="1337"/>
      <c r="F23" s="1337"/>
      <c r="G23" s="1337"/>
      <c r="H23" s="1337"/>
      <c r="I23" s="1337"/>
      <c r="J23" s="1337"/>
      <c r="K23" s="1337"/>
      <c r="L23" s="1337"/>
      <c r="M23" s="1337"/>
      <c r="N23" s="1337"/>
      <c r="O23" s="181"/>
    </row>
    <row r="24" spans="1:15" ht="11.25" customHeight="1" x14ac:dyDescent="0.2">
      <c r="A24" s="1340" t="s">
        <v>2701</v>
      </c>
      <c r="B24" s="1340"/>
      <c r="C24" s="1340"/>
      <c r="D24" s="1340"/>
      <c r="E24" s="1340"/>
      <c r="F24" s="1340"/>
      <c r="G24" s="1340"/>
      <c r="H24" s="1340"/>
      <c r="I24" s="1340"/>
      <c r="J24" s="1340"/>
      <c r="K24" s="1340"/>
      <c r="L24" s="1340"/>
      <c r="M24" s="1340"/>
      <c r="N24" s="1340"/>
      <c r="O24" s="137"/>
    </row>
    <row r="25" spans="1:15" ht="11.25" customHeight="1" x14ac:dyDescent="0.2">
      <c r="A25" s="1337" t="s">
        <v>2700</v>
      </c>
      <c r="B25" s="1337"/>
      <c r="C25" s="1337"/>
      <c r="D25" s="1337"/>
      <c r="E25" s="1337"/>
      <c r="F25" s="1337"/>
      <c r="G25" s="1337"/>
      <c r="H25" s="1337"/>
      <c r="I25" s="1337"/>
      <c r="J25" s="1337"/>
      <c r="K25" s="1337"/>
      <c r="L25" s="1337"/>
      <c r="M25" s="1337"/>
      <c r="N25" s="1337"/>
      <c r="O25" s="180"/>
    </row>
    <row r="26" spans="1:15" ht="11.25" customHeight="1" x14ac:dyDescent="0.2">
      <c r="A26" s="1337"/>
      <c r="B26" s="1337"/>
      <c r="C26" s="1337"/>
      <c r="D26" s="1337"/>
      <c r="E26" s="1337"/>
      <c r="F26" s="1337"/>
      <c r="G26" s="1337"/>
      <c r="H26" s="1337"/>
      <c r="I26" s="1337"/>
      <c r="J26" s="1337"/>
      <c r="K26" s="1337"/>
      <c r="L26" s="1337"/>
      <c r="M26" s="1337"/>
      <c r="N26" s="1337"/>
      <c r="O26" s="180"/>
    </row>
    <row r="27" spans="1:15" s="179" customFormat="1" ht="11.25" customHeight="1" x14ac:dyDescent="0.2">
      <c r="A27" s="1338" t="s">
        <v>2699</v>
      </c>
      <c r="B27" s="1338"/>
      <c r="C27" s="1338"/>
      <c r="D27" s="1338"/>
      <c r="E27" s="1338"/>
      <c r="F27" s="1338"/>
      <c r="G27" s="1338"/>
      <c r="H27" s="1338"/>
      <c r="I27" s="1338"/>
      <c r="J27" s="1338"/>
      <c r="K27" s="1338"/>
      <c r="L27" s="1338"/>
      <c r="M27" s="1338"/>
      <c r="N27" s="1338"/>
    </row>
    <row r="28" spans="1:15" s="179" customFormat="1" ht="11.25" customHeight="1" x14ac:dyDescent="0.2">
      <c r="A28" s="1338"/>
      <c r="B28" s="1338"/>
      <c r="C28" s="1338"/>
      <c r="D28" s="1338"/>
      <c r="E28" s="1338"/>
      <c r="F28" s="1338"/>
      <c r="G28" s="1338"/>
      <c r="H28" s="1338"/>
      <c r="I28" s="1338"/>
      <c r="J28" s="1338"/>
      <c r="K28" s="1338"/>
      <c r="L28" s="1338"/>
      <c r="M28" s="1338"/>
      <c r="N28" s="1338"/>
    </row>
    <row r="29" spans="1:15" ht="11.25" customHeight="1" x14ac:dyDescent="0.2">
      <c r="A29" s="1341" t="s">
        <v>2698</v>
      </c>
      <c r="B29" s="1341"/>
      <c r="C29" s="1341"/>
      <c r="D29" s="1341"/>
      <c r="E29" s="1341"/>
      <c r="F29" s="1341"/>
      <c r="G29" s="1341"/>
      <c r="H29" s="1341"/>
      <c r="I29" s="1341"/>
      <c r="J29" s="1341"/>
      <c r="K29" s="1341"/>
      <c r="L29" s="1341"/>
      <c r="M29" s="1341"/>
      <c r="N29" s="1341"/>
      <c r="O29" s="178"/>
    </row>
    <row r="30" spans="1:15" ht="11.25" customHeight="1" x14ac:dyDescent="0.2">
      <c r="A30" s="1314"/>
      <c r="B30" s="1314"/>
      <c r="C30" s="1314"/>
      <c r="D30" s="1314"/>
      <c r="E30" s="1314"/>
      <c r="F30" s="1314"/>
      <c r="G30" s="1314"/>
      <c r="H30" s="1314"/>
      <c r="I30" s="1314"/>
      <c r="J30" s="1314"/>
      <c r="K30" s="1314"/>
      <c r="L30" s="1314"/>
      <c r="M30" s="1314"/>
      <c r="N30" s="1314"/>
      <c r="O30" s="138"/>
    </row>
    <row r="31" spans="1:15" ht="11.25" customHeight="1" x14ac:dyDescent="0.2">
      <c r="A31" s="137" t="s">
        <v>0</v>
      </c>
      <c r="B31" s="140"/>
      <c r="C31" s="140"/>
      <c r="D31" s="140"/>
      <c r="E31" s="140"/>
      <c r="F31" s="140"/>
      <c r="G31" s="140"/>
      <c r="H31" s="140"/>
      <c r="I31" s="140"/>
      <c r="J31" s="140"/>
      <c r="K31" s="140"/>
      <c r="L31" s="148"/>
      <c r="M31" s="148"/>
      <c r="N31" s="148"/>
    </row>
    <row r="32" spans="1:15" ht="11.25" customHeight="1" x14ac:dyDescent="0.2"/>
    <row r="33" ht="11.25" customHeight="1" x14ac:dyDescent="0.2"/>
    <row r="34" ht="11.25" customHeight="1" x14ac:dyDescent="0.2"/>
  </sheetData>
  <mergeCells count="11">
    <mergeCell ref="J1:K1"/>
    <mergeCell ref="A24:N24"/>
    <mergeCell ref="A25:N26"/>
    <mergeCell ref="A1:H1"/>
    <mergeCell ref="A29:N29"/>
    <mergeCell ref="A30:N30"/>
    <mergeCell ref="A4:A9"/>
    <mergeCell ref="A11:A16"/>
    <mergeCell ref="A19:N20"/>
    <mergeCell ref="A21:N23"/>
    <mergeCell ref="A27:N28"/>
  </mergeCells>
  <conditionalFormatting sqref="B8:B10">
    <cfRule type="duplicateValues" dxfId="1" priority="2"/>
  </conditionalFormatting>
  <conditionalFormatting sqref="B15:B16">
    <cfRule type="duplicateValues" dxfId="0" priority="1"/>
  </conditionalFormatting>
  <hyperlinks>
    <hyperlink ref="A29:N29" r:id="rId1" display="6) Urban Rural classification 2016. More information can be found of the Scottish Government website"/>
    <hyperlink ref="J1:K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2"/>
  <sheetViews>
    <sheetView showGridLines="0" workbookViewId="0">
      <selection sqref="A1:B1"/>
    </sheetView>
  </sheetViews>
  <sheetFormatPr defaultRowHeight="12.75" x14ac:dyDescent="0.2"/>
  <cols>
    <col min="1" max="1" width="40.28515625" customWidth="1"/>
    <col min="2" max="2" width="9.140625" customWidth="1"/>
  </cols>
  <sheetData>
    <row r="1" spans="1:40" ht="18" customHeight="1" x14ac:dyDescent="0.25">
      <c r="A1" s="1331" t="s">
        <v>2723</v>
      </c>
      <c r="B1" s="1331"/>
      <c r="C1" s="203"/>
      <c r="D1" s="1345" t="s">
        <v>45</v>
      </c>
      <c r="E1" s="1345"/>
      <c r="F1" s="203"/>
      <c r="G1" s="203"/>
      <c r="H1" s="203"/>
      <c r="I1" s="203"/>
      <c r="J1" s="203"/>
      <c r="K1" s="203"/>
      <c r="L1" s="203"/>
    </row>
    <row r="2" spans="1:40" ht="15" customHeight="1" x14ac:dyDescent="0.25">
      <c r="B2" s="87"/>
      <c r="C2" s="87"/>
      <c r="D2" s="87"/>
      <c r="E2" s="87"/>
      <c r="F2" s="87"/>
      <c r="G2" s="87"/>
      <c r="H2" s="87"/>
      <c r="I2" s="87"/>
      <c r="J2" s="87"/>
      <c r="K2" s="87"/>
      <c r="L2" s="87"/>
    </row>
    <row r="3" spans="1:40" s="106" customFormat="1" x14ac:dyDescent="0.2">
      <c r="A3" s="202" t="s">
        <v>2722</v>
      </c>
      <c r="B3" s="192">
        <v>1</v>
      </c>
      <c r="C3" s="191">
        <v>2</v>
      </c>
      <c r="D3" s="191">
        <v>3</v>
      </c>
      <c r="E3" s="191">
        <v>4</v>
      </c>
      <c r="F3" s="191">
        <v>5</v>
      </c>
      <c r="G3" s="191">
        <v>6</v>
      </c>
      <c r="H3" s="191">
        <v>7</v>
      </c>
      <c r="I3" s="191">
        <v>8</v>
      </c>
      <c r="J3" s="191">
        <v>9</v>
      </c>
      <c r="K3" s="191">
        <v>10</v>
      </c>
      <c r="L3" s="191">
        <v>11</v>
      </c>
      <c r="M3" s="191">
        <v>12</v>
      </c>
      <c r="N3" s="191">
        <v>13</v>
      </c>
      <c r="O3" s="191">
        <v>14</v>
      </c>
      <c r="P3" s="191">
        <v>15</v>
      </c>
      <c r="Q3" s="191">
        <v>16</v>
      </c>
      <c r="R3" s="201">
        <v>17</v>
      </c>
      <c r="S3" s="201">
        <v>18</v>
      </c>
      <c r="T3" s="201">
        <v>19</v>
      </c>
      <c r="U3" s="201">
        <v>20</v>
      </c>
      <c r="V3" s="201">
        <v>21</v>
      </c>
      <c r="W3" s="201">
        <v>22</v>
      </c>
      <c r="X3" s="201">
        <v>23</v>
      </c>
      <c r="Y3" s="201">
        <v>24</v>
      </c>
      <c r="Z3" s="201">
        <v>25</v>
      </c>
      <c r="AA3" s="201">
        <v>26</v>
      </c>
      <c r="AB3" s="201">
        <v>27</v>
      </c>
      <c r="AC3" s="201">
        <v>28</v>
      </c>
      <c r="AD3" s="201">
        <v>29</v>
      </c>
      <c r="AE3" s="201">
        <v>30</v>
      </c>
      <c r="AF3" s="201">
        <v>31</v>
      </c>
      <c r="AG3" s="201">
        <v>32</v>
      </c>
      <c r="AH3" s="201">
        <v>33</v>
      </c>
      <c r="AI3" s="201">
        <v>34</v>
      </c>
      <c r="AJ3" s="201">
        <v>35</v>
      </c>
      <c r="AK3" s="201">
        <v>36</v>
      </c>
      <c r="AL3" s="201">
        <v>37</v>
      </c>
      <c r="AM3" s="201">
        <v>38</v>
      </c>
      <c r="AN3" s="201">
        <v>39</v>
      </c>
    </row>
    <row r="4" spans="1:40" s="106" customFormat="1" x14ac:dyDescent="0.2">
      <c r="A4" s="1342" t="s">
        <v>2721</v>
      </c>
      <c r="B4" s="200"/>
      <c r="C4" s="199"/>
      <c r="D4" s="199"/>
      <c r="E4" s="199"/>
      <c r="F4" s="199"/>
      <c r="G4" s="199"/>
      <c r="H4" s="199"/>
      <c r="I4" s="199"/>
      <c r="J4" s="199"/>
      <c r="K4" s="199"/>
      <c r="L4" s="199"/>
      <c r="M4" s="199"/>
      <c r="N4" s="199"/>
      <c r="O4" s="199"/>
      <c r="P4" s="199"/>
      <c r="Q4" s="199"/>
      <c r="R4" s="191"/>
      <c r="S4" s="191"/>
      <c r="T4" s="191"/>
      <c r="U4" s="191"/>
      <c r="V4" s="191"/>
      <c r="W4" s="191"/>
      <c r="X4" s="191"/>
      <c r="Y4" s="191"/>
      <c r="Z4" s="191"/>
      <c r="AA4" s="191"/>
      <c r="AB4" s="191"/>
      <c r="AC4" s="191"/>
      <c r="AD4" s="191"/>
      <c r="AE4" s="191"/>
      <c r="AF4" s="191"/>
      <c r="AG4" s="191"/>
    </row>
    <row r="5" spans="1:40" s="106" customFormat="1" x14ac:dyDescent="0.2">
      <c r="A5" s="1343"/>
      <c r="B5" s="192"/>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row>
    <row r="6" spans="1:40" s="106" customFormat="1" x14ac:dyDescent="0.2">
      <c r="A6" s="193" t="s">
        <v>2718</v>
      </c>
      <c r="B6" s="192">
        <v>328</v>
      </c>
      <c r="C6" s="191">
        <v>359</v>
      </c>
      <c r="D6" s="191">
        <v>321</v>
      </c>
      <c r="E6" s="191">
        <v>326</v>
      </c>
      <c r="F6" s="191">
        <v>315</v>
      </c>
      <c r="G6" s="191">
        <v>322</v>
      </c>
      <c r="H6" s="191">
        <v>328</v>
      </c>
      <c r="I6" s="191">
        <v>319</v>
      </c>
      <c r="J6" s="191">
        <v>303</v>
      </c>
      <c r="K6" s="191">
        <v>324</v>
      </c>
      <c r="L6" s="191">
        <v>314</v>
      </c>
      <c r="M6" s="191">
        <v>295</v>
      </c>
      <c r="N6" s="191">
        <v>309</v>
      </c>
      <c r="O6" s="191">
        <v>292</v>
      </c>
      <c r="P6" s="191">
        <v>301</v>
      </c>
      <c r="Q6" s="191">
        <v>296</v>
      </c>
      <c r="R6" s="191">
        <v>305</v>
      </c>
      <c r="S6" s="191">
        <v>310</v>
      </c>
      <c r="T6" s="191">
        <v>301</v>
      </c>
      <c r="U6" s="191">
        <v>311</v>
      </c>
      <c r="V6" s="191">
        <v>298</v>
      </c>
      <c r="W6" s="191">
        <v>293</v>
      </c>
      <c r="X6" s="191">
        <v>302</v>
      </c>
      <c r="Y6" s="191">
        <v>300</v>
      </c>
      <c r="Z6" s="191">
        <v>300</v>
      </c>
      <c r="AA6" s="191">
        <v>306</v>
      </c>
      <c r="AB6" s="191">
        <v>302</v>
      </c>
      <c r="AC6" s="191">
        <v>297</v>
      </c>
      <c r="AD6" s="191">
        <v>302</v>
      </c>
      <c r="AE6" s="191">
        <v>306</v>
      </c>
      <c r="AF6" s="191">
        <v>310</v>
      </c>
      <c r="AG6" s="191">
        <v>301</v>
      </c>
      <c r="AH6" s="194">
        <v>301</v>
      </c>
      <c r="AI6" s="194">
        <v>305</v>
      </c>
      <c r="AJ6" s="194">
        <v>311</v>
      </c>
      <c r="AK6" s="194">
        <v>305</v>
      </c>
      <c r="AL6" s="194">
        <v>326</v>
      </c>
      <c r="AM6" s="194">
        <v>309</v>
      </c>
      <c r="AN6" s="194">
        <v>300</v>
      </c>
    </row>
    <row r="7" spans="1:40" s="106" customFormat="1" x14ac:dyDescent="0.2">
      <c r="A7" s="193" t="s">
        <v>2717</v>
      </c>
      <c r="B7" s="192">
        <v>148</v>
      </c>
      <c r="C7" s="191">
        <v>173</v>
      </c>
      <c r="D7" s="191">
        <v>161</v>
      </c>
      <c r="E7" s="191">
        <v>152</v>
      </c>
      <c r="F7" s="191">
        <v>156</v>
      </c>
      <c r="G7" s="191">
        <v>148</v>
      </c>
      <c r="H7" s="191">
        <v>137</v>
      </c>
      <c r="I7" s="191">
        <v>137</v>
      </c>
      <c r="J7" s="191">
        <v>134</v>
      </c>
      <c r="K7" s="191">
        <v>134</v>
      </c>
      <c r="L7" s="191">
        <v>126</v>
      </c>
      <c r="M7" s="191">
        <v>118</v>
      </c>
      <c r="N7" s="191">
        <v>120</v>
      </c>
      <c r="O7" s="191">
        <v>118</v>
      </c>
      <c r="P7" s="191">
        <v>113</v>
      </c>
      <c r="Q7" s="191">
        <v>113</v>
      </c>
      <c r="R7" s="191">
        <v>109</v>
      </c>
      <c r="S7" s="191">
        <v>119</v>
      </c>
      <c r="T7" s="191">
        <v>103</v>
      </c>
      <c r="U7" s="191">
        <v>102</v>
      </c>
      <c r="V7" s="191">
        <v>114</v>
      </c>
      <c r="W7" s="191">
        <v>104</v>
      </c>
      <c r="X7" s="191">
        <v>103</v>
      </c>
      <c r="Y7" s="191">
        <v>95</v>
      </c>
      <c r="Z7" s="191">
        <v>98</v>
      </c>
      <c r="AA7" s="191">
        <v>98</v>
      </c>
      <c r="AB7" s="191">
        <v>104</v>
      </c>
      <c r="AC7" s="191">
        <v>98</v>
      </c>
      <c r="AD7" s="191">
        <v>94</v>
      </c>
      <c r="AE7" s="191">
        <v>91</v>
      </c>
      <c r="AF7" s="191">
        <v>97</v>
      </c>
      <c r="AG7" s="191">
        <v>98</v>
      </c>
      <c r="AH7" s="194">
        <v>102</v>
      </c>
      <c r="AI7" s="194">
        <v>99</v>
      </c>
      <c r="AJ7" s="194">
        <v>94</v>
      </c>
      <c r="AK7" s="194">
        <v>108</v>
      </c>
      <c r="AL7" s="194">
        <v>101</v>
      </c>
      <c r="AM7" s="194">
        <v>101</v>
      </c>
      <c r="AN7" s="194">
        <v>111</v>
      </c>
    </row>
    <row r="8" spans="1:40" s="106" customFormat="1" x14ac:dyDescent="0.2">
      <c r="A8" s="193" t="s">
        <v>2716</v>
      </c>
      <c r="B8" s="192">
        <v>324</v>
      </c>
      <c r="C8" s="191">
        <v>418</v>
      </c>
      <c r="D8" s="191">
        <v>369</v>
      </c>
      <c r="E8" s="191">
        <v>345</v>
      </c>
      <c r="F8" s="191">
        <v>326</v>
      </c>
      <c r="G8" s="191">
        <v>315</v>
      </c>
      <c r="H8" s="191">
        <v>327</v>
      </c>
      <c r="I8" s="191">
        <v>323</v>
      </c>
      <c r="J8" s="191">
        <v>304</v>
      </c>
      <c r="K8" s="191">
        <v>332</v>
      </c>
      <c r="L8" s="191">
        <v>306</v>
      </c>
      <c r="M8" s="191">
        <v>302</v>
      </c>
      <c r="N8" s="191">
        <v>301</v>
      </c>
      <c r="O8" s="191">
        <v>286</v>
      </c>
      <c r="P8" s="191">
        <v>299</v>
      </c>
      <c r="Q8" s="191">
        <v>283</v>
      </c>
      <c r="R8" s="191">
        <v>292</v>
      </c>
      <c r="S8" s="191">
        <v>276</v>
      </c>
      <c r="T8" s="191">
        <v>275</v>
      </c>
      <c r="U8" s="191">
        <v>275</v>
      </c>
      <c r="V8" s="191">
        <v>279</v>
      </c>
      <c r="W8" s="191">
        <v>275</v>
      </c>
      <c r="X8" s="191">
        <v>279</v>
      </c>
      <c r="Y8" s="191">
        <v>263</v>
      </c>
      <c r="Z8" s="191">
        <v>269</v>
      </c>
      <c r="AA8" s="191">
        <v>274</v>
      </c>
      <c r="AB8" s="191">
        <v>260</v>
      </c>
      <c r="AC8" s="191">
        <v>276</v>
      </c>
      <c r="AD8" s="191">
        <v>259</v>
      </c>
      <c r="AE8" s="191">
        <v>250</v>
      </c>
      <c r="AF8" s="191">
        <v>245</v>
      </c>
      <c r="AG8" s="191">
        <v>256</v>
      </c>
      <c r="AH8" s="194">
        <v>265</v>
      </c>
      <c r="AI8" s="194">
        <v>263</v>
      </c>
      <c r="AJ8" s="194">
        <v>256</v>
      </c>
      <c r="AK8" s="194">
        <v>241</v>
      </c>
      <c r="AL8" s="194">
        <v>245</v>
      </c>
      <c r="AM8" s="194">
        <v>264</v>
      </c>
      <c r="AN8" s="194">
        <v>273</v>
      </c>
    </row>
    <row r="9" spans="1:40" s="106" customFormat="1" x14ac:dyDescent="0.2">
      <c r="A9" s="193" t="s">
        <v>2715</v>
      </c>
      <c r="B9" s="192">
        <v>205</v>
      </c>
      <c r="C9" s="191">
        <v>268</v>
      </c>
      <c r="D9" s="191">
        <v>228</v>
      </c>
      <c r="E9" s="191">
        <v>203</v>
      </c>
      <c r="F9" s="191">
        <v>194</v>
      </c>
      <c r="G9" s="191">
        <v>185</v>
      </c>
      <c r="H9" s="191">
        <v>181</v>
      </c>
      <c r="I9" s="191">
        <v>191</v>
      </c>
      <c r="J9" s="191">
        <v>172</v>
      </c>
      <c r="K9" s="191">
        <v>158</v>
      </c>
      <c r="L9" s="191">
        <v>162</v>
      </c>
      <c r="M9" s="191">
        <v>157</v>
      </c>
      <c r="N9" s="191">
        <v>136</v>
      </c>
      <c r="O9" s="191">
        <v>143</v>
      </c>
      <c r="P9" s="191">
        <v>139</v>
      </c>
      <c r="Q9" s="191">
        <v>125</v>
      </c>
      <c r="R9" s="191">
        <v>128</v>
      </c>
      <c r="S9" s="191">
        <v>125</v>
      </c>
      <c r="T9" s="191">
        <v>116</v>
      </c>
      <c r="U9" s="191">
        <v>125</v>
      </c>
      <c r="V9" s="191">
        <v>121</v>
      </c>
      <c r="W9" s="191">
        <v>114</v>
      </c>
      <c r="X9" s="191">
        <v>121</v>
      </c>
      <c r="Y9" s="191">
        <v>108</v>
      </c>
      <c r="Z9" s="191">
        <v>114</v>
      </c>
      <c r="AA9" s="191">
        <v>108</v>
      </c>
      <c r="AB9" s="191">
        <v>111</v>
      </c>
      <c r="AC9" s="191">
        <v>103</v>
      </c>
      <c r="AD9" s="191">
        <v>103</v>
      </c>
      <c r="AE9" s="191">
        <v>97</v>
      </c>
      <c r="AF9" s="191">
        <v>102</v>
      </c>
      <c r="AG9" s="191">
        <v>107</v>
      </c>
      <c r="AH9" s="194">
        <v>93</v>
      </c>
      <c r="AI9" s="194">
        <v>97</v>
      </c>
      <c r="AJ9" s="194">
        <v>99</v>
      </c>
      <c r="AK9" s="194">
        <v>100</v>
      </c>
      <c r="AL9" s="194">
        <v>100</v>
      </c>
      <c r="AM9" s="194">
        <v>104</v>
      </c>
      <c r="AN9" s="194">
        <v>111</v>
      </c>
    </row>
    <row r="10" spans="1:40" s="106" customFormat="1" x14ac:dyDescent="0.2">
      <c r="A10" s="193" t="s">
        <v>2714</v>
      </c>
      <c r="B10" s="192">
        <v>271</v>
      </c>
      <c r="C10" s="191">
        <v>341</v>
      </c>
      <c r="D10" s="191">
        <v>303</v>
      </c>
      <c r="E10" s="191">
        <v>291</v>
      </c>
      <c r="F10" s="191">
        <v>289</v>
      </c>
      <c r="G10" s="191">
        <v>284</v>
      </c>
      <c r="H10" s="191">
        <v>286</v>
      </c>
      <c r="I10" s="191">
        <v>277</v>
      </c>
      <c r="J10" s="191">
        <v>252</v>
      </c>
      <c r="K10" s="191">
        <v>281</v>
      </c>
      <c r="L10" s="191">
        <v>261</v>
      </c>
      <c r="M10" s="191">
        <v>249</v>
      </c>
      <c r="N10" s="191">
        <v>252</v>
      </c>
      <c r="O10" s="191">
        <v>260</v>
      </c>
      <c r="P10" s="191">
        <v>248</v>
      </c>
      <c r="Q10" s="191">
        <v>250</v>
      </c>
      <c r="R10" s="191">
        <v>253</v>
      </c>
      <c r="S10" s="191">
        <v>250</v>
      </c>
      <c r="T10" s="191">
        <v>240</v>
      </c>
      <c r="U10" s="191">
        <v>251</v>
      </c>
      <c r="V10" s="191">
        <v>234</v>
      </c>
      <c r="W10" s="191">
        <v>231</v>
      </c>
      <c r="X10" s="191">
        <v>250</v>
      </c>
      <c r="Y10" s="191">
        <v>234</v>
      </c>
      <c r="Z10" s="191">
        <v>238</v>
      </c>
      <c r="AA10" s="191">
        <v>241</v>
      </c>
      <c r="AB10" s="191">
        <v>241</v>
      </c>
      <c r="AC10" s="191">
        <v>252</v>
      </c>
      <c r="AD10" s="191">
        <v>238</v>
      </c>
      <c r="AE10" s="191">
        <v>234</v>
      </c>
      <c r="AF10" s="191">
        <v>241</v>
      </c>
      <c r="AG10" s="191">
        <v>241</v>
      </c>
      <c r="AH10" s="194">
        <v>230</v>
      </c>
      <c r="AI10" s="194">
        <v>234</v>
      </c>
      <c r="AJ10" s="194">
        <v>223</v>
      </c>
      <c r="AK10" s="194">
        <v>234</v>
      </c>
      <c r="AL10" s="194">
        <v>236</v>
      </c>
      <c r="AM10" s="194">
        <v>228</v>
      </c>
      <c r="AN10" s="194">
        <v>250</v>
      </c>
    </row>
    <row r="11" spans="1:40" s="106" customFormat="1" x14ac:dyDescent="0.2">
      <c r="A11" s="193" t="s">
        <v>2713</v>
      </c>
      <c r="B11" s="192">
        <v>1276</v>
      </c>
      <c r="C11" s="191">
        <v>1560</v>
      </c>
      <c r="D11" s="191">
        <v>1382</v>
      </c>
      <c r="E11" s="191">
        <v>1317</v>
      </c>
      <c r="F11" s="191">
        <v>1280</v>
      </c>
      <c r="G11" s="191">
        <v>1254</v>
      </c>
      <c r="H11" s="191">
        <v>1259</v>
      </c>
      <c r="I11" s="191">
        <v>1247</v>
      </c>
      <c r="J11" s="191">
        <v>1165</v>
      </c>
      <c r="K11" s="191">
        <v>1229</v>
      </c>
      <c r="L11" s="191">
        <v>1169</v>
      </c>
      <c r="M11" s="191">
        <v>1120</v>
      </c>
      <c r="N11" s="191">
        <v>1118</v>
      </c>
      <c r="O11" s="191">
        <v>1098</v>
      </c>
      <c r="P11" s="191">
        <v>1100</v>
      </c>
      <c r="Q11" s="191">
        <v>1067</v>
      </c>
      <c r="R11" s="191">
        <v>1087</v>
      </c>
      <c r="S11" s="191">
        <v>1079</v>
      </c>
      <c r="T11" s="191">
        <v>1034</v>
      </c>
      <c r="U11" s="191">
        <v>1064</v>
      </c>
      <c r="V11" s="191">
        <v>1045</v>
      </c>
      <c r="W11" s="191">
        <v>1017</v>
      </c>
      <c r="X11" s="191">
        <v>1056</v>
      </c>
      <c r="Y11" s="191">
        <v>1000</v>
      </c>
      <c r="Z11" s="191">
        <v>1019</v>
      </c>
      <c r="AA11" s="191">
        <v>1026</v>
      </c>
      <c r="AB11" s="191">
        <v>1018</v>
      </c>
      <c r="AC11" s="191">
        <v>1025</v>
      </c>
      <c r="AD11" s="191">
        <v>996</v>
      </c>
      <c r="AE11" s="191">
        <v>977</v>
      </c>
      <c r="AF11" s="191">
        <v>994</v>
      </c>
      <c r="AG11" s="191">
        <v>1003</v>
      </c>
      <c r="AH11" s="194">
        <v>992</v>
      </c>
      <c r="AI11" s="194">
        <v>999</v>
      </c>
      <c r="AJ11" s="194">
        <v>983</v>
      </c>
      <c r="AK11" s="194">
        <v>988</v>
      </c>
      <c r="AL11" s="194">
        <v>1008</v>
      </c>
      <c r="AM11" s="194">
        <v>1007</v>
      </c>
      <c r="AN11" s="194">
        <v>1046</v>
      </c>
    </row>
    <row r="12" spans="1:40" s="106" customFormat="1" x14ac:dyDescent="0.2">
      <c r="A12" s="1344" t="s">
        <v>2720</v>
      </c>
      <c r="B12" s="198"/>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row>
    <row r="13" spans="1:40" s="106" customFormat="1" x14ac:dyDescent="0.2">
      <c r="A13" s="1344"/>
      <c r="B13" s="192"/>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4"/>
      <c r="AI13" s="194"/>
      <c r="AJ13" s="194"/>
      <c r="AK13" s="194"/>
      <c r="AL13" s="194"/>
      <c r="AM13" s="194"/>
      <c r="AN13" s="194"/>
    </row>
    <row r="14" spans="1:40" s="106" customFormat="1" x14ac:dyDescent="0.2">
      <c r="A14" s="193" t="s">
        <v>2718</v>
      </c>
      <c r="B14" s="192">
        <v>308</v>
      </c>
      <c r="C14" s="191">
        <v>378</v>
      </c>
      <c r="D14" s="191">
        <v>331</v>
      </c>
      <c r="E14" s="191">
        <v>310</v>
      </c>
      <c r="F14" s="191">
        <v>326</v>
      </c>
      <c r="G14" s="191">
        <v>337</v>
      </c>
      <c r="H14" s="191">
        <v>322</v>
      </c>
      <c r="I14" s="191">
        <v>318</v>
      </c>
      <c r="J14" s="191">
        <v>301</v>
      </c>
      <c r="K14" s="191">
        <v>296</v>
      </c>
      <c r="L14" s="191">
        <v>324</v>
      </c>
      <c r="M14" s="191">
        <v>337</v>
      </c>
      <c r="N14" s="191">
        <v>273</v>
      </c>
      <c r="O14" s="191">
        <v>375</v>
      </c>
      <c r="P14" s="191">
        <v>341</v>
      </c>
      <c r="Q14" s="191">
        <v>334</v>
      </c>
      <c r="R14" s="191">
        <v>301</v>
      </c>
      <c r="S14" s="191">
        <v>308</v>
      </c>
      <c r="T14" s="191">
        <v>292</v>
      </c>
      <c r="U14" s="191">
        <v>328</v>
      </c>
      <c r="V14" s="191">
        <v>305</v>
      </c>
      <c r="W14" s="191">
        <v>286</v>
      </c>
      <c r="X14" s="191">
        <v>308</v>
      </c>
      <c r="Y14" s="191">
        <v>276</v>
      </c>
      <c r="Z14" s="191">
        <v>296</v>
      </c>
      <c r="AA14" s="191">
        <v>294</v>
      </c>
      <c r="AB14" s="191">
        <v>297</v>
      </c>
      <c r="AC14" s="191">
        <v>281</v>
      </c>
      <c r="AD14" s="191">
        <v>317</v>
      </c>
      <c r="AE14" s="191">
        <v>304</v>
      </c>
      <c r="AF14" s="191">
        <v>299</v>
      </c>
      <c r="AG14" s="191">
        <v>327</v>
      </c>
      <c r="AH14" s="194">
        <v>308</v>
      </c>
      <c r="AI14" s="194">
        <v>300</v>
      </c>
      <c r="AJ14" s="194">
        <v>316</v>
      </c>
      <c r="AK14" s="194">
        <v>341</v>
      </c>
      <c r="AL14" s="194">
        <v>284</v>
      </c>
      <c r="AM14" s="194">
        <v>271</v>
      </c>
      <c r="AN14" s="194">
        <v>260</v>
      </c>
    </row>
    <row r="15" spans="1:40" s="106" customFormat="1" x14ac:dyDescent="0.2">
      <c r="A15" s="193" t="s">
        <v>2717</v>
      </c>
      <c r="B15" s="192">
        <v>147</v>
      </c>
      <c r="C15" s="191">
        <v>211</v>
      </c>
      <c r="D15" s="191">
        <v>155</v>
      </c>
      <c r="E15" s="191">
        <v>137</v>
      </c>
      <c r="F15" s="191">
        <v>155</v>
      </c>
      <c r="G15" s="191">
        <v>133</v>
      </c>
      <c r="H15" s="191">
        <v>120</v>
      </c>
      <c r="I15" s="191">
        <v>115</v>
      </c>
      <c r="J15" s="191">
        <v>117</v>
      </c>
      <c r="K15" s="191">
        <v>164</v>
      </c>
      <c r="L15" s="191">
        <v>135</v>
      </c>
      <c r="M15" s="191">
        <v>123</v>
      </c>
      <c r="N15" s="191">
        <v>135</v>
      </c>
      <c r="O15" s="191">
        <v>203</v>
      </c>
      <c r="P15" s="191">
        <v>215</v>
      </c>
      <c r="Q15" s="191">
        <v>195</v>
      </c>
      <c r="R15" s="191">
        <v>179</v>
      </c>
      <c r="S15" s="191">
        <v>161</v>
      </c>
      <c r="T15" s="191">
        <v>129</v>
      </c>
      <c r="U15" s="191">
        <v>118</v>
      </c>
      <c r="V15" s="191">
        <v>103</v>
      </c>
      <c r="W15" s="191">
        <v>107</v>
      </c>
      <c r="X15" s="191">
        <v>84</v>
      </c>
      <c r="Y15" s="191">
        <v>102</v>
      </c>
      <c r="Z15" s="191">
        <v>91</v>
      </c>
      <c r="AA15" s="191">
        <v>98</v>
      </c>
      <c r="AB15" s="191">
        <v>80</v>
      </c>
      <c r="AC15" s="191">
        <v>88</v>
      </c>
      <c r="AD15" s="191">
        <v>100</v>
      </c>
      <c r="AE15" s="191">
        <v>93</v>
      </c>
      <c r="AF15" s="191">
        <v>90</v>
      </c>
      <c r="AG15" s="191">
        <v>92</v>
      </c>
      <c r="AH15" s="194">
        <v>83</v>
      </c>
      <c r="AI15" s="194">
        <v>119</v>
      </c>
      <c r="AJ15" s="194">
        <v>93</v>
      </c>
      <c r="AK15" s="194">
        <v>83</v>
      </c>
      <c r="AL15" s="194">
        <v>95</v>
      </c>
      <c r="AM15" s="194">
        <v>97</v>
      </c>
      <c r="AN15" s="194">
        <v>92</v>
      </c>
    </row>
    <row r="16" spans="1:40" s="106" customFormat="1" x14ac:dyDescent="0.2">
      <c r="A16" s="193" t="s">
        <v>2716</v>
      </c>
      <c r="B16" s="192">
        <v>311</v>
      </c>
      <c r="C16" s="191">
        <v>385</v>
      </c>
      <c r="D16" s="191">
        <v>328</v>
      </c>
      <c r="E16" s="191">
        <v>298</v>
      </c>
      <c r="F16" s="191">
        <v>282</v>
      </c>
      <c r="G16" s="191">
        <v>338</v>
      </c>
      <c r="H16" s="191">
        <v>281</v>
      </c>
      <c r="I16" s="191">
        <v>306</v>
      </c>
      <c r="J16" s="191">
        <v>321</v>
      </c>
      <c r="K16" s="191">
        <v>315</v>
      </c>
      <c r="L16" s="191">
        <v>332</v>
      </c>
      <c r="M16" s="191">
        <v>289</v>
      </c>
      <c r="N16" s="191">
        <v>271</v>
      </c>
      <c r="O16" s="191">
        <v>390</v>
      </c>
      <c r="P16" s="191">
        <v>353</v>
      </c>
      <c r="Q16" s="191">
        <v>294</v>
      </c>
      <c r="R16" s="191">
        <v>320</v>
      </c>
      <c r="S16" s="191">
        <v>325</v>
      </c>
      <c r="T16" s="191">
        <v>283</v>
      </c>
      <c r="U16" s="191">
        <v>278</v>
      </c>
      <c r="V16" s="191">
        <v>250</v>
      </c>
      <c r="W16" s="191">
        <v>283</v>
      </c>
      <c r="X16" s="191">
        <v>280</v>
      </c>
      <c r="Y16" s="191">
        <v>261</v>
      </c>
      <c r="Z16" s="191">
        <v>276</v>
      </c>
      <c r="AA16" s="191">
        <v>250</v>
      </c>
      <c r="AB16" s="191">
        <v>257</v>
      </c>
      <c r="AC16" s="191">
        <v>279</v>
      </c>
      <c r="AD16" s="191">
        <v>263</v>
      </c>
      <c r="AE16" s="191">
        <v>263</v>
      </c>
      <c r="AF16" s="191">
        <v>273</v>
      </c>
      <c r="AG16" s="191">
        <v>284</v>
      </c>
      <c r="AH16" s="194">
        <v>230</v>
      </c>
      <c r="AI16" s="194">
        <v>268</v>
      </c>
      <c r="AJ16" s="194">
        <v>257</v>
      </c>
      <c r="AK16" s="194">
        <v>255</v>
      </c>
      <c r="AL16" s="194">
        <v>284</v>
      </c>
      <c r="AM16" s="194">
        <v>252</v>
      </c>
      <c r="AN16" s="194">
        <v>235</v>
      </c>
    </row>
    <row r="17" spans="1:40" s="106" customFormat="1" x14ac:dyDescent="0.2">
      <c r="A17" s="193" t="s">
        <v>2715</v>
      </c>
      <c r="B17" s="192">
        <v>162</v>
      </c>
      <c r="C17" s="191">
        <v>230</v>
      </c>
      <c r="D17" s="191">
        <v>192</v>
      </c>
      <c r="E17" s="191">
        <v>155</v>
      </c>
      <c r="F17" s="191">
        <v>138</v>
      </c>
      <c r="G17" s="191">
        <v>120</v>
      </c>
      <c r="H17" s="191">
        <v>138</v>
      </c>
      <c r="I17" s="191">
        <v>133</v>
      </c>
      <c r="J17" s="191">
        <v>131</v>
      </c>
      <c r="K17" s="191">
        <v>129</v>
      </c>
      <c r="L17" s="191">
        <v>122</v>
      </c>
      <c r="M17" s="191">
        <v>143</v>
      </c>
      <c r="N17" s="191">
        <v>113</v>
      </c>
      <c r="O17" s="191">
        <v>160</v>
      </c>
      <c r="P17" s="191">
        <v>142</v>
      </c>
      <c r="Q17" s="191">
        <v>101</v>
      </c>
      <c r="R17" s="191">
        <v>104</v>
      </c>
      <c r="S17" s="191">
        <v>105</v>
      </c>
      <c r="T17" s="191">
        <v>89</v>
      </c>
      <c r="U17" s="191">
        <v>88</v>
      </c>
      <c r="V17" s="191">
        <v>82</v>
      </c>
      <c r="W17" s="191">
        <v>75</v>
      </c>
      <c r="X17" s="191">
        <v>88</v>
      </c>
      <c r="Y17" s="191">
        <v>76</v>
      </c>
      <c r="Z17" s="191">
        <v>99</v>
      </c>
      <c r="AA17" s="191">
        <v>87</v>
      </c>
      <c r="AB17" s="191">
        <v>82</v>
      </c>
      <c r="AC17" s="191">
        <v>77</v>
      </c>
      <c r="AD17" s="191">
        <v>71</v>
      </c>
      <c r="AE17" s="191">
        <v>66</v>
      </c>
      <c r="AF17" s="191">
        <v>92</v>
      </c>
      <c r="AG17" s="191">
        <v>71</v>
      </c>
      <c r="AH17" s="194">
        <v>69</v>
      </c>
      <c r="AI17" s="194">
        <v>89</v>
      </c>
      <c r="AJ17" s="194">
        <v>86</v>
      </c>
      <c r="AK17" s="194">
        <v>80</v>
      </c>
      <c r="AL17" s="194">
        <v>98</v>
      </c>
      <c r="AM17" s="194">
        <v>83</v>
      </c>
      <c r="AN17" s="194">
        <v>75</v>
      </c>
    </row>
    <row r="18" spans="1:40" s="106" customFormat="1" x14ac:dyDescent="0.2">
      <c r="A18" s="193" t="s">
        <v>2691</v>
      </c>
      <c r="B18" s="192">
        <v>0</v>
      </c>
      <c r="C18" s="191">
        <v>0</v>
      </c>
      <c r="D18" s="191">
        <v>0</v>
      </c>
      <c r="E18" s="191">
        <v>0</v>
      </c>
      <c r="F18" s="191">
        <v>0</v>
      </c>
      <c r="G18" s="191">
        <v>0</v>
      </c>
      <c r="H18" s="191">
        <v>0</v>
      </c>
      <c r="I18" s="191">
        <v>0</v>
      </c>
      <c r="J18" s="191">
        <v>0</v>
      </c>
      <c r="K18" s="191">
        <v>0</v>
      </c>
      <c r="L18" s="191">
        <v>0</v>
      </c>
      <c r="M18" s="191">
        <v>10</v>
      </c>
      <c r="N18" s="191">
        <v>53</v>
      </c>
      <c r="O18" s="191">
        <v>256</v>
      </c>
      <c r="P18" s="191">
        <v>587</v>
      </c>
      <c r="Q18" s="191">
        <v>637</v>
      </c>
      <c r="R18" s="191">
        <v>635</v>
      </c>
      <c r="S18" s="191">
        <v>499</v>
      </c>
      <c r="T18" s="191">
        <v>387</v>
      </c>
      <c r="U18" s="191">
        <v>302</v>
      </c>
      <c r="V18" s="191">
        <v>212</v>
      </c>
      <c r="W18" s="191">
        <v>110</v>
      </c>
      <c r="X18" s="191">
        <v>73</v>
      </c>
      <c r="Y18" s="191">
        <v>50</v>
      </c>
      <c r="Z18" s="191">
        <v>41</v>
      </c>
      <c r="AA18" s="191">
        <v>27</v>
      </c>
      <c r="AB18" s="191">
        <v>9</v>
      </c>
      <c r="AC18" s="191">
        <v>7</v>
      </c>
      <c r="AD18" s="191">
        <v>3</v>
      </c>
      <c r="AE18" s="191">
        <v>4</v>
      </c>
      <c r="AF18" s="191">
        <v>3</v>
      </c>
      <c r="AG18" s="191">
        <v>1</v>
      </c>
      <c r="AH18" s="197">
        <v>0</v>
      </c>
      <c r="AI18" s="197">
        <v>4</v>
      </c>
      <c r="AJ18" s="194">
        <v>3</v>
      </c>
      <c r="AK18" s="194">
        <v>2</v>
      </c>
      <c r="AL18" s="194">
        <v>2</v>
      </c>
      <c r="AM18" s="194">
        <v>7</v>
      </c>
      <c r="AN18" s="194">
        <v>9</v>
      </c>
    </row>
    <row r="19" spans="1:40" s="106" customFormat="1" x14ac:dyDescent="0.2">
      <c r="A19" s="193" t="s">
        <v>2714</v>
      </c>
      <c r="B19" s="192">
        <v>233</v>
      </c>
      <c r="C19" s="191">
        <v>363</v>
      </c>
      <c r="D19" s="191">
        <v>316</v>
      </c>
      <c r="E19" s="191">
        <v>326</v>
      </c>
      <c r="F19" s="191">
        <v>287</v>
      </c>
      <c r="G19" s="191">
        <v>288</v>
      </c>
      <c r="H19" s="191">
        <v>301</v>
      </c>
      <c r="I19" s="191">
        <v>290</v>
      </c>
      <c r="J19" s="191">
        <v>301</v>
      </c>
      <c r="K19" s="191">
        <v>304</v>
      </c>
      <c r="L19" s="191">
        <v>285</v>
      </c>
      <c r="M19" s="191">
        <v>294</v>
      </c>
      <c r="N19" s="191">
        <v>234</v>
      </c>
      <c r="O19" s="191">
        <v>360</v>
      </c>
      <c r="P19" s="191">
        <v>340</v>
      </c>
      <c r="Q19" s="191">
        <v>355</v>
      </c>
      <c r="R19" s="191">
        <v>297</v>
      </c>
      <c r="S19" s="191">
        <v>281</v>
      </c>
      <c r="T19" s="191">
        <v>255</v>
      </c>
      <c r="U19" s="191">
        <v>307</v>
      </c>
      <c r="V19" s="191">
        <v>274</v>
      </c>
      <c r="W19" s="191">
        <v>267</v>
      </c>
      <c r="X19" s="191">
        <v>260</v>
      </c>
      <c r="Y19" s="195">
        <v>269</v>
      </c>
      <c r="Z19" s="195">
        <v>262</v>
      </c>
      <c r="AA19" s="195">
        <v>252</v>
      </c>
      <c r="AB19" s="195">
        <v>258</v>
      </c>
      <c r="AC19" s="195">
        <v>244</v>
      </c>
      <c r="AD19" s="195">
        <v>279</v>
      </c>
      <c r="AE19" s="195">
        <v>231</v>
      </c>
      <c r="AF19" s="195">
        <v>286</v>
      </c>
      <c r="AG19" s="195">
        <v>236</v>
      </c>
      <c r="AH19" s="194">
        <v>232</v>
      </c>
      <c r="AI19" s="194">
        <v>266</v>
      </c>
      <c r="AJ19" s="194">
        <v>274</v>
      </c>
      <c r="AK19" s="194">
        <v>289</v>
      </c>
      <c r="AL19" s="194">
        <v>306</v>
      </c>
      <c r="AM19" s="194">
        <v>242</v>
      </c>
      <c r="AN19" s="194">
        <v>245</v>
      </c>
    </row>
    <row r="20" spans="1:40" s="106" customFormat="1" x14ac:dyDescent="0.2">
      <c r="A20" s="193" t="s">
        <v>2713</v>
      </c>
      <c r="B20" s="192">
        <v>1161</v>
      </c>
      <c r="C20" s="191">
        <v>1567</v>
      </c>
      <c r="D20" s="191">
        <v>1322</v>
      </c>
      <c r="E20" s="191">
        <v>1226</v>
      </c>
      <c r="F20" s="191">
        <v>1188</v>
      </c>
      <c r="G20" s="191">
        <v>1216</v>
      </c>
      <c r="H20" s="191">
        <v>1162</v>
      </c>
      <c r="I20" s="191">
        <v>1162</v>
      </c>
      <c r="J20" s="191">
        <v>1171</v>
      </c>
      <c r="K20" s="191">
        <v>1208</v>
      </c>
      <c r="L20" s="191">
        <v>1198</v>
      </c>
      <c r="M20" s="191">
        <v>1196</v>
      </c>
      <c r="N20" s="191">
        <v>1079</v>
      </c>
      <c r="O20" s="191">
        <v>1744</v>
      </c>
      <c r="P20" s="191">
        <v>1978</v>
      </c>
      <c r="Q20" s="191">
        <v>1916</v>
      </c>
      <c r="R20" s="191">
        <v>1836</v>
      </c>
      <c r="S20" s="191">
        <v>1679</v>
      </c>
      <c r="T20" s="191">
        <v>1435</v>
      </c>
      <c r="U20" s="195">
        <v>1421</v>
      </c>
      <c r="V20" s="191">
        <v>1226</v>
      </c>
      <c r="W20" s="191">
        <v>1128</v>
      </c>
      <c r="X20" s="191">
        <v>1093</v>
      </c>
      <c r="Y20" s="191">
        <v>1034</v>
      </c>
      <c r="Z20" s="191">
        <v>1065</v>
      </c>
      <c r="AA20" s="191">
        <v>1008</v>
      </c>
      <c r="AB20" s="191">
        <v>983</v>
      </c>
      <c r="AC20" s="191">
        <v>976</v>
      </c>
      <c r="AD20" s="191">
        <v>1033</v>
      </c>
      <c r="AE20" s="191">
        <v>961</v>
      </c>
      <c r="AF20" s="191">
        <v>1043</v>
      </c>
      <c r="AG20" s="191">
        <v>1011</v>
      </c>
      <c r="AH20" s="197">
        <v>922</v>
      </c>
      <c r="AI20" s="196">
        <v>1046</v>
      </c>
      <c r="AJ20" s="194">
        <v>1029</v>
      </c>
      <c r="AK20" s="194">
        <v>1050</v>
      </c>
      <c r="AL20" s="194">
        <v>1069</v>
      </c>
      <c r="AM20" s="194">
        <v>952</v>
      </c>
      <c r="AN20" s="194">
        <v>916</v>
      </c>
    </row>
    <row r="21" spans="1:40" s="106" customFormat="1" x14ac:dyDescent="0.2">
      <c r="A21" s="1343" t="s">
        <v>2719</v>
      </c>
      <c r="B21" s="192"/>
      <c r="C21" s="191"/>
      <c r="D21" s="191"/>
      <c r="E21" s="191"/>
      <c r="F21" s="191"/>
      <c r="G21" s="191"/>
      <c r="H21" s="191"/>
      <c r="I21" s="191"/>
      <c r="J21" s="191"/>
      <c r="K21" s="191"/>
      <c r="L21" s="191"/>
      <c r="M21" s="191"/>
      <c r="N21" s="191"/>
      <c r="O21" s="195"/>
      <c r="P21" s="195"/>
      <c r="Q21" s="195"/>
      <c r="R21" s="195"/>
      <c r="S21" s="195"/>
      <c r="T21" s="195"/>
      <c r="U21" s="191"/>
      <c r="V21" s="191"/>
      <c r="W21" s="191"/>
      <c r="X21" s="191"/>
      <c r="Y21" s="191"/>
      <c r="Z21" s="191"/>
      <c r="AA21" s="191"/>
      <c r="AB21" s="191"/>
      <c r="AC21" s="191"/>
      <c r="AD21" s="191"/>
      <c r="AE21" s="191"/>
      <c r="AF21" s="191"/>
      <c r="AG21" s="191"/>
      <c r="AH21" s="194"/>
      <c r="AI21" s="194"/>
      <c r="AJ21" s="194"/>
      <c r="AK21" s="194"/>
      <c r="AL21" s="194"/>
      <c r="AM21" s="194"/>
      <c r="AN21" s="194"/>
    </row>
    <row r="22" spans="1:40" s="106" customFormat="1" x14ac:dyDescent="0.2">
      <c r="A22" s="1343"/>
      <c r="B22" s="192"/>
      <c r="C22" s="191"/>
      <c r="D22" s="191"/>
      <c r="E22" s="191"/>
      <c r="F22" s="191"/>
      <c r="G22" s="191"/>
      <c r="H22" s="191"/>
      <c r="I22" s="191"/>
      <c r="J22" s="191"/>
      <c r="K22" s="191"/>
      <c r="L22" s="191"/>
      <c r="M22" s="191"/>
      <c r="N22" s="191"/>
      <c r="O22" s="195"/>
      <c r="P22" s="195"/>
      <c r="Q22" s="195"/>
      <c r="R22" s="195"/>
      <c r="S22" s="195"/>
      <c r="T22" s="195"/>
      <c r="U22" s="191"/>
      <c r="V22" s="191"/>
      <c r="W22" s="191"/>
      <c r="X22" s="191"/>
      <c r="Y22" s="191"/>
      <c r="Z22" s="191"/>
      <c r="AA22" s="191"/>
      <c r="AB22" s="191"/>
      <c r="AC22" s="191"/>
      <c r="AD22" s="191"/>
      <c r="AE22" s="191"/>
      <c r="AF22" s="191"/>
      <c r="AG22" s="191"/>
      <c r="AH22" s="194"/>
      <c r="AI22" s="194"/>
      <c r="AJ22" s="194"/>
      <c r="AK22" s="194"/>
      <c r="AL22" s="194"/>
      <c r="AM22" s="194"/>
      <c r="AN22" s="194"/>
    </row>
    <row r="23" spans="1:40" s="106" customFormat="1" x14ac:dyDescent="0.2">
      <c r="A23" s="193" t="s">
        <v>2718</v>
      </c>
      <c r="B23" s="192">
        <f t="shared" ref="B23:AN23" si="0">B14-B6</f>
        <v>-20</v>
      </c>
      <c r="C23" s="191">
        <f t="shared" si="0"/>
        <v>19</v>
      </c>
      <c r="D23" s="191">
        <f t="shared" si="0"/>
        <v>10</v>
      </c>
      <c r="E23" s="191">
        <f t="shared" si="0"/>
        <v>-16</v>
      </c>
      <c r="F23" s="191">
        <f t="shared" si="0"/>
        <v>11</v>
      </c>
      <c r="G23" s="191">
        <f t="shared" si="0"/>
        <v>15</v>
      </c>
      <c r="H23" s="191">
        <f t="shared" si="0"/>
        <v>-6</v>
      </c>
      <c r="I23" s="191">
        <f t="shared" si="0"/>
        <v>-1</v>
      </c>
      <c r="J23" s="191">
        <f t="shared" si="0"/>
        <v>-2</v>
      </c>
      <c r="K23" s="191">
        <f t="shared" si="0"/>
        <v>-28</v>
      </c>
      <c r="L23" s="191">
        <f t="shared" si="0"/>
        <v>10</v>
      </c>
      <c r="M23" s="191">
        <f t="shared" si="0"/>
        <v>42</v>
      </c>
      <c r="N23" s="191">
        <f t="shared" si="0"/>
        <v>-36</v>
      </c>
      <c r="O23" s="191">
        <f t="shared" si="0"/>
        <v>83</v>
      </c>
      <c r="P23" s="191">
        <f t="shared" si="0"/>
        <v>40</v>
      </c>
      <c r="Q23" s="191">
        <f t="shared" si="0"/>
        <v>38</v>
      </c>
      <c r="R23" s="191">
        <f t="shared" si="0"/>
        <v>-4</v>
      </c>
      <c r="S23" s="191">
        <f t="shared" si="0"/>
        <v>-2</v>
      </c>
      <c r="T23" s="191">
        <f t="shared" si="0"/>
        <v>-9</v>
      </c>
      <c r="U23" s="191">
        <f t="shared" si="0"/>
        <v>17</v>
      </c>
      <c r="V23" s="191">
        <f t="shared" si="0"/>
        <v>7</v>
      </c>
      <c r="W23" s="191">
        <f t="shared" si="0"/>
        <v>-7</v>
      </c>
      <c r="X23" s="191">
        <f t="shared" si="0"/>
        <v>6</v>
      </c>
      <c r="Y23" s="191">
        <f t="shared" si="0"/>
        <v>-24</v>
      </c>
      <c r="Z23" s="191">
        <f t="shared" si="0"/>
        <v>-4</v>
      </c>
      <c r="AA23" s="191">
        <f t="shared" si="0"/>
        <v>-12</v>
      </c>
      <c r="AB23" s="191">
        <f t="shared" si="0"/>
        <v>-5</v>
      </c>
      <c r="AC23" s="191">
        <f t="shared" si="0"/>
        <v>-16</v>
      </c>
      <c r="AD23" s="191">
        <f t="shared" si="0"/>
        <v>15</v>
      </c>
      <c r="AE23" s="191">
        <f t="shared" si="0"/>
        <v>-2</v>
      </c>
      <c r="AF23" s="191">
        <f t="shared" si="0"/>
        <v>-11</v>
      </c>
      <c r="AG23" s="191">
        <f t="shared" si="0"/>
        <v>26</v>
      </c>
      <c r="AH23" s="191">
        <f t="shared" si="0"/>
        <v>7</v>
      </c>
      <c r="AI23" s="191">
        <f t="shared" si="0"/>
        <v>-5</v>
      </c>
      <c r="AJ23" s="191">
        <f t="shared" si="0"/>
        <v>5</v>
      </c>
      <c r="AK23" s="191">
        <f t="shared" si="0"/>
        <v>36</v>
      </c>
      <c r="AL23" s="191">
        <f t="shared" si="0"/>
        <v>-42</v>
      </c>
      <c r="AM23" s="191">
        <f t="shared" si="0"/>
        <v>-38</v>
      </c>
      <c r="AN23" s="191">
        <f t="shared" si="0"/>
        <v>-40</v>
      </c>
    </row>
    <row r="24" spans="1:40" s="106" customFormat="1" x14ac:dyDescent="0.2">
      <c r="A24" s="193" t="s">
        <v>2717</v>
      </c>
      <c r="B24" s="192">
        <f t="shared" ref="B24:AN24" si="1">B15-B7</f>
        <v>-1</v>
      </c>
      <c r="C24" s="191">
        <f t="shared" si="1"/>
        <v>38</v>
      </c>
      <c r="D24" s="191">
        <f t="shared" si="1"/>
        <v>-6</v>
      </c>
      <c r="E24" s="191">
        <f t="shared" si="1"/>
        <v>-15</v>
      </c>
      <c r="F24" s="191">
        <f t="shared" si="1"/>
        <v>-1</v>
      </c>
      <c r="G24" s="191">
        <f t="shared" si="1"/>
        <v>-15</v>
      </c>
      <c r="H24" s="191">
        <f t="shared" si="1"/>
        <v>-17</v>
      </c>
      <c r="I24" s="191">
        <f t="shared" si="1"/>
        <v>-22</v>
      </c>
      <c r="J24" s="191">
        <f t="shared" si="1"/>
        <v>-17</v>
      </c>
      <c r="K24" s="191">
        <f t="shared" si="1"/>
        <v>30</v>
      </c>
      <c r="L24" s="191">
        <f t="shared" si="1"/>
        <v>9</v>
      </c>
      <c r="M24" s="191">
        <f t="shared" si="1"/>
        <v>5</v>
      </c>
      <c r="N24" s="191">
        <f t="shared" si="1"/>
        <v>15</v>
      </c>
      <c r="O24" s="191">
        <f t="shared" si="1"/>
        <v>85</v>
      </c>
      <c r="P24" s="191">
        <f t="shared" si="1"/>
        <v>102</v>
      </c>
      <c r="Q24" s="191">
        <f t="shared" si="1"/>
        <v>82</v>
      </c>
      <c r="R24" s="191">
        <f t="shared" si="1"/>
        <v>70</v>
      </c>
      <c r="S24" s="191">
        <f t="shared" si="1"/>
        <v>42</v>
      </c>
      <c r="T24" s="191">
        <f t="shared" si="1"/>
        <v>26</v>
      </c>
      <c r="U24" s="191">
        <f t="shared" si="1"/>
        <v>16</v>
      </c>
      <c r="V24" s="191">
        <f t="shared" si="1"/>
        <v>-11</v>
      </c>
      <c r="W24" s="191">
        <f t="shared" si="1"/>
        <v>3</v>
      </c>
      <c r="X24" s="191">
        <f t="shared" si="1"/>
        <v>-19</v>
      </c>
      <c r="Y24" s="191">
        <f t="shared" si="1"/>
        <v>7</v>
      </c>
      <c r="Z24" s="191">
        <f t="shared" si="1"/>
        <v>-7</v>
      </c>
      <c r="AA24" s="191">
        <f t="shared" si="1"/>
        <v>0</v>
      </c>
      <c r="AB24" s="191">
        <f t="shared" si="1"/>
        <v>-24</v>
      </c>
      <c r="AC24" s="191">
        <f t="shared" si="1"/>
        <v>-10</v>
      </c>
      <c r="AD24" s="191">
        <f t="shared" si="1"/>
        <v>6</v>
      </c>
      <c r="AE24" s="191">
        <f t="shared" si="1"/>
        <v>2</v>
      </c>
      <c r="AF24" s="191">
        <f t="shared" si="1"/>
        <v>-7</v>
      </c>
      <c r="AG24" s="191">
        <f t="shared" si="1"/>
        <v>-6</v>
      </c>
      <c r="AH24" s="191">
        <f t="shared" si="1"/>
        <v>-19</v>
      </c>
      <c r="AI24" s="191">
        <f t="shared" si="1"/>
        <v>20</v>
      </c>
      <c r="AJ24" s="191">
        <f t="shared" si="1"/>
        <v>-1</v>
      </c>
      <c r="AK24" s="191">
        <f t="shared" si="1"/>
        <v>-25</v>
      </c>
      <c r="AL24" s="191">
        <f t="shared" si="1"/>
        <v>-6</v>
      </c>
      <c r="AM24" s="191">
        <f t="shared" si="1"/>
        <v>-4</v>
      </c>
      <c r="AN24" s="191">
        <f t="shared" si="1"/>
        <v>-19</v>
      </c>
    </row>
    <row r="25" spans="1:40" s="106" customFormat="1" x14ac:dyDescent="0.2">
      <c r="A25" s="193" t="s">
        <v>2716</v>
      </c>
      <c r="B25" s="192">
        <f t="shared" ref="B25:AN25" si="2">B16-B8</f>
        <v>-13</v>
      </c>
      <c r="C25" s="191">
        <f t="shared" si="2"/>
        <v>-33</v>
      </c>
      <c r="D25" s="191">
        <f t="shared" si="2"/>
        <v>-41</v>
      </c>
      <c r="E25" s="191">
        <f t="shared" si="2"/>
        <v>-47</v>
      </c>
      <c r="F25" s="191">
        <f t="shared" si="2"/>
        <v>-44</v>
      </c>
      <c r="G25" s="191">
        <f t="shared" si="2"/>
        <v>23</v>
      </c>
      <c r="H25" s="191">
        <f t="shared" si="2"/>
        <v>-46</v>
      </c>
      <c r="I25" s="191">
        <f t="shared" si="2"/>
        <v>-17</v>
      </c>
      <c r="J25" s="191">
        <f t="shared" si="2"/>
        <v>17</v>
      </c>
      <c r="K25" s="191">
        <f t="shared" si="2"/>
        <v>-17</v>
      </c>
      <c r="L25" s="191">
        <f t="shared" si="2"/>
        <v>26</v>
      </c>
      <c r="M25" s="191">
        <f t="shared" si="2"/>
        <v>-13</v>
      </c>
      <c r="N25" s="191">
        <f t="shared" si="2"/>
        <v>-30</v>
      </c>
      <c r="O25" s="191">
        <f t="shared" si="2"/>
        <v>104</v>
      </c>
      <c r="P25" s="191">
        <f t="shared" si="2"/>
        <v>54</v>
      </c>
      <c r="Q25" s="191">
        <f t="shared" si="2"/>
        <v>11</v>
      </c>
      <c r="R25" s="191">
        <f t="shared" si="2"/>
        <v>28</v>
      </c>
      <c r="S25" s="191">
        <f t="shared" si="2"/>
        <v>49</v>
      </c>
      <c r="T25" s="191">
        <f t="shared" si="2"/>
        <v>8</v>
      </c>
      <c r="U25" s="191">
        <f t="shared" si="2"/>
        <v>3</v>
      </c>
      <c r="V25" s="191">
        <f t="shared" si="2"/>
        <v>-29</v>
      </c>
      <c r="W25" s="191">
        <f t="shared" si="2"/>
        <v>8</v>
      </c>
      <c r="X25" s="191">
        <f t="shared" si="2"/>
        <v>1</v>
      </c>
      <c r="Y25" s="191">
        <f t="shared" si="2"/>
        <v>-2</v>
      </c>
      <c r="Z25" s="191">
        <f t="shared" si="2"/>
        <v>7</v>
      </c>
      <c r="AA25" s="191">
        <f t="shared" si="2"/>
        <v>-24</v>
      </c>
      <c r="AB25" s="191">
        <f t="shared" si="2"/>
        <v>-3</v>
      </c>
      <c r="AC25" s="191">
        <f t="shared" si="2"/>
        <v>3</v>
      </c>
      <c r="AD25" s="191">
        <f t="shared" si="2"/>
        <v>4</v>
      </c>
      <c r="AE25" s="191">
        <f t="shared" si="2"/>
        <v>13</v>
      </c>
      <c r="AF25" s="191">
        <f t="shared" si="2"/>
        <v>28</v>
      </c>
      <c r="AG25" s="191">
        <f t="shared" si="2"/>
        <v>28</v>
      </c>
      <c r="AH25" s="191">
        <f t="shared" si="2"/>
        <v>-35</v>
      </c>
      <c r="AI25" s="191">
        <f t="shared" si="2"/>
        <v>5</v>
      </c>
      <c r="AJ25" s="191">
        <f t="shared" si="2"/>
        <v>1</v>
      </c>
      <c r="AK25" s="191">
        <f t="shared" si="2"/>
        <v>14</v>
      </c>
      <c r="AL25" s="191">
        <f t="shared" si="2"/>
        <v>39</v>
      </c>
      <c r="AM25" s="191">
        <f t="shared" si="2"/>
        <v>-12</v>
      </c>
      <c r="AN25" s="191">
        <f t="shared" si="2"/>
        <v>-38</v>
      </c>
    </row>
    <row r="26" spans="1:40" s="106" customFormat="1" x14ac:dyDescent="0.2">
      <c r="A26" s="193" t="s">
        <v>2715</v>
      </c>
      <c r="B26" s="192">
        <f t="shared" ref="B26:AN26" si="3">B17-B9</f>
        <v>-43</v>
      </c>
      <c r="C26" s="191">
        <f t="shared" si="3"/>
        <v>-38</v>
      </c>
      <c r="D26" s="191">
        <f t="shared" si="3"/>
        <v>-36</v>
      </c>
      <c r="E26" s="191">
        <f t="shared" si="3"/>
        <v>-48</v>
      </c>
      <c r="F26" s="191">
        <f t="shared" si="3"/>
        <v>-56</v>
      </c>
      <c r="G26" s="191">
        <f t="shared" si="3"/>
        <v>-65</v>
      </c>
      <c r="H26" s="191">
        <f t="shared" si="3"/>
        <v>-43</v>
      </c>
      <c r="I26" s="191">
        <f t="shared" si="3"/>
        <v>-58</v>
      </c>
      <c r="J26" s="191">
        <f t="shared" si="3"/>
        <v>-41</v>
      </c>
      <c r="K26" s="191">
        <f t="shared" si="3"/>
        <v>-29</v>
      </c>
      <c r="L26" s="191">
        <f t="shared" si="3"/>
        <v>-40</v>
      </c>
      <c r="M26" s="191">
        <f t="shared" si="3"/>
        <v>-14</v>
      </c>
      <c r="N26" s="191">
        <f t="shared" si="3"/>
        <v>-23</v>
      </c>
      <c r="O26" s="191">
        <f t="shared" si="3"/>
        <v>17</v>
      </c>
      <c r="P26" s="191">
        <f t="shared" si="3"/>
        <v>3</v>
      </c>
      <c r="Q26" s="191">
        <f t="shared" si="3"/>
        <v>-24</v>
      </c>
      <c r="R26" s="191">
        <f t="shared" si="3"/>
        <v>-24</v>
      </c>
      <c r="S26" s="191">
        <f t="shared" si="3"/>
        <v>-20</v>
      </c>
      <c r="T26" s="191">
        <f t="shared" si="3"/>
        <v>-27</v>
      </c>
      <c r="U26" s="191">
        <f t="shared" si="3"/>
        <v>-37</v>
      </c>
      <c r="V26" s="191">
        <f t="shared" si="3"/>
        <v>-39</v>
      </c>
      <c r="W26" s="191">
        <f t="shared" si="3"/>
        <v>-39</v>
      </c>
      <c r="X26" s="191">
        <f t="shared" si="3"/>
        <v>-33</v>
      </c>
      <c r="Y26" s="191">
        <f t="shared" si="3"/>
        <v>-32</v>
      </c>
      <c r="Z26" s="191">
        <f t="shared" si="3"/>
        <v>-15</v>
      </c>
      <c r="AA26" s="191">
        <f t="shared" si="3"/>
        <v>-21</v>
      </c>
      <c r="AB26" s="191">
        <f t="shared" si="3"/>
        <v>-29</v>
      </c>
      <c r="AC26" s="191">
        <f t="shared" si="3"/>
        <v>-26</v>
      </c>
      <c r="AD26" s="191">
        <f t="shared" si="3"/>
        <v>-32</v>
      </c>
      <c r="AE26" s="191">
        <f t="shared" si="3"/>
        <v>-31</v>
      </c>
      <c r="AF26" s="191">
        <f t="shared" si="3"/>
        <v>-10</v>
      </c>
      <c r="AG26" s="191">
        <f t="shared" si="3"/>
        <v>-36</v>
      </c>
      <c r="AH26" s="191">
        <f t="shared" si="3"/>
        <v>-24</v>
      </c>
      <c r="AI26" s="191">
        <f t="shared" si="3"/>
        <v>-8</v>
      </c>
      <c r="AJ26" s="191">
        <f t="shared" si="3"/>
        <v>-13</v>
      </c>
      <c r="AK26" s="191">
        <f t="shared" si="3"/>
        <v>-20</v>
      </c>
      <c r="AL26" s="191">
        <f t="shared" si="3"/>
        <v>-2</v>
      </c>
      <c r="AM26" s="191">
        <f t="shared" si="3"/>
        <v>-21</v>
      </c>
      <c r="AN26" s="191">
        <f t="shared" si="3"/>
        <v>-36</v>
      </c>
    </row>
    <row r="27" spans="1:40" s="106" customFormat="1" x14ac:dyDescent="0.2">
      <c r="A27" s="193" t="s">
        <v>2691</v>
      </c>
      <c r="B27" s="192">
        <f t="shared" ref="B27:AN27" si="4">B18</f>
        <v>0</v>
      </c>
      <c r="C27" s="191">
        <f t="shared" si="4"/>
        <v>0</v>
      </c>
      <c r="D27" s="191">
        <f t="shared" si="4"/>
        <v>0</v>
      </c>
      <c r="E27" s="191">
        <f t="shared" si="4"/>
        <v>0</v>
      </c>
      <c r="F27" s="191">
        <f t="shared" si="4"/>
        <v>0</v>
      </c>
      <c r="G27" s="191">
        <f t="shared" si="4"/>
        <v>0</v>
      </c>
      <c r="H27" s="191">
        <f t="shared" si="4"/>
        <v>0</v>
      </c>
      <c r="I27" s="191">
        <f t="shared" si="4"/>
        <v>0</v>
      </c>
      <c r="J27" s="191">
        <f t="shared" si="4"/>
        <v>0</v>
      </c>
      <c r="K27" s="191">
        <f t="shared" si="4"/>
        <v>0</v>
      </c>
      <c r="L27" s="191">
        <f t="shared" si="4"/>
        <v>0</v>
      </c>
      <c r="M27" s="191">
        <f t="shared" si="4"/>
        <v>10</v>
      </c>
      <c r="N27" s="191">
        <f t="shared" si="4"/>
        <v>53</v>
      </c>
      <c r="O27" s="191">
        <f t="shared" si="4"/>
        <v>256</v>
      </c>
      <c r="P27" s="191">
        <f t="shared" si="4"/>
        <v>587</v>
      </c>
      <c r="Q27" s="191">
        <f t="shared" si="4"/>
        <v>637</v>
      </c>
      <c r="R27" s="191">
        <f t="shared" si="4"/>
        <v>635</v>
      </c>
      <c r="S27" s="191">
        <f t="shared" si="4"/>
        <v>499</v>
      </c>
      <c r="T27" s="191">
        <f t="shared" si="4"/>
        <v>387</v>
      </c>
      <c r="U27" s="191">
        <f t="shared" si="4"/>
        <v>302</v>
      </c>
      <c r="V27" s="191">
        <f t="shared" si="4"/>
        <v>212</v>
      </c>
      <c r="W27" s="191">
        <f t="shared" si="4"/>
        <v>110</v>
      </c>
      <c r="X27" s="191">
        <f t="shared" si="4"/>
        <v>73</v>
      </c>
      <c r="Y27" s="191">
        <f t="shared" si="4"/>
        <v>50</v>
      </c>
      <c r="Z27" s="191">
        <f t="shared" si="4"/>
        <v>41</v>
      </c>
      <c r="AA27" s="191">
        <f t="shared" si="4"/>
        <v>27</v>
      </c>
      <c r="AB27" s="191">
        <f t="shared" si="4"/>
        <v>9</v>
      </c>
      <c r="AC27" s="191">
        <f t="shared" si="4"/>
        <v>7</v>
      </c>
      <c r="AD27" s="191">
        <f t="shared" si="4"/>
        <v>3</v>
      </c>
      <c r="AE27" s="191">
        <f t="shared" si="4"/>
        <v>4</v>
      </c>
      <c r="AF27" s="191">
        <f t="shared" si="4"/>
        <v>3</v>
      </c>
      <c r="AG27" s="191">
        <f t="shared" si="4"/>
        <v>1</v>
      </c>
      <c r="AH27" s="191">
        <f t="shared" si="4"/>
        <v>0</v>
      </c>
      <c r="AI27" s="191">
        <f t="shared" si="4"/>
        <v>4</v>
      </c>
      <c r="AJ27" s="191">
        <f t="shared" si="4"/>
        <v>3</v>
      </c>
      <c r="AK27" s="191">
        <f t="shared" si="4"/>
        <v>2</v>
      </c>
      <c r="AL27" s="191">
        <f t="shared" si="4"/>
        <v>2</v>
      </c>
      <c r="AM27" s="191">
        <f t="shared" si="4"/>
        <v>7</v>
      </c>
      <c r="AN27" s="191">
        <f t="shared" si="4"/>
        <v>9</v>
      </c>
    </row>
    <row r="28" spans="1:40" s="106" customFormat="1" x14ac:dyDescent="0.2">
      <c r="A28" s="193" t="s">
        <v>2714</v>
      </c>
      <c r="B28" s="192">
        <f t="shared" ref="B28:AN28" si="5">B19-B10</f>
        <v>-38</v>
      </c>
      <c r="C28" s="191">
        <f t="shared" si="5"/>
        <v>22</v>
      </c>
      <c r="D28" s="191">
        <f t="shared" si="5"/>
        <v>13</v>
      </c>
      <c r="E28" s="191">
        <f t="shared" si="5"/>
        <v>35</v>
      </c>
      <c r="F28" s="191">
        <f t="shared" si="5"/>
        <v>-2</v>
      </c>
      <c r="G28" s="191">
        <f t="shared" si="5"/>
        <v>4</v>
      </c>
      <c r="H28" s="191">
        <f t="shared" si="5"/>
        <v>15</v>
      </c>
      <c r="I28" s="191">
        <f t="shared" si="5"/>
        <v>13</v>
      </c>
      <c r="J28" s="191">
        <f t="shared" si="5"/>
        <v>49</v>
      </c>
      <c r="K28" s="191">
        <f t="shared" si="5"/>
        <v>23</v>
      </c>
      <c r="L28" s="191">
        <f t="shared" si="5"/>
        <v>24</v>
      </c>
      <c r="M28" s="191">
        <f t="shared" si="5"/>
        <v>45</v>
      </c>
      <c r="N28" s="191">
        <f t="shared" si="5"/>
        <v>-18</v>
      </c>
      <c r="O28" s="191">
        <f t="shared" si="5"/>
        <v>100</v>
      </c>
      <c r="P28" s="191">
        <f t="shared" si="5"/>
        <v>92</v>
      </c>
      <c r="Q28" s="191">
        <f t="shared" si="5"/>
        <v>105</v>
      </c>
      <c r="R28" s="191">
        <f t="shared" si="5"/>
        <v>44</v>
      </c>
      <c r="S28" s="191">
        <f t="shared" si="5"/>
        <v>31</v>
      </c>
      <c r="T28" s="191">
        <f t="shared" si="5"/>
        <v>15</v>
      </c>
      <c r="U28" s="191">
        <f t="shared" si="5"/>
        <v>56</v>
      </c>
      <c r="V28" s="191">
        <f t="shared" si="5"/>
        <v>40</v>
      </c>
      <c r="W28" s="191">
        <f t="shared" si="5"/>
        <v>36</v>
      </c>
      <c r="X28" s="191">
        <f t="shared" si="5"/>
        <v>10</v>
      </c>
      <c r="Y28" s="191">
        <f t="shared" si="5"/>
        <v>35</v>
      </c>
      <c r="Z28" s="191">
        <f t="shared" si="5"/>
        <v>24</v>
      </c>
      <c r="AA28" s="191">
        <f t="shared" si="5"/>
        <v>11</v>
      </c>
      <c r="AB28" s="191">
        <f t="shared" si="5"/>
        <v>17</v>
      </c>
      <c r="AC28" s="191">
        <f t="shared" si="5"/>
        <v>-8</v>
      </c>
      <c r="AD28" s="191">
        <f t="shared" si="5"/>
        <v>41</v>
      </c>
      <c r="AE28" s="191">
        <f t="shared" si="5"/>
        <v>-3</v>
      </c>
      <c r="AF28" s="191">
        <f t="shared" si="5"/>
        <v>45</v>
      </c>
      <c r="AG28" s="191">
        <f t="shared" si="5"/>
        <v>-5</v>
      </c>
      <c r="AH28" s="191">
        <f t="shared" si="5"/>
        <v>2</v>
      </c>
      <c r="AI28" s="191">
        <f t="shared" si="5"/>
        <v>32</v>
      </c>
      <c r="AJ28" s="191">
        <f t="shared" si="5"/>
        <v>51</v>
      </c>
      <c r="AK28" s="191">
        <f t="shared" si="5"/>
        <v>55</v>
      </c>
      <c r="AL28" s="191">
        <f t="shared" si="5"/>
        <v>70</v>
      </c>
      <c r="AM28" s="191">
        <f t="shared" si="5"/>
        <v>14</v>
      </c>
      <c r="AN28" s="191">
        <f t="shared" si="5"/>
        <v>-5</v>
      </c>
    </row>
    <row r="29" spans="1:40" s="106" customFormat="1" x14ac:dyDescent="0.2">
      <c r="A29" s="193" t="s">
        <v>2713</v>
      </c>
      <c r="B29" s="192">
        <f t="shared" ref="B29:AN29" si="6">B20-B11</f>
        <v>-115</v>
      </c>
      <c r="C29" s="191">
        <f t="shared" si="6"/>
        <v>7</v>
      </c>
      <c r="D29" s="191">
        <f t="shared" si="6"/>
        <v>-60</v>
      </c>
      <c r="E29" s="191">
        <f t="shared" si="6"/>
        <v>-91</v>
      </c>
      <c r="F29" s="191">
        <f t="shared" si="6"/>
        <v>-92</v>
      </c>
      <c r="G29" s="191">
        <f t="shared" si="6"/>
        <v>-38</v>
      </c>
      <c r="H29" s="191">
        <f t="shared" si="6"/>
        <v>-97</v>
      </c>
      <c r="I29" s="191">
        <f t="shared" si="6"/>
        <v>-85</v>
      </c>
      <c r="J29" s="191">
        <f t="shared" si="6"/>
        <v>6</v>
      </c>
      <c r="K29" s="191">
        <f t="shared" si="6"/>
        <v>-21</v>
      </c>
      <c r="L29" s="191">
        <f t="shared" si="6"/>
        <v>29</v>
      </c>
      <c r="M29" s="191">
        <f t="shared" si="6"/>
        <v>76</v>
      </c>
      <c r="N29" s="191">
        <f t="shared" si="6"/>
        <v>-39</v>
      </c>
      <c r="O29" s="191">
        <f t="shared" si="6"/>
        <v>646</v>
      </c>
      <c r="P29" s="191">
        <f t="shared" si="6"/>
        <v>878</v>
      </c>
      <c r="Q29" s="191">
        <f t="shared" si="6"/>
        <v>849</v>
      </c>
      <c r="R29" s="191">
        <f t="shared" si="6"/>
        <v>749</v>
      </c>
      <c r="S29" s="191">
        <f t="shared" si="6"/>
        <v>600</v>
      </c>
      <c r="T29" s="191">
        <f t="shared" si="6"/>
        <v>401</v>
      </c>
      <c r="U29" s="191">
        <f t="shared" si="6"/>
        <v>357</v>
      </c>
      <c r="V29" s="191">
        <f t="shared" si="6"/>
        <v>181</v>
      </c>
      <c r="W29" s="191">
        <f t="shared" si="6"/>
        <v>111</v>
      </c>
      <c r="X29" s="191">
        <f t="shared" si="6"/>
        <v>37</v>
      </c>
      <c r="Y29" s="191">
        <f t="shared" si="6"/>
        <v>34</v>
      </c>
      <c r="Z29" s="191">
        <f t="shared" si="6"/>
        <v>46</v>
      </c>
      <c r="AA29" s="191">
        <f t="shared" si="6"/>
        <v>-18</v>
      </c>
      <c r="AB29" s="191">
        <f t="shared" si="6"/>
        <v>-35</v>
      </c>
      <c r="AC29" s="191">
        <f t="shared" si="6"/>
        <v>-49</v>
      </c>
      <c r="AD29" s="191">
        <f t="shared" si="6"/>
        <v>37</v>
      </c>
      <c r="AE29" s="191">
        <f t="shared" si="6"/>
        <v>-16</v>
      </c>
      <c r="AF29" s="191">
        <f t="shared" si="6"/>
        <v>49</v>
      </c>
      <c r="AG29" s="191">
        <f t="shared" si="6"/>
        <v>8</v>
      </c>
      <c r="AH29" s="191">
        <f t="shared" si="6"/>
        <v>-70</v>
      </c>
      <c r="AI29" s="191">
        <f t="shared" si="6"/>
        <v>47</v>
      </c>
      <c r="AJ29" s="191">
        <f t="shared" si="6"/>
        <v>46</v>
      </c>
      <c r="AK29" s="191">
        <f t="shared" si="6"/>
        <v>62</v>
      </c>
      <c r="AL29" s="191">
        <f t="shared" si="6"/>
        <v>61</v>
      </c>
      <c r="AM29" s="191">
        <f t="shared" si="6"/>
        <v>-55</v>
      </c>
      <c r="AN29" s="191">
        <f t="shared" si="6"/>
        <v>-130</v>
      </c>
    </row>
    <row r="30" spans="1:40" s="106" customFormat="1" x14ac:dyDescent="0.2">
      <c r="A30" s="190" t="s">
        <v>2712</v>
      </c>
      <c r="B30" s="20">
        <f t="shared" ref="B30:AN30" si="7">B29-B27</f>
        <v>-115</v>
      </c>
      <c r="C30" s="15">
        <f t="shared" si="7"/>
        <v>7</v>
      </c>
      <c r="D30" s="15">
        <f t="shared" si="7"/>
        <v>-60</v>
      </c>
      <c r="E30" s="15">
        <f t="shared" si="7"/>
        <v>-91</v>
      </c>
      <c r="F30" s="15">
        <f t="shared" si="7"/>
        <v>-92</v>
      </c>
      <c r="G30" s="15">
        <f t="shared" si="7"/>
        <v>-38</v>
      </c>
      <c r="H30" s="15">
        <f t="shared" si="7"/>
        <v>-97</v>
      </c>
      <c r="I30" s="15">
        <f t="shared" si="7"/>
        <v>-85</v>
      </c>
      <c r="J30" s="15">
        <f t="shared" si="7"/>
        <v>6</v>
      </c>
      <c r="K30" s="15">
        <f t="shared" si="7"/>
        <v>-21</v>
      </c>
      <c r="L30" s="15">
        <f t="shared" si="7"/>
        <v>29</v>
      </c>
      <c r="M30" s="15">
        <f t="shared" si="7"/>
        <v>66</v>
      </c>
      <c r="N30" s="15">
        <f t="shared" si="7"/>
        <v>-92</v>
      </c>
      <c r="O30" s="15">
        <f t="shared" si="7"/>
        <v>390</v>
      </c>
      <c r="P30" s="15">
        <f t="shared" si="7"/>
        <v>291</v>
      </c>
      <c r="Q30" s="15">
        <f t="shared" si="7"/>
        <v>212</v>
      </c>
      <c r="R30" s="15">
        <f t="shared" si="7"/>
        <v>114</v>
      </c>
      <c r="S30" s="15">
        <f t="shared" si="7"/>
        <v>101</v>
      </c>
      <c r="T30" s="15">
        <f t="shared" si="7"/>
        <v>14</v>
      </c>
      <c r="U30" s="15">
        <f t="shared" si="7"/>
        <v>55</v>
      </c>
      <c r="V30" s="15">
        <f t="shared" si="7"/>
        <v>-31</v>
      </c>
      <c r="W30" s="15">
        <f t="shared" si="7"/>
        <v>1</v>
      </c>
      <c r="X30" s="15">
        <f t="shared" si="7"/>
        <v>-36</v>
      </c>
      <c r="Y30" s="15">
        <f t="shared" si="7"/>
        <v>-16</v>
      </c>
      <c r="Z30" s="15">
        <f t="shared" si="7"/>
        <v>5</v>
      </c>
      <c r="AA30" s="15">
        <f t="shared" si="7"/>
        <v>-45</v>
      </c>
      <c r="AB30" s="15">
        <f t="shared" si="7"/>
        <v>-44</v>
      </c>
      <c r="AC30" s="15">
        <f t="shared" si="7"/>
        <v>-56</v>
      </c>
      <c r="AD30" s="15">
        <f t="shared" si="7"/>
        <v>34</v>
      </c>
      <c r="AE30" s="15">
        <f t="shared" si="7"/>
        <v>-20</v>
      </c>
      <c r="AF30" s="15">
        <f t="shared" si="7"/>
        <v>46</v>
      </c>
      <c r="AG30" s="15">
        <f t="shared" si="7"/>
        <v>7</v>
      </c>
      <c r="AH30" s="15">
        <f t="shared" si="7"/>
        <v>-70</v>
      </c>
      <c r="AI30" s="15">
        <f t="shared" si="7"/>
        <v>43</v>
      </c>
      <c r="AJ30" s="15">
        <f t="shared" si="7"/>
        <v>43</v>
      </c>
      <c r="AK30" s="15">
        <f t="shared" si="7"/>
        <v>60</v>
      </c>
      <c r="AL30" s="15">
        <f t="shared" si="7"/>
        <v>59</v>
      </c>
      <c r="AM30" s="15">
        <f t="shared" si="7"/>
        <v>-62</v>
      </c>
      <c r="AN30" s="15">
        <f t="shared" si="7"/>
        <v>-139</v>
      </c>
    </row>
    <row r="32" spans="1:40" x14ac:dyDescent="0.2">
      <c r="A32" s="137" t="s">
        <v>0</v>
      </c>
    </row>
  </sheetData>
  <mergeCells count="5">
    <mergeCell ref="A4:A5"/>
    <mergeCell ref="A12:A13"/>
    <mergeCell ref="A21:A22"/>
    <mergeCell ref="A1:B1"/>
    <mergeCell ref="D1:E1"/>
  </mergeCells>
  <hyperlinks>
    <hyperlink ref="D1:E1" location="Contents!A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8"/>
  <sheetViews>
    <sheetView zoomScaleNormal="100" workbookViewId="0">
      <selection sqref="A1:B1"/>
    </sheetView>
  </sheetViews>
  <sheetFormatPr defaultColWidth="9.140625" defaultRowHeight="12.75" x14ac:dyDescent="0.2"/>
  <cols>
    <col min="1" max="1" width="26.85546875" style="205" customWidth="1"/>
    <col min="2" max="2" width="42" style="204" customWidth="1"/>
    <col min="3" max="3" width="9.140625" style="204"/>
    <col min="4" max="16384" width="9.140625" style="92"/>
  </cols>
  <sheetData>
    <row r="1" spans="1:41" ht="18" customHeight="1" x14ac:dyDescent="0.25">
      <c r="A1" s="1331" t="s">
        <v>2737</v>
      </c>
      <c r="B1" s="1331"/>
      <c r="C1" s="222"/>
      <c r="D1" s="1349" t="s">
        <v>45</v>
      </c>
      <c r="E1" s="1349"/>
    </row>
    <row r="2" spans="1:41" ht="15" customHeight="1" x14ac:dyDescent="0.25">
      <c r="B2" s="221"/>
      <c r="C2" s="221"/>
      <c r="D2" s="221"/>
      <c r="E2" s="221"/>
      <c r="F2" s="220"/>
      <c r="G2" s="220"/>
    </row>
    <row r="3" spans="1:41" x14ac:dyDescent="0.2">
      <c r="A3" s="219"/>
      <c r="B3" s="218" t="s">
        <v>2722</v>
      </c>
      <c r="C3" s="201">
        <v>1</v>
      </c>
      <c r="D3" s="201">
        <v>2</v>
      </c>
      <c r="E3" s="201">
        <v>3</v>
      </c>
      <c r="F3" s="201">
        <v>4</v>
      </c>
      <c r="G3" s="201">
        <v>5</v>
      </c>
      <c r="H3" s="201">
        <v>6</v>
      </c>
      <c r="I3" s="201">
        <v>7</v>
      </c>
      <c r="J3" s="201">
        <v>8</v>
      </c>
      <c r="K3" s="201">
        <v>9</v>
      </c>
      <c r="L3" s="201">
        <v>10</v>
      </c>
      <c r="M3" s="201">
        <v>11</v>
      </c>
      <c r="N3" s="201">
        <v>12</v>
      </c>
      <c r="O3" s="201">
        <v>13</v>
      </c>
      <c r="P3" s="201">
        <v>14</v>
      </c>
      <c r="Q3" s="201">
        <v>15</v>
      </c>
      <c r="R3" s="201">
        <v>16</v>
      </c>
      <c r="S3" s="201">
        <v>17</v>
      </c>
      <c r="T3" s="201">
        <v>18</v>
      </c>
      <c r="U3" s="201">
        <v>19</v>
      </c>
      <c r="V3" s="201">
        <v>20</v>
      </c>
      <c r="W3" s="201">
        <v>21</v>
      </c>
      <c r="X3" s="201">
        <v>22</v>
      </c>
      <c r="Y3" s="201">
        <v>23</v>
      </c>
      <c r="Z3" s="201">
        <v>24</v>
      </c>
      <c r="AA3" s="201">
        <v>25</v>
      </c>
      <c r="AB3" s="201">
        <v>26</v>
      </c>
      <c r="AC3" s="201">
        <v>27</v>
      </c>
      <c r="AD3" s="201">
        <v>28</v>
      </c>
      <c r="AE3" s="201">
        <v>29</v>
      </c>
      <c r="AF3" s="201">
        <v>30</v>
      </c>
      <c r="AG3" s="201">
        <v>31</v>
      </c>
      <c r="AH3" s="201">
        <v>32</v>
      </c>
      <c r="AI3" s="201">
        <v>33</v>
      </c>
      <c r="AJ3" s="201">
        <v>34</v>
      </c>
      <c r="AK3" s="201">
        <v>35</v>
      </c>
      <c r="AL3" s="201">
        <v>36</v>
      </c>
      <c r="AM3" s="201">
        <v>37</v>
      </c>
      <c r="AN3" s="201">
        <v>38</v>
      </c>
      <c r="AO3" s="201">
        <v>39</v>
      </c>
    </row>
    <row r="4" spans="1:41" x14ac:dyDescent="0.2">
      <c r="A4" s="1353" t="s">
        <v>2736</v>
      </c>
      <c r="B4" s="1350" t="s">
        <v>2721</v>
      </c>
      <c r="C4" s="199"/>
      <c r="D4" s="199"/>
      <c r="E4" s="199"/>
      <c r="F4" s="199"/>
      <c r="G4" s="199"/>
      <c r="H4" s="199"/>
      <c r="I4" s="199"/>
      <c r="J4" s="199"/>
      <c r="K4" s="199"/>
      <c r="L4" s="199"/>
      <c r="M4" s="199"/>
      <c r="N4" s="199"/>
      <c r="O4" s="199"/>
      <c r="P4" s="199"/>
      <c r="Q4" s="199"/>
      <c r="R4" s="199"/>
      <c r="S4" s="199"/>
      <c r="T4" s="199"/>
      <c r="U4" s="199"/>
      <c r="V4" s="199"/>
      <c r="W4" s="199"/>
      <c r="X4" s="199"/>
      <c r="Y4" s="199"/>
      <c r="Z4" s="199"/>
      <c r="AA4" s="217"/>
      <c r="AB4" s="217"/>
      <c r="AC4" s="217"/>
      <c r="AD4" s="217"/>
      <c r="AE4" s="217"/>
      <c r="AF4" s="217"/>
      <c r="AG4" s="217"/>
      <c r="AH4" s="217"/>
      <c r="AI4" s="216"/>
      <c r="AJ4" s="216"/>
      <c r="AK4" s="216"/>
      <c r="AL4" s="216"/>
      <c r="AM4" s="216"/>
      <c r="AN4" s="216"/>
      <c r="AO4" s="216"/>
    </row>
    <row r="5" spans="1:41" x14ac:dyDescent="0.2">
      <c r="A5" s="1354"/>
      <c r="B5" s="135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row>
    <row r="6" spans="1:41" x14ac:dyDescent="0.2">
      <c r="A6" s="1354"/>
      <c r="B6" s="213" t="s">
        <v>2718</v>
      </c>
      <c r="C6" s="191">
        <v>71</v>
      </c>
      <c r="D6" s="191">
        <v>79</v>
      </c>
      <c r="E6" s="191">
        <v>72</v>
      </c>
      <c r="F6" s="191">
        <v>70</v>
      </c>
      <c r="G6" s="191">
        <v>75</v>
      </c>
      <c r="H6" s="191">
        <v>70</v>
      </c>
      <c r="I6" s="191">
        <v>67</v>
      </c>
      <c r="J6" s="191">
        <v>72</v>
      </c>
      <c r="K6" s="191">
        <v>64</v>
      </c>
      <c r="L6" s="191">
        <v>69</v>
      </c>
      <c r="M6" s="191">
        <v>70</v>
      </c>
      <c r="N6" s="191">
        <v>69</v>
      </c>
      <c r="O6" s="191">
        <v>66</v>
      </c>
      <c r="P6" s="191">
        <v>63</v>
      </c>
      <c r="Q6" s="191">
        <v>65</v>
      </c>
      <c r="R6" s="191">
        <v>62</v>
      </c>
      <c r="S6" s="191">
        <v>64</v>
      </c>
      <c r="T6" s="191">
        <v>71</v>
      </c>
      <c r="U6" s="191">
        <v>68</v>
      </c>
      <c r="V6" s="191">
        <v>67</v>
      </c>
      <c r="W6" s="191">
        <v>67</v>
      </c>
      <c r="X6" s="191">
        <v>68</v>
      </c>
      <c r="Y6" s="191">
        <v>66</v>
      </c>
      <c r="Z6" s="191">
        <v>63</v>
      </c>
      <c r="AA6" s="191">
        <v>63</v>
      </c>
      <c r="AB6" s="191">
        <v>63</v>
      </c>
      <c r="AC6" s="191">
        <v>65</v>
      </c>
      <c r="AD6" s="191">
        <v>65</v>
      </c>
      <c r="AE6" s="191">
        <v>76</v>
      </c>
      <c r="AF6" s="191">
        <v>70</v>
      </c>
      <c r="AG6" s="191">
        <v>67</v>
      </c>
      <c r="AH6" s="191">
        <v>67</v>
      </c>
      <c r="AI6" s="214">
        <v>65</v>
      </c>
      <c r="AJ6" s="214">
        <v>65</v>
      </c>
      <c r="AK6" s="214">
        <v>70</v>
      </c>
      <c r="AL6" s="214">
        <v>67</v>
      </c>
      <c r="AM6" s="214">
        <v>72</v>
      </c>
      <c r="AN6" s="214">
        <v>73</v>
      </c>
      <c r="AO6" s="214">
        <v>69</v>
      </c>
    </row>
    <row r="7" spans="1:41" x14ac:dyDescent="0.2">
      <c r="A7" s="1354"/>
      <c r="B7" s="213" t="s">
        <v>2717</v>
      </c>
      <c r="C7" s="191">
        <v>102</v>
      </c>
      <c r="D7" s="191">
        <v>119</v>
      </c>
      <c r="E7" s="191">
        <v>116</v>
      </c>
      <c r="F7" s="191">
        <v>104</v>
      </c>
      <c r="G7" s="191">
        <v>108</v>
      </c>
      <c r="H7" s="191">
        <v>102</v>
      </c>
      <c r="I7" s="191">
        <v>95</v>
      </c>
      <c r="J7" s="191">
        <v>92</v>
      </c>
      <c r="K7" s="191">
        <v>93</v>
      </c>
      <c r="L7" s="191">
        <v>89</v>
      </c>
      <c r="M7" s="191">
        <v>85</v>
      </c>
      <c r="N7" s="191">
        <v>83</v>
      </c>
      <c r="O7" s="191">
        <v>83</v>
      </c>
      <c r="P7" s="191">
        <v>82</v>
      </c>
      <c r="Q7" s="191">
        <v>77</v>
      </c>
      <c r="R7" s="191">
        <v>79</v>
      </c>
      <c r="S7" s="191">
        <v>77</v>
      </c>
      <c r="T7" s="191">
        <v>80</v>
      </c>
      <c r="U7" s="191">
        <v>69</v>
      </c>
      <c r="V7" s="191">
        <v>72</v>
      </c>
      <c r="W7" s="191">
        <v>80</v>
      </c>
      <c r="X7" s="191">
        <v>71</v>
      </c>
      <c r="Y7" s="191">
        <v>73</v>
      </c>
      <c r="Z7" s="191">
        <v>65</v>
      </c>
      <c r="AA7" s="191">
        <v>65</v>
      </c>
      <c r="AB7" s="191">
        <v>66</v>
      </c>
      <c r="AC7" s="191">
        <v>68</v>
      </c>
      <c r="AD7" s="191">
        <v>68</v>
      </c>
      <c r="AE7" s="191">
        <v>66</v>
      </c>
      <c r="AF7" s="191">
        <v>63</v>
      </c>
      <c r="AG7" s="191">
        <v>63</v>
      </c>
      <c r="AH7" s="191">
        <v>65</v>
      </c>
      <c r="AI7" s="214">
        <v>68</v>
      </c>
      <c r="AJ7" s="214">
        <v>73</v>
      </c>
      <c r="AK7" s="214">
        <v>63</v>
      </c>
      <c r="AL7" s="214">
        <v>74</v>
      </c>
      <c r="AM7" s="214">
        <v>69</v>
      </c>
      <c r="AN7" s="214">
        <v>65</v>
      </c>
      <c r="AO7" s="214">
        <v>80</v>
      </c>
    </row>
    <row r="8" spans="1:41" x14ac:dyDescent="0.2">
      <c r="A8" s="1354"/>
      <c r="B8" s="213" t="s">
        <v>2716</v>
      </c>
      <c r="C8" s="191">
        <v>63</v>
      </c>
      <c r="D8" s="191">
        <v>72</v>
      </c>
      <c r="E8" s="191">
        <v>70</v>
      </c>
      <c r="F8" s="191">
        <v>63</v>
      </c>
      <c r="G8" s="191">
        <v>58</v>
      </c>
      <c r="H8" s="191">
        <v>51</v>
      </c>
      <c r="I8" s="191">
        <v>55</v>
      </c>
      <c r="J8" s="191">
        <v>62</v>
      </c>
      <c r="K8" s="191">
        <v>48</v>
      </c>
      <c r="L8" s="191">
        <v>64</v>
      </c>
      <c r="M8" s="191">
        <v>61</v>
      </c>
      <c r="N8" s="191">
        <v>53</v>
      </c>
      <c r="O8" s="191">
        <v>48</v>
      </c>
      <c r="P8" s="191">
        <v>45</v>
      </c>
      <c r="Q8" s="191">
        <v>54</v>
      </c>
      <c r="R8" s="191">
        <v>48</v>
      </c>
      <c r="S8" s="191">
        <v>55</v>
      </c>
      <c r="T8" s="191">
        <v>52</v>
      </c>
      <c r="U8" s="191">
        <v>45</v>
      </c>
      <c r="V8" s="191">
        <v>47</v>
      </c>
      <c r="W8" s="191">
        <v>45</v>
      </c>
      <c r="X8" s="191">
        <v>44</v>
      </c>
      <c r="Y8" s="191">
        <v>46</v>
      </c>
      <c r="Z8" s="191">
        <v>47</v>
      </c>
      <c r="AA8" s="191">
        <v>46</v>
      </c>
      <c r="AB8" s="191">
        <v>47</v>
      </c>
      <c r="AC8" s="191">
        <v>43</v>
      </c>
      <c r="AD8" s="191">
        <v>47</v>
      </c>
      <c r="AE8" s="191">
        <v>41</v>
      </c>
      <c r="AF8" s="191">
        <v>46</v>
      </c>
      <c r="AG8" s="191">
        <v>40</v>
      </c>
      <c r="AH8" s="191">
        <v>43</v>
      </c>
      <c r="AI8" s="214">
        <v>44</v>
      </c>
      <c r="AJ8" s="214">
        <v>43</v>
      </c>
      <c r="AK8" s="214">
        <v>44</v>
      </c>
      <c r="AL8" s="214">
        <v>43</v>
      </c>
      <c r="AM8" s="214">
        <v>41</v>
      </c>
      <c r="AN8" s="214">
        <v>45</v>
      </c>
      <c r="AO8" s="214">
        <v>47</v>
      </c>
    </row>
    <row r="9" spans="1:41" x14ac:dyDescent="0.2">
      <c r="A9" s="1354"/>
      <c r="B9" s="213" t="s">
        <v>2715</v>
      </c>
      <c r="C9" s="191">
        <v>35</v>
      </c>
      <c r="D9" s="191">
        <v>49</v>
      </c>
      <c r="E9" s="191">
        <v>44</v>
      </c>
      <c r="F9" s="191">
        <v>41</v>
      </c>
      <c r="G9" s="191">
        <v>36</v>
      </c>
      <c r="H9" s="191">
        <v>36</v>
      </c>
      <c r="I9" s="191">
        <v>32</v>
      </c>
      <c r="J9" s="191">
        <v>34</v>
      </c>
      <c r="K9" s="191">
        <v>30</v>
      </c>
      <c r="L9" s="191">
        <v>28</v>
      </c>
      <c r="M9" s="191">
        <v>26</v>
      </c>
      <c r="N9" s="191">
        <v>25</v>
      </c>
      <c r="O9" s="191">
        <v>21</v>
      </c>
      <c r="P9" s="191">
        <v>24</v>
      </c>
      <c r="Q9" s="191">
        <v>21</v>
      </c>
      <c r="R9" s="191">
        <v>20</v>
      </c>
      <c r="S9" s="191">
        <v>21</v>
      </c>
      <c r="T9" s="191">
        <v>24</v>
      </c>
      <c r="U9" s="191">
        <v>20</v>
      </c>
      <c r="V9" s="191">
        <v>19</v>
      </c>
      <c r="W9" s="191">
        <v>20</v>
      </c>
      <c r="X9" s="191">
        <v>19</v>
      </c>
      <c r="Y9" s="191">
        <v>24</v>
      </c>
      <c r="Z9" s="191">
        <v>19</v>
      </c>
      <c r="AA9" s="191">
        <v>19</v>
      </c>
      <c r="AB9" s="191">
        <v>16</v>
      </c>
      <c r="AC9" s="191">
        <v>19</v>
      </c>
      <c r="AD9" s="191">
        <v>15</v>
      </c>
      <c r="AE9" s="191">
        <v>18</v>
      </c>
      <c r="AF9" s="191">
        <v>15</v>
      </c>
      <c r="AG9" s="191">
        <v>14</v>
      </c>
      <c r="AH9" s="191">
        <v>15</v>
      </c>
      <c r="AI9" s="214">
        <v>13</v>
      </c>
      <c r="AJ9" s="214">
        <v>16</v>
      </c>
      <c r="AK9" s="214">
        <v>16</v>
      </c>
      <c r="AL9" s="214">
        <v>19</v>
      </c>
      <c r="AM9" s="214">
        <v>18</v>
      </c>
      <c r="AN9" s="214">
        <v>17</v>
      </c>
      <c r="AO9" s="214">
        <v>19</v>
      </c>
    </row>
    <row r="10" spans="1:41" x14ac:dyDescent="0.2">
      <c r="A10" s="1354"/>
      <c r="B10" s="213" t="s">
        <v>2714</v>
      </c>
      <c r="C10" s="191">
        <v>43</v>
      </c>
      <c r="D10" s="191">
        <v>47</v>
      </c>
      <c r="E10" s="191">
        <v>48</v>
      </c>
      <c r="F10" s="191">
        <v>45</v>
      </c>
      <c r="G10" s="191">
        <v>42</v>
      </c>
      <c r="H10" s="191">
        <v>37</v>
      </c>
      <c r="I10" s="191">
        <v>41</v>
      </c>
      <c r="J10" s="191">
        <v>42</v>
      </c>
      <c r="K10" s="191">
        <v>38</v>
      </c>
      <c r="L10" s="191">
        <v>45</v>
      </c>
      <c r="M10" s="191">
        <v>39</v>
      </c>
      <c r="N10" s="191">
        <v>35</v>
      </c>
      <c r="O10" s="191">
        <v>39</v>
      </c>
      <c r="P10" s="191">
        <v>37</v>
      </c>
      <c r="Q10" s="191">
        <v>34</v>
      </c>
      <c r="R10" s="191">
        <v>38</v>
      </c>
      <c r="S10" s="191">
        <v>31</v>
      </c>
      <c r="T10" s="191">
        <v>33</v>
      </c>
      <c r="U10" s="191">
        <v>37</v>
      </c>
      <c r="V10" s="191">
        <v>34</v>
      </c>
      <c r="W10" s="191">
        <v>34</v>
      </c>
      <c r="X10" s="191">
        <v>33</v>
      </c>
      <c r="Y10" s="191">
        <v>31</v>
      </c>
      <c r="Z10" s="191">
        <v>31</v>
      </c>
      <c r="AA10" s="191">
        <v>32</v>
      </c>
      <c r="AB10" s="191">
        <v>36</v>
      </c>
      <c r="AC10" s="191">
        <v>33</v>
      </c>
      <c r="AD10" s="191">
        <v>36</v>
      </c>
      <c r="AE10" s="191">
        <v>33</v>
      </c>
      <c r="AF10" s="191">
        <v>28</v>
      </c>
      <c r="AG10" s="191">
        <v>32</v>
      </c>
      <c r="AH10" s="191">
        <v>34</v>
      </c>
      <c r="AI10" s="214">
        <v>33</v>
      </c>
      <c r="AJ10" s="214">
        <v>31</v>
      </c>
      <c r="AK10" s="214">
        <v>30</v>
      </c>
      <c r="AL10" s="214">
        <v>33</v>
      </c>
      <c r="AM10" s="214">
        <v>33</v>
      </c>
      <c r="AN10" s="214">
        <v>36</v>
      </c>
      <c r="AO10" s="214">
        <v>35</v>
      </c>
    </row>
    <row r="11" spans="1:41" x14ac:dyDescent="0.2">
      <c r="A11" s="1354"/>
      <c r="B11" s="213" t="s">
        <v>2713</v>
      </c>
      <c r="C11" s="191">
        <v>314</v>
      </c>
      <c r="D11" s="191">
        <v>367</v>
      </c>
      <c r="E11" s="191">
        <v>350</v>
      </c>
      <c r="F11" s="191">
        <v>323</v>
      </c>
      <c r="G11" s="191">
        <v>319</v>
      </c>
      <c r="H11" s="191">
        <v>295</v>
      </c>
      <c r="I11" s="191">
        <v>291</v>
      </c>
      <c r="J11" s="191">
        <v>302</v>
      </c>
      <c r="K11" s="191">
        <v>273</v>
      </c>
      <c r="L11" s="191">
        <v>295</v>
      </c>
      <c r="M11" s="191">
        <v>281</v>
      </c>
      <c r="N11" s="191">
        <v>265</v>
      </c>
      <c r="O11" s="191">
        <v>258</v>
      </c>
      <c r="P11" s="191">
        <v>252</v>
      </c>
      <c r="Q11" s="191">
        <v>251</v>
      </c>
      <c r="R11" s="191">
        <v>248</v>
      </c>
      <c r="S11" s="191">
        <v>248</v>
      </c>
      <c r="T11" s="191">
        <v>259</v>
      </c>
      <c r="U11" s="191">
        <v>239</v>
      </c>
      <c r="V11" s="191">
        <v>239</v>
      </c>
      <c r="W11" s="191">
        <v>245</v>
      </c>
      <c r="X11" s="191">
        <v>236</v>
      </c>
      <c r="Y11" s="191">
        <v>240</v>
      </c>
      <c r="Z11" s="191">
        <v>226</v>
      </c>
      <c r="AA11" s="191">
        <v>225</v>
      </c>
      <c r="AB11" s="191">
        <v>228</v>
      </c>
      <c r="AC11" s="191">
        <v>229</v>
      </c>
      <c r="AD11" s="191">
        <v>232</v>
      </c>
      <c r="AE11" s="191">
        <v>234</v>
      </c>
      <c r="AF11" s="191">
        <v>223</v>
      </c>
      <c r="AG11" s="191">
        <v>216</v>
      </c>
      <c r="AH11" s="191">
        <v>224</v>
      </c>
      <c r="AI11" s="214">
        <v>224</v>
      </c>
      <c r="AJ11" s="214">
        <v>227</v>
      </c>
      <c r="AK11" s="214">
        <v>224</v>
      </c>
      <c r="AL11" s="214">
        <v>237</v>
      </c>
      <c r="AM11" s="214">
        <v>233</v>
      </c>
      <c r="AN11" s="214">
        <v>236</v>
      </c>
      <c r="AO11" s="214">
        <v>250</v>
      </c>
    </row>
    <row r="12" spans="1:41" x14ac:dyDescent="0.2">
      <c r="A12" s="1354"/>
      <c r="B12" s="1352" t="s">
        <v>2720</v>
      </c>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214"/>
      <c r="AG12" s="214"/>
      <c r="AH12" s="214"/>
      <c r="AI12" s="214"/>
      <c r="AJ12" s="214"/>
      <c r="AK12" s="214"/>
      <c r="AL12" s="214"/>
      <c r="AM12" s="214"/>
      <c r="AN12" s="214"/>
      <c r="AO12" s="214"/>
    </row>
    <row r="13" spans="1:41" x14ac:dyDescent="0.2">
      <c r="A13" s="1354"/>
      <c r="B13" s="1352"/>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214"/>
      <c r="AJ13" s="214"/>
      <c r="AK13" s="214"/>
      <c r="AL13" s="214"/>
      <c r="AM13" s="214"/>
      <c r="AN13" s="214"/>
      <c r="AO13" s="214"/>
    </row>
    <row r="14" spans="1:41" x14ac:dyDescent="0.2">
      <c r="A14" s="1354"/>
      <c r="B14" s="213" t="s">
        <v>2718</v>
      </c>
      <c r="C14" s="191">
        <v>75</v>
      </c>
      <c r="D14" s="191">
        <v>81</v>
      </c>
      <c r="E14" s="191">
        <v>74</v>
      </c>
      <c r="F14" s="191">
        <v>66</v>
      </c>
      <c r="G14" s="191">
        <v>92</v>
      </c>
      <c r="H14" s="191">
        <v>71</v>
      </c>
      <c r="I14" s="191">
        <v>72</v>
      </c>
      <c r="J14" s="191">
        <v>64</v>
      </c>
      <c r="K14" s="191">
        <v>79</v>
      </c>
      <c r="L14" s="191">
        <v>66</v>
      </c>
      <c r="M14" s="191">
        <v>65</v>
      </c>
      <c r="N14" s="191">
        <v>81</v>
      </c>
      <c r="O14" s="191">
        <v>56</v>
      </c>
      <c r="P14" s="191">
        <v>70</v>
      </c>
      <c r="Q14" s="191">
        <v>59</v>
      </c>
      <c r="R14" s="191">
        <v>67</v>
      </c>
      <c r="S14" s="191">
        <v>57</v>
      </c>
      <c r="T14" s="191">
        <v>60</v>
      </c>
      <c r="U14" s="191">
        <v>50</v>
      </c>
      <c r="V14" s="191">
        <v>43</v>
      </c>
      <c r="W14" s="191">
        <v>47</v>
      </c>
      <c r="X14" s="191">
        <v>61</v>
      </c>
      <c r="Y14" s="191">
        <v>53</v>
      </c>
      <c r="Z14" s="191">
        <v>52</v>
      </c>
      <c r="AA14" s="191">
        <v>41</v>
      </c>
      <c r="AB14" s="191">
        <v>48</v>
      </c>
      <c r="AC14" s="191">
        <v>49</v>
      </c>
      <c r="AD14" s="191">
        <v>48</v>
      </c>
      <c r="AE14" s="191">
        <v>64</v>
      </c>
      <c r="AF14" s="191">
        <v>60</v>
      </c>
      <c r="AG14" s="191">
        <v>55</v>
      </c>
      <c r="AH14" s="191">
        <v>62</v>
      </c>
      <c r="AI14" s="214">
        <v>68</v>
      </c>
      <c r="AJ14" s="214">
        <v>60</v>
      </c>
      <c r="AK14" s="214">
        <v>57</v>
      </c>
      <c r="AL14" s="214">
        <v>62</v>
      </c>
      <c r="AM14" s="214">
        <v>54</v>
      </c>
      <c r="AN14" s="214">
        <v>51</v>
      </c>
      <c r="AO14" s="214">
        <v>46</v>
      </c>
    </row>
    <row r="15" spans="1:41" x14ac:dyDescent="0.2">
      <c r="A15" s="1354"/>
      <c r="B15" s="213" t="s">
        <v>2717</v>
      </c>
      <c r="C15" s="191">
        <v>105</v>
      </c>
      <c r="D15" s="191">
        <v>131</v>
      </c>
      <c r="E15" s="191">
        <v>105</v>
      </c>
      <c r="F15" s="191">
        <v>99</v>
      </c>
      <c r="G15" s="191">
        <v>100</v>
      </c>
      <c r="H15" s="191">
        <v>100</v>
      </c>
      <c r="I15" s="191">
        <v>83</v>
      </c>
      <c r="J15" s="191">
        <v>77</v>
      </c>
      <c r="K15" s="191">
        <v>85</v>
      </c>
      <c r="L15" s="191">
        <v>98</v>
      </c>
      <c r="M15" s="191">
        <v>83</v>
      </c>
      <c r="N15" s="191">
        <v>86</v>
      </c>
      <c r="O15" s="191">
        <v>100</v>
      </c>
      <c r="P15" s="191">
        <v>149</v>
      </c>
      <c r="Q15" s="191">
        <v>166</v>
      </c>
      <c r="R15" s="191">
        <v>143</v>
      </c>
      <c r="S15" s="191">
        <v>142</v>
      </c>
      <c r="T15" s="191">
        <v>126</v>
      </c>
      <c r="U15" s="191">
        <v>100</v>
      </c>
      <c r="V15" s="191">
        <v>82</v>
      </c>
      <c r="W15" s="191">
        <v>77</v>
      </c>
      <c r="X15" s="191">
        <v>78</v>
      </c>
      <c r="Y15" s="191">
        <v>60</v>
      </c>
      <c r="Z15" s="191">
        <v>76</v>
      </c>
      <c r="AA15" s="191">
        <v>60</v>
      </c>
      <c r="AB15" s="191">
        <v>71</v>
      </c>
      <c r="AC15" s="191">
        <v>53</v>
      </c>
      <c r="AD15" s="191">
        <v>55</v>
      </c>
      <c r="AE15" s="191">
        <v>72</v>
      </c>
      <c r="AF15" s="191">
        <v>64</v>
      </c>
      <c r="AG15" s="191">
        <v>48</v>
      </c>
      <c r="AH15" s="191">
        <v>62</v>
      </c>
      <c r="AI15" s="214">
        <v>55</v>
      </c>
      <c r="AJ15" s="214">
        <v>69</v>
      </c>
      <c r="AK15" s="214">
        <v>60</v>
      </c>
      <c r="AL15" s="214">
        <v>62</v>
      </c>
      <c r="AM15" s="214">
        <v>59</v>
      </c>
      <c r="AN15" s="214">
        <v>63</v>
      </c>
      <c r="AO15" s="214">
        <v>55</v>
      </c>
    </row>
    <row r="16" spans="1:41" x14ac:dyDescent="0.2">
      <c r="A16" s="1354"/>
      <c r="B16" s="213" t="s">
        <v>2716</v>
      </c>
      <c r="C16" s="191">
        <v>55</v>
      </c>
      <c r="D16" s="191">
        <v>60</v>
      </c>
      <c r="E16" s="191">
        <v>57</v>
      </c>
      <c r="F16" s="191">
        <v>47</v>
      </c>
      <c r="G16" s="191">
        <v>43</v>
      </c>
      <c r="H16" s="191">
        <v>56</v>
      </c>
      <c r="I16" s="191">
        <v>41</v>
      </c>
      <c r="J16" s="191">
        <v>51</v>
      </c>
      <c r="K16" s="191">
        <v>44</v>
      </c>
      <c r="L16" s="191">
        <v>59</v>
      </c>
      <c r="M16" s="191">
        <v>52</v>
      </c>
      <c r="N16" s="191">
        <v>41</v>
      </c>
      <c r="O16" s="191">
        <v>42</v>
      </c>
      <c r="P16" s="191">
        <v>86</v>
      </c>
      <c r="Q16" s="191">
        <v>73</v>
      </c>
      <c r="R16" s="191">
        <v>59</v>
      </c>
      <c r="S16" s="191">
        <v>74</v>
      </c>
      <c r="T16" s="191">
        <v>67</v>
      </c>
      <c r="U16" s="191">
        <v>54</v>
      </c>
      <c r="V16" s="191">
        <v>52</v>
      </c>
      <c r="W16" s="191">
        <v>44</v>
      </c>
      <c r="X16" s="191">
        <v>49</v>
      </c>
      <c r="Y16" s="191">
        <v>51</v>
      </c>
      <c r="Z16" s="191">
        <v>33</v>
      </c>
      <c r="AA16" s="191">
        <v>54</v>
      </c>
      <c r="AB16" s="191">
        <v>44</v>
      </c>
      <c r="AC16" s="191">
        <v>36</v>
      </c>
      <c r="AD16" s="191">
        <v>46</v>
      </c>
      <c r="AE16" s="191">
        <v>35</v>
      </c>
      <c r="AF16" s="191">
        <v>46</v>
      </c>
      <c r="AG16" s="191">
        <v>53</v>
      </c>
      <c r="AH16" s="191">
        <v>41</v>
      </c>
      <c r="AI16" s="214">
        <v>38</v>
      </c>
      <c r="AJ16" s="214">
        <v>41</v>
      </c>
      <c r="AK16" s="214">
        <v>40</v>
      </c>
      <c r="AL16" s="214">
        <v>46</v>
      </c>
      <c r="AM16" s="214">
        <v>39</v>
      </c>
      <c r="AN16" s="214">
        <v>42</v>
      </c>
      <c r="AO16" s="214">
        <v>34</v>
      </c>
    </row>
    <row r="17" spans="1:41" x14ac:dyDescent="0.2">
      <c r="A17" s="1354"/>
      <c r="B17" s="213" t="s">
        <v>2715</v>
      </c>
      <c r="C17" s="191">
        <v>31</v>
      </c>
      <c r="D17" s="191">
        <v>35</v>
      </c>
      <c r="E17" s="191">
        <v>38</v>
      </c>
      <c r="F17" s="191">
        <v>36</v>
      </c>
      <c r="G17" s="191">
        <v>15</v>
      </c>
      <c r="H17" s="191">
        <v>17</v>
      </c>
      <c r="I17" s="191">
        <v>26</v>
      </c>
      <c r="J17" s="191">
        <v>23</v>
      </c>
      <c r="K17" s="191">
        <v>18</v>
      </c>
      <c r="L17" s="191">
        <v>20</v>
      </c>
      <c r="M17" s="191">
        <v>20</v>
      </c>
      <c r="N17" s="191">
        <v>29</v>
      </c>
      <c r="O17" s="191">
        <v>25</v>
      </c>
      <c r="P17" s="191">
        <v>33</v>
      </c>
      <c r="Q17" s="191">
        <v>37</v>
      </c>
      <c r="R17" s="191">
        <v>24</v>
      </c>
      <c r="S17" s="191">
        <v>25</v>
      </c>
      <c r="T17" s="191">
        <v>16</v>
      </c>
      <c r="U17" s="191">
        <v>20</v>
      </c>
      <c r="V17" s="191">
        <v>25</v>
      </c>
      <c r="W17" s="191">
        <v>19</v>
      </c>
      <c r="X17" s="191">
        <v>8</v>
      </c>
      <c r="Y17" s="191">
        <v>21</v>
      </c>
      <c r="Z17" s="191">
        <v>10</v>
      </c>
      <c r="AA17" s="191">
        <v>15</v>
      </c>
      <c r="AB17" s="191">
        <v>12</v>
      </c>
      <c r="AC17" s="191">
        <v>7</v>
      </c>
      <c r="AD17" s="191">
        <v>12</v>
      </c>
      <c r="AE17" s="191">
        <v>12</v>
      </c>
      <c r="AF17" s="191">
        <v>10</v>
      </c>
      <c r="AG17" s="191">
        <v>16</v>
      </c>
      <c r="AH17" s="191">
        <v>9</v>
      </c>
      <c r="AI17" s="214">
        <v>11</v>
      </c>
      <c r="AJ17" s="214">
        <v>18</v>
      </c>
      <c r="AK17" s="214">
        <v>12</v>
      </c>
      <c r="AL17" s="214">
        <v>11</v>
      </c>
      <c r="AM17" s="214">
        <v>15</v>
      </c>
      <c r="AN17" s="214">
        <v>13</v>
      </c>
      <c r="AO17" s="214">
        <v>14</v>
      </c>
    </row>
    <row r="18" spans="1:41" x14ac:dyDescent="0.2">
      <c r="A18" s="1354"/>
      <c r="B18" s="213" t="s">
        <v>2691</v>
      </c>
      <c r="C18" s="191">
        <v>0</v>
      </c>
      <c r="D18" s="191">
        <v>0</v>
      </c>
      <c r="E18" s="191">
        <v>0</v>
      </c>
      <c r="F18" s="191">
        <v>0</v>
      </c>
      <c r="G18" s="191">
        <v>0</v>
      </c>
      <c r="H18" s="191">
        <v>0</v>
      </c>
      <c r="I18" s="191">
        <v>0</v>
      </c>
      <c r="J18" s="191">
        <v>0</v>
      </c>
      <c r="K18" s="191">
        <v>0</v>
      </c>
      <c r="L18" s="191">
        <v>0</v>
      </c>
      <c r="M18" s="191">
        <v>0</v>
      </c>
      <c r="N18" s="191">
        <v>0</v>
      </c>
      <c r="O18" s="191">
        <v>4</v>
      </c>
      <c r="P18" s="191">
        <v>43</v>
      </c>
      <c r="Q18" s="191">
        <v>186</v>
      </c>
      <c r="R18" s="191">
        <v>300</v>
      </c>
      <c r="S18" s="191">
        <v>334</v>
      </c>
      <c r="T18" s="191">
        <v>306</v>
      </c>
      <c r="U18" s="191">
        <v>234</v>
      </c>
      <c r="V18" s="191">
        <v>178</v>
      </c>
      <c r="W18" s="191">
        <v>120</v>
      </c>
      <c r="X18" s="191">
        <v>62</v>
      </c>
      <c r="Y18" s="191">
        <v>38</v>
      </c>
      <c r="Z18" s="191">
        <v>28</v>
      </c>
      <c r="AA18" s="191">
        <v>19</v>
      </c>
      <c r="AB18" s="191">
        <v>14</v>
      </c>
      <c r="AC18" s="191">
        <v>2</v>
      </c>
      <c r="AD18" s="191">
        <v>4</v>
      </c>
      <c r="AE18" s="191">
        <v>1</v>
      </c>
      <c r="AF18" s="191">
        <v>1</v>
      </c>
      <c r="AG18" s="191">
        <v>1</v>
      </c>
      <c r="AH18" s="191">
        <v>0</v>
      </c>
      <c r="AI18" s="214">
        <v>0</v>
      </c>
      <c r="AJ18" s="214">
        <v>3</v>
      </c>
      <c r="AK18" s="214">
        <v>2</v>
      </c>
      <c r="AL18" s="214">
        <v>0</v>
      </c>
      <c r="AM18" s="214">
        <v>0</v>
      </c>
      <c r="AN18" s="214">
        <v>2</v>
      </c>
      <c r="AO18" s="214">
        <v>4</v>
      </c>
    </row>
    <row r="19" spans="1:41" x14ac:dyDescent="0.2">
      <c r="A19" s="1354"/>
      <c r="B19" s="213" t="s">
        <v>2714</v>
      </c>
      <c r="C19" s="191">
        <v>40</v>
      </c>
      <c r="D19" s="191">
        <v>49</v>
      </c>
      <c r="E19" s="191">
        <v>45</v>
      </c>
      <c r="F19" s="191">
        <v>45</v>
      </c>
      <c r="G19" s="191">
        <v>29</v>
      </c>
      <c r="H19" s="191">
        <v>42</v>
      </c>
      <c r="I19" s="191">
        <v>36</v>
      </c>
      <c r="J19" s="191">
        <v>52</v>
      </c>
      <c r="K19" s="191">
        <v>40</v>
      </c>
      <c r="L19" s="191">
        <v>45</v>
      </c>
      <c r="M19" s="191">
        <v>38</v>
      </c>
      <c r="N19" s="191">
        <v>37</v>
      </c>
      <c r="O19" s="191">
        <v>34</v>
      </c>
      <c r="P19" s="191">
        <v>62</v>
      </c>
      <c r="Q19" s="191">
        <v>79</v>
      </c>
      <c r="R19" s="191">
        <v>88</v>
      </c>
      <c r="S19" s="191">
        <v>57</v>
      </c>
      <c r="T19" s="191">
        <v>63</v>
      </c>
      <c r="U19" s="191">
        <v>31</v>
      </c>
      <c r="V19" s="191">
        <v>56</v>
      </c>
      <c r="W19" s="191">
        <v>44</v>
      </c>
      <c r="X19" s="191">
        <v>37</v>
      </c>
      <c r="Y19" s="191">
        <v>40</v>
      </c>
      <c r="Z19" s="195">
        <v>35</v>
      </c>
      <c r="AA19" s="195">
        <v>47</v>
      </c>
      <c r="AB19" s="195">
        <v>38</v>
      </c>
      <c r="AC19" s="195">
        <v>33</v>
      </c>
      <c r="AD19" s="195">
        <v>34</v>
      </c>
      <c r="AE19" s="195">
        <v>35</v>
      </c>
      <c r="AF19" s="195">
        <v>29</v>
      </c>
      <c r="AG19" s="195">
        <v>40</v>
      </c>
      <c r="AH19" s="195">
        <v>35</v>
      </c>
      <c r="AI19" s="214">
        <v>29</v>
      </c>
      <c r="AJ19" s="214">
        <v>43</v>
      </c>
      <c r="AK19" s="214">
        <v>35</v>
      </c>
      <c r="AL19" s="214">
        <v>35</v>
      </c>
      <c r="AM19" s="214">
        <v>48</v>
      </c>
      <c r="AN19" s="214">
        <v>31</v>
      </c>
      <c r="AO19" s="214">
        <v>43</v>
      </c>
    </row>
    <row r="20" spans="1:41" x14ac:dyDescent="0.2">
      <c r="A20" s="1354"/>
      <c r="B20" s="213" t="s">
        <v>2713</v>
      </c>
      <c r="C20" s="191">
        <v>306</v>
      </c>
      <c r="D20" s="191">
        <v>356</v>
      </c>
      <c r="E20" s="191">
        <v>319</v>
      </c>
      <c r="F20" s="191">
        <v>293</v>
      </c>
      <c r="G20" s="191">
        <v>279</v>
      </c>
      <c r="H20" s="191">
        <v>286</v>
      </c>
      <c r="I20" s="191">
        <v>258</v>
      </c>
      <c r="J20" s="191">
        <v>267</v>
      </c>
      <c r="K20" s="191">
        <v>266</v>
      </c>
      <c r="L20" s="191">
        <v>288</v>
      </c>
      <c r="M20" s="191">
        <v>258</v>
      </c>
      <c r="N20" s="191">
        <v>274</v>
      </c>
      <c r="O20" s="191">
        <v>261</v>
      </c>
      <c r="P20" s="191">
        <v>443</v>
      </c>
      <c r="Q20" s="191">
        <v>600</v>
      </c>
      <c r="R20" s="191">
        <v>681</v>
      </c>
      <c r="S20" s="191">
        <v>689</v>
      </c>
      <c r="T20" s="191">
        <v>638</v>
      </c>
      <c r="U20" s="191">
        <v>489</v>
      </c>
      <c r="V20" s="195">
        <v>436</v>
      </c>
      <c r="W20" s="191">
        <v>351</v>
      </c>
      <c r="X20" s="191">
        <v>295</v>
      </c>
      <c r="Y20" s="191">
        <v>263</v>
      </c>
      <c r="Z20" s="191">
        <v>234</v>
      </c>
      <c r="AA20" s="191">
        <v>236</v>
      </c>
      <c r="AB20" s="191">
        <v>227</v>
      </c>
      <c r="AC20" s="191">
        <v>180</v>
      </c>
      <c r="AD20" s="191">
        <v>199</v>
      </c>
      <c r="AE20" s="191">
        <v>219</v>
      </c>
      <c r="AF20" s="191">
        <v>210</v>
      </c>
      <c r="AG20" s="191">
        <v>213</v>
      </c>
      <c r="AH20" s="191">
        <v>209</v>
      </c>
      <c r="AI20" s="214">
        <v>201</v>
      </c>
      <c r="AJ20" s="214">
        <v>234</v>
      </c>
      <c r="AK20" s="214">
        <v>206</v>
      </c>
      <c r="AL20" s="214">
        <v>216</v>
      </c>
      <c r="AM20" s="214">
        <v>215</v>
      </c>
      <c r="AN20" s="214">
        <v>202</v>
      </c>
      <c r="AO20" s="214">
        <v>196</v>
      </c>
    </row>
    <row r="21" spans="1:41" x14ac:dyDescent="0.2">
      <c r="A21" s="1354"/>
      <c r="B21" s="1351" t="s">
        <v>2719</v>
      </c>
      <c r="C21" s="191"/>
      <c r="D21" s="191"/>
      <c r="E21" s="191"/>
      <c r="F21" s="191"/>
      <c r="G21" s="191"/>
      <c r="H21" s="191"/>
      <c r="I21" s="191"/>
      <c r="J21" s="191"/>
      <c r="K21" s="191"/>
      <c r="L21" s="191"/>
      <c r="M21" s="191"/>
      <c r="N21" s="191"/>
      <c r="O21" s="191"/>
      <c r="P21" s="195"/>
      <c r="Q21" s="195"/>
      <c r="R21" s="195"/>
      <c r="S21" s="195"/>
      <c r="T21" s="195"/>
      <c r="U21" s="195"/>
      <c r="V21" s="191"/>
      <c r="W21" s="191"/>
      <c r="X21" s="191"/>
      <c r="Y21" s="191"/>
      <c r="Z21" s="191"/>
      <c r="AA21" s="191"/>
      <c r="AB21" s="191"/>
      <c r="AC21" s="191"/>
      <c r="AD21" s="191"/>
      <c r="AE21" s="191"/>
      <c r="AF21" s="191"/>
      <c r="AG21" s="191"/>
      <c r="AH21" s="191"/>
      <c r="AI21" s="214"/>
      <c r="AJ21" s="214"/>
      <c r="AK21" s="214"/>
      <c r="AL21" s="214"/>
      <c r="AM21" s="214"/>
      <c r="AN21" s="214"/>
      <c r="AO21" s="214"/>
    </row>
    <row r="22" spans="1:41" x14ac:dyDescent="0.2">
      <c r="A22" s="1354"/>
      <c r="B22" s="1351"/>
      <c r="C22" s="191"/>
      <c r="D22" s="191"/>
      <c r="E22" s="191"/>
      <c r="F22" s="191"/>
      <c r="G22" s="191"/>
      <c r="H22" s="191"/>
      <c r="I22" s="191"/>
      <c r="J22" s="191"/>
      <c r="K22" s="191"/>
      <c r="L22" s="191"/>
      <c r="M22" s="191"/>
      <c r="N22" s="191"/>
      <c r="O22" s="191"/>
      <c r="P22" s="195"/>
      <c r="Q22" s="195"/>
      <c r="R22" s="195"/>
      <c r="S22" s="195"/>
      <c r="T22" s="195"/>
      <c r="U22" s="195"/>
      <c r="V22" s="191"/>
      <c r="W22" s="191"/>
      <c r="X22" s="191"/>
      <c r="Y22" s="191"/>
      <c r="Z22" s="191"/>
      <c r="AA22" s="191"/>
      <c r="AB22" s="191"/>
      <c r="AC22" s="191"/>
      <c r="AD22" s="191"/>
      <c r="AE22" s="191"/>
      <c r="AF22" s="191"/>
      <c r="AG22" s="191"/>
      <c r="AH22" s="191"/>
      <c r="AI22" s="214"/>
      <c r="AJ22" s="214"/>
      <c r="AK22" s="214"/>
      <c r="AL22" s="214"/>
      <c r="AM22" s="214"/>
      <c r="AN22" s="214"/>
      <c r="AO22" s="214"/>
    </row>
    <row r="23" spans="1:41" x14ac:dyDescent="0.2">
      <c r="A23" s="1354"/>
      <c r="B23" s="213" t="s">
        <v>2718</v>
      </c>
      <c r="C23" s="191">
        <f t="shared" ref="C23:AO23" si="0">C14-C6</f>
        <v>4</v>
      </c>
      <c r="D23" s="191">
        <f t="shared" si="0"/>
        <v>2</v>
      </c>
      <c r="E23" s="191">
        <f t="shared" si="0"/>
        <v>2</v>
      </c>
      <c r="F23" s="191">
        <f t="shared" si="0"/>
        <v>-4</v>
      </c>
      <c r="G23" s="191">
        <f t="shared" si="0"/>
        <v>17</v>
      </c>
      <c r="H23" s="191">
        <f t="shared" si="0"/>
        <v>1</v>
      </c>
      <c r="I23" s="191">
        <f t="shared" si="0"/>
        <v>5</v>
      </c>
      <c r="J23" s="191">
        <f t="shared" si="0"/>
        <v>-8</v>
      </c>
      <c r="K23" s="191">
        <f t="shared" si="0"/>
        <v>15</v>
      </c>
      <c r="L23" s="191">
        <f t="shared" si="0"/>
        <v>-3</v>
      </c>
      <c r="M23" s="191">
        <f t="shared" si="0"/>
        <v>-5</v>
      </c>
      <c r="N23" s="191">
        <f t="shared" si="0"/>
        <v>12</v>
      </c>
      <c r="O23" s="191">
        <f t="shared" si="0"/>
        <v>-10</v>
      </c>
      <c r="P23" s="191">
        <f t="shared" si="0"/>
        <v>7</v>
      </c>
      <c r="Q23" s="191">
        <f t="shared" si="0"/>
        <v>-6</v>
      </c>
      <c r="R23" s="191">
        <f t="shared" si="0"/>
        <v>5</v>
      </c>
      <c r="S23" s="191">
        <f t="shared" si="0"/>
        <v>-7</v>
      </c>
      <c r="T23" s="191">
        <f t="shared" si="0"/>
        <v>-11</v>
      </c>
      <c r="U23" s="191">
        <f t="shared" si="0"/>
        <v>-18</v>
      </c>
      <c r="V23" s="191">
        <f t="shared" si="0"/>
        <v>-24</v>
      </c>
      <c r="W23" s="191">
        <f t="shared" si="0"/>
        <v>-20</v>
      </c>
      <c r="X23" s="191">
        <f t="shared" si="0"/>
        <v>-7</v>
      </c>
      <c r="Y23" s="191">
        <f t="shared" si="0"/>
        <v>-13</v>
      </c>
      <c r="Z23" s="191">
        <f t="shared" si="0"/>
        <v>-11</v>
      </c>
      <c r="AA23" s="191">
        <f t="shared" si="0"/>
        <v>-22</v>
      </c>
      <c r="AB23" s="191">
        <f t="shared" si="0"/>
        <v>-15</v>
      </c>
      <c r="AC23" s="191">
        <f t="shared" si="0"/>
        <v>-16</v>
      </c>
      <c r="AD23" s="191">
        <f t="shared" si="0"/>
        <v>-17</v>
      </c>
      <c r="AE23" s="191">
        <f t="shared" si="0"/>
        <v>-12</v>
      </c>
      <c r="AF23" s="191">
        <f t="shared" si="0"/>
        <v>-10</v>
      </c>
      <c r="AG23" s="191">
        <f t="shared" si="0"/>
        <v>-12</v>
      </c>
      <c r="AH23" s="191">
        <f t="shared" si="0"/>
        <v>-5</v>
      </c>
      <c r="AI23" s="191">
        <f t="shared" si="0"/>
        <v>3</v>
      </c>
      <c r="AJ23" s="191">
        <f t="shared" si="0"/>
        <v>-5</v>
      </c>
      <c r="AK23" s="191">
        <f t="shared" si="0"/>
        <v>-13</v>
      </c>
      <c r="AL23" s="191">
        <f t="shared" si="0"/>
        <v>-5</v>
      </c>
      <c r="AM23" s="191">
        <f t="shared" si="0"/>
        <v>-18</v>
      </c>
      <c r="AN23" s="191">
        <f t="shared" si="0"/>
        <v>-22</v>
      </c>
      <c r="AO23" s="191">
        <f t="shared" si="0"/>
        <v>-23</v>
      </c>
    </row>
    <row r="24" spans="1:41" x14ac:dyDescent="0.2">
      <c r="A24" s="1354"/>
      <c r="B24" s="213" t="s">
        <v>2717</v>
      </c>
      <c r="C24" s="191">
        <f t="shared" ref="C24:AO24" si="1">C15-C7</f>
        <v>3</v>
      </c>
      <c r="D24" s="191">
        <f t="shared" si="1"/>
        <v>12</v>
      </c>
      <c r="E24" s="191">
        <f t="shared" si="1"/>
        <v>-11</v>
      </c>
      <c r="F24" s="191">
        <f t="shared" si="1"/>
        <v>-5</v>
      </c>
      <c r="G24" s="191">
        <f t="shared" si="1"/>
        <v>-8</v>
      </c>
      <c r="H24" s="191">
        <f t="shared" si="1"/>
        <v>-2</v>
      </c>
      <c r="I24" s="191">
        <f t="shared" si="1"/>
        <v>-12</v>
      </c>
      <c r="J24" s="191">
        <f t="shared" si="1"/>
        <v>-15</v>
      </c>
      <c r="K24" s="191">
        <f t="shared" si="1"/>
        <v>-8</v>
      </c>
      <c r="L24" s="191">
        <f t="shared" si="1"/>
        <v>9</v>
      </c>
      <c r="M24" s="191">
        <f t="shared" si="1"/>
        <v>-2</v>
      </c>
      <c r="N24" s="191">
        <f t="shared" si="1"/>
        <v>3</v>
      </c>
      <c r="O24" s="191">
        <f t="shared" si="1"/>
        <v>17</v>
      </c>
      <c r="P24" s="191">
        <f t="shared" si="1"/>
        <v>67</v>
      </c>
      <c r="Q24" s="191">
        <f t="shared" si="1"/>
        <v>89</v>
      </c>
      <c r="R24" s="191">
        <f t="shared" si="1"/>
        <v>64</v>
      </c>
      <c r="S24" s="191">
        <f t="shared" si="1"/>
        <v>65</v>
      </c>
      <c r="T24" s="191">
        <f t="shared" si="1"/>
        <v>46</v>
      </c>
      <c r="U24" s="191">
        <f t="shared" si="1"/>
        <v>31</v>
      </c>
      <c r="V24" s="191">
        <f t="shared" si="1"/>
        <v>10</v>
      </c>
      <c r="W24" s="191">
        <f t="shared" si="1"/>
        <v>-3</v>
      </c>
      <c r="X24" s="191">
        <f t="shared" si="1"/>
        <v>7</v>
      </c>
      <c r="Y24" s="191">
        <f t="shared" si="1"/>
        <v>-13</v>
      </c>
      <c r="Z24" s="191">
        <f t="shared" si="1"/>
        <v>11</v>
      </c>
      <c r="AA24" s="191">
        <f t="shared" si="1"/>
        <v>-5</v>
      </c>
      <c r="AB24" s="191">
        <f t="shared" si="1"/>
        <v>5</v>
      </c>
      <c r="AC24" s="191">
        <f t="shared" si="1"/>
        <v>-15</v>
      </c>
      <c r="AD24" s="191">
        <f t="shared" si="1"/>
        <v>-13</v>
      </c>
      <c r="AE24" s="191">
        <f t="shared" si="1"/>
        <v>6</v>
      </c>
      <c r="AF24" s="191">
        <f t="shared" si="1"/>
        <v>1</v>
      </c>
      <c r="AG24" s="191">
        <f t="shared" si="1"/>
        <v>-15</v>
      </c>
      <c r="AH24" s="191">
        <f t="shared" si="1"/>
        <v>-3</v>
      </c>
      <c r="AI24" s="191">
        <f t="shared" si="1"/>
        <v>-13</v>
      </c>
      <c r="AJ24" s="191">
        <f t="shared" si="1"/>
        <v>-4</v>
      </c>
      <c r="AK24" s="191">
        <f t="shared" si="1"/>
        <v>-3</v>
      </c>
      <c r="AL24" s="191">
        <f t="shared" si="1"/>
        <v>-12</v>
      </c>
      <c r="AM24" s="191">
        <f t="shared" si="1"/>
        <v>-10</v>
      </c>
      <c r="AN24" s="191">
        <f t="shared" si="1"/>
        <v>-2</v>
      </c>
      <c r="AO24" s="191">
        <f t="shared" si="1"/>
        <v>-25</v>
      </c>
    </row>
    <row r="25" spans="1:41" x14ac:dyDescent="0.2">
      <c r="A25" s="1354"/>
      <c r="B25" s="213" t="s">
        <v>2716</v>
      </c>
      <c r="C25" s="191">
        <f t="shared" ref="C25:AO25" si="2">C16-C8</f>
        <v>-8</v>
      </c>
      <c r="D25" s="191">
        <f t="shared" si="2"/>
        <v>-12</v>
      </c>
      <c r="E25" s="191">
        <f t="shared" si="2"/>
        <v>-13</v>
      </c>
      <c r="F25" s="191">
        <f t="shared" si="2"/>
        <v>-16</v>
      </c>
      <c r="G25" s="191">
        <f t="shared" si="2"/>
        <v>-15</v>
      </c>
      <c r="H25" s="191">
        <f t="shared" si="2"/>
        <v>5</v>
      </c>
      <c r="I25" s="191">
        <f t="shared" si="2"/>
        <v>-14</v>
      </c>
      <c r="J25" s="191">
        <f t="shared" si="2"/>
        <v>-11</v>
      </c>
      <c r="K25" s="191">
        <f t="shared" si="2"/>
        <v>-4</v>
      </c>
      <c r="L25" s="191">
        <f t="shared" si="2"/>
        <v>-5</v>
      </c>
      <c r="M25" s="191">
        <f t="shared" si="2"/>
        <v>-9</v>
      </c>
      <c r="N25" s="191">
        <f t="shared" si="2"/>
        <v>-12</v>
      </c>
      <c r="O25" s="191">
        <f t="shared" si="2"/>
        <v>-6</v>
      </c>
      <c r="P25" s="191">
        <f t="shared" si="2"/>
        <v>41</v>
      </c>
      <c r="Q25" s="191">
        <f t="shared" si="2"/>
        <v>19</v>
      </c>
      <c r="R25" s="191">
        <f t="shared" si="2"/>
        <v>11</v>
      </c>
      <c r="S25" s="191">
        <f t="shared" si="2"/>
        <v>19</v>
      </c>
      <c r="T25" s="191">
        <f t="shared" si="2"/>
        <v>15</v>
      </c>
      <c r="U25" s="191">
        <f t="shared" si="2"/>
        <v>9</v>
      </c>
      <c r="V25" s="191">
        <f t="shared" si="2"/>
        <v>5</v>
      </c>
      <c r="W25" s="191">
        <f t="shared" si="2"/>
        <v>-1</v>
      </c>
      <c r="X25" s="191">
        <f t="shared" si="2"/>
        <v>5</v>
      </c>
      <c r="Y25" s="191">
        <f t="shared" si="2"/>
        <v>5</v>
      </c>
      <c r="Z25" s="191">
        <f t="shared" si="2"/>
        <v>-14</v>
      </c>
      <c r="AA25" s="191">
        <f t="shared" si="2"/>
        <v>8</v>
      </c>
      <c r="AB25" s="191">
        <f t="shared" si="2"/>
        <v>-3</v>
      </c>
      <c r="AC25" s="191">
        <f t="shared" si="2"/>
        <v>-7</v>
      </c>
      <c r="AD25" s="191">
        <f t="shared" si="2"/>
        <v>-1</v>
      </c>
      <c r="AE25" s="191">
        <f t="shared" si="2"/>
        <v>-6</v>
      </c>
      <c r="AF25" s="191">
        <f t="shared" si="2"/>
        <v>0</v>
      </c>
      <c r="AG25" s="191">
        <f t="shared" si="2"/>
        <v>13</v>
      </c>
      <c r="AH25" s="191">
        <f t="shared" si="2"/>
        <v>-2</v>
      </c>
      <c r="AI25" s="191">
        <f t="shared" si="2"/>
        <v>-6</v>
      </c>
      <c r="AJ25" s="191">
        <f t="shared" si="2"/>
        <v>-2</v>
      </c>
      <c r="AK25" s="191">
        <f t="shared" si="2"/>
        <v>-4</v>
      </c>
      <c r="AL25" s="191">
        <f t="shared" si="2"/>
        <v>3</v>
      </c>
      <c r="AM25" s="191">
        <f t="shared" si="2"/>
        <v>-2</v>
      </c>
      <c r="AN25" s="191">
        <f t="shared" si="2"/>
        <v>-3</v>
      </c>
      <c r="AO25" s="191">
        <f t="shared" si="2"/>
        <v>-13</v>
      </c>
    </row>
    <row r="26" spans="1:41" x14ac:dyDescent="0.2">
      <c r="A26" s="1354"/>
      <c r="B26" s="213" t="s">
        <v>2715</v>
      </c>
      <c r="C26" s="191">
        <f t="shared" ref="C26:AO26" si="3">C17-C9</f>
        <v>-4</v>
      </c>
      <c r="D26" s="191">
        <f t="shared" si="3"/>
        <v>-14</v>
      </c>
      <c r="E26" s="191">
        <f t="shared" si="3"/>
        <v>-6</v>
      </c>
      <c r="F26" s="191">
        <f t="shared" si="3"/>
        <v>-5</v>
      </c>
      <c r="G26" s="191">
        <f t="shared" si="3"/>
        <v>-21</v>
      </c>
      <c r="H26" s="191">
        <f t="shared" si="3"/>
        <v>-19</v>
      </c>
      <c r="I26" s="191">
        <f t="shared" si="3"/>
        <v>-6</v>
      </c>
      <c r="J26" s="191">
        <f t="shared" si="3"/>
        <v>-11</v>
      </c>
      <c r="K26" s="191">
        <f t="shared" si="3"/>
        <v>-12</v>
      </c>
      <c r="L26" s="191">
        <f t="shared" si="3"/>
        <v>-8</v>
      </c>
      <c r="M26" s="191">
        <f t="shared" si="3"/>
        <v>-6</v>
      </c>
      <c r="N26" s="191">
        <f t="shared" si="3"/>
        <v>4</v>
      </c>
      <c r="O26" s="191">
        <f t="shared" si="3"/>
        <v>4</v>
      </c>
      <c r="P26" s="191">
        <f t="shared" si="3"/>
        <v>9</v>
      </c>
      <c r="Q26" s="191">
        <f t="shared" si="3"/>
        <v>16</v>
      </c>
      <c r="R26" s="191">
        <f t="shared" si="3"/>
        <v>4</v>
      </c>
      <c r="S26" s="191">
        <f t="shared" si="3"/>
        <v>4</v>
      </c>
      <c r="T26" s="191">
        <f t="shared" si="3"/>
        <v>-8</v>
      </c>
      <c r="U26" s="191">
        <f t="shared" si="3"/>
        <v>0</v>
      </c>
      <c r="V26" s="191">
        <f t="shared" si="3"/>
        <v>6</v>
      </c>
      <c r="W26" s="191">
        <f t="shared" si="3"/>
        <v>-1</v>
      </c>
      <c r="X26" s="191">
        <f t="shared" si="3"/>
        <v>-11</v>
      </c>
      <c r="Y26" s="191">
        <f t="shared" si="3"/>
        <v>-3</v>
      </c>
      <c r="Z26" s="191">
        <f t="shared" si="3"/>
        <v>-9</v>
      </c>
      <c r="AA26" s="191">
        <f t="shared" si="3"/>
        <v>-4</v>
      </c>
      <c r="AB26" s="191">
        <f t="shared" si="3"/>
        <v>-4</v>
      </c>
      <c r="AC26" s="191">
        <f t="shared" si="3"/>
        <v>-12</v>
      </c>
      <c r="AD26" s="191">
        <f t="shared" si="3"/>
        <v>-3</v>
      </c>
      <c r="AE26" s="191">
        <f t="shared" si="3"/>
        <v>-6</v>
      </c>
      <c r="AF26" s="191">
        <f t="shared" si="3"/>
        <v>-5</v>
      </c>
      <c r="AG26" s="191">
        <f t="shared" si="3"/>
        <v>2</v>
      </c>
      <c r="AH26" s="191">
        <f t="shared" si="3"/>
        <v>-6</v>
      </c>
      <c r="AI26" s="191">
        <f t="shared" si="3"/>
        <v>-2</v>
      </c>
      <c r="AJ26" s="191">
        <f t="shared" si="3"/>
        <v>2</v>
      </c>
      <c r="AK26" s="191">
        <f t="shared" si="3"/>
        <v>-4</v>
      </c>
      <c r="AL26" s="191">
        <f t="shared" si="3"/>
        <v>-8</v>
      </c>
      <c r="AM26" s="191">
        <f t="shared" si="3"/>
        <v>-3</v>
      </c>
      <c r="AN26" s="191">
        <f t="shared" si="3"/>
        <v>-4</v>
      </c>
      <c r="AO26" s="191">
        <f t="shared" si="3"/>
        <v>-5</v>
      </c>
    </row>
    <row r="27" spans="1:41" x14ac:dyDescent="0.2">
      <c r="A27" s="1354"/>
      <c r="B27" s="213" t="s">
        <v>2691</v>
      </c>
      <c r="C27" s="191">
        <f t="shared" ref="C27:AO27" si="4">C18</f>
        <v>0</v>
      </c>
      <c r="D27" s="191">
        <f t="shared" si="4"/>
        <v>0</v>
      </c>
      <c r="E27" s="191">
        <f t="shared" si="4"/>
        <v>0</v>
      </c>
      <c r="F27" s="191">
        <f t="shared" si="4"/>
        <v>0</v>
      </c>
      <c r="G27" s="191">
        <f t="shared" si="4"/>
        <v>0</v>
      </c>
      <c r="H27" s="191">
        <f t="shared" si="4"/>
        <v>0</v>
      </c>
      <c r="I27" s="191">
        <f t="shared" si="4"/>
        <v>0</v>
      </c>
      <c r="J27" s="191">
        <f t="shared" si="4"/>
        <v>0</v>
      </c>
      <c r="K27" s="191">
        <f t="shared" si="4"/>
        <v>0</v>
      </c>
      <c r="L27" s="191">
        <f t="shared" si="4"/>
        <v>0</v>
      </c>
      <c r="M27" s="191">
        <f t="shared" si="4"/>
        <v>0</v>
      </c>
      <c r="N27" s="191">
        <f t="shared" si="4"/>
        <v>0</v>
      </c>
      <c r="O27" s="191">
        <f t="shared" si="4"/>
        <v>4</v>
      </c>
      <c r="P27" s="191">
        <f t="shared" si="4"/>
        <v>43</v>
      </c>
      <c r="Q27" s="191">
        <f t="shared" si="4"/>
        <v>186</v>
      </c>
      <c r="R27" s="191">
        <f t="shared" si="4"/>
        <v>300</v>
      </c>
      <c r="S27" s="191">
        <f t="shared" si="4"/>
        <v>334</v>
      </c>
      <c r="T27" s="191">
        <f t="shared" si="4"/>
        <v>306</v>
      </c>
      <c r="U27" s="191">
        <f t="shared" si="4"/>
        <v>234</v>
      </c>
      <c r="V27" s="191">
        <f t="shared" si="4"/>
        <v>178</v>
      </c>
      <c r="W27" s="191">
        <f t="shared" si="4"/>
        <v>120</v>
      </c>
      <c r="X27" s="191">
        <f t="shared" si="4"/>
        <v>62</v>
      </c>
      <c r="Y27" s="191">
        <f t="shared" si="4"/>
        <v>38</v>
      </c>
      <c r="Z27" s="191">
        <f t="shared" si="4"/>
        <v>28</v>
      </c>
      <c r="AA27" s="191">
        <f t="shared" si="4"/>
        <v>19</v>
      </c>
      <c r="AB27" s="191">
        <f t="shared" si="4"/>
        <v>14</v>
      </c>
      <c r="AC27" s="191">
        <f t="shared" si="4"/>
        <v>2</v>
      </c>
      <c r="AD27" s="191">
        <f t="shared" si="4"/>
        <v>4</v>
      </c>
      <c r="AE27" s="191">
        <f t="shared" si="4"/>
        <v>1</v>
      </c>
      <c r="AF27" s="191">
        <f t="shared" si="4"/>
        <v>1</v>
      </c>
      <c r="AG27" s="191">
        <f t="shared" si="4"/>
        <v>1</v>
      </c>
      <c r="AH27" s="191">
        <f t="shared" si="4"/>
        <v>0</v>
      </c>
      <c r="AI27" s="191">
        <f t="shared" si="4"/>
        <v>0</v>
      </c>
      <c r="AJ27" s="191">
        <f t="shared" si="4"/>
        <v>3</v>
      </c>
      <c r="AK27" s="191">
        <f t="shared" si="4"/>
        <v>2</v>
      </c>
      <c r="AL27" s="191">
        <f t="shared" si="4"/>
        <v>0</v>
      </c>
      <c r="AM27" s="191">
        <f t="shared" si="4"/>
        <v>0</v>
      </c>
      <c r="AN27" s="191">
        <f t="shared" si="4"/>
        <v>2</v>
      </c>
      <c r="AO27" s="191">
        <f t="shared" si="4"/>
        <v>4</v>
      </c>
    </row>
    <row r="28" spans="1:41" x14ac:dyDescent="0.2">
      <c r="A28" s="1354"/>
      <c r="B28" s="213" t="s">
        <v>2714</v>
      </c>
      <c r="C28" s="191">
        <f t="shared" ref="C28:AO28" si="5">C19-C10</f>
        <v>-3</v>
      </c>
      <c r="D28" s="191">
        <f t="shared" si="5"/>
        <v>2</v>
      </c>
      <c r="E28" s="191">
        <f t="shared" si="5"/>
        <v>-3</v>
      </c>
      <c r="F28" s="191">
        <f t="shared" si="5"/>
        <v>0</v>
      </c>
      <c r="G28" s="191">
        <f t="shared" si="5"/>
        <v>-13</v>
      </c>
      <c r="H28" s="191">
        <f t="shared" si="5"/>
        <v>5</v>
      </c>
      <c r="I28" s="191">
        <f t="shared" si="5"/>
        <v>-5</v>
      </c>
      <c r="J28" s="191">
        <f t="shared" si="5"/>
        <v>10</v>
      </c>
      <c r="K28" s="191">
        <f t="shared" si="5"/>
        <v>2</v>
      </c>
      <c r="L28" s="191">
        <f t="shared" si="5"/>
        <v>0</v>
      </c>
      <c r="M28" s="191">
        <f t="shared" si="5"/>
        <v>-1</v>
      </c>
      <c r="N28" s="191">
        <f t="shared" si="5"/>
        <v>2</v>
      </c>
      <c r="O28" s="191">
        <f t="shared" si="5"/>
        <v>-5</v>
      </c>
      <c r="P28" s="191">
        <f t="shared" si="5"/>
        <v>25</v>
      </c>
      <c r="Q28" s="191">
        <f t="shared" si="5"/>
        <v>45</v>
      </c>
      <c r="R28" s="191">
        <f t="shared" si="5"/>
        <v>50</v>
      </c>
      <c r="S28" s="191">
        <f t="shared" si="5"/>
        <v>26</v>
      </c>
      <c r="T28" s="191">
        <f t="shared" si="5"/>
        <v>30</v>
      </c>
      <c r="U28" s="191">
        <f t="shared" si="5"/>
        <v>-6</v>
      </c>
      <c r="V28" s="191">
        <f t="shared" si="5"/>
        <v>22</v>
      </c>
      <c r="W28" s="191">
        <f t="shared" si="5"/>
        <v>10</v>
      </c>
      <c r="X28" s="191">
        <f t="shared" si="5"/>
        <v>4</v>
      </c>
      <c r="Y28" s="191">
        <f t="shared" si="5"/>
        <v>9</v>
      </c>
      <c r="Z28" s="191">
        <f t="shared" si="5"/>
        <v>4</v>
      </c>
      <c r="AA28" s="191">
        <f t="shared" si="5"/>
        <v>15</v>
      </c>
      <c r="AB28" s="191">
        <f t="shared" si="5"/>
        <v>2</v>
      </c>
      <c r="AC28" s="191">
        <f t="shared" si="5"/>
        <v>0</v>
      </c>
      <c r="AD28" s="191">
        <f t="shared" si="5"/>
        <v>-2</v>
      </c>
      <c r="AE28" s="191">
        <f t="shared" si="5"/>
        <v>2</v>
      </c>
      <c r="AF28" s="191">
        <f t="shared" si="5"/>
        <v>1</v>
      </c>
      <c r="AG28" s="191">
        <f t="shared" si="5"/>
        <v>8</v>
      </c>
      <c r="AH28" s="191">
        <f t="shared" si="5"/>
        <v>1</v>
      </c>
      <c r="AI28" s="191">
        <f t="shared" si="5"/>
        <v>-4</v>
      </c>
      <c r="AJ28" s="191">
        <f t="shared" si="5"/>
        <v>12</v>
      </c>
      <c r="AK28" s="191">
        <f t="shared" si="5"/>
        <v>5</v>
      </c>
      <c r="AL28" s="191">
        <f t="shared" si="5"/>
        <v>2</v>
      </c>
      <c r="AM28" s="191">
        <f t="shared" si="5"/>
        <v>15</v>
      </c>
      <c r="AN28" s="191">
        <f t="shared" si="5"/>
        <v>-5</v>
      </c>
      <c r="AO28" s="191">
        <f t="shared" si="5"/>
        <v>8</v>
      </c>
    </row>
    <row r="29" spans="1:41" x14ac:dyDescent="0.2">
      <c r="A29" s="1354"/>
      <c r="B29" s="213" t="s">
        <v>2713</v>
      </c>
      <c r="C29" s="191">
        <f t="shared" ref="C29:AO29" si="6">C20-C11</f>
        <v>-8</v>
      </c>
      <c r="D29" s="191">
        <f t="shared" si="6"/>
        <v>-11</v>
      </c>
      <c r="E29" s="191">
        <f t="shared" si="6"/>
        <v>-31</v>
      </c>
      <c r="F29" s="191">
        <f t="shared" si="6"/>
        <v>-30</v>
      </c>
      <c r="G29" s="191">
        <f t="shared" si="6"/>
        <v>-40</v>
      </c>
      <c r="H29" s="191">
        <f t="shared" si="6"/>
        <v>-9</v>
      </c>
      <c r="I29" s="191">
        <f t="shared" si="6"/>
        <v>-33</v>
      </c>
      <c r="J29" s="191">
        <f t="shared" si="6"/>
        <v>-35</v>
      </c>
      <c r="K29" s="191">
        <f t="shared" si="6"/>
        <v>-7</v>
      </c>
      <c r="L29" s="191">
        <f t="shared" si="6"/>
        <v>-7</v>
      </c>
      <c r="M29" s="191">
        <f t="shared" si="6"/>
        <v>-23</v>
      </c>
      <c r="N29" s="191">
        <f t="shared" si="6"/>
        <v>9</v>
      </c>
      <c r="O29" s="191">
        <f t="shared" si="6"/>
        <v>3</v>
      </c>
      <c r="P29" s="191">
        <f t="shared" si="6"/>
        <v>191</v>
      </c>
      <c r="Q29" s="191">
        <f t="shared" si="6"/>
        <v>349</v>
      </c>
      <c r="R29" s="191">
        <f t="shared" si="6"/>
        <v>433</v>
      </c>
      <c r="S29" s="191">
        <f t="shared" si="6"/>
        <v>441</v>
      </c>
      <c r="T29" s="191">
        <f t="shared" si="6"/>
        <v>379</v>
      </c>
      <c r="U29" s="191">
        <f t="shared" si="6"/>
        <v>250</v>
      </c>
      <c r="V29" s="191">
        <f t="shared" si="6"/>
        <v>197</v>
      </c>
      <c r="W29" s="191">
        <f t="shared" si="6"/>
        <v>106</v>
      </c>
      <c r="X29" s="191">
        <f t="shared" si="6"/>
        <v>59</v>
      </c>
      <c r="Y29" s="191">
        <f t="shared" si="6"/>
        <v>23</v>
      </c>
      <c r="Z29" s="191">
        <f t="shared" si="6"/>
        <v>8</v>
      </c>
      <c r="AA29" s="191">
        <f t="shared" si="6"/>
        <v>11</v>
      </c>
      <c r="AB29" s="191">
        <f t="shared" si="6"/>
        <v>-1</v>
      </c>
      <c r="AC29" s="191">
        <f t="shared" si="6"/>
        <v>-49</v>
      </c>
      <c r="AD29" s="191">
        <f t="shared" si="6"/>
        <v>-33</v>
      </c>
      <c r="AE29" s="191">
        <f t="shared" si="6"/>
        <v>-15</v>
      </c>
      <c r="AF29" s="191">
        <f t="shared" si="6"/>
        <v>-13</v>
      </c>
      <c r="AG29" s="191">
        <f t="shared" si="6"/>
        <v>-3</v>
      </c>
      <c r="AH29" s="191">
        <f t="shared" si="6"/>
        <v>-15</v>
      </c>
      <c r="AI29" s="191">
        <f t="shared" si="6"/>
        <v>-23</v>
      </c>
      <c r="AJ29" s="191">
        <f t="shared" si="6"/>
        <v>7</v>
      </c>
      <c r="AK29" s="191">
        <f t="shared" si="6"/>
        <v>-18</v>
      </c>
      <c r="AL29" s="191">
        <f t="shared" si="6"/>
        <v>-21</v>
      </c>
      <c r="AM29" s="191">
        <f t="shared" si="6"/>
        <v>-18</v>
      </c>
      <c r="AN29" s="191">
        <f t="shared" si="6"/>
        <v>-34</v>
      </c>
      <c r="AO29" s="191">
        <f t="shared" si="6"/>
        <v>-54</v>
      </c>
    </row>
    <row r="30" spans="1:41" x14ac:dyDescent="0.2">
      <c r="A30" s="1355"/>
      <c r="B30" s="212" t="s">
        <v>2712</v>
      </c>
      <c r="C30" s="201">
        <f t="shared" ref="C30:AO30" si="7">C29-C27</f>
        <v>-8</v>
      </c>
      <c r="D30" s="201">
        <f t="shared" si="7"/>
        <v>-11</v>
      </c>
      <c r="E30" s="201">
        <f t="shared" si="7"/>
        <v>-31</v>
      </c>
      <c r="F30" s="201">
        <f t="shared" si="7"/>
        <v>-30</v>
      </c>
      <c r="G30" s="201">
        <f t="shared" si="7"/>
        <v>-40</v>
      </c>
      <c r="H30" s="201">
        <f t="shared" si="7"/>
        <v>-9</v>
      </c>
      <c r="I30" s="201">
        <f t="shared" si="7"/>
        <v>-33</v>
      </c>
      <c r="J30" s="201">
        <f t="shared" si="7"/>
        <v>-35</v>
      </c>
      <c r="K30" s="201">
        <f t="shared" si="7"/>
        <v>-7</v>
      </c>
      <c r="L30" s="201">
        <f t="shared" si="7"/>
        <v>-7</v>
      </c>
      <c r="M30" s="201">
        <f t="shared" si="7"/>
        <v>-23</v>
      </c>
      <c r="N30" s="201">
        <f t="shared" si="7"/>
        <v>9</v>
      </c>
      <c r="O30" s="201">
        <f t="shared" si="7"/>
        <v>-1</v>
      </c>
      <c r="P30" s="201">
        <f t="shared" si="7"/>
        <v>148</v>
      </c>
      <c r="Q30" s="201">
        <f t="shared" si="7"/>
        <v>163</v>
      </c>
      <c r="R30" s="201">
        <f t="shared" si="7"/>
        <v>133</v>
      </c>
      <c r="S30" s="201">
        <f t="shared" si="7"/>
        <v>107</v>
      </c>
      <c r="T30" s="201">
        <f t="shared" si="7"/>
        <v>73</v>
      </c>
      <c r="U30" s="201">
        <f t="shared" si="7"/>
        <v>16</v>
      </c>
      <c r="V30" s="201">
        <f t="shared" si="7"/>
        <v>19</v>
      </c>
      <c r="W30" s="201">
        <f t="shared" si="7"/>
        <v>-14</v>
      </c>
      <c r="X30" s="201">
        <f t="shared" si="7"/>
        <v>-3</v>
      </c>
      <c r="Y30" s="201">
        <f t="shared" si="7"/>
        <v>-15</v>
      </c>
      <c r="Z30" s="201">
        <f t="shared" si="7"/>
        <v>-20</v>
      </c>
      <c r="AA30" s="201">
        <f t="shared" si="7"/>
        <v>-8</v>
      </c>
      <c r="AB30" s="201">
        <f t="shared" si="7"/>
        <v>-15</v>
      </c>
      <c r="AC30" s="201">
        <f t="shared" si="7"/>
        <v>-51</v>
      </c>
      <c r="AD30" s="201">
        <f t="shared" si="7"/>
        <v>-37</v>
      </c>
      <c r="AE30" s="201">
        <f t="shared" si="7"/>
        <v>-16</v>
      </c>
      <c r="AF30" s="201">
        <f t="shared" si="7"/>
        <v>-14</v>
      </c>
      <c r="AG30" s="201">
        <f t="shared" si="7"/>
        <v>-4</v>
      </c>
      <c r="AH30" s="201">
        <f t="shared" si="7"/>
        <v>-15</v>
      </c>
      <c r="AI30" s="201">
        <f t="shared" si="7"/>
        <v>-23</v>
      </c>
      <c r="AJ30" s="201">
        <f t="shared" si="7"/>
        <v>4</v>
      </c>
      <c r="AK30" s="201">
        <f t="shared" si="7"/>
        <v>-20</v>
      </c>
      <c r="AL30" s="201">
        <f t="shared" si="7"/>
        <v>-21</v>
      </c>
      <c r="AM30" s="201">
        <f t="shared" si="7"/>
        <v>-18</v>
      </c>
      <c r="AN30" s="201">
        <f t="shared" si="7"/>
        <v>-36</v>
      </c>
      <c r="AO30" s="201">
        <f t="shared" si="7"/>
        <v>-58</v>
      </c>
    </row>
    <row r="31" spans="1:41" x14ac:dyDescent="0.2">
      <c r="A31" s="1353" t="s">
        <v>2735</v>
      </c>
      <c r="B31" s="1350" t="s">
        <v>2721</v>
      </c>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215"/>
      <c r="AJ31" s="215"/>
      <c r="AK31" s="215"/>
      <c r="AL31" s="215"/>
      <c r="AM31" s="215"/>
      <c r="AN31" s="215"/>
      <c r="AO31" s="215"/>
    </row>
    <row r="32" spans="1:41" x14ac:dyDescent="0.2">
      <c r="A32" s="1354"/>
      <c r="B32" s="135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214"/>
      <c r="AJ32" s="214"/>
      <c r="AK32" s="214"/>
      <c r="AL32" s="214"/>
      <c r="AM32" s="214"/>
      <c r="AN32" s="214"/>
      <c r="AO32" s="214"/>
    </row>
    <row r="33" spans="1:41" x14ac:dyDescent="0.2">
      <c r="A33" s="1354"/>
      <c r="B33" s="213" t="s">
        <v>2718</v>
      </c>
      <c r="C33" s="191">
        <v>156</v>
      </c>
      <c r="D33" s="191">
        <v>177</v>
      </c>
      <c r="E33" s="191">
        <v>155</v>
      </c>
      <c r="F33" s="191">
        <v>157</v>
      </c>
      <c r="G33" s="191">
        <v>155</v>
      </c>
      <c r="H33" s="191">
        <v>152</v>
      </c>
      <c r="I33" s="191">
        <v>153</v>
      </c>
      <c r="J33" s="191">
        <v>144</v>
      </c>
      <c r="K33" s="191">
        <v>142</v>
      </c>
      <c r="L33" s="191">
        <v>151</v>
      </c>
      <c r="M33" s="191">
        <v>153</v>
      </c>
      <c r="N33" s="191">
        <v>135</v>
      </c>
      <c r="O33" s="191">
        <v>143</v>
      </c>
      <c r="P33" s="191">
        <v>139</v>
      </c>
      <c r="Q33" s="191">
        <v>146</v>
      </c>
      <c r="R33" s="191">
        <v>143</v>
      </c>
      <c r="S33" s="191">
        <v>141</v>
      </c>
      <c r="T33" s="191">
        <v>148</v>
      </c>
      <c r="U33" s="191">
        <v>135</v>
      </c>
      <c r="V33" s="191">
        <v>146</v>
      </c>
      <c r="W33" s="191">
        <v>137</v>
      </c>
      <c r="X33" s="191">
        <v>127</v>
      </c>
      <c r="Y33" s="191">
        <v>139</v>
      </c>
      <c r="Z33" s="191">
        <v>139</v>
      </c>
      <c r="AA33" s="191">
        <v>139</v>
      </c>
      <c r="AB33" s="191">
        <v>145</v>
      </c>
      <c r="AC33" s="191">
        <v>141</v>
      </c>
      <c r="AD33" s="191">
        <v>138</v>
      </c>
      <c r="AE33" s="191">
        <v>129</v>
      </c>
      <c r="AF33" s="191">
        <v>150</v>
      </c>
      <c r="AG33" s="191">
        <v>144</v>
      </c>
      <c r="AH33" s="191">
        <v>139</v>
      </c>
      <c r="AI33" s="214">
        <v>146</v>
      </c>
      <c r="AJ33" s="214">
        <v>139</v>
      </c>
      <c r="AK33" s="214">
        <v>143</v>
      </c>
      <c r="AL33" s="214">
        <v>150</v>
      </c>
      <c r="AM33" s="214">
        <v>154</v>
      </c>
      <c r="AN33" s="214">
        <v>145</v>
      </c>
      <c r="AO33" s="214">
        <v>141</v>
      </c>
    </row>
    <row r="34" spans="1:41" x14ac:dyDescent="0.2">
      <c r="A34" s="1354"/>
      <c r="B34" s="213" t="s">
        <v>2717</v>
      </c>
      <c r="C34" s="191">
        <v>34</v>
      </c>
      <c r="D34" s="191">
        <v>38</v>
      </c>
      <c r="E34" s="191">
        <v>32</v>
      </c>
      <c r="F34" s="191">
        <v>36</v>
      </c>
      <c r="G34" s="191">
        <v>37</v>
      </c>
      <c r="H34" s="191">
        <v>34</v>
      </c>
      <c r="I34" s="191">
        <v>28</v>
      </c>
      <c r="J34" s="191">
        <v>32</v>
      </c>
      <c r="K34" s="191">
        <v>28</v>
      </c>
      <c r="L34" s="191">
        <v>33</v>
      </c>
      <c r="M34" s="191">
        <v>30</v>
      </c>
      <c r="N34" s="191">
        <v>21</v>
      </c>
      <c r="O34" s="191">
        <v>23</v>
      </c>
      <c r="P34" s="191">
        <v>25</v>
      </c>
      <c r="Q34" s="191">
        <v>25</v>
      </c>
      <c r="R34" s="191">
        <v>23</v>
      </c>
      <c r="S34" s="191">
        <v>23</v>
      </c>
      <c r="T34" s="191">
        <v>27</v>
      </c>
      <c r="U34" s="191">
        <v>23</v>
      </c>
      <c r="V34" s="191">
        <v>21</v>
      </c>
      <c r="W34" s="191">
        <v>23</v>
      </c>
      <c r="X34" s="191">
        <v>23</v>
      </c>
      <c r="Y34" s="191">
        <v>20</v>
      </c>
      <c r="Z34" s="191">
        <v>21</v>
      </c>
      <c r="AA34" s="191">
        <v>23</v>
      </c>
      <c r="AB34" s="191">
        <v>23</v>
      </c>
      <c r="AC34" s="191">
        <v>25</v>
      </c>
      <c r="AD34" s="191">
        <v>21</v>
      </c>
      <c r="AE34" s="191">
        <v>20</v>
      </c>
      <c r="AF34" s="191">
        <v>18</v>
      </c>
      <c r="AG34" s="191">
        <v>26</v>
      </c>
      <c r="AH34" s="191">
        <v>21</v>
      </c>
      <c r="AI34" s="214">
        <v>23</v>
      </c>
      <c r="AJ34" s="214">
        <v>17</v>
      </c>
      <c r="AK34" s="214">
        <v>22</v>
      </c>
      <c r="AL34" s="214">
        <v>24</v>
      </c>
      <c r="AM34" s="214">
        <v>21</v>
      </c>
      <c r="AN34" s="214">
        <v>25</v>
      </c>
      <c r="AO34" s="214">
        <v>23</v>
      </c>
    </row>
    <row r="35" spans="1:41" x14ac:dyDescent="0.2">
      <c r="A35" s="1354"/>
      <c r="B35" s="213" t="s">
        <v>2716</v>
      </c>
      <c r="C35" s="191">
        <v>162</v>
      </c>
      <c r="D35" s="191">
        <v>198</v>
      </c>
      <c r="E35" s="191">
        <v>185</v>
      </c>
      <c r="F35" s="191">
        <v>172</v>
      </c>
      <c r="G35" s="191">
        <v>173</v>
      </c>
      <c r="H35" s="191">
        <v>165</v>
      </c>
      <c r="I35" s="191">
        <v>169</v>
      </c>
      <c r="J35" s="191">
        <v>166</v>
      </c>
      <c r="K35" s="191">
        <v>154</v>
      </c>
      <c r="L35" s="191">
        <v>166</v>
      </c>
      <c r="M35" s="191">
        <v>155</v>
      </c>
      <c r="N35" s="191">
        <v>156</v>
      </c>
      <c r="O35" s="191">
        <v>158</v>
      </c>
      <c r="P35" s="191">
        <v>153</v>
      </c>
      <c r="Q35" s="191">
        <v>154</v>
      </c>
      <c r="R35" s="191">
        <v>150</v>
      </c>
      <c r="S35" s="191">
        <v>150</v>
      </c>
      <c r="T35" s="191">
        <v>141</v>
      </c>
      <c r="U35" s="191">
        <v>148</v>
      </c>
      <c r="V35" s="191">
        <v>143</v>
      </c>
      <c r="W35" s="191">
        <v>149</v>
      </c>
      <c r="X35" s="191">
        <v>146</v>
      </c>
      <c r="Y35" s="191">
        <v>138</v>
      </c>
      <c r="Z35" s="191">
        <v>130</v>
      </c>
      <c r="AA35" s="191">
        <v>141</v>
      </c>
      <c r="AB35" s="191">
        <v>138</v>
      </c>
      <c r="AC35" s="191">
        <v>133</v>
      </c>
      <c r="AD35" s="191">
        <v>144</v>
      </c>
      <c r="AE35" s="191">
        <v>136</v>
      </c>
      <c r="AF35" s="191">
        <v>120</v>
      </c>
      <c r="AG35" s="191">
        <v>129</v>
      </c>
      <c r="AH35" s="191">
        <v>134</v>
      </c>
      <c r="AI35" s="214">
        <v>138</v>
      </c>
      <c r="AJ35" s="214">
        <v>140</v>
      </c>
      <c r="AK35" s="214">
        <v>133</v>
      </c>
      <c r="AL35" s="214">
        <v>121</v>
      </c>
      <c r="AM35" s="214">
        <v>124</v>
      </c>
      <c r="AN35" s="214">
        <v>139</v>
      </c>
      <c r="AO35" s="214">
        <v>141</v>
      </c>
    </row>
    <row r="36" spans="1:41" x14ac:dyDescent="0.2">
      <c r="A36" s="1354"/>
      <c r="B36" s="213" t="s">
        <v>2715</v>
      </c>
      <c r="C36" s="191">
        <v>135</v>
      </c>
      <c r="D36" s="191">
        <v>177</v>
      </c>
      <c r="E36" s="191">
        <v>148</v>
      </c>
      <c r="F36" s="191">
        <v>127</v>
      </c>
      <c r="G36" s="191">
        <v>123</v>
      </c>
      <c r="H36" s="191">
        <v>118</v>
      </c>
      <c r="I36" s="191">
        <v>120</v>
      </c>
      <c r="J36" s="191">
        <v>121</v>
      </c>
      <c r="K36" s="191">
        <v>112</v>
      </c>
      <c r="L36" s="191">
        <v>100</v>
      </c>
      <c r="M36" s="191">
        <v>107</v>
      </c>
      <c r="N36" s="191">
        <v>102</v>
      </c>
      <c r="O36" s="191">
        <v>87</v>
      </c>
      <c r="P36" s="191">
        <v>94</v>
      </c>
      <c r="Q36" s="191">
        <v>90</v>
      </c>
      <c r="R36" s="191">
        <v>82</v>
      </c>
      <c r="S36" s="191">
        <v>83</v>
      </c>
      <c r="T36" s="191">
        <v>75</v>
      </c>
      <c r="U36" s="191">
        <v>76</v>
      </c>
      <c r="V36" s="191">
        <v>83</v>
      </c>
      <c r="W36" s="191">
        <v>78</v>
      </c>
      <c r="X36" s="191">
        <v>71</v>
      </c>
      <c r="Y36" s="191">
        <v>73</v>
      </c>
      <c r="Z36" s="191">
        <v>68</v>
      </c>
      <c r="AA36" s="191">
        <v>75</v>
      </c>
      <c r="AB36" s="191">
        <v>69</v>
      </c>
      <c r="AC36" s="191">
        <v>71</v>
      </c>
      <c r="AD36" s="191">
        <v>65</v>
      </c>
      <c r="AE36" s="191">
        <v>63</v>
      </c>
      <c r="AF36" s="191">
        <v>66</v>
      </c>
      <c r="AG36" s="191">
        <v>64</v>
      </c>
      <c r="AH36" s="191">
        <v>70</v>
      </c>
      <c r="AI36" s="214">
        <v>64</v>
      </c>
      <c r="AJ36" s="214">
        <v>60</v>
      </c>
      <c r="AK36" s="214">
        <v>62</v>
      </c>
      <c r="AL36" s="214">
        <v>58</v>
      </c>
      <c r="AM36" s="214">
        <v>60</v>
      </c>
      <c r="AN36" s="214">
        <v>65</v>
      </c>
      <c r="AO36" s="214">
        <v>70</v>
      </c>
    </row>
    <row r="37" spans="1:41" x14ac:dyDescent="0.2">
      <c r="A37" s="1354"/>
      <c r="B37" s="213" t="s">
        <v>2714</v>
      </c>
      <c r="C37" s="191">
        <v>154</v>
      </c>
      <c r="D37" s="191">
        <v>195</v>
      </c>
      <c r="E37" s="191">
        <v>174</v>
      </c>
      <c r="F37" s="191">
        <v>160</v>
      </c>
      <c r="G37" s="191">
        <v>160</v>
      </c>
      <c r="H37" s="191">
        <v>165</v>
      </c>
      <c r="I37" s="191">
        <v>171</v>
      </c>
      <c r="J37" s="191">
        <v>154</v>
      </c>
      <c r="K37" s="191">
        <v>141</v>
      </c>
      <c r="L37" s="191">
        <v>153</v>
      </c>
      <c r="M37" s="191">
        <v>143</v>
      </c>
      <c r="N37" s="191">
        <v>136</v>
      </c>
      <c r="O37" s="191">
        <v>137</v>
      </c>
      <c r="P37" s="191">
        <v>148</v>
      </c>
      <c r="Q37" s="191">
        <v>138</v>
      </c>
      <c r="R37" s="191">
        <v>137</v>
      </c>
      <c r="S37" s="191">
        <v>142</v>
      </c>
      <c r="T37" s="191">
        <v>137</v>
      </c>
      <c r="U37" s="191">
        <v>128</v>
      </c>
      <c r="V37" s="191">
        <v>139</v>
      </c>
      <c r="W37" s="191">
        <v>129</v>
      </c>
      <c r="X37" s="191">
        <v>130</v>
      </c>
      <c r="Y37" s="191">
        <v>135</v>
      </c>
      <c r="Z37" s="191">
        <v>124</v>
      </c>
      <c r="AA37" s="191">
        <v>136</v>
      </c>
      <c r="AB37" s="191">
        <v>129</v>
      </c>
      <c r="AC37" s="191">
        <v>137</v>
      </c>
      <c r="AD37" s="191">
        <v>142</v>
      </c>
      <c r="AE37" s="191">
        <v>133</v>
      </c>
      <c r="AF37" s="191">
        <v>130</v>
      </c>
      <c r="AG37" s="191">
        <v>135</v>
      </c>
      <c r="AH37" s="191">
        <v>124</v>
      </c>
      <c r="AI37" s="214">
        <v>122</v>
      </c>
      <c r="AJ37" s="214">
        <v>132</v>
      </c>
      <c r="AK37" s="214">
        <v>126</v>
      </c>
      <c r="AL37" s="214">
        <v>125</v>
      </c>
      <c r="AM37" s="214">
        <v>131</v>
      </c>
      <c r="AN37" s="214">
        <v>120</v>
      </c>
      <c r="AO37" s="214">
        <v>137</v>
      </c>
    </row>
    <row r="38" spans="1:41" x14ac:dyDescent="0.2">
      <c r="A38" s="1354"/>
      <c r="B38" s="213" t="s">
        <v>2713</v>
      </c>
      <c r="C38" s="191">
        <v>642</v>
      </c>
      <c r="D38" s="191">
        <v>785</v>
      </c>
      <c r="E38" s="191">
        <v>694</v>
      </c>
      <c r="F38" s="191">
        <v>651</v>
      </c>
      <c r="G38" s="191">
        <v>649</v>
      </c>
      <c r="H38" s="191">
        <v>633</v>
      </c>
      <c r="I38" s="191">
        <v>642</v>
      </c>
      <c r="J38" s="191">
        <v>616</v>
      </c>
      <c r="K38" s="191">
        <v>577</v>
      </c>
      <c r="L38" s="191">
        <v>604</v>
      </c>
      <c r="M38" s="191">
        <v>587</v>
      </c>
      <c r="N38" s="191">
        <v>551</v>
      </c>
      <c r="O38" s="191">
        <v>548</v>
      </c>
      <c r="P38" s="191">
        <v>558</v>
      </c>
      <c r="Q38" s="191">
        <v>554</v>
      </c>
      <c r="R38" s="191">
        <v>536</v>
      </c>
      <c r="S38" s="191">
        <v>539</v>
      </c>
      <c r="T38" s="191">
        <v>528</v>
      </c>
      <c r="U38" s="191">
        <v>510</v>
      </c>
      <c r="V38" s="191">
        <v>532</v>
      </c>
      <c r="W38" s="191">
        <v>516</v>
      </c>
      <c r="X38" s="191">
        <v>498</v>
      </c>
      <c r="Y38" s="191">
        <v>505</v>
      </c>
      <c r="Z38" s="191">
        <v>481</v>
      </c>
      <c r="AA38" s="191">
        <v>514</v>
      </c>
      <c r="AB38" s="191">
        <v>505</v>
      </c>
      <c r="AC38" s="191">
        <v>508</v>
      </c>
      <c r="AD38" s="191">
        <v>510</v>
      </c>
      <c r="AE38" s="191">
        <v>481</v>
      </c>
      <c r="AF38" s="191">
        <v>484</v>
      </c>
      <c r="AG38" s="191">
        <v>498</v>
      </c>
      <c r="AH38" s="191">
        <v>488</v>
      </c>
      <c r="AI38" s="214">
        <v>493</v>
      </c>
      <c r="AJ38" s="214">
        <v>489</v>
      </c>
      <c r="AK38" s="214">
        <v>485</v>
      </c>
      <c r="AL38" s="214">
        <v>479</v>
      </c>
      <c r="AM38" s="214">
        <v>491</v>
      </c>
      <c r="AN38" s="214">
        <v>494</v>
      </c>
      <c r="AO38" s="214">
        <v>513</v>
      </c>
    </row>
    <row r="39" spans="1:41" x14ac:dyDescent="0.2">
      <c r="A39" s="1354"/>
      <c r="B39" s="1352" t="s">
        <v>2720</v>
      </c>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214"/>
      <c r="AG39" s="214"/>
      <c r="AH39" s="214"/>
      <c r="AI39" s="214"/>
      <c r="AJ39" s="214"/>
      <c r="AK39" s="214"/>
      <c r="AL39" s="214"/>
      <c r="AM39" s="214"/>
      <c r="AN39" s="214"/>
      <c r="AO39" s="214"/>
    </row>
    <row r="40" spans="1:41" x14ac:dyDescent="0.2">
      <c r="A40" s="1354"/>
      <c r="B40" s="1352"/>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214"/>
      <c r="AJ40" s="214"/>
      <c r="AK40" s="214"/>
      <c r="AL40" s="214"/>
      <c r="AM40" s="214"/>
      <c r="AN40" s="214"/>
      <c r="AO40" s="214"/>
    </row>
    <row r="41" spans="1:41" x14ac:dyDescent="0.2">
      <c r="A41" s="1354"/>
      <c r="B41" s="213" t="s">
        <v>2718</v>
      </c>
      <c r="C41" s="191">
        <v>139</v>
      </c>
      <c r="D41" s="191">
        <v>185</v>
      </c>
      <c r="E41" s="191">
        <v>145</v>
      </c>
      <c r="F41" s="191">
        <v>144</v>
      </c>
      <c r="G41" s="191">
        <v>151</v>
      </c>
      <c r="H41" s="191">
        <v>169</v>
      </c>
      <c r="I41" s="191">
        <v>138</v>
      </c>
      <c r="J41" s="191">
        <v>152</v>
      </c>
      <c r="K41" s="191">
        <v>129</v>
      </c>
      <c r="L41" s="191">
        <v>135</v>
      </c>
      <c r="M41" s="191">
        <v>132</v>
      </c>
      <c r="N41" s="191">
        <v>139</v>
      </c>
      <c r="O41" s="191">
        <v>105</v>
      </c>
      <c r="P41" s="191">
        <v>127</v>
      </c>
      <c r="Q41" s="191">
        <v>115</v>
      </c>
      <c r="R41" s="191">
        <v>92</v>
      </c>
      <c r="S41" s="191">
        <v>94</v>
      </c>
      <c r="T41" s="191">
        <v>92</v>
      </c>
      <c r="U41" s="191">
        <v>89</v>
      </c>
      <c r="V41" s="191">
        <v>105</v>
      </c>
      <c r="W41" s="191">
        <v>95</v>
      </c>
      <c r="X41" s="191">
        <v>97</v>
      </c>
      <c r="Y41" s="191">
        <v>110</v>
      </c>
      <c r="Z41" s="191">
        <v>97</v>
      </c>
      <c r="AA41" s="191">
        <v>106</v>
      </c>
      <c r="AB41" s="191">
        <v>107</v>
      </c>
      <c r="AC41" s="191">
        <v>102</v>
      </c>
      <c r="AD41" s="191">
        <v>106</v>
      </c>
      <c r="AE41" s="191">
        <v>114</v>
      </c>
      <c r="AF41" s="191">
        <v>101</v>
      </c>
      <c r="AG41" s="191">
        <v>103</v>
      </c>
      <c r="AH41" s="191">
        <v>126</v>
      </c>
      <c r="AI41" s="214">
        <v>112</v>
      </c>
      <c r="AJ41" s="214">
        <v>114</v>
      </c>
      <c r="AK41" s="214">
        <v>136</v>
      </c>
      <c r="AL41" s="214">
        <v>139</v>
      </c>
      <c r="AM41" s="214">
        <v>114</v>
      </c>
      <c r="AN41" s="214">
        <v>96</v>
      </c>
      <c r="AO41" s="214">
        <v>94</v>
      </c>
    </row>
    <row r="42" spans="1:41" x14ac:dyDescent="0.2">
      <c r="A42" s="1354"/>
      <c r="B42" s="213" t="s">
        <v>2717</v>
      </c>
      <c r="C42" s="191">
        <v>28</v>
      </c>
      <c r="D42" s="191">
        <v>61</v>
      </c>
      <c r="E42" s="191">
        <v>34</v>
      </c>
      <c r="F42" s="191">
        <v>21</v>
      </c>
      <c r="G42" s="191">
        <v>40</v>
      </c>
      <c r="H42" s="191">
        <v>22</v>
      </c>
      <c r="I42" s="191">
        <v>31</v>
      </c>
      <c r="J42" s="191">
        <v>22</v>
      </c>
      <c r="K42" s="191">
        <v>23</v>
      </c>
      <c r="L42" s="191">
        <v>42</v>
      </c>
      <c r="M42" s="191">
        <v>36</v>
      </c>
      <c r="N42" s="191">
        <v>17</v>
      </c>
      <c r="O42" s="191">
        <v>19</v>
      </c>
      <c r="P42" s="191">
        <v>26</v>
      </c>
      <c r="Q42" s="191">
        <v>13</v>
      </c>
      <c r="R42" s="191">
        <v>18</v>
      </c>
      <c r="S42" s="191">
        <v>7</v>
      </c>
      <c r="T42" s="191">
        <v>11</v>
      </c>
      <c r="U42" s="191">
        <v>9</v>
      </c>
      <c r="V42" s="191">
        <v>20</v>
      </c>
      <c r="W42" s="191">
        <v>13</v>
      </c>
      <c r="X42" s="191">
        <v>9</v>
      </c>
      <c r="Y42" s="191">
        <v>14</v>
      </c>
      <c r="Z42" s="191">
        <v>12</v>
      </c>
      <c r="AA42" s="191">
        <v>17</v>
      </c>
      <c r="AB42" s="191">
        <v>18</v>
      </c>
      <c r="AC42" s="191">
        <v>13</v>
      </c>
      <c r="AD42" s="191">
        <v>13</v>
      </c>
      <c r="AE42" s="191">
        <v>16</v>
      </c>
      <c r="AF42" s="191">
        <v>12</v>
      </c>
      <c r="AG42" s="191">
        <v>17</v>
      </c>
      <c r="AH42" s="191">
        <v>14</v>
      </c>
      <c r="AI42" s="214">
        <v>16</v>
      </c>
      <c r="AJ42" s="214">
        <v>28</v>
      </c>
      <c r="AK42" s="214">
        <v>22</v>
      </c>
      <c r="AL42" s="214">
        <v>12</v>
      </c>
      <c r="AM42" s="214">
        <v>16</v>
      </c>
      <c r="AN42" s="214">
        <v>16</v>
      </c>
      <c r="AO42" s="214">
        <v>18</v>
      </c>
    </row>
    <row r="43" spans="1:41" x14ac:dyDescent="0.2">
      <c r="A43" s="1354"/>
      <c r="B43" s="213" t="s">
        <v>2716</v>
      </c>
      <c r="C43" s="191">
        <v>150</v>
      </c>
      <c r="D43" s="191">
        <v>197</v>
      </c>
      <c r="E43" s="191">
        <v>164</v>
      </c>
      <c r="F43" s="191">
        <v>150</v>
      </c>
      <c r="G43" s="191">
        <v>141</v>
      </c>
      <c r="H43" s="191">
        <v>174</v>
      </c>
      <c r="I43" s="191">
        <v>133</v>
      </c>
      <c r="J43" s="191">
        <v>142</v>
      </c>
      <c r="K43" s="191">
        <v>155</v>
      </c>
      <c r="L43" s="191">
        <v>153</v>
      </c>
      <c r="M43" s="191">
        <v>171</v>
      </c>
      <c r="N43" s="191">
        <v>147</v>
      </c>
      <c r="O43" s="191">
        <v>121</v>
      </c>
      <c r="P43" s="191">
        <v>158</v>
      </c>
      <c r="Q43" s="191">
        <v>121</v>
      </c>
      <c r="R43" s="191">
        <v>108</v>
      </c>
      <c r="S43" s="191">
        <v>106</v>
      </c>
      <c r="T43" s="191">
        <v>101</v>
      </c>
      <c r="U43" s="191">
        <v>99</v>
      </c>
      <c r="V43" s="191">
        <v>105</v>
      </c>
      <c r="W43" s="191">
        <v>97</v>
      </c>
      <c r="X43" s="191">
        <v>124</v>
      </c>
      <c r="Y43" s="191">
        <v>124</v>
      </c>
      <c r="Z43" s="191">
        <v>103</v>
      </c>
      <c r="AA43" s="191">
        <v>124</v>
      </c>
      <c r="AB43" s="191">
        <v>102</v>
      </c>
      <c r="AC43" s="191">
        <v>113</v>
      </c>
      <c r="AD43" s="191">
        <v>120</v>
      </c>
      <c r="AE43" s="191">
        <v>122</v>
      </c>
      <c r="AF43" s="191">
        <v>106</v>
      </c>
      <c r="AG43" s="191">
        <v>128</v>
      </c>
      <c r="AH43" s="191">
        <v>135</v>
      </c>
      <c r="AI43" s="214">
        <v>95</v>
      </c>
      <c r="AJ43" s="214">
        <v>118</v>
      </c>
      <c r="AK43" s="214">
        <v>109</v>
      </c>
      <c r="AL43" s="214">
        <v>115</v>
      </c>
      <c r="AM43" s="214">
        <v>149</v>
      </c>
      <c r="AN43" s="214">
        <v>114</v>
      </c>
      <c r="AO43" s="214">
        <v>121</v>
      </c>
    </row>
    <row r="44" spans="1:41" x14ac:dyDescent="0.2">
      <c r="A44" s="1354"/>
      <c r="B44" s="213" t="s">
        <v>2715</v>
      </c>
      <c r="C44" s="191">
        <v>102</v>
      </c>
      <c r="D44" s="191">
        <v>144</v>
      </c>
      <c r="E44" s="191">
        <v>119</v>
      </c>
      <c r="F44" s="191">
        <v>94</v>
      </c>
      <c r="G44" s="191">
        <v>93</v>
      </c>
      <c r="H44" s="191">
        <v>80</v>
      </c>
      <c r="I44" s="191">
        <v>88</v>
      </c>
      <c r="J44" s="191">
        <v>80</v>
      </c>
      <c r="K44" s="191">
        <v>83</v>
      </c>
      <c r="L44" s="191">
        <v>77</v>
      </c>
      <c r="M44" s="191">
        <v>77</v>
      </c>
      <c r="N44" s="191">
        <v>85</v>
      </c>
      <c r="O44" s="191">
        <v>70</v>
      </c>
      <c r="P44" s="191">
        <v>82</v>
      </c>
      <c r="Q44" s="191">
        <v>61</v>
      </c>
      <c r="R44" s="191">
        <v>44</v>
      </c>
      <c r="S44" s="191">
        <v>49</v>
      </c>
      <c r="T44" s="191">
        <v>48</v>
      </c>
      <c r="U44" s="191">
        <v>36</v>
      </c>
      <c r="V44" s="191">
        <v>36</v>
      </c>
      <c r="W44" s="191">
        <v>30</v>
      </c>
      <c r="X44" s="191">
        <v>41</v>
      </c>
      <c r="Y44" s="191">
        <v>42</v>
      </c>
      <c r="Z44" s="191">
        <v>43</v>
      </c>
      <c r="AA44" s="191">
        <v>59</v>
      </c>
      <c r="AB44" s="191">
        <v>44</v>
      </c>
      <c r="AC44" s="191">
        <v>49</v>
      </c>
      <c r="AD44" s="191">
        <v>46</v>
      </c>
      <c r="AE44" s="191">
        <v>45</v>
      </c>
      <c r="AF44" s="191">
        <v>37</v>
      </c>
      <c r="AG44" s="191">
        <v>53</v>
      </c>
      <c r="AH44" s="191">
        <v>40</v>
      </c>
      <c r="AI44" s="214">
        <v>44</v>
      </c>
      <c r="AJ44" s="214">
        <v>48</v>
      </c>
      <c r="AK44" s="214">
        <v>54</v>
      </c>
      <c r="AL44" s="214">
        <v>48</v>
      </c>
      <c r="AM44" s="214">
        <v>55</v>
      </c>
      <c r="AN44" s="214">
        <v>47</v>
      </c>
      <c r="AO44" s="214">
        <v>41</v>
      </c>
    </row>
    <row r="45" spans="1:41" x14ac:dyDescent="0.2">
      <c r="A45" s="1354"/>
      <c r="B45" s="213" t="s">
        <v>2691</v>
      </c>
      <c r="C45" s="191">
        <v>0</v>
      </c>
      <c r="D45" s="191">
        <v>0</v>
      </c>
      <c r="E45" s="191">
        <v>0</v>
      </c>
      <c r="F45" s="191">
        <v>0</v>
      </c>
      <c r="G45" s="191">
        <v>0</v>
      </c>
      <c r="H45" s="191">
        <v>0</v>
      </c>
      <c r="I45" s="191">
        <v>0</v>
      </c>
      <c r="J45" s="191">
        <v>0</v>
      </c>
      <c r="K45" s="191">
        <v>0</v>
      </c>
      <c r="L45" s="191">
        <v>0</v>
      </c>
      <c r="M45" s="191">
        <v>0</v>
      </c>
      <c r="N45" s="191">
        <v>8</v>
      </c>
      <c r="O45" s="191">
        <v>40</v>
      </c>
      <c r="P45" s="191">
        <v>179</v>
      </c>
      <c r="Q45" s="191">
        <v>346</v>
      </c>
      <c r="R45" s="191">
        <v>301</v>
      </c>
      <c r="S45" s="191">
        <v>263</v>
      </c>
      <c r="T45" s="191">
        <v>178</v>
      </c>
      <c r="U45" s="191">
        <v>137</v>
      </c>
      <c r="V45" s="191">
        <v>108</v>
      </c>
      <c r="W45" s="191">
        <v>83</v>
      </c>
      <c r="X45" s="191">
        <v>42</v>
      </c>
      <c r="Y45" s="191">
        <v>31</v>
      </c>
      <c r="Z45" s="191">
        <v>19</v>
      </c>
      <c r="AA45" s="191">
        <v>21</v>
      </c>
      <c r="AB45" s="191">
        <v>11</v>
      </c>
      <c r="AC45" s="191">
        <v>7</v>
      </c>
      <c r="AD45" s="191">
        <v>2</v>
      </c>
      <c r="AE45" s="191">
        <v>2</v>
      </c>
      <c r="AF45" s="191">
        <v>2</v>
      </c>
      <c r="AG45" s="191">
        <v>2</v>
      </c>
      <c r="AH45" s="191">
        <v>1</v>
      </c>
      <c r="AI45" s="214">
        <v>0</v>
      </c>
      <c r="AJ45" s="214">
        <v>1</v>
      </c>
      <c r="AK45" s="214">
        <v>1</v>
      </c>
      <c r="AL45" s="214">
        <v>2</v>
      </c>
      <c r="AM45" s="214">
        <v>2</v>
      </c>
      <c r="AN45" s="214">
        <v>5</v>
      </c>
      <c r="AO45" s="214">
        <v>4</v>
      </c>
    </row>
    <row r="46" spans="1:41" x14ac:dyDescent="0.2">
      <c r="A46" s="1354"/>
      <c r="B46" s="213" t="s">
        <v>2714</v>
      </c>
      <c r="C46" s="191">
        <v>130</v>
      </c>
      <c r="D46" s="191">
        <v>207</v>
      </c>
      <c r="E46" s="191">
        <v>169</v>
      </c>
      <c r="F46" s="191">
        <v>187</v>
      </c>
      <c r="G46" s="191">
        <v>166</v>
      </c>
      <c r="H46" s="191">
        <v>158</v>
      </c>
      <c r="I46" s="191">
        <v>165</v>
      </c>
      <c r="J46" s="191">
        <v>155</v>
      </c>
      <c r="K46" s="191">
        <v>152</v>
      </c>
      <c r="L46" s="191">
        <v>163</v>
      </c>
      <c r="M46" s="191">
        <v>158</v>
      </c>
      <c r="N46" s="191">
        <v>151</v>
      </c>
      <c r="O46" s="191">
        <v>110</v>
      </c>
      <c r="P46" s="191">
        <v>157</v>
      </c>
      <c r="Q46" s="191">
        <v>116</v>
      </c>
      <c r="R46" s="191">
        <v>139</v>
      </c>
      <c r="S46" s="191">
        <v>116</v>
      </c>
      <c r="T46" s="191">
        <v>100</v>
      </c>
      <c r="U46" s="191">
        <v>138</v>
      </c>
      <c r="V46" s="191">
        <v>136</v>
      </c>
      <c r="W46" s="191">
        <v>110</v>
      </c>
      <c r="X46" s="191">
        <v>118</v>
      </c>
      <c r="Y46" s="191">
        <v>119</v>
      </c>
      <c r="Z46" s="195">
        <v>115</v>
      </c>
      <c r="AA46" s="195">
        <v>109</v>
      </c>
      <c r="AB46" s="195">
        <v>117</v>
      </c>
      <c r="AC46" s="195">
        <v>119</v>
      </c>
      <c r="AD46" s="195">
        <v>109</v>
      </c>
      <c r="AE46" s="195">
        <v>140</v>
      </c>
      <c r="AF46" s="195">
        <v>116</v>
      </c>
      <c r="AG46" s="195">
        <v>142</v>
      </c>
      <c r="AH46" s="195">
        <v>104</v>
      </c>
      <c r="AI46" s="214">
        <v>102</v>
      </c>
      <c r="AJ46" s="214">
        <v>133</v>
      </c>
      <c r="AK46" s="214">
        <v>115</v>
      </c>
      <c r="AL46" s="214">
        <v>142</v>
      </c>
      <c r="AM46" s="214">
        <v>154</v>
      </c>
      <c r="AN46" s="214">
        <v>118</v>
      </c>
      <c r="AO46" s="214">
        <v>130</v>
      </c>
    </row>
    <row r="47" spans="1:41" x14ac:dyDescent="0.2">
      <c r="A47" s="1354"/>
      <c r="B47" s="213" t="s">
        <v>2713</v>
      </c>
      <c r="C47" s="191">
        <v>549</v>
      </c>
      <c r="D47" s="191">
        <v>794</v>
      </c>
      <c r="E47" s="191">
        <v>631</v>
      </c>
      <c r="F47" s="191">
        <v>596</v>
      </c>
      <c r="G47" s="191">
        <v>591</v>
      </c>
      <c r="H47" s="191">
        <v>603</v>
      </c>
      <c r="I47" s="191">
        <v>555</v>
      </c>
      <c r="J47" s="191">
        <v>551</v>
      </c>
      <c r="K47" s="191">
        <v>542</v>
      </c>
      <c r="L47" s="191">
        <v>570</v>
      </c>
      <c r="M47" s="191">
        <v>574</v>
      </c>
      <c r="N47" s="191">
        <v>547</v>
      </c>
      <c r="O47" s="191">
        <v>465</v>
      </c>
      <c r="P47" s="191">
        <v>729</v>
      </c>
      <c r="Q47" s="191">
        <v>772</v>
      </c>
      <c r="R47" s="191">
        <v>702</v>
      </c>
      <c r="S47" s="191">
        <v>635</v>
      </c>
      <c r="T47" s="191">
        <v>530</v>
      </c>
      <c r="U47" s="191">
        <v>508</v>
      </c>
      <c r="V47" s="195">
        <v>510</v>
      </c>
      <c r="W47" s="191">
        <v>428</v>
      </c>
      <c r="X47" s="191">
        <v>431</v>
      </c>
      <c r="Y47" s="191">
        <v>440</v>
      </c>
      <c r="Z47" s="191">
        <v>389</v>
      </c>
      <c r="AA47" s="191">
        <v>436</v>
      </c>
      <c r="AB47" s="191">
        <v>399</v>
      </c>
      <c r="AC47" s="191">
        <v>403</v>
      </c>
      <c r="AD47" s="191">
        <v>396</v>
      </c>
      <c r="AE47" s="191">
        <v>439</v>
      </c>
      <c r="AF47" s="191">
        <v>374</v>
      </c>
      <c r="AG47" s="191">
        <v>445</v>
      </c>
      <c r="AH47" s="191">
        <v>420</v>
      </c>
      <c r="AI47" s="214">
        <v>369</v>
      </c>
      <c r="AJ47" s="214">
        <v>442</v>
      </c>
      <c r="AK47" s="214">
        <v>437</v>
      </c>
      <c r="AL47" s="214">
        <v>458</v>
      </c>
      <c r="AM47" s="214">
        <v>490</v>
      </c>
      <c r="AN47" s="214">
        <v>396</v>
      </c>
      <c r="AO47" s="214">
        <v>408</v>
      </c>
    </row>
    <row r="48" spans="1:41" x14ac:dyDescent="0.2">
      <c r="A48" s="1354"/>
      <c r="B48" s="1351" t="s">
        <v>2719</v>
      </c>
      <c r="C48" s="191"/>
      <c r="D48" s="191"/>
      <c r="E48" s="191"/>
      <c r="F48" s="191"/>
      <c r="G48" s="191"/>
      <c r="H48" s="191"/>
      <c r="I48" s="191"/>
      <c r="J48" s="191"/>
      <c r="K48" s="191"/>
      <c r="L48" s="191"/>
      <c r="M48" s="191"/>
      <c r="N48" s="191"/>
      <c r="O48" s="191"/>
      <c r="P48" s="195"/>
      <c r="Q48" s="195"/>
      <c r="R48" s="195"/>
      <c r="S48" s="195"/>
      <c r="T48" s="195"/>
      <c r="U48" s="195"/>
      <c r="V48" s="191"/>
      <c r="W48" s="191"/>
      <c r="X48" s="191"/>
      <c r="Y48" s="191"/>
      <c r="Z48" s="191"/>
      <c r="AA48" s="191"/>
      <c r="AB48" s="191"/>
      <c r="AC48" s="191"/>
      <c r="AD48" s="191"/>
      <c r="AE48" s="191"/>
      <c r="AF48" s="191"/>
      <c r="AG48" s="191"/>
      <c r="AH48" s="191"/>
      <c r="AI48" s="214"/>
      <c r="AJ48" s="214"/>
      <c r="AK48" s="214"/>
      <c r="AL48" s="214"/>
      <c r="AM48" s="214"/>
      <c r="AN48" s="214"/>
      <c r="AO48" s="214"/>
    </row>
    <row r="49" spans="1:41" x14ac:dyDescent="0.2">
      <c r="A49" s="1354"/>
      <c r="B49" s="1351"/>
      <c r="C49" s="191"/>
      <c r="D49" s="191"/>
      <c r="E49" s="191"/>
      <c r="F49" s="191"/>
      <c r="G49" s="191"/>
      <c r="H49" s="191"/>
      <c r="I49" s="191"/>
      <c r="J49" s="191"/>
      <c r="K49" s="191"/>
      <c r="L49" s="191"/>
      <c r="M49" s="191"/>
      <c r="N49" s="191"/>
      <c r="O49" s="191"/>
      <c r="P49" s="195"/>
      <c r="Q49" s="195"/>
      <c r="R49" s="195"/>
      <c r="S49" s="195"/>
      <c r="T49" s="195"/>
      <c r="U49" s="195"/>
      <c r="V49" s="191"/>
      <c r="W49" s="191"/>
      <c r="X49" s="191"/>
      <c r="Y49" s="191"/>
      <c r="Z49" s="191"/>
      <c r="AA49" s="191"/>
      <c r="AB49" s="191"/>
      <c r="AC49" s="191"/>
      <c r="AD49" s="191"/>
      <c r="AE49" s="191"/>
      <c r="AF49" s="191"/>
      <c r="AG49" s="191"/>
      <c r="AH49" s="191"/>
      <c r="AI49" s="214"/>
      <c r="AJ49" s="214"/>
      <c r="AK49" s="214"/>
      <c r="AL49" s="214"/>
      <c r="AM49" s="214"/>
      <c r="AN49" s="214"/>
      <c r="AO49" s="214"/>
    </row>
    <row r="50" spans="1:41" x14ac:dyDescent="0.2">
      <c r="A50" s="1354"/>
      <c r="B50" s="213" t="s">
        <v>2718</v>
      </c>
      <c r="C50" s="191">
        <f t="shared" ref="C50:AO50" si="8">C41-C33</f>
        <v>-17</v>
      </c>
      <c r="D50" s="191">
        <f t="shared" si="8"/>
        <v>8</v>
      </c>
      <c r="E50" s="191">
        <f t="shared" si="8"/>
        <v>-10</v>
      </c>
      <c r="F50" s="191">
        <f t="shared" si="8"/>
        <v>-13</v>
      </c>
      <c r="G50" s="191">
        <f t="shared" si="8"/>
        <v>-4</v>
      </c>
      <c r="H50" s="191">
        <f t="shared" si="8"/>
        <v>17</v>
      </c>
      <c r="I50" s="191">
        <f t="shared" si="8"/>
        <v>-15</v>
      </c>
      <c r="J50" s="191">
        <f t="shared" si="8"/>
        <v>8</v>
      </c>
      <c r="K50" s="191">
        <f t="shared" si="8"/>
        <v>-13</v>
      </c>
      <c r="L50" s="191">
        <f t="shared" si="8"/>
        <v>-16</v>
      </c>
      <c r="M50" s="191">
        <f t="shared" si="8"/>
        <v>-21</v>
      </c>
      <c r="N50" s="191">
        <f t="shared" si="8"/>
        <v>4</v>
      </c>
      <c r="O50" s="191">
        <f t="shared" si="8"/>
        <v>-38</v>
      </c>
      <c r="P50" s="191">
        <f t="shared" si="8"/>
        <v>-12</v>
      </c>
      <c r="Q50" s="191">
        <f t="shared" si="8"/>
        <v>-31</v>
      </c>
      <c r="R50" s="191">
        <f t="shared" si="8"/>
        <v>-51</v>
      </c>
      <c r="S50" s="191">
        <f t="shared" si="8"/>
        <v>-47</v>
      </c>
      <c r="T50" s="191">
        <f t="shared" si="8"/>
        <v>-56</v>
      </c>
      <c r="U50" s="191">
        <f t="shared" si="8"/>
        <v>-46</v>
      </c>
      <c r="V50" s="191">
        <f t="shared" si="8"/>
        <v>-41</v>
      </c>
      <c r="W50" s="191">
        <f t="shared" si="8"/>
        <v>-42</v>
      </c>
      <c r="X50" s="191">
        <f t="shared" si="8"/>
        <v>-30</v>
      </c>
      <c r="Y50" s="191">
        <f t="shared" si="8"/>
        <v>-29</v>
      </c>
      <c r="Z50" s="191">
        <f t="shared" si="8"/>
        <v>-42</v>
      </c>
      <c r="AA50" s="191">
        <f t="shared" si="8"/>
        <v>-33</v>
      </c>
      <c r="AB50" s="191">
        <f t="shared" si="8"/>
        <v>-38</v>
      </c>
      <c r="AC50" s="191">
        <f t="shared" si="8"/>
        <v>-39</v>
      </c>
      <c r="AD50" s="191">
        <f t="shared" si="8"/>
        <v>-32</v>
      </c>
      <c r="AE50" s="191">
        <f t="shared" si="8"/>
        <v>-15</v>
      </c>
      <c r="AF50" s="191">
        <f t="shared" si="8"/>
        <v>-49</v>
      </c>
      <c r="AG50" s="191">
        <f t="shared" si="8"/>
        <v>-41</v>
      </c>
      <c r="AH50" s="191">
        <f t="shared" si="8"/>
        <v>-13</v>
      </c>
      <c r="AI50" s="191">
        <f t="shared" si="8"/>
        <v>-34</v>
      </c>
      <c r="AJ50" s="191">
        <f t="shared" si="8"/>
        <v>-25</v>
      </c>
      <c r="AK50" s="191">
        <f t="shared" si="8"/>
        <v>-7</v>
      </c>
      <c r="AL50" s="191">
        <f t="shared" si="8"/>
        <v>-11</v>
      </c>
      <c r="AM50" s="191">
        <f t="shared" si="8"/>
        <v>-40</v>
      </c>
      <c r="AN50" s="191">
        <f t="shared" si="8"/>
        <v>-49</v>
      </c>
      <c r="AO50" s="191">
        <f t="shared" si="8"/>
        <v>-47</v>
      </c>
    </row>
    <row r="51" spans="1:41" x14ac:dyDescent="0.2">
      <c r="A51" s="1354"/>
      <c r="B51" s="213" t="s">
        <v>2717</v>
      </c>
      <c r="C51" s="191">
        <f t="shared" ref="C51:AO51" si="9">C42-C34</f>
        <v>-6</v>
      </c>
      <c r="D51" s="191">
        <f t="shared" si="9"/>
        <v>23</v>
      </c>
      <c r="E51" s="191">
        <f t="shared" si="9"/>
        <v>2</v>
      </c>
      <c r="F51" s="191">
        <f t="shared" si="9"/>
        <v>-15</v>
      </c>
      <c r="G51" s="191">
        <f t="shared" si="9"/>
        <v>3</v>
      </c>
      <c r="H51" s="191">
        <f t="shared" si="9"/>
        <v>-12</v>
      </c>
      <c r="I51" s="191">
        <f t="shared" si="9"/>
        <v>3</v>
      </c>
      <c r="J51" s="191">
        <f t="shared" si="9"/>
        <v>-10</v>
      </c>
      <c r="K51" s="191">
        <f t="shared" si="9"/>
        <v>-5</v>
      </c>
      <c r="L51" s="191">
        <f t="shared" si="9"/>
        <v>9</v>
      </c>
      <c r="M51" s="191">
        <f t="shared" si="9"/>
        <v>6</v>
      </c>
      <c r="N51" s="191">
        <f t="shared" si="9"/>
        <v>-4</v>
      </c>
      <c r="O51" s="191">
        <f t="shared" si="9"/>
        <v>-4</v>
      </c>
      <c r="P51" s="191">
        <f t="shared" si="9"/>
        <v>1</v>
      </c>
      <c r="Q51" s="191">
        <f t="shared" si="9"/>
        <v>-12</v>
      </c>
      <c r="R51" s="191">
        <f t="shared" si="9"/>
        <v>-5</v>
      </c>
      <c r="S51" s="191">
        <f t="shared" si="9"/>
        <v>-16</v>
      </c>
      <c r="T51" s="191">
        <f t="shared" si="9"/>
        <v>-16</v>
      </c>
      <c r="U51" s="191">
        <f t="shared" si="9"/>
        <v>-14</v>
      </c>
      <c r="V51" s="191">
        <f t="shared" si="9"/>
        <v>-1</v>
      </c>
      <c r="W51" s="191">
        <f t="shared" si="9"/>
        <v>-10</v>
      </c>
      <c r="X51" s="191">
        <f t="shared" si="9"/>
        <v>-14</v>
      </c>
      <c r="Y51" s="191">
        <f t="shared" si="9"/>
        <v>-6</v>
      </c>
      <c r="Z51" s="191">
        <f t="shared" si="9"/>
        <v>-9</v>
      </c>
      <c r="AA51" s="191">
        <f t="shared" si="9"/>
        <v>-6</v>
      </c>
      <c r="AB51" s="191">
        <f t="shared" si="9"/>
        <v>-5</v>
      </c>
      <c r="AC51" s="191">
        <f t="shared" si="9"/>
        <v>-12</v>
      </c>
      <c r="AD51" s="191">
        <f t="shared" si="9"/>
        <v>-8</v>
      </c>
      <c r="AE51" s="191">
        <f t="shared" si="9"/>
        <v>-4</v>
      </c>
      <c r="AF51" s="191">
        <f t="shared" si="9"/>
        <v>-6</v>
      </c>
      <c r="AG51" s="191">
        <f t="shared" si="9"/>
        <v>-9</v>
      </c>
      <c r="AH51" s="191">
        <f t="shared" si="9"/>
        <v>-7</v>
      </c>
      <c r="AI51" s="191">
        <f t="shared" si="9"/>
        <v>-7</v>
      </c>
      <c r="AJ51" s="191">
        <f t="shared" si="9"/>
        <v>11</v>
      </c>
      <c r="AK51" s="191">
        <f t="shared" si="9"/>
        <v>0</v>
      </c>
      <c r="AL51" s="191">
        <f t="shared" si="9"/>
        <v>-12</v>
      </c>
      <c r="AM51" s="191">
        <f t="shared" si="9"/>
        <v>-5</v>
      </c>
      <c r="AN51" s="191">
        <f t="shared" si="9"/>
        <v>-9</v>
      </c>
      <c r="AO51" s="191">
        <f t="shared" si="9"/>
        <v>-5</v>
      </c>
    </row>
    <row r="52" spans="1:41" x14ac:dyDescent="0.2">
      <c r="A52" s="1354"/>
      <c r="B52" s="213" t="s">
        <v>2716</v>
      </c>
      <c r="C52" s="191">
        <f t="shared" ref="C52:AO52" si="10">C43-C35</f>
        <v>-12</v>
      </c>
      <c r="D52" s="191">
        <f t="shared" si="10"/>
        <v>-1</v>
      </c>
      <c r="E52" s="191">
        <f t="shared" si="10"/>
        <v>-21</v>
      </c>
      <c r="F52" s="191">
        <f t="shared" si="10"/>
        <v>-22</v>
      </c>
      <c r="G52" s="191">
        <f t="shared" si="10"/>
        <v>-32</v>
      </c>
      <c r="H52" s="191">
        <f t="shared" si="10"/>
        <v>9</v>
      </c>
      <c r="I52" s="191">
        <f t="shared" si="10"/>
        <v>-36</v>
      </c>
      <c r="J52" s="191">
        <f t="shared" si="10"/>
        <v>-24</v>
      </c>
      <c r="K52" s="191">
        <f t="shared" si="10"/>
        <v>1</v>
      </c>
      <c r="L52" s="191">
        <f t="shared" si="10"/>
        <v>-13</v>
      </c>
      <c r="M52" s="191">
        <f t="shared" si="10"/>
        <v>16</v>
      </c>
      <c r="N52" s="191">
        <f t="shared" si="10"/>
        <v>-9</v>
      </c>
      <c r="O52" s="191">
        <f t="shared" si="10"/>
        <v>-37</v>
      </c>
      <c r="P52" s="191">
        <f t="shared" si="10"/>
        <v>5</v>
      </c>
      <c r="Q52" s="191">
        <f t="shared" si="10"/>
        <v>-33</v>
      </c>
      <c r="R52" s="191">
        <f t="shared" si="10"/>
        <v>-42</v>
      </c>
      <c r="S52" s="191">
        <f t="shared" si="10"/>
        <v>-44</v>
      </c>
      <c r="T52" s="191">
        <f t="shared" si="10"/>
        <v>-40</v>
      </c>
      <c r="U52" s="191">
        <f t="shared" si="10"/>
        <v>-49</v>
      </c>
      <c r="V52" s="191">
        <f t="shared" si="10"/>
        <v>-38</v>
      </c>
      <c r="W52" s="191">
        <f t="shared" si="10"/>
        <v>-52</v>
      </c>
      <c r="X52" s="191">
        <f t="shared" si="10"/>
        <v>-22</v>
      </c>
      <c r="Y52" s="191">
        <f t="shared" si="10"/>
        <v>-14</v>
      </c>
      <c r="Z52" s="191">
        <f t="shared" si="10"/>
        <v>-27</v>
      </c>
      <c r="AA52" s="191">
        <f t="shared" si="10"/>
        <v>-17</v>
      </c>
      <c r="AB52" s="191">
        <f t="shared" si="10"/>
        <v>-36</v>
      </c>
      <c r="AC52" s="191">
        <f t="shared" si="10"/>
        <v>-20</v>
      </c>
      <c r="AD52" s="191">
        <f t="shared" si="10"/>
        <v>-24</v>
      </c>
      <c r="AE52" s="191">
        <f t="shared" si="10"/>
        <v>-14</v>
      </c>
      <c r="AF52" s="191">
        <f t="shared" si="10"/>
        <v>-14</v>
      </c>
      <c r="AG52" s="191">
        <f t="shared" si="10"/>
        <v>-1</v>
      </c>
      <c r="AH52" s="191">
        <f t="shared" si="10"/>
        <v>1</v>
      </c>
      <c r="AI52" s="191">
        <f t="shared" si="10"/>
        <v>-43</v>
      </c>
      <c r="AJ52" s="191">
        <f t="shared" si="10"/>
        <v>-22</v>
      </c>
      <c r="AK52" s="191">
        <f t="shared" si="10"/>
        <v>-24</v>
      </c>
      <c r="AL52" s="191">
        <f t="shared" si="10"/>
        <v>-6</v>
      </c>
      <c r="AM52" s="191">
        <f t="shared" si="10"/>
        <v>25</v>
      </c>
      <c r="AN52" s="191">
        <f t="shared" si="10"/>
        <v>-25</v>
      </c>
      <c r="AO52" s="191">
        <f t="shared" si="10"/>
        <v>-20</v>
      </c>
    </row>
    <row r="53" spans="1:41" x14ac:dyDescent="0.2">
      <c r="A53" s="1354"/>
      <c r="B53" s="213" t="s">
        <v>2715</v>
      </c>
      <c r="C53" s="191">
        <f t="shared" ref="C53:AO53" si="11">C44-C36</f>
        <v>-33</v>
      </c>
      <c r="D53" s="191">
        <f t="shared" si="11"/>
        <v>-33</v>
      </c>
      <c r="E53" s="191">
        <f t="shared" si="11"/>
        <v>-29</v>
      </c>
      <c r="F53" s="191">
        <f t="shared" si="11"/>
        <v>-33</v>
      </c>
      <c r="G53" s="191">
        <f t="shared" si="11"/>
        <v>-30</v>
      </c>
      <c r="H53" s="191">
        <f t="shared" si="11"/>
        <v>-38</v>
      </c>
      <c r="I53" s="191">
        <f t="shared" si="11"/>
        <v>-32</v>
      </c>
      <c r="J53" s="191">
        <f t="shared" si="11"/>
        <v>-41</v>
      </c>
      <c r="K53" s="191">
        <f t="shared" si="11"/>
        <v>-29</v>
      </c>
      <c r="L53" s="191">
        <f t="shared" si="11"/>
        <v>-23</v>
      </c>
      <c r="M53" s="191">
        <f t="shared" si="11"/>
        <v>-30</v>
      </c>
      <c r="N53" s="191">
        <f t="shared" si="11"/>
        <v>-17</v>
      </c>
      <c r="O53" s="191">
        <f t="shared" si="11"/>
        <v>-17</v>
      </c>
      <c r="P53" s="191">
        <f t="shared" si="11"/>
        <v>-12</v>
      </c>
      <c r="Q53" s="191">
        <f t="shared" si="11"/>
        <v>-29</v>
      </c>
      <c r="R53" s="191">
        <f t="shared" si="11"/>
        <v>-38</v>
      </c>
      <c r="S53" s="191">
        <f t="shared" si="11"/>
        <v>-34</v>
      </c>
      <c r="T53" s="191">
        <f t="shared" si="11"/>
        <v>-27</v>
      </c>
      <c r="U53" s="191">
        <f t="shared" si="11"/>
        <v>-40</v>
      </c>
      <c r="V53" s="191">
        <f t="shared" si="11"/>
        <v>-47</v>
      </c>
      <c r="W53" s="191">
        <f t="shared" si="11"/>
        <v>-48</v>
      </c>
      <c r="X53" s="191">
        <f t="shared" si="11"/>
        <v>-30</v>
      </c>
      <c r="Y53" s="191">
        <f t="shared" si="11"/>
        <v>-31</v>
      </c>
      <c r="Z53" s="191">
        <f t="shared" si="11"/>
        <v>-25</v>
      </c>
      <c r="AA53" s="191">
        <f t="shared" si="11"/>
        <v>-16</v>
      </c>
      <c r="AB53" s="191">
        <f t="shared" si="11"/>
        <v>-25</v>
      </c>
      <c r="AC53" s="191">
        <f t="shared" si="11"/>
        <v>-22</v>
      </c>
      <c r="AD53" s="191">
        <f t="shared" si="11"/>
        <v>-19</v>
      </c>
      <c r="AE53" s="191">
        <f t="shared" si="11"/>
        <v>-18</v>
      </c>
      <c r="AF53" s="191">
        <f t="shared" si="11"/>
        <v>-29</v>
      </c>
      <c r="AG53" s="191">
        <f t="shared" si="11"/>
        <v>-11</v>
      </c>
      <c r="AH53" s="191">
        <f t="shared" si="11"/>
        <v>-30</v>
      </c>
      <c r="AI53" s="191">
        <f t="shared" si="11"/>
        <v>-20</v>
      </c>
      <c r="AJ53" s="191">
        <f t="shared" si="11"/>
        <v>-12</v>
      </c>
      <c r="AK53" s="191">
        <f t="shared" si="11"/>
        <v>-8</v>
      </c>
      <c r="AL53" s="191">
        <f t="shared" si="11"/>
        <v>-10</v>
      </c>
      <c r="AM53" s="191">
        <f t="shared" si="11"/>
        <v>-5</v>
      </c>
      <c r="AN53" s="191">
        <f t="shared" si="11"/>
        <v>-18</v>
      </c>
      <c r="AO53" s="191">
        <f t="shared" si="11"/>
        <v>-29</v>
      </c>
    </row>
    <row r="54" spans="1:41" x14ac:dyDescent="0.2">
      <c r="A54" s="1354"/>
      <c r="B54" s="213" t="s">
        <v>2691</v>
      </c>
      <c r="C54" s="191">
        <f t="shared" ref="C54:AO54" si="12">C45</f>
        <v>0</v>
      </c>
      <c r="D54" s="191">
        <f t="shared" si="12"/>
        <v>0</v>
      </c>
      <c r="E54" s="191">
        <f t="shared" si="12"/>
        <v>0</v>
      </c>
      <c r="F54" s="191">
        <f t="shared" si="12"/>
        <v>0</v>
      </c>
      <c r="G54" s="191">
        <f t="shared" si="12"/>
        <v>0</v>
      </c>
      <c r="H54" s="191">
        <f t="shared" si="12"/>
        <v>0</v>
      </c>
      <c r="I54" s="191">
        <f t="shared" si="12"/>
        <v>0</v>
      </c>
      <c r="J54" s="191">
        <f t="shared" si="12"/>
        <v>0</v>
      </c>
      <c r="K54" s="191">
        <f t="shared" si="12"/>
        <v>0</v>
      </c>
      <c r="L54" s="191">
        <f t="shared" si="12"/>
        <v>0</v>
      </c>
      <c r="M54" s="191">
        <f t="shared" si="12"/>
        <v>0</v>
      </c>
      <c r="N54" s="191">
        <f t="shared" si="12"/>
        <v>8</v>
      </c>
      <c r="O54" s="191">
        <f t="shared" si="12"/>
        <v>40</v>
      </c>
      <c r="P54" s="191">
        <f t="shared" si="12"/>
        <v>179</v>
      </c>
      <c r="Q54" s="191">
        <f t="shared" si="12"/>
        <v>346</v>
      </c>
      <c r="R54" s="191">
        <f t="shared" si="12"/>
        <v>301</v>
      </c>
      <c r="S54" s="191">
        <f t="shared" si="12"/>
        <v>263</v>
      </c>
      <c r="T54" s="191">
        <f t="shared" si="12"/>
        <v>178</v>
      </c>
      <c r="U54" s="191">
        <f t="shared" si="12"/>
        <v>137</v>
      </c>
      <c r="V54" s="191">
        <f t="shared" si="12"/>
        <v>108</v>
      </c>
      <c r="W54" s="191">
        <f t="shared" si="12"/>
        <v>83</v>
      </c>
      <c r="X54" s="191">
        <f t="shared" si="12"/>
        <v>42</v>
      </c>
      <c r="Y54" s="191">
        <f t="shared" si="12"/>
        <v>31</v>
      </c>
      <c r="Z54" s="191">
        <f t="shared" si="12"/>
        <v>19</v>
      </c>
      <c r="AA54" s="191">
        <f t="shared" si="12"/>
        <v>21</v>
      </c>
      <c r="AB54" s="191">
        <f t="shared" si="12"/>
        <v>11</v>
      </c>
      <c r="AC54" s="191">
        <f t="shared" si="12"/>
        <v>7</v>
      </c>
      <c r="AD54" s="191">
        <f t="shared" si="12"/>
        <v>2</v>
      </c>
      <c r="AE54" s="191">
        <f t="shared" si="12"/>
        <v>2</v>
      </c>
      <c r="AF54" s="191">
        <f t="shared" si="12"/>
        <v>2</v>
      </c>
      <c r="AG54" s="191">
        <f t="shared" si="12"/>
        <v>2</v>
      </c>
      <c r="AH54" s="191">
        <f t="shared" si="12"/>
        <v>1</v>
      </c>
      <c r="AI54" s="191">
        <f t="shared" si="12"/>
        <v>0</v>
      </c>
      <c r="AJ54" s="191">
        <f t="shared" si="12"/>
        <v>1</v>
      </c>
      <c r="AK54" s="191">
        <f t="shared" si="12"/>
        <v>1</v>
      </c>
      <c r="AL54" s="191">
        <f t="shared" si="12"/>
        <v>2</v>
      </c>
      <c r="AM54" s="191">
        <f t="shared" si="12"/>
        <v>2</v>
      </c>
      <c r="AN54" s="191">
        <f t="shared" si="12"/>
        <v>5</v>
      </c>
      <c r="AO54" s="191">
        <f t="shared" si="12"/>
        <v>4</v>
      </c>
    </row>
    <row r="55" spans="1:41" x14ac:dyDescent="0.2">
      <c r="A55" s="1354"/>
      <c r="B55" s="213" t="s">
        <v>2714</v>
      </c>
      <c r="C55" s="191">
        <f t="shared" ref="C55:AO55" si="13">C46-C37</f>
        <v>-24</v>
      </c>
      <c r="D55" s="191">
        <f t="shared" si="13"/>
        <v>12</v>
      </c>
      <c r="E55" s="191">
        <f t="shared" si="13"/>
        <v>-5</v>
      </c>
      <c r="F55" s="191">
        <f t="shared" si="13"/>
        <v>27</v>
      </c>
      <c r="G55" s="191">
        <f t="shared" si="13"/>
        <v>6</v>
      </c>
      <c r="H55" s="191">
        <f t="shared" si="13"/>
        <v>-7</v>
      </c>
      <c r="I55" s="191">
        <f t="shared" si="13"/>
        <v>-6</v>
      </c>
      <c r="J55" s="191">
        <f t="shared" si="13"/>
        <v>1</v>
      </c>
      <c r="K55" s="191">
        <f t="shared" si="13"/>
        <v>11</v>
      </c>
      <c r="L55" s="191">
        <f t="shared" si="13"/>
        <v>10</v>
      </c>
      <c r="M55" s="191">
        <f t="shared" si="13"/>
        <v>15</v>
      </c>
      <c r="N55" s="191">
        <f t="shared" si="13"/>
        <v>15</v>
      </c>
      <c r="O55" s="191">
        <f t="shared" si="13"/>
        <v>-27</v>
      </c>
      <c r="P55" s="191">
        <f t="shared" si="13"/>
        <v>9</v>
      </c>
      <c r="Q55" s="191">
        <f t="shared" si="13"/>
        <v>-22</v>
      </c>
      <c r="R55" s="191">
        <f t="shared" si="13"/>
        <v>2</v>
      </c>
      <c r="S55" s="191">
        <f t="shared" si="13"/>
        <v>-26</v>
      </c>
      <c r="T55" s="191">
        <f t="shared" si="13"/>
        <v>-37</v>
      </c>
      <c r="U55" s="191">
        <f t="shared" si="13"/>
        <v>10</v>
      </c>
      <c r="V55" s="191">
        <f t="shared" si="13"/>
        <v>-3</v>
      </c>
      <c r="W55" s="191">
        <f t="shared" si="13"/>
        <v>-19</v>
      </c>
      <c r="X55" s="191">
        <f t="shared" si="13"/>
        <v>-12</v>
      </c>
      <c r="Y55" s="191">
        <f t="shared" si="13"/>
        <v>-16</v>
      </c>
      <c r="Z55" s="191">
        <f t="shared" si="13"/>
        <v>-9</v>
      </c>
      <c r="AA55" s="191">
        <f t="shared" si="13"/>
        <v>-27</v>
      </c>
      <c r="AB55" s="191">
        <f t="shared" si="13"/>
        <v>-12</v>
      </c>
      <c r="AC55" s="191">
        <f t="shared" si="13"/>
        <v>-18</v>
      </c>
      <c r="AD55" s="191">
        <f t="shared" si="13"/>
        <v>-33</v>
      </c>
      <c r="AE55" s="191">
        <f t="shared" si="13"/>
        <v>7</v>
      </c>
      <c r="AF55" s="191">
        <f t="shared" si="13"/>
        <v>-14</v>
      </c>
      <c r="AG55" s="191">
        <f t="shared" si="13"/>
        <v>7</v>
      </c>
      <c r="AH55" s="191">
        <f t="shared" si="13"/>
        <v>-20</v>
      </c>
      <c r="AI55" s="191">
        <f t="shared" si="13"/>
        <v>-20</v>
      </c>
      <c r="AJ55" s="191">
        <f t="shared" si="13"/>
        <v>1</v>
      </c>
      <c r="AK55" s="191">
        <f t="shared" si="13"/>
        <v>-11</v>
      </c>
      <c r="AL55" s="191">
        <f t="shared" si="13"/>
        <v>17</v>
      </c>
      <c r="AM55" s="191">
        <f t="shared" si="13"/>
        <v>23</v>
      </c>
      <c r="AN55" s="191">
        <f t="shared" si="13"/>
        <v>-2</v>
      </c>
      <c r="AO55" s="191">
        <f t="shared" si="13"/>
        <v>-7</v>
      </c>
    </row>
    <row r="56" spans="1:41" x14ac:dyDescent="0.2">
      <c r="A56" s="1354"/>
      <c r="B56" s="213" t="s">
        <v>2713</v>
      </c>
      <c r="C56" s="191">
        <f t="shared" ref="C56:AO56" si="14">C47-C38</f>
        <v>-93</v>
      </c>
      <c r="D56" s="191">
        <f t="shared" si="14"/>
        <v>9</v>
      </c>
      <c r="E56" s="191">
        <f t="shared" si="14"/>
        <v>-63</v>
      </c>
      <c r="F56" s="191">
        <f t="shared" si="14"/>
        <v>-55</v>
      </c>
      <c r="G56" s="191">
        <f t="shared" si="14"/>
        <v>-58</v>
      </c>
      <c r="H56" s="191">
        <f t="shared" si="14"/>
        <v>-30</v>
      </c>
      <c r="I56" s="191">
        <f t="shared" si="14"/>
        <v>-87</v>
      </c>
      <c r="J56" s="191">
        <f t="shared" si="14"/>
        <v>-65</v>
      </c>
      <c r="K56" s="191">
        <f t="shared" si="14"/>
        <v>-35</v>
      </c>
      <c r="L56" s="191">
        <f t="shared" si="14"/>
        <v>-34</v>
      </c>
      <c r="M56" s="191">
        <f t="shared" si="14"/>
        <v>-13</v>
      </c>
      <c r="N56" s="191">
        <f t="shared" si="14"/>
        <v>-4</v>
      </c>
      <c r="O56" s="191">
        <f t="shared" si="14"/>
        <v>-83</v>
      </c>
      <c r="P56" s="191">
        <f t="shared" si="14"/>
        <v>171</v>
      </c>
      <c r="Q56" s="191">
        <f t="shared" si="14"/>
        <v>218</v>
      </c>
      <c r="R56" s="191">
        <f t="shared" si="14"/>
        <v>166</v>
      </c>
      <c r="S56" s="191">
        <f t="shared" si="14"/>
        <v>96</v>
      </c>
      <c r="T56" s="191">
        <f t="shared" si="14"/>
        <v>2</v>
      </c>
      <c r="U56" s="191">
        <f t="shared" si="14"/>
        <v>-2</v>
      </c>
      <c r="V56" s="191">
        <f t="shared" si="14"/>
        <v>-22</v>
      </c>
      <c r="W56" s="191">
        <f t="shared" si="14"/>
        <v>-88</v>
      </c>
      <c r="X56" s="191">
        <f t="shared" si="14"/>
        <v>-67</v>
      </c>
      <c r="Y56" s="191">
        <f t="shared" si="14"/>
        <v>-65</v>
      </c>
      <c r="Z56" s="191">
        <f t="shared" si="14"/>
        <v>-92</v>
      </c>
      <c r="AA56" s="191">
        <f t="shared" si="14"/>
        <v>-78</v>
      </c>
      <c r="AB56" s="191">
        <f t="shared" si="14"/>
        <v>-106</v>
      </c>
      <c r="AC56" s="191">
        <f t="shared" si="14"/>
        <v>-105</v>
      </c>
      <c r="AD56" s="191">
        <f t="shared" si="14"/>
        <v>-114</v>
      </c>
      <c r="AE56" s="191">
        <f t="shared" si="14"/>
        <v>-42</v>
      </c>
      <c r="AF56" s="191">
        <f t="shared" si="14"/>
        <v>-110</v>
      </c>
      <c r="AG56" s="191">
        <f t="shared" si="14"/>
        <v>-53</v>
      </c>
      <c r="AH56" s="191">
        <f t="shared" si="14"/>
        <v>-68</v>
      </c>
      <c r="AI56" s="191">
        <f t="shared" si="14"/>
        <v>-124</v>
      </c>
      <c r="AJ56" s="191">
        <f t="shared" si="14"/>
        <v>-47</v>
      </c>
      <c r="AK56" s="191">
        <f t="shared" si="14"/>
        <v>-48</v>
      </c>
      <c r="AL56" s="191">
        <f t="shared" si="14"/>
        <v>-21</v>
      </c>
      <c r="AM56" s="191">
        <f t="shared" si="14"/>
        <v>-1</v>
      </c>
      <c r="AN56" s="191">
        <f t="shared" si="14"/>
        <v>-98</v>
      </c>
      <c r="AO56" s="191">
        <f t="shared" si="14"/>
        <v>-105</v>
      </c>
    </row>
    <row r="57" spans="1:41" x14ac:dyDescent="0.2">
      <c r="A57" s="1355"/>
      <c r="B57" s="212" t="s">
        <v>2712</v>
      </c>
      <c r="C57" s="201">
        <f t="shared" ref="C57:AO57" si="15">C56-C54</f>
        <v>-93</v>
      </c>
      <c r="D57" s="201">
        <f t="shared" si="15"/>
        <v>9</v>
      </c>
      <c r="E57" s="201">
        <f t="shared" si="15"/>
        <v>-63</v>
      </c>
      <c r="F57" s="201">
        <f t="shared" si="15"/>
        <v>-55</v>
      </c>
      <c r="G57" s="201">
        <f t="shared" si="15"/>
        <v>-58</v>
      </c>
      <c r="H57" s="201">
        <f t="shared" si="15"/>
        <v>-30</v>
      </c>
      <c r="I57" s="201">
        <f t="shared" si="15"/>
        <v>-87</v>
      </c>
      <c r="J57" s="201">
        <f t="shared" si="15"/>
        <v>-65</v>
      </c>
      <c r="K57" s="201">
        <f t="shared" si="15"/>
        <v>-35</v>
      </c>
      <c r="L57" s="201">
        <f t="shared" si="15"/>
        <v>-34</v>
      </c>
      <c r="M57" s="201">
        <f t="shared" si="15"/>
        <v>-13</v>
      </c>
      <c r="N57" s="201">
        <f t="shared" si="15"/>
        <v>-12</v>
      </c>
      <c r="O57" s="201">
        <f t="shared" si="15"/>
        <v>-123</v>
      </c>
      <c r="P57" s="201">
        <f t="shared" si="15"/>
        <v>-8</v>
      </c>
      <c r="Q57" s="201">
        <f t="shared" si="15"/>
        <v>-128</v>
      </c>
      <c r="R57" s="201">
        <f t="shared" si="15"/>
        <v>-135</v>
      </c>
      <c r="S57" s="201">
        <f t="shared" si="15"/>
        <v>-167</v>
      </c>
      <c r="T57" s="201">
        <f t="shared" si="15"/>
        <v>-176</v>
      </c>
      <c r="U57" s="201">
        <f t="shared" si="15"/>
        <v>-139</v>
      </c>
      <c r="V57" s="201">
        <f t="shared" si="15"/>
        <v>-130</v>
      </c>
      <c r="W57" s="201">
        <f t="shared" si="15"/>
        <v>-171</v>
      </c>
      <c r="X57" s="201">
        <f t="shared" si="15"/>
        <v>-109</v>
      </c>
      <c r="Y57" s="201">
        <f t="shared" si="15"/>
        <v>-96</v>
      </c>
      <c r="Z57" s="201">
        <f t="shared" si="15"/>
        <v>-111</v>
      </c>
      <c r="AA57" s="201">
        <f t="shared" si="15"/>
        <v>-99</v>
      </c>
      <c r="AB57" s="201">
        <f t="shared" si="15"/>
        <v>-117</v>
      </c>
      <c r="AC57" s="201">
        <f t="shared" si="15"/>
        <v>-112</v>
      </c>
      <c r="AD57" s="201">
        <f t="shared" si="15"/>
        <v>-116</v>
      </c>
      <c r="AE57" s="201">
        <f t="shared" si="15"/>
        <v>-44</v>
      </c>
      <c r="AF57" s="201">
        <f t="shared" si="15"/>
        <v>-112</v>
      </c>
      <c r="AG57" s="201">
        <f t="shared" si="15"/>
        <v>-55</v>
      </c>
      <c r="AH57" s="201">
        <f t="shared" si="15"/>
        <v>-69</v>
      </c>
      <c r="AI57" s="201">
        <f t="shared" si="15"/>
        <v>-124</v>
      </c>
      <c r="AJ57" s="201">
        <f t="shared" si="15"/>
        <v>-48</v>
      </c>
      <c r="AK57" s="201">
        <f t="shared" si="15"/>
        <v>-49</v>
      </c>
      <c r="AL57" s="201">
        <f t="shared" si="15"/>
        <v>-23</v>
      </c>
      <c r="AM57" s="201">
        <f t="shared" si="15"/>
        <v>-3</v>
      </c>
      <c r="AN57" s="201">
        <f t="shared" si="15"/>
        <v>-103</v>
      </c>
      <c r="AO57" s="201">
        <f t="shared" si="15"/>
        <v>-109</v>
      </c>
    </row>
    <row r="58" spans="1:41" x14ac:dyDescent="0.2">
      <c r="A58" s="1353" t="s">
        <v>2734</v>
      </c>
      <c r="B58" s="1350" t="s">
        <v>2721</v>
      </c>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215"/>
      <c r="AJ58" s="215"/>
      <c r="AK58" s="215"/>
      <c r="AL58" s="215"/>
      <c r="AM58" s="215"/>
      <c r="AN58" s="215"/>
      <c r="AO58" s="215"/>
    </row>
    <row r="59" spans="1:41" x14ac:dyDescent="0.2">
      <c r="A59" s="1354"/>
      <c r="B59" s="135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214"/>
      <c r="AJ59" s="214"/>
      <c r="AK59" s="214"/>
      <c r="AL59" s="214"/>
      <c r="AM59" s="214"/>
      <c r="AN59" s="214"/>
      <c r="AO59" s="214"/>
    </row>
    <row r="60" spans="1:41" x14ac:dyDescent="0.2">
      <c r="A60" s="1354"/>
      <c r="B60" s="213" t="s">
        <v>2718</v>
      </c>
      <c r="C60" s="191">
        <v>99</v>
      </c>
      <c r="D60" s="191">
        <v>101</v>
      </c>
      <c r="E60" s="191">
        <v>93</v>
      </c>
      <c r="F60" s="191">
        <v>97</v>
      </c>
      <c r="G60" s="191">
        <v>83</v>
      </c>
      <c r="H60" s="191">
        <v>99</v>
      </c>
      <c r="I60" s="191">
        <v>106</v>
      </c>
      <c r="J60" s="191">
        <v>101</v>
      </c>
      <c r="K60" s="191">
        <v>95</v>
      </c>
      <c r="L60" s="191">
        <v>103</v>
      </c>
      <c r="M60" s="191">
        <v>90</v>
      </c>
      <c r="N60" s="191">
        <v>89</v>
      </c>
      <c r="O60" s="191">
        <v>98</v>
      </c>
      <c r="P60" s="191">
        <v>89</v>
      </c>
      <c r="Q60" s="191">
        <v>89</v>
      </c>
      <c r="R60" s="191">
        <v>89</v>
      </c>
      <c r="S60" s="191">
        <v>98</v>
      </c>
      <c r="T60" s="191">
        <v>89</v>
      </c>
      <c r="U60" s="191">
        <v>95</v>
      </c>
      <c r="V60" s="191">
        <v>97</v>
      </c>
      <c r="W60" s="191">
        <v>92</v>
      </c>
      <c r="X60" s="191">
        <v>96</v>
      </c>
      <c r="Y60" s="191">
        <v>96</v>
      </c>
      <c r="Z60" s="191">
        <v>96</v>
      </c>
      <c r="AA60" s="191">
        <v>96</v>
      </c>
      <c r="AB60" s="191">
        <v>96</v>
      </c>
      <c r="AC60" s="191">
        <v>94</v>
      </c>
      <c r="AD60" s="191">
        <v>91</v>
      </c>
      <c r="AE60" s="191">
        <v>96</v>
      </c>
      <c r="AF60" s="191">
        <v>85</v>
      </c>
      <c r="AG60" s="191">
        <v>96</v>
      </c>
      <c r="AH60" s="191">
        <v>92</v>
      </c>
      <c r="AI60" s="214">
        <v>87</v>
      </c>
      <c r="AJ60" s="214">
        <v>100</v>
      </c>
      <c r="AK60" s="214">
        <v>96</v>
      </c>
      <c r="AL60" s="214">
        <v>85</v>
      </c>
      <c r="AM60" s="214">
        <v>97</v>
      </c>
      <c r="AN60" s="214">
        <v>89</v>
      </c>
      <c r="AO60" s="214">
        <v>89</v>
      </c>
    </row>
    <row r="61" spans="1:41" x14ac:dyDescent="0.2">
      <c r="A61" s="1354"/>
      <c r="B61" s="213" t="s">
        <v>2717</v>
      </c>
      <c r="C61" s="191">
        <v>11</v>
      </c>
      <c r="D61" s="191">
        <v>16</v>
      </c>
      <c r="E61" s="191">
        <v>12</v>
      </c>
      <c r="F61" s="191">
        <v>11</v>
      </c>
      <c r="G61" s="191">
        <v>9</v>
      </c>
      <c r="H61" s="191">
        <v>11</v>
      </c>
      <c r="I61" s="191">
        <v>12</v>
      </c>
      <c r="J61" s="191">
        <v>12</v>
      </c>
      <c r="K61" s="191">
        <v>12</v>
      </c>
      <c r="L61" s="191">
        <v>10</v>
      </c>
      <c r="M61" s="191">
        <v>10</v>
      </c>
      <c r="N61" s="191">
        <v>12</v>
      </c>
      <c r="O61" s="191">
        <v>13</v>
      </c>
      <c r="P61" s="191">
        <v>9</v>
      </c>
      <c r="Q61" s="191">
        <v>9</v>
      </c>
      <c r="R61" s="191">
        <v>9</v>
      </c>
      <c r="S61" s="191">
        <v>8</v>
      </c>
      <c r="T61" s="191">
        <v>11</v>
      </c>
      <c r="U61" s="191">
        <v>9</v>
      </c>
      <c r="V61" s="191">
        <v>8</v>
      </c>
      <c r="W61" s="191">
        <v>11</v>
      </c>
      <c r="X61" s="191">
        <v>9</v>
      </c>
      <c r="Y61" s="191">
        <v>10</v>
      </c>
      <c r="Z61" s="191">
        <v>9</v>
      </c>
      <c r="AA61" s="191">
        <v>9</v>
      </c>
      <c r="AB61" s="191">
        <v>8</v>
      </c>
      <c r="AC61" s="191">
        <v>10</v>
      </c>
      <c r="AD61" s="191">
        <v>8</v>
      </c>
      <c r="AE61" s="191">
        <v>8</v>
      </c>
      <c r="AF61" s="191">
        <v>9</v>
      </c>
      <c r="AG61" s="191">
        <v>8</v>
      </c>
      <c r="AH61" s="191">
        <v>11</v>
      </c>
      <c r="AI61" s="214">
        <v>10</v>
      </c>
      <c r="AJ61" s="214">
        <v>8</v>
      </c>
      <c r="AK61" s="214">
        <v>9</v>
      </c>
      <c r="AL61" s="214">
        <v>8</v>
      </c>
      <c r="AM61" s="214">
        <v>10</v>
      </c>
      <c r="AN61" s="214">
        <v>11</v>
      </c>
      <c r="AO61" s="214">
        <v>8</v>
      </c>
    </row>
    <row r="62" spans="1:41" x14ac:dyDescent="0.2">
      <c r="A62" s="1354"/>
      <c r="B62" s="213" t="s">
        <v>2716</v>
      </c>
      <c r="C62" s="191">
        <v>97</v>
      </c>
      <c r="D62" s="191">
        <v>147</v>
      </c>
      <c r="E62" s="191">
        <v>113</v>
      </c>
      <c r="F62" s="191">
        <v>109</v>
      </c>
      <c r="G62" s="191">
        <v>95</v>
      </c>
      <c r="H62" s="191">
        <v>99</v>
      </c>
      <c r="I62" s="191">
        <v>101</v>
      </c>
      <c r="J62" s="191">
        <v>94</v>
      </c>
      <c r="K62" s="191">
        <v>101</v>
      </c>
      <c r="L62" s="191">
        <v>102</v>
      </c>
      <c r="M62" s="191">
        <v>90</v>
      </c>
      <c r="N62" s="191">
        <v>91</v>
      </c>
      <c r="O62" s="191">
        <v>94</v>
      </c>
      <c r="P62" s="191">
        <v>88</v>
      </c>
      <c r="Q62" s="191">
        <v>91</v>
      </c>
      <c r="R62" s="191">
        <v>84</v>
      </c>
      <c r="S62" s="191">
        <v>86</v>
      </c>
      <c r="T62" s="191">
        <v>82</v>
      </c>
      <c r="U62" s="191">
        <v>82</v>
      </c>
      <c r="V62" s="191">
        <v>85</v>
      </c>
      <c r="W62" s="191">
        <v>85</v>
      </c>
      <c r="X62" s="191">
        <v>85</v>
      </c>
      <c r="Y62" s="191">
        <v>94</v>
      </c>
      <c r="Z62" s="191">
        <v>86</v>
      </c>
      <c r="AA62" s="191">
        <v>82</v>
      </c>
      <c r="AB62" s="191">
        <v>88</v>
      </c>
      <c r="AC62" s="191">
        <v>83</v>
      </c>
      <c r="AD62" s="191">
        <v>85</v>
      </c>
      <c r="AE62" s="191">
        <v>81</v>
      </c>
      <c r="AF62" s="191">
        <v>82</v>
      </c>
      <c r="AG62" s="191">
        <v>75</v>
      </c>
      <c r="AH62" s="191">
        <v>79</v>
      </c>
      <c r="AI62" s="214">
        <v>81</v>
      </c>
      <c r="AJ62" s="214">
        <v>80</v>
      </c>
      <c r="AK62" s="214">
        <v>78</v>
      </c>
      <c r="AL62" s="214">
        <v>76</v>
      </c>
      <c r="AM62" s="214">
        <v>79</v>
      </c>
      <c r="AN62" s="214">
        <v>79</v>
      </c>
      <c r="AO62" s="214">
        <v>84</v>
      </c>
    </row>
    <row r="63" spans="1:41" x14ac:dyDescent="0.2">
      <c r="A63" s="1354"/>
      <c r="B63" s="213" t="s">
        <v>2715</v>
      </c>
      <c r="C63" s="191">
        <v>33</v>
      </c>
      <c r="D63" s="191">
        <v>41</v>
      </c>
      <c r="E63" s="191">
        <v>35</v>
      </c>
      <c r="F63" s="191">
        <v>35</v>
      </c>
      <c r="G63" s="191">
        <v>34</v>
      </c>
      <c r="H63" s="191">
        <v>30</v>
      </c>
      <c r="I63" s="191">
        <v>28</v>
      </c>
      <c r="J63" s="191">
        <v>36</v>
      </c>
      <c r="K63" s="191">
        <v>30</v>
      </c>
      <c r="L63" s="191">
        <v>29</v>
      </c>
      <c r="M63" s="191">
        <v>28</v>
      </c>
      <c r="N63" s="191">
        <v>30</v>
      </c>
      <c r="O63" s="191">
        <v>28</v>
      </c>
      <c r="P63" s="191">
        <v>25</v>
      </c>
      <c r="Q63" s="191">
        <v>27</v>
      </c>
      <c r="R63" s="191">
        <v>23</v>
      </c>
      <c r="S63" s="191">
        <v>25</v>
      </c>
      <c r="T63" s="191">
        <v>26</v>
      </c>
      <c r="U63" s="191">
        <v>20</v>
      </c>
      <c r="V63" s="191">
        <v>22</v>
      </c>
      <c r="W63" s="191">
        <v>23</v>
      </c>
      <c r="X63" s="191">
        <v>23</v>
      </c>
      <c r="Y63" s="191">
        <v>24</v>
      </c>
      <c r="Z63" s="191">
        <v>20</v>
      </c>
      <c r="AA63" s="191">
        <v>20</v>
      </c>
      <c r="AB63" s="191">
        <v>22</v>
      </c>
      <c r="AC63" s="191">
        <v>21</v>
      </c>
      <c r="AD63" s="191">
        <v>23</v>
      </c>
      <c r="AE63" s="191">
        <v>21</v>
      </c>
      <c r="AF63" s="191">
        <v>15</v>
      </c>
      <c r="AG63" s="191">
        <v>24</v>
      </c>
      <c r="AH63" s="191">
        <v>22</v>
      </c>
      <c r="AI63" s="214">
        <v>16</v>
      </c>
      <c r="AJ63" s="214">
        <v>21</v>
      </c>
      <c r="AK63" s="214">
        <v>21</v>
      </c>
      <c r="AL63" s="214">
        <v>23</v>
      </c>
      <c r="AM63" s="214">
        <v>22</v>
      </c>
      <c r="AN63" s="214">
        <v>21</v>
      </c>
      <c r="AO63" s="214">
        <v>21</v>
      </c>
    </row>
    <row r="64" spans="1:41" x14ac:dyDescent="0.2">
      <c r="A64" s="1354"/>
      <c r="B64" s="213" t="s">
        <v>2714</v>
      </c>
      <c r="C64" s="191">
        <v>73</v>
      </c>
      <c r="D64" s="191">
        <v>97</v>
      </c>
      <c r="E64" s="191">
        <v>80</v>
      </c>
      <c r="F64" s="191">
        <v>85</v>
      </c>
      <c r="G64" s="191">
        <v>86</v>
      </c>
      <c r="H64" s="191">
        <v>82</v>
      </c>
      <c r="I64" s="191">
        <v>73</v>
      </c>
      <c r="J64" s="191">
        <v>81</v>
      </c>
      <c r="K64" s="191">
        <v>72</v>
      </c>
      <c r="L64" s="191">
        <v>83</v>
      </c>
      <c r="M64" s="191">
        <v>79</v>
      </c>
      <c r="N64" s="191">
        <v>76</v>
      </c>
      <c r="O64" s="191">
        <v>75</v>
      </c>
      <c r="P64" s="191">
        <v>73</v>
      </c>
      <c r="Q64" s="191">
        <v>74</v>
      </c>
      <c r="R64" s="191">
        <v>74</v>
      </c>
      <c r="S64" s="191">
        <v>79</v>
      </c>
      <c r="T64" s="191">
        <v>80</v>
      </c>
      <c r="U64" s="191">
        <v>75</v>
      </c>
      <c r="V64" s="191">
        <v>78</v>
      </c>
      <c r="W64" s="191">
        <v>69</v>
      </c>
      <c r="X64" s="191">
        <v>66</v>
      </c>
      <c r="Y64" s="191">
        <v>83</v>
      </c>
      <c r="Z64" s="191">
        <v>78</v>
      </c>
      <c r="AA64" s="191">
        <v>69</v>
      </c>
      <c r="AB64" s="191">
        <v>75</v>
      </c>
      <c r="AC64" s="191">
        <v>69</v>
      </c>
      <c r="AD64" s="191">
        <v>73</v>
      </c>
      <c r="AE64" s="191">
        <v>72</v>
      </c>
      <c r="AF64" s="191">
        <v>76</v>
      </c>
      <c r="AG64" s="191">
        <v>73</v>
      </c>
      <c r="AH64" s="191">
        <v>82</v>
      </c>
      <c r="AI64" s="214">
        <v>75</v>
      </c>
      <c r="AJ64" s="214">
        <v>70</v>
      </c>
      <c r="AK64" s="214">
        <v>66</v>
      </c>
      <c r="AL64" s="214">
        <v>76</v>
      </c>
      <c r="AM64" s="214">
        <v>71</v>
      </c>
      <c r="AN64" s="214">
        <v>72</v>
      </c>
      <c r="AO64" s="214">
        <v>77</v>
      </c>
    </row>
    <row r="65" spans="1:41" x14ac:dyDescent="0.2">
      <c r="A65" s="1354"/>
      <c r="B65" s="213" t="s">
        <v>2713</v>
      </c>
      <c r="C65" s="191">
        <v>313</v>
      </c>
      <c r="D65" s="191">
        <v>402</v>
      </c>
      <c r="E65" s="191">
        <v>333</v>
      </c>
      <c r="F65" s="191">
        <v>338</v>
      </c>
      <c r="G65" s="191">
        <v>307</v>
      </c>
      <c r="H65" s="191">
        <v>321</v>
      </c>
      <c r="I65" s="191">
        <v>320</v>
      </c>
      <c r="J65" s="191">
        <v>324</v>
      </c>
      <c r="K65" s="191">
        <v>310</v>
      </c>
      <c r="L65" s="191">
        <v>326</v>
      </c>
      <c r="M65" s="191">
        <v>297</v>
      </c>
      <c r="N65" s="191">
        <v>298</v>
      </c>
      <c r="O65" s="191">
        <v>308</v>
      </c>
      <c r="P65" s="191">
        <v>284</v>
      </c>
      <c r="Q65" s="191">
        <v>291</v>
      </c>
      <c r="R65" s="191">
        <v>280</v>
      </c>
      <c r="S65" s="191">
        <v>296</v>
      </c>
      <c r="T65" s="191">
        <v>288</v>
      </c>
      <c r="U65" s="191">
        <v>281</v>
      </c>
      <c r="V65" s="191">
        <v>290</v>
      </c>
      <c r="W65" s="191">
        <v>280</v>
      </c>
      <c r="X65" s="191">
        <v>278</v>
      </c>
      <c r="Y65" s="191">
        <v>306</v>
      </c>
      <c r="Z65" s="191">
        <v>289</v>
      </c>
      <c r="AA65" s="191">
        <v>277</v>
      </c>
      <c r="AB65" s="191">
        <v>289</v>
      </c>
      <c r="AC65" s="191">
        <v>277</v>
      </c>
      <c r="AD65" s="191">
        <v>280</v>
      </c>
      <c r="AE65" s="191">
        <v>278</v>
      </c>
      <c r="AF65" s="191">
        <v>267</v>
      </c>
      <c r="AG65" s="191">
        <v>276</v>
      </c>
      <c r="AH65" s="191">
        <v>286</v>
      </c>
      <c r="AI65" s="214">
        <v>269</v>
      </c>
      <c r="AJ65" s="214">
        <v>279</v>
      </c>
      <c r="AK65" s="214">
        <v>270</v>
      </c>
      <c r="AL65" s="214">
        <v>268</v>
      </c>
      <c r="AM65" s="214">
        <v>279</v>
      </c>
      <c r="AN65" s="214">
        <v>272</v>
      </c>
      <c r="AO65" s="214">
        <v>279</v>
      </c>
    </row>
    <row r="66" spans="1:41" x14ac:dyDescent="0.2">
      <c r="A66" s="1354"/>
      <c r="B66" s="1352" t="s">
        <v>2720</v>
      </c>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214"/>
      <c r="AG66" s="214"/>
      <c r="AH66" s="214"/>
      <c r="AI66" s="214"/>
      <c r="AJ66" s="214"/>
      <c r="AK66" s="214"/>
      <c r="AL66" s="214"/>
      <c r="AM66" s="214"/>
      <c r="AN66" s="214"/>
      <c r="AO66" s="214"/>
    </row>
    <row r="67" spans="1:41" x14ac:dyDescent="0.2">
      <c r="A67" s="1354"/>
      <c r="B67" s="1352"/>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214"/>
      <c r="AJ67" s="214"/>
      <c r="AK67" s="214"/>
      <c r="AL67" s="214"/>
      <c r="AM67" s="214"/>
      <c r="AN67" s="214"/>
      <c r="AO67" s="214"/>
    </row>
    <row r="68" spans="1:41" x14ac:dyDescent="0.2">
      <c r="A68" s="1354"/>
      <c r="B68" s="213" t="s">
        <v>2718</v>
      </c>
      <c r="C68" s="191">
        <v>93</v>
      </c>
      <c r="D68" s="191">
        <v>111</v>
      </c>
      <c r="E68" s="191">
        <v>108</v>
      </c>
      <c r="F68" s="191">
        <v>96</v>
      </c>
      <c r="G68" s="191">
        <v>80</v>
      </c>
      <c r="H68" s="191">
        <v>94</v>
      </c>
      <c r="I68" s="191">
        <v>110</v>
      </c>
      <c r="J68" s="191">
        <v>101</v>
      </c>
      <c r="K68" s="191">
        <v>91</v>
      </c>
      <c r="L68" s="191">
        <v>90</v>
      </c>
      <c r="M68" s="191">
        <v>124</v>
      </c>
      <c r="N68" s="191">
        <v>112</v>
      </c>
      <c r="O68" s="191">
        <v>112</v>
      </c>
      <c r="P68" s="191">
        <v>177</v>
      </c>
      <c r="Q68" s="191">
        <v>164</v>
      </c>
      <c r="R68" s="191">
        <v>175</v>
      </c>
      <c r="S68" s="191">
        <v>150</v>
      </c>
      <c r="T68" s="191">
        <v>156</v>
      </c>
      <c r="U68" s="191">
        <v>153</v>
      </c>
      <c r="V68" s="191">
        <v>180</v>
      </c>
      <c r="W68" s="191">
        <v>163</v>
      </c>
      <c r="X68" s="191">
        <v>128</v>
      </c>
      <c r="Y68" s="191">
        <v>145</v>
      </c>
      <c r="Z68" s="191">
        <v>126</v>
      </c>
      <c r="AA68" s="191">
        <v>149</v>
      </c>
      <c r="AB68" s="191">
        <v>139</v>
      </c>
      <c r="AC68" s="191">
        <v>143</v>
      </c>
      <c r="AD68" s="191">
        <v>125</v>
      </c>
      <c r="AE68" s="191">
        <v>139</v>
      </c>
      <c r="AF68" s="191">
        <v>140</v>
      </c>
      <c r="AG68" s="191">
        <v>140</v>
      </c>
      <c r="AH68" s="191">
        <v>135</v>
      </c>
      <c r="AI68" s="214">
        <v>127</v>
      </c>
      <c r="AJ68" s="214">
        <v>124</v>
      </c>
      <c r="AK68" s="214">
        <v>122</v>
      </c>
      <c r="AL68" s="214">
        <v>136</v>
      </c>
      <c r="AM68" s="214">
        <v>115</v>
      </c>
      <c r="AN68" s="214">
        <v>121</v>
      </c>
      <c r="AO68" s="214">
        <v>117</v>
      </c>
    </row>
    <row r="69" spans="1:41" x14ac:dyDescent="0.2">
      <c r="A69" s="1354"/>
      <c r="B69" s="213" t="s">
        <v>2717</v>
      </c>
      <c r="C69" s="191">
        <v>14</v>
      </c>
      <c r="D69" s="191">
        <v>16</v>
      </c>
      <c r="E69" s="191">
        <v>15</v>
      </c>
      <c r="F69" s="191">
        <v>17</v>
      </c>
      <c r="G69" s="191">
        <v>13</v>
      </c>
      <c r="H69" s="191">
        <v>11</v>
      </c>
      <c r="I69" s="191">
        <v>6</v>
      </c>
      <c r="J69" s="191">
        <v>16</v>
      </c>
      <c r="K69" s="191">
        <v>9</v>
      </c>
      <c r="L69" s="191">
        <v>24</v>
      </c>
      <c r="M69" s="191">
        <v>14</v>
      </c>
      <c r="N69" s="191">
        <v>18</v>
      </c>
      <c r="O69" s="191">
        <v>16</v>
      </c>
      <c r="P69" s="191">
        <v>26</v>
      </c>
      <c r="Q69" s="191">
        <v>33</v>
      </c>
      <c r="R69" s="191">
        <v>33</v>
      </c>
      <c r="S69" s="191">
        <v>28</v>
      </c>
      <c r="T69" s="191">
        <v>22</v>
      </c>
      <c r="U69" s="191">
        <v>20</v>
      </c>
      <c r="V69" s="191">
        <v>14</v>
      </c>
      <c r="W69" s="191">
        <v>12</v>
      </c>
      <c r="X69" s="191">
        <v>20</v>
      </c>
      <c r="Y69" s="191">
        <v>10</v>
      </c>
      <c r="Z69" s="191">
        <v>13</v>
      </c>
      <c r="AA69" s="191">
        <v>14</v>
      </c>
      <c r="AB69" s="191">
        <v>9</v>
      </c>
      <c r="AC69" s="191">
        <v>13</v>
      </c>
      <c r="AD69" s="191">
        <v>19</v>
      </c>
      <c r="AE69" s="191">
        <v>12</v>
      </c>
      <c r="AF69" s="191">
        <v>17</v>
      </c>
      <c r="AG69" s="191">
        <v>25</v>
      </c>
      <c r="AH69" s="191">
        <v>15</v>
      </c>
      <c r="AI69" s="214">
        <v>11</v>
      </c>
      <c r="AJ69" s="214">
        <v>21</v>
      </c>
      <c r="AK69" s="214">
        <v>11</v>
      </c>
      <c r="AL69" s="214">
        <v>9</v>
      </c>
      <c r="AM69" s="214">
        <v>20</v>
      </c>
      <c r="AN69" s="214">
        <v>17</v>
      </c>
      <c r="AO69" s="214">
        <v>18</v>
      </c>
    </row>
    <row r="70" spans="1:41" x14ac:dyDescent="0.2">
      <c r="A70" s="1354"/>
      <c r="B70" s="213" t="s">
        <v>2716</v>
      </c>
      <c r="C70" s="191">
        <v>105</v>
      </c>
      <c r="D70" s="191">
        <v>126</v>
      </c>
      <c r="E70" s="191">
        <v>107</v>
      </c>
      <c r="F70" s="191">
        <v>101</v>
      </c>
      <c r="G70" s="191">
        <v>97</v>
      </c>
      <c r="H70" s="191">
        <v>105</v>
      </c>
      <c r="I70" s="191">
        <v>107</v>
      </c>
      <c r="J70" s="191">
        <v>111</v>
      </c>
      <c r="K70" s="191">
        <v>120</v>
      </c>
      <c r="L70" s="191">
        <v>102</v>
      </c>
      <c r="M70" s="191">
        <v>109</v>
      </c>
      <c r="N70" s="191">
        <v>101</v>
      </c>
      <c r="O70" s="191">
        <v>108</v>
      </c>
      <c r="P70" s="191">
        <v>145</v>
      </c>
      <c r="Q70" s="191">
        <v>156</v>
      </c>
      <c r="R70" s="191">
        <v>127</v>
      </c>
      <c r="S70" s="191">
        <v>140</v>
      </c>
      <c r="T70" s="191">
        <v>155</v>
      </c>
      <c r="U70" s="191">
        <v>130</v>
      </c>
      <c r="V70" s="191">
        <v>121</v>
      </c>
      <c r="W70" s="191">
        <v>108</v>
      </c>
      <c r="X70" s="191">
        <v>110</v>
      </c>
      <c r="Y70" s="191">
        <v>105</v>
      </c>
      <c r="Z70" s="191">
        <v>125</v>
      </c>
      <c r="AA70" s="191">
        <v>96</v>
      </c>
      <c r="AB70" s="191">
        <v>103</v>
      </c>
      <c r="AC70" s="191">
        <v>105</v>
      </c>
      <c r="AD70" s="191">
        <v>112</v>
      </c>
      <c r="AE70" s="191">
        <v>104</v>
      </c>
      <c r="AF70" s="191">
        <v>109</v>
      </c>
      <c r="AG70" s="191">
        <v>92</v>
      </c>
      <c r="AH70" s="191">
        <v>107</v>
      </c>
      <c r="AI70" s="214">
        <v>97</v>
      </c>
      <c r="AJ70" s="214">
        <v>109</v>
      </c>
      <c r="AK70" s="214">
        <v>107</v>
      </c>
      <c r="AL70" s="214">
        <v>90</v>
      </c>
      <c r="AM70" s="214">
        <v>96</v>
      </c>
      <c r="AN70" s="214">
        <v>95</v>
      </c>
      <c r="AO70" s="214">
        <v>80</v>
      </c>
    </row>
    <row r="71" spans="1:41" x14ac:dyDescent="0.2">
      <c r="A71" s="1354"/>
      <c r="B71" s="213" t="s">
        <v>2715</v>
      </c>
      <c r="C71" s="191">
        <v>29</v>
      </c>
      <c r="D71" s="191">
        <v>51</v>
      </c>
      <c r="E71" s="191">
        <v>35</v>
      </c>
      <c r="F71" s="191">
        <v>25</v>
      </c>
      <c r="G71" s="191">
        <v>30</v>
      </c>
      <c r="H71" s="191">
        <v>23</v>
      </c>
      <c r="I71" s="191">
        <v>24</v>
      </c>
      <c r="J71" s="191">
        <v>28</v>
      </c>
      <c r="K71" s="191">
        <v>30</v>
      </c>
      <c r="L71" s="191">
        <v>32</v>
      </c>
      <c r="M71" s="191">
        <v>25</v>
      </c>
      <c r="N71" s="191">
        <v>28</v>
      </c>
      <c r="O71" s="191">
        <v>18</v>
      </c>
      <c r="P71" s="191">
        <v>45</v>
      </c>
      <c r="Q71" s="191">
        <v>44</v>
      </c>
      <c r="R71" s="191">
        <v>32</v>
      </c>
      <c r="S71" s="191">
        <v>29</v>
      </c>
      <c r="T71" s="191">
        <v>41</v>
      </c>
      <c r="U71" s="191">
        <v>33</v>
      </c>
      <c r="V71" s="191">
        <v>27</v>
      </c>
      <c r="W71" s="191">
        <v>33</v>
      </c>
      <c r="X71" s="191">
        <v>26</v>
      </c>
      <c r="Y71" s="191">
        <v>25</v>
      </c>
      <c r="Z71" s="191">
        <v>23</v>
      </c>
      <c r="AA71" s="191">
        <v>25</v>
      </c>
      <c r="AB71" s="191">
        <v>31</v>
      </c>
      <c r="AC71" s="191">
        <v>25</v>
      </c>
      <c r="AD71" s="191">
        <v>19</v>
      </c>
      <c r="AE71" s="191">
        <v>14</v>
      </c>
      <c r="AF71" s="191">
        <v>19</v>
      </c>
      <c r="AG71" s="191">
        <v>22</v>
      </c>
      <c r="AH71" s="191">
        <v>22</v>
      </c>
      <c r="AI71" s="214">
        <v>14</v>
      </c>
      <c r="AJ71" s="214">
        <v>21</v>
      </c>
      <c r="AK71" s="214">
        <v>20</v>
      </c>
      <c r="AL71" s="214">
        <v>21</v>
      </c>
      <c r="AM71" s="214">
        <v>27</v>
      </c>
      <c r="AN71" s="214">
        <v>22</v>
      </c>
      <c r="AO71" s="214">
        <v>19</v>
      </c>
    </row>
    <row r="72" spans="1:41" x14ac:dyDescent="0.2">
      <c r="A72" s="1354"/>
      <c r="B72" s="213" t="s">
        <v>2691</v>
      </c>
      <c r="C72" s="191">
        <v>0</v>
      </c>
      <c r="D72" s="191">
        <v>0</v>
      </c>
      <c r="E72" s="191">
        <v>0</v>
      </c>
      <c r="F72" s="191">
        <v>0</v>
      </c>
      <c r="G72" s="191">
        <v>0</v>
      </c>
      <c r="H72" s="191">
        <v>0</v>
      </c>
      <c r="I72" s="191">
        <v>0</v>
      </c>
      <c r="J72" s="191">
        <v>0</v>
      </c>
      <c r="K72" s="191">
        <v>0</v>
      </c>
      <c r="L72" s="191">
        <v>0</v>
      </c>
      <c r="M72" s="191">
        <v>0</v>
      </c>
      <c r="N72" s="191">
        <v>2</v>
      </c>
      <c r="O72" s="191">
        <v>9</v>
      </c>
      <c r="P72" s="191">
        <v>33</v>
      </c>
      <c r="Q72" s="191">
        <v>55</v>
      </c>
      <c r="R72" s="191">
        <v>36</v>
      </c>
      <c r="S72" s="191">
        <v>38</v>
      </c>
      <c r="T72" s="191">
        <v>15</v>
      </c>
      <c r="U72" s="191">
        <v>15</v>
      </c>
      <c r="V72" s="191">
        <v>14</v>
      </c>
      <c r="W72" s="191">
        <v>7</v>
      </c>
      <c r="X72" s="191">
        <v>6</v>
      </c>
      <c r="Y72" s="191">
        <v>3</v>
      </c>
      <c r="Z72" s="191">
        <v>3</v>
      </c>
      <c r="AA72" s="191">
        <v>1</v>
      </c>
      <c r="AB72" s="191">
        <v>2</v>
      </c>
      <c r="AC72" s="191">
        <v>0</v>
      </c>
      <c r="AD72" s="191">
        <v>1</v>
      </c>
      <c r="AE72" s="191">
        <v>0</v>
      </c>
      <c r="AF72" s="191">
        <v>1</v>
      </c>
      <c r="AG72" s="191">
        <v>0</v>
      </c>
      <c r="AH72" s="191">
        <v>0</v>
      </c>
      <c r="AI72" s="214">
        <v>0</v>
      </c>
      <c r="AJ72" s="214">
        <v>0</v>
      </c>
      <c r="AK72" s="214">
        <v>0</v>
      </c>
      <c r="AL72" s="214">
        <v>0</v>
      </c>
      <c r="AM72" s="214">
        <v>0</v>
      </c>
      <c r="AN72" s="214">
        <v>0</v>
      </c>
      <c r="AO72" s="214">
        <v>1</v>
      </c>
    </row>
    <row r="73" spans="1:41" x14ac:dyDescent="0.2">
      <c r="A73" s="1354"/>
      <c r="B73" s="213" t="s">
        <v>2714</v>
      </c>
      <c r="C73" s="191">
        <v>63</v>
      </c>
      <c r="D73" s="191">
        <v>105</v>
      </c>
      <c r="E73" s="191">
        <v>101</v>
      </c>
      <c r="F73" s="191">
        <v>93</v>
      </c>
      <c r="G73" s="191">
        <v>92</v>
      </c>
      <c r="H73" s="191">
        <v>88</v>
      </c>
      <c r="I73" s="191">
        <v>100</v>
      </c>
      <c r="J73" s="191">
        <v>81</v>
      </c>
      <c r="K73" s="191">
        <v>109</v>
      </c>
      <c r="L73" s="191">
        <v>96</v>
      </c>
      <c r="M73" s="191">
        <v>89</v>
      </c>
      <c r="N73" s="191">
        <v>103</v>
      </c>
      <c r="O73" s="191">
        <v>89</v>
      </c>
      <c r="P73" s="191">
        <v>139</v>
      </c>
      <c r="Q73" s="191">
        <v>145</v>
      </c>
      <c r="R73" s="191">
        <v>126</v>
      </c>
      <c r="S73" s="191">
        <v>124</v>
      </c>
      <c r="T73" s="191">
        <v>116</v>
      </c>
      <c r="U73" s="191">
        <v>86</v>
      </c>
      <c r="V73" s="191">
        <v>115</v>
      </c>
      <c r="W73" s="191">
        <v>120</v>
      </c>
      <c r="X73" s="191">
        <v>112</v>
      </c>
      <c r="Y73" s="191">
        <v>101</v>
      </c>
      <c r="Z73" s="195">
        <v>119</v>
      </c>
      <c r="AA73" s="195">
        <v>106</v>
      </c>
      <c r="AB73" s="195">
        <v>95</v>
      </c>
      <c r="AC73" s="195">
        <v>101</v>
      </c>
      <c r="AD73" s="195">
        <v>98</v>
      </c>
      <c r="AE73" s="195">
        <v>104</v>
      </c>
      <c r="AF73" s="195">
        <v>84</v>
      </c>
      <c r="AG73" s="195">
        <v>102</v>
      </c>
      <c r="AH73" s="195">
        <v>95</v>
      </c>
      <c r="AI73" s="214">
        <v>101</v>
      </c>
      <c r="AJ73" s="214">
        <v>89</v>
      </c>
      <c r="AK73" s="214">
        <v>121</v>
      </c>
      <c r="AL73" s="214">
        <v>112</v>
      </c>
      <c r="AM73" s="214">
        <v>103</v>
      </c>
      <c r="AN73" s="214">
        <v>91</v>
      </c>
      <c r="AO73" s="214">
        <v>71</v>
      </c>
    </row>
    <row r="74" spans="1:41" x14ac:dyDescent="0.2">
      <c r="A74" s="1354"/>
      <c r="B74" s="213" t="s">
        <v>2713</v>
      </c>
      <c r="C74" s="191">
        <v>304</v>
      </c>
      <c r="D74" s="191">
        <v>409</v>
      </c>
      <c r="E74" s="191">
        <v>366</v>
      </c>
      <c r="F74" s="191">
        <v>332</v>
      </c>
      <c r="G74" s="191">
        <v>312</v>
      </c>
      <c r="H74" s="191">
        <v>321</v>
      </c>
      <c r="I74" s="191">
        <v>347</v>
      </c>
      <c r="J74" s="191">
        <v>337</v>
      </c>
      <c r="K74" s="191">
        <v>359</v>
      </c>
      <c r="L74" s="191">
        <v>344</v>
      </c>
      <c r="M74" s="191">
        <v>361</v>
      </c>
      <c r="N74" s="191">
        <v>364</v>
      </c>
      <c r="O74" s="191">
        <v>352</v>
      </c>
      <c r="P74" s="191">
        <v>565</v>
      </c>
      <c r="Q74" s="191">
        <v>597</v>
      </c>
      <c r="R74" s="191">
        <v>529</v>
      </c>
      <c r="S74" s="191">
        <v>509</v>
      </c>
      <c r="T74" s="191">
        <v>505</v>
      </c>
      <c r="U74" s="191">
        <v>437</v>
      </c>
      <c r="V74" s="195">
        <v>471</v>
      </c>
      <c r="W74" s="191">
        <v>443</v>
      </c>
      <c r="X74" s="191">
        <v>402</v>
      </c>
      <c r="Y74" s="191">
        <v>389</v>
      </c>
      <c r="Z74" s="191">
        <v>409</v>
      </c>
      <c r="AA74" s="191">
        <v>391</v>
      </c>
      <c r="AB74" s="191">
        <v>379</v>
      </c>
      <c r="AC74" s="191">
        <v>387</v>
      </c>
      <c r="AD74" s="191">
        <v>374</v>
      </c>
      <c r="AE74" s="191">
        <v>373</v>
      </c>
      <c r="AF74" s="191">
        <v>370</v>
      </c>
      <c r="AG74" s="191">
        <v>381</v>
      </c>
      <c r="AH74" s="191">
        <v>374</v>
      </c>
      <c r="AI74" s="214">
        <v>350</v>
      </c>
      <c r="AJ74" s="214">
        <v>364</v>
      </c>
      <c r="AK74" s="214">
        <v>381</v>
      </c>
      <c r="AL74" s="214">
        <v>368</v>
      </c>
      <c r="AM74" s="214">
        <v>361</v>
      </c>
      <c r="AN74" s="214">
        <v>346</v>
      </c>
      <c r="AO74" s="214">
        <v>306</v>
      </c>
    </row>
    <row r="75" spans="1:41" x14ac:dyDescent="0.2">
      <c r="A75" s="1354"/>
      <c r="B75" s="1351" t="s">
        <v>2719</v>
      </c>
      <c r="C75" s="191"/>
      <c r="D75" s="191"/>
      <c r="E75" s="191"/>
      <c r="F75" s="191"/>
      <c r="G75" s="191"/>
      <c r="H75" s="191"/>
      <c r="I75" s="191"/>
      <c r="J75" s="191"/>
      <c r="K75" s="191"/>
      <c r="L75" s="191"/>
      <c r="M75" s="191"/>
      <c r="N75" s="191"/>
      <c r="O75" s="191"/>
      <c r="P75" s="195"/>
      <c r="Q75" s="195"/>
      <c r="R75" s="195"/>
      <c r="S75" s="195"/>
      <c r="T75" s="195"/>
      <c r="U75" s="195"/>
      <c r="V75" s="191"/>
      <c r="W75" s="191"/>
      <c r="X75" s="191"/>
      <c r="Y75" s="191"/>
      <c r="Z75" s="191"/>
      <c r="AA75" s="191"/>
      <c r="AB75" s="191"/>
      <c r="AC75" s="191"/>
      <c r="AD75" s="191"/>
      <c r="AE75" s="191"/>
      <c r="AF75" s="191"/>
      <c r="AG75" s="191"/>
      <c r="AH75" s="191"/>
      <c r="AI75" s="214"/>
      <c r="AJ75" s="214"/>
      <c r="AK75" s="214"/>
      <c r="AL75" s="214"/>
      <c r="AM75" s="214"/>
      <c r="AN75" s="214"/>
      <c r="AO75" s="214"/>
    </row>
    <row r="76" spans="1:41" x14ac:dyDescent="0.2">
      <c r="A76" s="1354"/>
      <c r="B76" s="1351"/>
      <c r="C76" s="191"/>
      <c r="D76" s="191"/>
      <c r="E76" s="191"/>
      <c r="F76" s="191"/>
      <c r="G76" s="191"/>
      <c r="H76" s="191"/>
      <c r="I76" s="191"/>
      <c r="J76" s="191"/>
      <c r="K76" s="191"/>
      <c r="L76" s="191"/>
      <c r="M76" s="191"/>
      <c r="N76" s="191"/>
      <c r="O76" s="191"/>
      <c r="P76" s="195"/>
      <c r="Q76" s="195"/>
      <c r="R76" s="195"/>
      <c r="S76" s="195"/>
      <c r="T76" s="195"/>
      <c r="U76" s="195"/>
      <c r="V76" s="191"/>
      <c r="W76" s="191"/>
      <c r="X76" s="191"/>
      <c r="Y76" s="191"/>
      <c r="Z76" s="191"/>
      <c r="AA76" s="191"/>
      <c r="AB76" s="191"/>
      <c r="AC76" s="191"/>
      <c r="AD76" s="191"/>
      <c r="AE76" s="191"/>
      <c r="AF76" s="191"/>
      <c r="AG76" s="191"/>
      <c r="AH76" s="191"/>
      <c r="AI76" s="214"/>
      <c r="AJ76" s="214"/>
      <c r="AK76" s="214"/>
      <c r="AL76" s="214"/>
      <c r="AM76" s="214"/>
      <c r="AN76" s="214"/>
      <c r="AO76" s="214"/>
    </row>
    <row r="77" spans="1:41" x14ac:dyDescent="0.2">
      <c r="A77" s="1354"/>
      <c r="B77" s="213" t="s">
        <v>2718</v>
      </c>
      <c r="C77" s="191">
        <f t="shared" ref="C77:AO77" si="16">C68-C60</f>
        <v>-6</v>
      </c>
      <c r="D77" s="191">
        <f t="shared" si="16"/>
        <v>10</v>
      </c>
      <c r="E77" s="191">
        <f t="shared" si="16"/>
        <v>15</v>
      </c>
      <c r="F77" s="191">
        <f t="shared" si="16"/>
        <v>-1</v>
      </c>
      <c r="G77" s="191">
        <f t="shared" si="16"/>
        <v>-3</v>
      </c>
      <c r="H77" s="191">
        <f t="shared" si="16"/>
        <v>-5</v>
      </c>
      <c r="I77" s="191">
        <f t="shared" si="16"/>
        <v>4</v>
      </c>
      <c r="J77" s="191">
        <f t="shared" si="16"/>
        <v>0</v>
      </c>
      <c r="K77" s="191">
        <f t="shared" si="16"/>
        <v>-4</v>
      </c>
      <c r="L77" s="191">
        <f t="shared" si="16"/>
        <v>-13</v>
      </c>
      <c r="M77" s="191">
        <f t="shared" si="16"/>
        <v>34</v>
      </c>
      <c r="N77" s="191">
        <f t="shared" si="16"/>
        <v>23</v>
      </c>
      <c r="O77" s="191">
        <f t="shared" si="16"/>
        <v>14</v>
      </c>
      <c r="P77" s="191">
        <f t="shared" si="16"/>
        <v>88</v>
      </c>
      <c r="Q77" s="191">
        <f t="shared" si="16"/>
        <v>75</v>
      </c>
      <c r="R77" s="191">
        <f t="shared" si="16"/>
        <v>86</v>
      </c>
      <c r="S77" s="191">
        <f t="shared" si="16"/>
        <v>52</v>
      </c>
      <c r="T77" s="191">
        <f t="shared" si="16"/>
        <v>67</v>
      </c>
      <c r="U77" s="191">
        <f t="shared" si="16"/>
        <v>58</v>
      </c>
      <c r="V77" s="191">
        <f t="shared" si="16"/>
        <v>83</v>
      </c>
      <c r="W77" s="191">
        <f t="shared" si="16"/>
        <v>71</v>
      </c>
      <c r="X77" s="191">
        <f t="shared" si="16"/>
        <v>32</v>
      </c>
      <c r="Y77" s="191">
        <f t="shared" si="16"/>
        <v>49</v>
      </c>
      <c r="Z77" s="191">
        <f t="shared" si="16"/>
        <v>30</v>
      </c>
      <c r="AA77" s="191">
        <f t="shared" si="16"/>
        <v>53</v>
      </c>
      <c r="AB77" s="191">
        <f t="shared" si="16"/>
        <v>43</v>
      </c>
      <c r="AC77" s="191">
        <f t="shared" si="16"/>
        <v>49</v>
      </c>
      <c r="AD77" s="191">
        <f t="shared" si="16"/>
        <v>34</v>
      </c>
      <c r="AE77" s="191">
        <f t="shared" si="16"/>
        <v>43</v>
      </c>
      <c r="AF77" s="191">
        <f t="shared" si="16"/>
        <v>55</v>
      </c>
      <c r="AG77" s="191">
        <f t="shared" si="16"/>
        <v>44</v>
      </c>
      <c r="AH77" s="191">
        <f t="shared" si="16"/>
        <v>43</v>
      </c>
      <c r="AI77" s="191">
        <f t="shared" si="16"/>
        <v>40</v>
      </c>
      <c r="AJ77" s="191">
        <f t="shared" si="16"/>
        <v>24</v>
      </c>
      <c r="AK77" s="191">
        <f t="shared" si="16"/>
        <v>26</v>
      </c>
      <c r="AL77" s="191">
        <f t="shared" si="16"/>
        <v>51</v>
      </c>
      <c r="AM77" s="191">
        <f t="shared" si="16"/>
        <v>18</v>
      </c>
      <c r="AN77" s="191">
        <f t="shared" si="16"/>
        <v>32</v>
      </c>
      <c r="AO77" s="191">
        <f t="shared" si="16"/>
        <v>28</v>
      </c>
    </row>
    <row r="78" spans="1:41" x14ac:dyDescent="0.2">
      <c r="A78" s="1354"/>
      <c r="B78" s="213" t="s">
        <v>2717</v>
      </c>
      <c r="C78" s="191">
        <f t="shared" ref="C78:AO78" si="17">C69-C61</f>
        <v>3</v>
      </c>
      <c r="D78" s="191">
        <f t="shared" si="17"/>
        <v>0</v>
      </c>
      <c r="E78" s="191">
        <f t="shared" si="17"/>
        <v>3</v>
      </c>
      <c r="F78" s="191">
        <f t="shared" si="17"/>
        <v>6</v>
      </c>
      <c r="G78" s="191">
        <f t="shared" si="17"/>
        <v>4</v>
      </c>
      <c r="H78" s="191">
        <f t="shared" si="17"/>
        <v>0</v>
      </c>
      <c r="I78" s="191">
        <f t="shared" si="17"/>
        <v>-6</v>
      </c>
      <c r="J78" s="191">
        <f t="shared" si="17"/>
        <v>4</v>
      </c>
      <c r="K78" s="191">
        <f t="shared" si="17"/>
        <v>-3</v>
      </c>
      <c r="L78" s="191">
        <f t="shared" si="17"/>
        <v>14</v>
      </c>
      <c r="M78" s="191">
        <f t="shared" si="17"/>
        <v>4</v>
      </c>
      <c r="N78" s="191">
        <f t="shared" si="17"/>
        <v>6</v>
      </c>
      <c r="O78" s="191">
        <f t="shared" si="17"/>
        <v>3</v>
      </c>
      <c r="P78" s="191">
        <f t="shared" si="17"/>
        <v>17</v>
      </c>
      <c r="Q78" s="191">
        <f t="shared" si="17"/>
        <v>24</v>
      </c>
      <c r="R78" s="191">
        <f t="shared" si="17"/>
        <v>24</v>
      </c>
      <c r="S78" s="191">
        <f t="shared" si="17"/>
        <v>20</v>
      </c>
      <c r="T78" s="191">
        <f t="shared" si="17"/>
        <v>11</v>
      </c>
      <c r="U78" s="191">
        <f t="shared" si="17"/>
        <v>11</v>
      </c>
      <c r="V78" s="191">
        <f t="shared" si="17"/>
        <v>6</v>
      </c>
      <c r="W78" s="191">
        <f t="shared" si="17"/>
        <v>1</v>
      </c>
      <c r="X78" s="191">
        <f t="shared" si="17"/>
        <v>11</v>
      </c>
      <c r="Y78" s="191">
        <f t="shared" si="17"/>
        <v>0</v>
      </c>
      <c r="Z78" s="191">
        <f t="shared" si="17"/>
        <v>4</v>
      </c>
      <c r="AA78" s="191">
        <f t="shared" si="17"/>
        <v>5</v>
      </c>
      <c r="AB78" s="191">
        <f t="shared" si="17"/>
        <v>1</v>
      </c>
      <c r="AC78" s="191">
        <f t="shared" si="17"/>
        <v>3</v>
      </c>
      <c r="AD78" s="191">
        <f t="shared" si="17"/>
        <v>11</v>
      </c>
      <c r="AE78" s="191">
        <f t="shared" si="17"/>
        <v>4</v>
      </c>
      <c r="AF78" s="191">
        <f t="shared" si="17"/>
        <v>8</v>
      </c>
      <c r="AG78" s="191">
        <f t="shared" si="17"/>
        <v>17</v>
      </c>
      <c r="AH78" s="191">
        <f t="shared" si="17"/>
        <v>4</v>
      </c>
      <c r="AI78" s="191">
        <f t="shared" si="17"/>
        <v>1</v>
      </c>
      <c r="AJ78" s="191">
        <f t="shared" si="17"/>
        <v>13</v>
      </c>
      <c r="AK78" s="191">
        <f t="shared" si="17"/>
        <v>2</v>
      </c>
      <c r="AL78" s="191">
        <f t="shared" si="17"/>
        <v>1</v>
      </c>
      <c r="AM78" s="191">
        <f t="shared" si="17"/>
        <v>10</v>
      </c>
      <c r="AN78" s="191">
        <f t="shared" si="17"/>
        <v>6</v>
      </c>
      <c r="AO78" s="191">
        <f t="shared" si="17"/>
        <v>10</v>
      </c>
    </row>
    <row r="79" spans="1:41" x14ac:dyDescent="0.2">
      <c r="A79" s="1354"/>
      <c r="B79" s="213" t="s">
        <v>2716</v>
      </c>
      <c r="C79" s="191">
        <f t="shared" ref="C79:AO79" si="18">C70-C62</f>
        <v>8</v>
      </c>
      <c r="D79" s="191">
        <f t="shared" si="18"/>
        <v>-21</v>
      </c>
      <c r="E79" s="191">
        <f t="shared" si="18"/>
        <v>-6</v>
      </c>
      <c r="F79" s="191">
        <f t="shared" si="18"/>
        <v>-8</v>
      </c>
      <c r="G79" s="191">
        <f t="shared" si="18"/>
        <v>2</v>
      </c>
      <c r="H79" s="191">
        <f t="shared" si="18"/>
        <v>6</v>
      </c>
      <c r="I79" s="191">
        <f t="shared" si="18"/>
        <v>6</v>
      </c>
      <c r="J79" s="191">
        <f t="shared" si="18"/>
        <v>17</v>
      </c>
      <c r="K79" s="191">
        <f t="shared" si="18"/>
        <v>19</v>
      </c>
      <c r="L79" s="191">
        <f t="shared" si="18"/>
        <v>0</v>
      </c>
      <c r="M79" s="191">
        <f t="shared" si="18"/>
        <v>19</v>
      </c>
      <c r="N79" s="191">
        <f t="shared" si="18"/>
        <v>10</v>
      </c>
      <c r="O79" s="191">
        <f t="shared" si="18"/>
        <v>14</v>
      </c>
      <c r="P79" s="191">
        <f t="shared" si="18"/>
        <v>57</v>
      </c>
      <c r="Q79" s="191">
        <f t="shared" si="18"/>
        <v>65</v>
      </c>
      <c r="R79" s="191">
        <f t="shared" si="18"/>
        <v>43</v>
      </c>
      <c r="S79" s="191">
        <f t="shared" si="18"/>
        <v>54</v>
      </c>
      <c r="T79" s="191">
        <f t="shared" si="18"/>
        <v>73</v>
      </c>
      <c r="U79" s="191">
        <f t="shared" si="18"/>
        <v>48</v>
      </c>
      <c r="V79" s="191">
        <f t="shared" si="18"/>
        <v>36</v>
      </c>
      <c r="W79" s="191">
        <f t="shared" si="18"/>
        <v>23</v>
      </c>
      <c r="X79" s="191">
        <f t="shared" si="18"/>
        <v>25</v>
      </c>
      <c r="Y79" s="191">
        <f t="shared" si="18"/>
        <v>11</v>
      </c>
      <c r="Z79" s="191">
        <f t="shared" si="18"/>
        <v>39</v>
      </c>
      <c r="AA79" s="191">
        <f t="shared" si="18"/>
        <v>14</v>
      </c>
      <c r="AB79" s="191">
        <f t="shared" si="18"/>
        <v>15</v>
      </c>
      <c r="AC79" s="191">
        <f t="shared" si="18"/>
        <v>22</v>
      </c>
      <c r="AD79" s="191">
        <f t="shared" si="18"/>
        <v>27</v>
      </c>
      <c r="AE79" s="191">
        <f t="shared" si="18"/>
        <v>23</v>
      </c>
      <c r="AF79" s="191">
        <f t="shared" si="18"/>
        <v>27</v>
      </c>
      <c r="AG79" s="191">
        <f t="shared" si="18"/>
        <v>17</v>
      </c>
      <c r="AH79" s="191">
        <f t="shared" si="18"/>
        <v>28</v>
      </c>
      <c r="AI79" s="191">
        <f t="shared" si="18"/>
        <v>16</v>
      </c>
      <c r="AJ79" s="191">
        <f t="shared" si="18"/>
        <v>29</v>
      </c>
      <c r="AK79" s="191">
        <f t="shared" si="18"/>
        <v>29</v>
      </c>
      <c r="AL79" s="191">
        <f t="shared" si="18"/>
        <v>14</v>
      </c>
      <c r="AM79" s="191">
        <f t="shared" si="18"/>
        <v>17</v>
      </c>
      <c r="AN79" s="191">
        <f t="shared" si="18"/>
        <v>16</v>
      </c>
      <c r="AO79" s="191">
        <f t="shared" si="18"/>
        <v>-4</v>
      </c>
    </row>
    <row r="80" spans="1:41" x14ac:dyDescent="0.2">
      <c r="A80" s="1354"/>
      <c r="B80" s="213" t="s">
        <v>2715</v>
      </c>
      <c r="C80" s="191">
        <f t="shared" ref="C80:AO80" si="19">C71-C63</f>
        <v>-4</v>
      </c>
      <c r="D80" s="191">
        <f t="shared" si="19"/>
        <v>10</v>
      </c>
      <c r="E80" s="191">
        <f t="shared" si="19"/>
        <v>0</v>
      </c>
      <c r="F80" s="191">
        <f t="shared" si="19"/>
        <v>-10</v>
      </c>
      <c r="G80" s="191">
        <f t="shared" si="19"/>
        <v>-4</v>
      </c>
      <c r="H80" s="191">
        <f t="shared" si="19"/>
        <v>-7</v>
      </c>
      <c r="I80" s="191">
        <f t="shared" si="19"/>
        <v>-4</v>
      </c>
      <c r="J80" s="191">
        <f t="shared" si="19"/>
        <v>-8</v>
      </c>
      <c r="K80" s="191">
        <f t="shared" si="19"/>
        <v>0</v>
      </c>
      <c r="L80" s="191">
        <f t="shared" si="19"/>
        <v>3</v>
      </c>
      <c r="M80" s="191">
        <f t="shared" si="19"/>
        <v>-3</v>
      </c>
      <c r="N80" s="191">
        <f t="shared" si="19"/>
        <v>-2</v>
      </c>
      <c r="O80" s="191">
        <f t="shared" si="19"/>
        <v>-10</v>
      </c>
      <c r="P80" s="191">
        <f t="shared" si="19"/>
        <v>20</v>
      </c>
      <c r="Q80" s="191">
        <f t="shared" si="19"/>
        <v>17</v>
      </c>
      <c r="R80" s="191">
        <f t="shared" si="19"/>
        <v>9</v>
      </c>
      <c r="S80" s="191">
        <f t="shared" si="19"/>
        <v>4</v>
      </c>
      <c r="T80" s="191">
        <f t="shared" si="19"/>
        <v>15</v>
      </c>
      <c r="U80" s="191">
        <f t="shared" si="19"/>
        <v>13</v>
      </c>
      <c r="V80" s="191">
        <f t="shared" si="19"/>
        <v>5</v>
      </c>
      <c r="W80" s="191">
        <f t="shared" si="19"/>
        <v>10</v>
      </c>
      <c r="X80" s="191">
        <f t="shared" si="19"/>
        <v>3</v>
      </c>
      <c r="Y80" s="191">
        <f t="shared" si="19"/>
        <v>1</v>
      </c>
      <c r="Z80" s="191">
        <f t="shared" si="19"/>
        <v>3</v>
      </c>
      <c r="AA80" s="191">
        <f t="shared" si="19"/>
        <v>5</v>
      </c>
      <c r="AB80" s="191">
        <f t="shared" si="19"/>
        <v>9</v>
      </c>
      <c r="AC80" s="191">
        <f t="shared" si="19"/>
        <v>4</v>
      </c>
      <c r="AD80" s="191">
        <f t="shared" si="19"/>
        <v>-4</v>
      </c>
      <c r="AE80" s="191">
        <f t="shared" si="19"/>
        <v>-7</v>
      </c>
      <c r="AF80" s="191">
        <f t="shared" si="19"/>
        <v>4</v>
      </c>
      <c r="AG80" s="191">
        <f t="shared" si="19"/>
        <v>-2</v>
      </c>
      <c r="AH80" s="191">
        <f t="shared" si="19"/>
        <v>0</v>
      </c>
      <c r="AI80" s="191">
        <f t="shared" si="19"/>
        <v>-2</v>
      </c>
      <c r="AJ80" s="191">
        <f t="shared" si="19"/>
        <v>0</v>
      </c>
      <c r="AK80" s="191">
        <f t="shared" si="19"/>
        <v>-1</v>
      </c>
      <c r="AL80" s="191">
        <f t="shared" si="19"/>
        <v>-2</v>
      </c>
      <c r="AM80" s="191">
        <f t="shared" si="19"/>
        <v>5</v>
      </c>
      <c r="AN80" s="191">
        <f t="shared" si="19"/>
        <v>1</v>
      </c>
      <c r="AO80" s="191">
        <f t="shared" si="19"/>
        <v>-2</v>
      </c>
    </row>
    <row r="81" spans="1:41" x14ac:dyDescent="0.2">
      <c r="A81" s="1354"/>
      <c r="B81" s="213" t="s">
        <v>2691</v>
      </c>
      <c r="C81" s="191">
        <f t="shared" ref="C81:AO81" si="20">C72</f>
        <v>0</v>
      </c>
      <c r="D81" s="191">
        <f t="shared" si="20"/>
        <v>0</v>
      </c>
      <c r="E81" s="191">
        <f t="shared" si="20"/>
        <v>0</v>
      </c>
      <c r="F81" s="191">
        <f t="shared" si="20"/>
        <v>0</v>
      </c>
      <c r="G81" s="191">
        <f t="shared" si="20"/>
        <v>0</v>
      </c>
      <c r="H81" s="191">
        <f t="shared" si="20"/>
        <v>0</v>
      </c>
      <c r="I81" s="191">
        <f t="shared" si="20"/>
        <v>0</v>
      </c>
      <c r="J81" s="191">
        <f t="shared" si="20"/>
        <v>0</v>
      </c>
      <c r="K81" s="191">
        <f t="shared" si="20"/>
        <v>0</v>
      </c>
      <c r="L81" s="191">
        <f t="shared" si="20"/>
        <v>0</v>
      </c>
      <c r="M81" s="191">
        <f t="shared" si="20"/>
        <v>0</v>
      </c>
      <c r="N81" s="191">
        <f t="shared" si="20"/>
        <v>2</v>
      </c>
      <c r="O81" s="191">
        <f t="shared" si="20"/>
        <v>9</v>
      </c>
      <c r="P81" s="191">
        <f t="shared" si="20"/>
        <v>33</v>
      </c>
      <c r="Q81" s="191">
        <f t="shared" si="20"/>
        <v>55</v>
      </c>
      <c r="R81" s="191">
        <f t="shared" si="20"/>
        <v>36</v>
      </c>
      <c r="S81" s="191">
        <f t="shared" si="20"/>
        <v>38</v>
      </c>
      <c r="T81" s="191">
        <f t="shared" si="20"/>
        <v>15</v>
      </c>
      <c r="U81" s="191">
        <f t="shared" si="20"/>
        <v>15</v>
      </c>
      <c r="V81" s="191">
        <f t="shared" si="20"/>
        <v>14</v>
      </c>
      <c r="W81" s="191">
        <f t="shared" si="20"/>
        <v>7</v>
      </c>
      <c r="X81" s="191">
        <f t="shared" si="20"/>
        <v>6</v>
      </c>
      <c r="Y81" s="191">
        <f t="shared" si="20"/>
        <v>3</v>
      </c>
      <c r="Z81" s="191">
        <f t="shared" si="20"/>
        <v>3</v>
      </c>
      <c r="AA81" s="191">
        <f t="shared" si="20"/>
        <v>1</v>
      </c>
      <c r="AB81" s="191">
        <f t="shared" si="20"/>
        <v>2</v>
      </c>
      <c r="AC81" s="191">
        <f t="shared" si="20"/>
        <v>0</v>
      </c>
      <c r="AD81" s="191">
        <f t="shared" si="20"/>
        <v>1</v>
      </c>
      <c r="AE81" s="191">
        <f t="shared" si="20"/>
        <v>0</v>
      </c>
      <c r="AF81" s="191">
        <f t="shared" si="20"/>
        <v>1</v>
      </c>
      <c r="AG81" s="191">
        <f t="shared" si="20"/>
        <v>0</v>
      </c>
      <c r="AH81" s="191">
        <f t="shared" si="20"/>
        <v>0</v>
      </c>
      <c r="AI81" s="191">
        <f t="shared" si="20"/>
        <v>0</v>
      </c>
      <c r="AJ81" s="191">
        <f t="shared" si="20"/>
        <v>0</v>
      </c>
      <c r="AK81" s="191">
        <f t="shared" si="20"/>
        <v>0</v>
      </c>
      <c r="AL81" s="191">
        <f t="shared" si="20"/>
        <v>0</v>
      </c>
      <c r="AM81" s="191">
        <f t="shared" si="20"/>
        <v>0</v>
      </c>
      <c r="AN81" s="191">
        <f t="shared" si="20"/>
        <v>0</v>
      </c>
      <c r="AO81" s="191">
        <f t="shared" si="20"/>
        <v>1</v>
      </c>
    </row>
    <row r="82" spans="1:41" x14ac:dyDescent="0.2">
      <c r="A82" s="1354"/>
      <c r="B82" s="213" t="s">
        <v>2714</v>
      </c>
      <c r="C82" s="191">
        <f t="shared" ref="C82:AO82" si="21">C73-C64</f>
        <v>-10</v>
      </c>
      <c r="D82" s="191">
        <f t="shared" si="21"/>
        <v>8</v>
      </c>
      <c r="E82" s="191">
        <f t="shared" si="21"/>
        <v>21</v>
      </c>
      <c r="F82" s="191">
        <f t="shared" si="21"/>
        <v>8</v>
      </c>
      <c r="G82" s="191">
        <f t="shared" si="21"/>
        <v>6</v>
      </c>
      <c r="H82" s="191">
        <f t="shared" si="21"/>
        <v>6</v>
      </c>
      <c r="I82" s="191">
        <f t="shared" si="21"/>
        <v>27</v>
      </c>
      <c r="J82" s="191">
        <f t="shared" si="21"/>
        <v>0</v>
      </c>
      <c r="K82" s="191">
        <f t="shared" si="21"/>
        <v>37</v>
      </c>
      <c r="L82" s="191">
        <f t="shared" si="21"/>
        <v>13</v>
      </c>
      <c r="M82" s="191">
        <f t="shared" si="21"/>
        <v>10</v>
      </c>
      <c r="N82" s="191">
        <f t="shared" si="21"/>
        <v>27</v>
      </c>
      <c r="O82" s="191">
        <f t="shared" si="21"/>
        <v>14</v>
      </c>
      <c r="P82" s="191">
        <f t="shared" si="21"/>
        <v>66</v>
      </c>
      <c r="Q82" s="191">
        <f t="shared" si="21"/>
        <v>71</v>
      </c>
      <c r="R82" s="191">
        <f t="shared" si="21"/>
        <v>52</v>
      </c>
      <c r="S82" s="191">
        <f t="shared" si="21"/>
        <v>45</v>
      </c>
      <c r="T82" s="191">
        <f t="shared" si="21"/>
        <v>36</v>
      </c>
      <c r="U82" s="191">
        <f t="shared" si="21"/>
        <v>11</v>
      </c>
      <c r="V82" s="191">
        <f t="shared" si="21"/>
        <v>37</v>
      </c>
      <c r="W82" s="191">
        <f t="shared" si="21"/>
        <v>51</v>
      </c>
      <c r="X82" s="191">
        <f t="shared" si="21"/>
        <v>46</v>
      </c>
      <c r="Y82" s="191">
        <f t="shared" si="21"/>
        <v>18</v>
      </c>
      <c r="Z82" s="191">
        <f t="shared" si="21"/>
        <v>41</v>
      </c>
      <c r="AA82" s="191">
        <f t="shared" si="21"/>
        <v>37</v>
      </c>
      <c r="AB82" s="191">
        <f t="shared" si="21"/>
        <v>20</v>
      </c>
      <c r="AC82" s="191">
        <f t="shared" si="21"/>
        <v>32</v>
      </c>
      <c r="AD82" s="191">
        <f t="shared" si="21"/>
        <v>25</v>
      </c>
      <c r="AE82" s="191">
        <f t="shared" si="21"/>
        <v>32</v>
      </c>
      <c r="AF82" s="191">
        <f t="shared" si="21"/>
        <v>8</v>
      </c>
      <c r="AG82" s="191">
        <f t="shared" si="21"/>
        <v>29</v>
      </c>
      <c r="AH82" s="191">
        <f t="shared" si="21"/>
        <v>13</v>
      </c>
      <c r="AI82" s="191">
        <f t="shared" si="21"/>
        <v>26</v>
      </c>
      <c r="AJ82" s="191">
        <f t="shared" si="21"/>
        <v>19</v>
      </c>
      <c r="AK82" s="191">
        <f t="shared" si="21"/>
        <v>55</v>
      </c>
      <c r="AL82" s="191">
        <f t="shared" si="21"/>
        <v>36</v>
      </c>
      <c r="AM82" s="191">
        <f t="shared" si="21"/>
        <v>32</v>
      </c>
      <c r="AN82" s="191">
        <f t="shared" si="21"/>
        <v>19</v>
      </c>
      <c r="AO82" s="191">
        <f t="shared" si="21"/>
        <v>-6</v>
      </c>
    </row>
    <row r="83" spans="1:41" x14ac:dyDescent="0.2">
      <c r="A83" s="1354"/>
      <c r="B83" s="213" t="s">
        <v>2713</v>
      </c>
      <c r="C83" s="191">
        <f t="shared" ref="C83:AO83" si="22">C74-C65</f>
        <v>-9</v>
      </c>
      <c r="D83" s="191">
        <f t="shared" si="22"/>
        <v>7</v>
      </c>
      <c r="E83" s="191">
        <f t="shared" si="22"/>
        <v>33</v>
      </c>
      <c r="F83" s="191">
        <f t="shared" si="22"/>
        <v>-6</v>
      </c>
      <c r="G83" s="191">
        <f t="shared" si="22"/>
        <v>5</v>
      </c>
      <c r="H83" s="191">
        <f t="shared" si="22"/>
        <v>0</v>
      </c>
      <c r="I83" s="191">
        <f t="shared" si="22"/>
        <v>27</v>
      </c>
      <c r="J83" s="191">
        <f t="shared" si="22"/>
        <v>13</v>
      </c>
      <c r="K83" s="191">
        <f t="shared" si="22"/>
        <v>49</v>
      </c>
      <c r="L83" s="191">
        <f t="shared" si="22"/>
        <v>18</v>
      </c>
      <c r="M83" s="191">
        <f t="shared" si="22"/>
        <v>64</v>
      </c>
      <c r="N83" s="191">
        <f t="shared" si="22"/>
        <v>66</v>
      </c>
      <c r="O83" s="191">
        <f t="shared" si="22"/>
        <v>44</v>
      </c>
      <c r="P83" s="191">
        <f t="shared" si="22"/>
        <v>281</v>
      </c>
      <c r="Q83" s="191">
        <f t="shared" si="22"/>
        <v>306</v>
      </c>
      <c r="R83" s="191">
        <f t="shared" si="22"/>
        <v>249</v>
      </c>
      <c r="S83" s="191">
        <f t="shared" si="22"/>
        <v>213</v>
      </c>
      <c r="T83" s="191">
        <f t="shared" si="22"/>
        <v>217</v>
      </c>
      <c r="U83" s="191">
        <f t="shared" si="22"/>
        <v>156</v>
      </c>
      <c r="V83" s="191">
        <f t="shared" si="22"/>
        <v>181</v>
      </c>
      <c r="W83" s="191">
        <f t="shared" si="22"/>
        <v>163</v>
      </c>
      <c r="X83" s="191">
        <f t="shared" si="22"/>
        <v>124</v>
      </c>
      <c r="Y83" s="191">
        <f t="shared" si="22"/>
        <v>83</v>
      </c>
      <c r="Z83" s="191">
        <f t="shared" si="22"/>
        <v>120</v>
      </c>
      <c r="AA83" s="191">
        <f t="shared" si="22"/>
        <v>114</v>
      </c>
      <c r="AB83" s="191">
        <f t="shared" si="22"/>
        <v>90</v>
      </c>
      <c r="AC83" s="191">
        <f t="shared" si="22"/>
        <v>110</v>
      </c>
      <c r="AD83" s="191">
        <f t="shared" si="22"/>
        <v>94</v>
      </c>
      <c r="AE83" s="191">
        <f t="shared" si="22"/>
        <v>95</v>
      </c>
      <c r="AF83" s="191">
        <f t="shared" si="22"/>
        <v>103</v>
      </c>
      <c r="AG83" s="191">
        <f t="shared" si="22"/>
        <v>105</v>
      </c>
      <c r="AH83" s="191">
        <f t="shared" si="22"/>
        <v>88</v>
      </c>
      <c r="AI83" s="191">
        <f t="shared" si="22"/>
        <v>81</v>
      </c>
      <c r="AJ83" s="191">
        <f t="shared" si="22"/>
        <v>85</v>
      </c>
      <c r="AK83" s="191">
        <f t="shared" si="22"/>
        <v>111</v>
      </c>
      <c r="AL83" s="191">
        <f t="shared" si="22"/>
        <v>100</v>
      </c>
      <c r="AM83" s="191">
        <f t="shared" si="22"/>
        <v>82</v>
      </c>
      <c r="AN83" s="191">
        <f t="shared" si="22"/>
        <v>74</v>
      </c>
      <c r="AO83" s="191">
        <f t="shared" si="22"/>
        <v>27</v>
      </c>
    </row>
    <row r="84" spans="1:41" x14ac:dyDescent="0.2">
      <c r="A84" s="1355"/>
      <c r="B84" s="212" t="s">
        <v>2712</v>
      </c>
      <c r="C84" s="201">
        <f t="shared" ref="C84:AO84" si="23">C83-C81</f>
        <v>-9</v>
      </c>
      <c r="D84" s="201">
        <f t="shared" si="23"/>
        <v>7</v>
      </c>
      <c r="E84" s="201">
        <f t="shared" si="23"/>
        <v>33</v>
      </c>
      <c r="F84" s="201">
        <f t="shared" si="23"/>
        <v>-6</v>
      </c>
      <c r="G84" s="201">
        <f t="shared" si="23"/>
        <v>5</v>
      </c>
      <c r="H84" s="201">
        <f t="shared" si="23"/>
        <v>0</v>
      </c>
      <c r="I84" s="201">
        <f t="shared" si="23"/>
        <v>27</v>
      </c>
      <c r="J84" s="201">
        <f t="shared" si="23"/>
        <v>13</v>
      </c>
      <c r="K84" s="201">
        <f t="shared" si="23"/>
        <v>49</v>
      </c>
      <c r="L84" s="201">
        <f t="shared" si="23"/>
        <v>18</v>
      </c>
      <c r="M84" s="201">
        <f t="shared" si="23"/>
        <v>64</v>
      </c>
      <c r="N84" s="201">
        <f t="shared" si="23"/>
        <v>64</v>
      </c>
      <c r="O84" s="201">
        <f t="shared" si="23"/>
        <v>35</v>
      </c>
      <c r="P84" s="201">
        <f t="shared" si="23"/>
        <v>248</v>
      </c>
      <c r="Q84" s="201">
        <f t="shared" si="23"/>
        <v>251</v>
      </c>
      <c r="R84" s="201">
        <f t="shared" si="23"/>
        <v>213</v>
      </c>
      <c r="S84" s="201">
        <f t="shared" si="23"/>
        <v>175</v>
      </c>
      <c r="T84" s="201">
        <f t="shared" si="23"/>
        <v>202</v>
      </c>
      <c r="U84" s="201">
        <f t="shared" si="23"/>
        <v>141</v>
      </c>
      <c r="V84" s="201">
        <f t="shared" si="23"/>
        <v>167</v>
      </c>
      <c r="W84" s="201">
        <f t="shared" si="23"/>
        <v>156</v>
      </c>
      <c r="X84" s="201">
        <f t="shared" si="23"/>
        <v>118</v>
      </c>
      <c r="Y84" s="201">
        <f t="shared" si="23"/>
        <v>80</v>
      </c>
      <c r="Z84" s="201">
        <f t="shared" si="23"/>
        <v>117</v>
      </c>
      <c r="AA84" s="201">
        <f t="shared" si="23"/>
        <v>113</v>
      </c>
      <c r="AB84" s="201">
        <f t="shared" si="23"/>
        <v>88</v>
      </c>
      <c r="AC84" s="201">
        <f t="shared" si="23"/>
        <v>110</v>
      </c>
      <c r="AD84" s="201">
        <f t="shared" si="23"/>
        <v>93</v>
      </c>
      <c r="AE84" s="201">
        <f t="shared" si="23"/>
        <v>95</v>
      </c>
      <c r="AF84" s="201">
        <f t="shared" si="23"/>
        <v>102</v>
      </c>
      <c r="AG84" s="201">
        <f t="shared" si="23"/>
        <v>105</v>
      </c>
      <c r="AH84" s="201">
        <f t="shared" si="23"/>
        <v>88</v>
      </c>
      <c r="AI84" s="201">
        <f t="shared" si="23"/>
        <v>81</v>
      </c>
      <c r="AJ84" s="201">
        <f t="shared" si="23"/>
        <v>85</v>
      </c>
      <c r="AK84" s="201">
        <f t="shared" si="23"/>
        <v>111</v>
      </c>
      <c r="AL84" s="201">
        <f t="shared" si="23"/>
        <v>100</v>
      </c>
      <c r="AM84" s="201">
        <f t="shared" si="23"/>
        <v>82</v>
      </c>
      <c r="AN84" s="201">
        <f t="shared" si="23"/>
        <v>74</v>
      </c>
      <c r="AO84" s="201">
        <f t="shared" si="23"/>
        <v>26</v>
      </c>
    </row>
    <row r="85" spans="1:41" x14ac:dyDescent="0.2">
      <c r="A85" s="211"/>
      <c r="B85" s="193"/>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210"/>
    </row>
    <row r="86" spans="1:41" ht="11.45" customHeight="1" x14ac:dyDescent="0.2">
      <c r="A86" s="209" t="s">
        <v>2733</v>
      </c>
      <c r="B86" s="208"/>
      <c r="C86" s="92"/>
    </row>
    <row r="87" spans="1:41" ht="11.45" customHeight="1" x14ac:dyDescent="0.2">
      <c r="A87" s="1347" t="s">
        <v>2732</v>
      </c>
      <c r="B87" s="1347"/>
      <c r="C87" s="1347"/>
      <c r="D87" s="1347"/>
      <c r="E87" s="1347"/>
      <c r="F87" s="1347"/>
    </row>
    <row r="88" spans="1:41" ht="11.45" customHeight="1" x14ac:dyDescent="0.2">
      <c r="A88" s="1348" t="s">
        <v>2731</v>
      </c>
      <c r="B88" s="1348"/>
      <c r="C88" s="1348"/>
      <c r="D88" s="1348"/>
      <c r="E88" s="1348"/>
      <c r="F88" s="1348"/>
    </row>
    <row r="89" spans="1:41" ht="11.45" customHeight="1" x14ac:dyDescent="0.2">
      <c r="A89" s="1348"/>
      <c r="B89" s="1348"/>
      <c r="C89" s="1348"/>
      <c r="D89" s="1348"/>
      <c r="E89" s="1348"/>
      <c r="F89" s="1348"/>
    </row>
    <row r="90" spans="1:41" ht="11.45" customHeight="1" x14ac:dyDescent="0.2">
      <c r="A90" s="1346" t="s">
        <v>2730</v>
      </c>
      <c r="B90" s="1346"/>
      <c r="C90" s="1346"/>
      <c r="D90" s="1346"/>
      <c r="E90" s="1346"/>
      <c r="F90" s="1346"/>
    </row>
    <row r="91" spans="1:41" ht="11.45" customHeight="1" x14ac:dyDescent="0.2">
      <c r="A91" s="1346" t="s">
        <v>2729</v>
      </c>
      <c r="B91" s="1346"/>
      <c r="C91" s="1346"/>
      <c r="D91" s="1346"/>
      <c r="E91" s="1346"/>
      <c r="F91" s="1346"/>
    </row>
    <row r="92" spans="1:41" ht="11.45" customHeight="1" x14ac:dyDescent="0.2">
      <c r="A92" s="1346" t="s">
        <v>2728</v>
      </c>
      <c r="B92" s="1346"/>
      <c r="C92" s="1346"/>
      <c r="D92" s="1346"/>
      <c r="E92" s="1346"/>
      <c r="F92" s="1346"/>
    </row>
    <row r="93" spans="1:41" ht="11.45" customHeight="1" x14ac:dyDescent="0.2">
      <c r="A93" s="1346" t="s">
        <v>2727</v>
      </c>
      <c r="B93" s="1346"/>
      <c r="C93" s="1346"/>
      <c r="D93" s="1346"/>
      <c r="E93" s="1346"/>
      <c r="F93" s="1346"/>
    </row>
    <row r="94" spans="1:41" ht="11.45" customHeight="1" x14ac:dyDescent="0.2">
      <c r="A94" s="1346" t="s">
        <v>2726</v>
      </c>
      <c r="B94" s="1346"/>
      <c r="C94" s="1346"/>
      <c r="D94" s="1346"/>
      <c r="E94" s="1346"/>
      <c r="F94" s="134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row>
    <row r="95" spans="1:41" ht="11.45" customHeight="1" x14ac:dyDescent="0.2">
      <c r="A95" s="1346" t="s">
        <v>2725</v>
      </c>
      <c r="B95" s="1346"/>
      <c r="C95" s="1346"/>
      <c r="D95" s="1346"/>
      <c r="E95" s="1346"/>
      <c r="F95" s="134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row>
    <row r="96" spans="1:41" ht="11.45" customHeight="1" x14ac:dyDescent="0.2">
      <c r="A96" s="1347" t="s">
        <v>2724</v>
      </c>
      <c r="B96" s="1347"/>
      <c r="C96" s="1347"/>
      <c r="D96" s="1347"/>
      <c r="E96" s="1347"/>
      <c r="F96" s="1347"/>
      <c r="G96" s="205"/>
      <c r="H96" s="205"/>
      <c r="I96" s="205"/>
      <c r="J96" s="205"/>
      <c r="K96" s="205"/>
      <c r="L96" s="205"/>
      <c r="M96" s="206"/>
      <c r="N96" s="206"/>
      <c r="O96" s="206"/>
      <c r="P96" s="206"/>
      <c r="Q96" s="206"/>
      <c r="R96" s="206"/>
      <c r="S96" s="206"/>
      <c r="T96" s="206"/>
      <c r="U96" s="206"/>
      <c r="V96" s="206"/>
      <c r="W96" s="206"/>
      <c r="X96" s="206"/>
      <c r="Y96" s="206"/>
      <c r="Z96" s="206"/>
      <c r="AA96" s="206"/>
      <c r="AB96" s="206"/>
      <c r="AC96" s="206"/>
      <c r="AD96" s="206"/>
      <c r="AE96" s="206"/>
      <c r="AF96" s="206"/>
      <c r="AG96" s="206"/>
      <c r="AH96" s="206"/>
    </row>
    <row r="97" spans="1:34" ht="11.45" customHeight="1" x14ac:dyDescent="0.2">
      <c r="A97" s="207"/>
      <c r="B97" s="207"/>
      <c r="C97" s="207"/>
      <c r="D97" s="207"/>
      <c r="E97" s="207"/>
      <c r="F97" s="207"/>
      <c r="G97" s="205"/>
      <c r="H97" s="205"/>
      <c r="I97" s="205"/>
      <c r="J97" s="205"/>
      <c r="K97" s="205"/>
      <c r="L97" s="205"/>
      <c r="M97" s="206"/>
      <c r="N97" s="206"/>
      <c r="O97" s="206"/>
      <c r="P97" s="206"/>
      <c r="Q97" s="206"/>
      <c r="R97" s="206"/>
      <c r="S97" s="206"/>
      <c r="T97" s="206"/>
      <c r="U97" s="206"/>
      <c r="V97" s="206"/>
      <c r="W97" s="206"/>
      <c r="X97" s="206"/>
      <c r="Y97" s="206"/>
      <c r="Z97" s="206"/>
      <c r="AA97" s="206"/>
      <c r="AB97" s="206"/>
      <c r="AC97" s="206"/>
      <c r="AD97" s="206"/>
      <c r="AE97" s="206"/>
      <c r="AF97" s="206"/>
      <c r="AG97" s="206"/>
      <c r="AH97" s="206"/>
    </row>
    <row r="98" spans="1:34" ht="11.45" customHeight="1" x14ac:dyDescent="0.2">
      <c r="A98" s="205" t="s">
        <v>0</v>
      </c>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row>
    <row r="99" spans="1:34" ht="11.45" customHeight="1" x14ac:dyDescent="0.2">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row>
    <row r="100" spans="1:34" ht="11.45" customHeight="1" x14ac:dyDescent="0.2">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row>
    <row r="101" spans="1:34" ht="11.45" customHeight="1" x14ac:dyDescent="0.2">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row>
    <row r="102" spans="1:34" x14ac:dyDescent="0.2">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row>
    <row r="103" spans="1:34" x14ac:dyDescent="0.2">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row>
    <row r="104" spans="1:34" x14ac:dyDescent="0.2">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row>
    <row r="105" spans="1:34" x14ac:dyDescent="0.2">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row>
    <row r="106" spans="1:34" x14ac:dyDescent="0.2">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row>
    <row r="107" spans="1:34" x14ac:dyDescent="0.2">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row>
    <row r="108" spans="1:34" x14ac:dyDescent="0.2">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row>
  </sheetData>
  <mergeCells count="23">
    <mergeCell ref="A1:B1"/>
    <mergeCell ref="D1:E1"/>
    <mergeCell ref="B58:B59"/>
    <mergeCell ref="B66:B67"/>
    <mergeCell ref="B75:B76"/>
    <mergeCell ref="A58:A84"/>
    <mergeCell ref="B4:B5"/>
    <mergeCell ref="B12:B13"/>
    <mergeCell ref="B21:B22"/>
    <mergeCell ref="B31:B32"/>
    <mergeCell ref="B39:B40"/>
    <mergeCell ref="B48:B49"/>
    <mergeCell ref="A4:A30"/>
    <mergeCell ref="A31:A57"/>
    <mergeCell ref="A94:F94"/>
    <mergeCell ref="A95:F95"/>
    <mergeCell ref="A96:F96"/>
    <mergeCell ref="A87:F87"/>
    <mergeCell ref="A88:F89"/>
    <mergeCell ref="A90:F90"/>
    <mergeCell ref="A91:F91"/>
    <mergeCell ref="A92:F92"/>
    <mergeCell ref="A93:F93"/>
  </mergeCells>
  <hyperlinks>
    <hyperlink ref="D1:E1" location="Contents!A1" display="back to contents"/>
    <hyperlink ref="A88:F89" r:id="rId1" display="2) Figures are based on date of registration.  In Scotland deaths must be registered within 8 days although in practice, the average time between death and registration is around 3 days. More information on days between occurrence and registration can be "/>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
  <sheetViews>
    <sheetView showGridLines="0" workbookViewId="0">
      <selection sqref="A1:D1"/>
    </sheetView>
  </sheetViews>
  <sheetFormatPr defaultColWidth="9.140625" defaultRowHeight="12.75" x14ac:dyDescent="0.2"/>
  <cols>
    <col min="1" max="1" width="22.28515625" style="223" customWidth="1"/>
    <col min="2" max="2" width="7" style="223" customWidth="1"/>
    <col min="3" max="40" width="5" style="223" customWidth="1"/>
    <col min="41" max="41" width="10.28515625" style="223" bestFit="1" customWidth="1"/>
    <col min="42" max="42" width="17" style="223" customWidth="1"/>
    <col min="43" max="16384" width="9.140625" style="223"/>
  </cols>
  <sheetData>
    <row r="1" spans="1:41" s="244" customFormat="1" ht="18" customHeight="1" x14ac:dyDescent="0.2">
      <c r="A1" s="1331" t="s">
        <v>2748</v>
      </c>
      <c r="B1" s="1331"/>
      <c r="C1" s="1331"/>
      <c r="D1" s="1331"/>
      <c r="E1" s="245"/>
      <c r="F1" s="245"/>
      <c r="G1" s="1260" t="s">
        <v>45</v>
      </c>
      <c r="H1" s="1260"/>
      <c r="I1" s="1260"/>
      <c r="J1" s="1260"/>
    </row>
    <row r="2" spans="1:41" ht="15" customHeight="1" x14ac:dyDescent="0.2"/>
    <row r="3" spans="1:41" x14ac:dyDescent="0.2">
      <c r="A3" s="228"/>
      <c r="B3" s="228"/>
    </row>
    <row r="4" spans="1:41" s="241" customFormat="1" x14ac:dyDescent="0.2">
      <c r="A4" s="243"/>
      <c r="B4" s="242" t="s">
        <v>2747</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row>
    <row r="5" spans="1:41" x14ac:dyDescent="0.2">
      <c r="A5" s="240"/>
      <c r="B5" s="232">
        <v>1</v>
      </c>
      <c r="C5" s="232">
        <v>2</v>
      </c>
      <c r="D5" s="232">
        <v>3</v>
      </c>
      <c r="E5" s="232">
        <v>4</v>
      </c>
      <c r="F5" s="232">
        <v>5</v>
      </c>
      <c r="G5" s="232">
        <v>6</v>
      </c>
      <c r="H5" s="232">
        <v>7</v>
      </c>
      <c r="I5" s="232">
        <v>8</v>
      </c>
      <c r="J5" s="232">
        <v>9</v>
      </c>
      <c r="K5" s="232">
        <v>10</v>
      </c>
      <c r="L5" s="232">
        <v>11</v>
      </c>
      <c r="M5" s="232">
        <v>12</v>
      </c>
      <c r="N5" s="232">
        <v>13</v>
      </c>
      <c r="O5" s="232">
        <v>14</v>
      </c>
      <c r="P5" s="232">
        <v>15</v>
      </c>
      <c r="Q5" s="232">
        <v>16</v>
      </c>
      <c r="R5" s="232">
        <v>17</v>
      </c>
      <c r="S5" s="232">
        <v>18</v>
      </c>
      <c r="T5" s="232">
        <v>19</v>
      </c>
      <c r="U5" s="232">
        <v>20</v>
      </c>
      <c r="V5" s="232">
        <v>21</v>
      </c>
      <c r="W5" s="232">
        <v>22</v>
      </c>
      <c r="X5" s="232">
        <v>23</v>
      </c>
      <c r="Y5" s="232">
        <v>24</v>
      </c>
      <c r="Z5" s="232">
        <v>25</v>
      </c>
      <c r="AA5" s="232">
        <v>26</v>
      </c>
      <c r="AB5" s="232">
        <v>27</v>
      </c>
      <c r="AC5" s="232">
        <v>28</v>
      </c>
      <c r="AD5" s="232">
        <v>29</v>
      </c>
      <c r="AE5" s="232">
        <v>30</v>
      </c>
      <c r="AF5" s="232">
        <v>31</v>
      </c>
      <c r="AG5" s="232">
        <v>32</v>
      </c>
      <c r="AH5" s="232">
        <v>33</v>
      </c>
      <c r="AI5" s="232">
        <v>34</v>
      </c>
      <c r="AJ5" s="232">
        <v>35</v>
      </c>
      <c r="AK5" s="232">
        <v>36</v>
      </c>
      <c r="AL5" s="232">
        <v>37</v>
      </c>
      <c r="AM5" s="232">
        <v>38</v>
      </c>
      <c r="AN5" s="232">
        <v>39</v>
      </c>
      <c r="AO5" s="239" t="s">
        <v>2746</v>
      </c>
    </row>
    <row r="6" spans="1:41" x14ac:dyDescent="0.2">
      <c r="A6" s="230" t="s">
        <v>2745</v>
      </c>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5"/>
    </row>
    <row r="7" spans="1:41" x14ac:dyDescent="0.2">
      <c r="A7" s="229"/>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5"/>
    </row>
    <row r="8" spans="1:41" x14ac:dyDescent="0.2">
      <c r="A8" s="227" t="s">
        <v>2742</v>
      </c>
      <c r="B8" s="226">
        <v>4.5999999999999996</v>
      </c>
      <c r="C8" s="226">
        <v>7.4</v>
      </c>
      <c r="D8" s="226">
        <v>5.6</v>
      </c>
      <c r="E8" s="226">
        <v>5.4</v>
      </c>
      <c r="F8" s="226">
        <v>5.2</v>
      </c>
      <c r="G8" s="226">
        <v>6.2</v>
      </c>
      <c r="H8" s="226">
        <v>5.6</v>
      </c>
      <c r="I8" s="226">
        <v>5.6</v>
      </c>
      <c r="J8" s="226">
        <v>6</v>
      </c>
      <c r="K8" s="226">
        <v>6.8</v>
      </c>
      <c r="L8" s="226">
        <v>3.4</v>
      </c>
      <c r="M8" s="226">
        <v>6.6</v>
      </c>
      <c r="N8" s="226">
        <v>4.5999999999999996</v>
      </c>
      <c r="O8" s="226">
        <v>4.4000000000000004</v>
      </c>
      <c r="P8" s="226">
        <v>5.4</v>
      </c>
      <c r="Q8" s="226">
        <v>5.8</v>
      </c>
      <c r="R8" s="226">
        <v>4</v>
      </c>
      <c r="S8" s="226">
        <v>5.2</v>
      </c>
      <c r="T8" s="226">
        <v>5</v>
      </c>
      <c r="U8" s="226">
        <v>4.2</v>
      </c>
      <c r="V8" s="226">
        <v>4.2</v>
      </c>
      <c r="W8" s="226">
        <v>4.4000000000000004</v>
      </c>
      <c r="X8" s="226">
        <v>5</v>
      </c>
      <c r="Y8" s="226">
        <v>3.6</v>
      </c>
      <c r="Z8" s="226">
        <v>3.8</v>
      </c>
      <c r="AA8" s="226">
        <v>2.6</v>
      </c>
      <c r="AB8" s="226">
        <v>4.8</v>
      </c>
      <c r="AC8" s="226">
        <v>6</v>
      </c>
      <c r="AD8" s="226">
        <v>3.4</v>
      </c>
      <c r="AE8" s="226">
        <v>5</v>
      </c>
      <c r="AF8" s="226">
        <v>3.6</v>
      </c>
      <c r="AG8" s="226">
        <v>4.8</v>
      </c>
      <c r="AH8" s="226">
        <v>5.4</v>
      </c>
      <c r="AI8" s="226">
        <v>4.2</v>
      </c>
      <c r="AJ8" s="226">
        <v>3.8</v>
      </c>
      <c r="AK8" s="226">
        <v>6.2</v>
      </c>
      <c r="AL8" s="226">
        <v>5.6</v>
      </c>
      <c r="AM8" s="226">
        <v>4.8</v>
      </c>
      <c r="AN8" s="226">
        <v>3</v>
      </c>
      <c r="AO8" s="225">
        <f t="shared" ref="AO8:AO13" si="0">SUM(B8:AN8)</f>
        <v>191.20000000000002</v>
      </c>
    </row>
    <row r="9" spans="1:41" x14ac:dyDescent="0.2">
      <c r="A9" s="227" t="s">
        <v>2741</v>
      </c>
      <c r="B9" s="226">
        <v>40.799999999999997</v>
      </c>
      <c r="C9" s="226">
        <v>50.4</v>
      </c>
      <c r="D9" s="226">
        <v>42.6</v>
      </c>
      <c r="E9" s="226">
        <v>47.6</v>
      </c>
      <c r="F9" s="226">
        <v>40.4</v>
      </c>
      <c r="G9" s="226">
        <v>44.2</v>
      </c>
      <c r="H9" s="226">
        <v>41.8</v>
      </c>
      <c r="I9" s="226">
        <v>46</v>
      </c>
      <c r="J9" s="226">
        <v>41.8</v>
      </c>
      <c r="K9" s="226">
        <v>42.6</v>
      </c>
      <c r="L9" s="226">
        <v>42.6</v>
      </c>
      <c r="M9" s="226">
        <v>43.4</v>
      </c>
      <c r="N9" s="226">
        <v>40</v>
      </c>
      <c r="O9" s="226">
        <v>43.2</v>
      </c>
      <c r="P9" s="226">
        <v>41</v>
      </c>
      <c r="Q9" s="226">
        <v>44</v>
      </c>
      <c r="R9" s="226">
        <v>40.200000000000003</v>
      </c>
      <c r="S9" s="226">
        <v>37.4</v>
      </c>
      <c r="T9" s="226">
        <v>40.4</v>
      </c>
      <c r="U9" s="226">
        <v>44.8</v>
      </c>
      <c r="V9" s="226">
        <v>40.200000000000003</v>
      </c>
      <c r="W9" s="226">
        <v>40.200000000000003</v>
      </c>
      <c r="X9" s="226">
        <v>47.8</v>
      </c>
      <c r="Y9" s="226">
        <v>43.4</v>
      </c>
      <c r="Z9" s="226">
        <v>41.8</v>
      </c>
      <c r="AA9" s="226">
        <v>45.8</v>
      </c>
      <c r="AB9" s="226">
        <v>39.799999999999997</v>
      </c>
      <c r="AC9" s="226">
        <v>41.4</v>
      </c>
      <c r="AD9" s="226">
        <v>43.6</v>
      </c>
      <c r="AE9" s="226">
        <v>42.8</v>
      </c>
      <c r="AF9" s="226">
        <v>46.4</v>
      </c>
      <c r="AG9" s="226">
        <v>44.6</v>
      </c>
      <c r="AH9" s="226">
        <v>41.6</v>
      </c>
      <c r="AI9" s="226">
        <v>38</v>
      </c>
      <c r="AJ9" s="226">
        <v>39.4</v>
      </c>
      <c r="AK9" s="226">
        <v>42.4</v>
      </c>
      <c r="AL9" s="226">
        <v>37.200000000000003</v>
      </c>
      <c r="AM9" s="226">
        <v>37.200000000000003</v>
      </c>
      <c r="AN9" s="226">
        <v>39.200000000000003</v>
      </c>
      <c r="AO9" s="225">
        <f t="shared" si="0"/>
        <v>1648.0000000000002</v>
      </c>
    </row>
    <row r="10" spans="1:41" x14ac:dyDescent="0.2">
      <c r="A10" s="227" t="s">
        <v>2740</v>
      </c>
      <c r="B10" s="226">
        <v>153.6</v>
      </c>
      <c r="C10" s="226">
        <v>219.2</v>
      </c>
      <c r="D10" s="226">
        <v>182.2</v>
      </c>
      <c r="E10" s="226">
        <v>183.2</v>
      </c>
      <c r="F10" s="226">
        <v>182.2</v>
      </c>
      <c r="G10" s="226">
        <v>173.2</v>
      </c>
      <c r="H10" s="226">
        <v>171.2</v>
      </c>
      <c r="I10" s="226">
        <v>168.8</v>
      </c>
      <c r="J10" s="226">
        <v>172.2</v>
      </c>
      <c r="K10" s="226">
        <v>166.2</v>
      </c>
      <c r="L10" s="226">
        <v>156.4</v>
      </c>
      <c r="M10" s="226">
        <v>153</v>
      </c>
      <c r="N10" s="226">
        <v>160</v>
      </c>
      <c r="O10" s="226">
        <v>150.80000000000001</v>
      </c>
      <c r="P10" s="226">
        <v>175.8</v>
      </c>
      <c r="Q10" s="226">
        <v>157.19999999999999</v>
      </c>
      <c r="R10" s="226">
        <v>156.80000000000001</v>
      </c>
      <c r="S10" s="226">
        <v>155.6</v>
      </c>
      <c r="T10" s="226">
        <v>157.19999999999999</v>
      </c>
      <c r="U10" s="226">
        <v>156.6</v>
      </c>
      <c r="V10" s="226">
        <v>145.6</v>
      </c>
      <c r="W10" s="226">
        <v>149</v>
      </c>
      <c r="X10" s="226">
        <v>153.6</v>
      </c>
      <c r="Y10" s="226">
        <v>156.19999999999999</v>
      </c>
      <c r="Z10" s="226">
        <v>144.80000000000001</v>
      </c>
      <c r="AA10" s="226">
        <v>144</v>
      </c>
      <c r="AB10" s="226">
        <v>139.4</v>
      </c>
      <c r="AC10" s="226">
        <v>149.19999999999999</v>
      </c>
      <c r="AD10" s="226">
        <v>151.4</v>
      </c>
      <c r="AE10" s="226">
        <v>142.19999999999999</v>
      </c>
      <c r="AF10" s="226">
        <v>151.4</v>
      </c>
      <c r="AG10" s="226">
        <v>148.4</v>
      </c>
      <c r="AH10" s="226">
        <v>145.6</v>
      </c>
      <c r="AI10" s="226">
        <v>150.6</v>
      </c>
      <c r="AJ10" s="226">
        <v>148</v>
      </c>
      <c r="AK10" s="226">
        <v>136.6</v>
      </c>
      <c r="AL10" s="226">
        <v>151.19999999999999</v>
      </c>
      <c r="AM10" s="226">
        <v>143.19999999999999</v>
      </c>
      <c r="AN10" s="226">
        <v>152</v>
      </c>
      <c r="AO10" s="225">
        <f t="shared" si="0"/>
        <v>6153.7999999999993</v>
      </c>
    </row>
    <row r="11" spans="1:41" x14ac:dyDescent="0.2">
      <c r="A11" s="227" t="s">
        <v>2739</v>
      </c>
      <c r="B11" s="226">
        <v>229.4</v>
      </c>
      <c r="C11" s="226">
        <v>271.60000000000002</v>
      </c>
      <c r="D11" s="226">
        <v>235</v>
      </c>
      <c r="E11" s="226">
        <v>231.8</v>
      </c>
      <c r="F11" s="226">
        <v>221.6</v>
      </c>
      <c r="G11" s="226">
        <v>224.6</v>
      </c>
      <c r="H11" s="226">
        <v>228.8</v>
      </c>
      <c r="I11" s="226">
        <v>225.4</v>
      </c>
      <c r="J11" s="226">
        <v>214.4</v>
      </c>
      <c r="K11" s="226">
        <v>229.2</v>
      </c>
      <c r="L11" s="226">
        <v>212.8</v>
      </c>
      <c r="M11" s="226">
        <v>206.8</v>
      </c>
      <c r="N11" s="226">
        <v>217</v>
      </c>
      <c r="O11" s="226">
        <v>209</v>
      </c>
      <c r="P11" s="226">
        <v>201</v>
      </c>
      <c r="Q11" s="226">
        <v>186.6</v>
      </c>
      <c r="R11" s="226">
        <v>207</v>
      </c>
      <c r="S11" s="226">
        <v>209.4</v>
      </c>
      <c r="T11" s="226">
        <v>190.8</v>
      </c>
      <c r="U11" s="226">
        <v>211</v>
      </c>
      <c r="V11" s="226">
        <v>193.4</v>
      </c>
      <c r="W11" s="226">
        <v>194</v>
      </c>
      <c r="X11" s="226">
        <v>191.8</v>
      </c>
      <c r="Y11" s="226">
        <v>185</v>
      </c>
      <c r="Z11" s="226">
        <v>201.6</v>
      </c>
      <c r="AA11" s="226">
        <v>212.2</v>
      </c>
      <c r="AB11" s="226">
        <v>204.2</v>
      </c>
      <c r="AC11" s="226">
        <v>185.4</v>
      </c>
      <c r="AD11" s="226">
        <v>185.8</v>
      </c>
      <c r="AE11" s="226">
        <v>182.8</v>
      </c>
      <c r="AF11" s="226">
        <v>186.4</v>
      </c>
      <c r="AG11" s="226">
        <v>185</v>
      </c>
      <c r="AH11" s="226">
        <v>193.8</v>
      </c>
      <c r="AI11" s="226">
        <v>181.8</v>
      </c>
      <c r="AJ11" s="226">
        <v>183</v>
      </c>
      <c r="AK11" s="226">
        <v>186</v>
      </c>
      <c r="AL11" s="226">
        <v>189.6</v>
      </c>
      <c r="AM11" s="226">
        <v>188.6</v>
      </c>
      <c r="AN11" s="226">
        <v>185.2</v>
      </c>
      <c r="AO11" s="225">
        <f t="shared" si="0"/>
        <v>7978.8</v>
      </c>
    </row>
    <row r="12" spans="1:41" x14ac:dyDescent="0.2">
      <c r="A12" s="227" t="s">
        <v>2738</v>
      </c>
      <c r="B12" s="226">
        <v>387.8</v>
      </c>
      <c r="C12" s="226">
        <v>464.6</v>
      </c>
      <c r="D12" s="226">
        <v>412.8</v>
      </c>
      <c r="E12" s="226">
        <v>385.6</v>
      </c>
      <c r="F12" s="226">
        <v>378.8</v>
      </c>
      <c r="G12" s="226">
        <v>379.4</v>
      </c>
      <c r="H12" s="226">
        <v>384</v>
      </c>
      <c r="I12" s="226">
        <v>375.2</v>
      </c>
      <c r="J12" s="226">
        <v>327</v>
      </c>
      <c r="K12" s="226">
        <v>366.6</v>
      </c>
      <c r="L12" s="226">
        <v>351.2</v>
      </c>
      <c r="M12" s="226">
        <v>327.60000000000002</v>
      </c>
      <c r="N12" s="226">
        <v>334.4</v>
      </c>
      <c r="O12" s="226">
        <v>326.39999999999998</v>
      </c>
      <c r="P12" s="226">
        <v>306.60000000000002</v>
      </c>
      <c r="Q12" s="226">
        <v>324.39999999999998</v>
      </c>
      <c r="R12" s="226">
        <v>328.8</v>
      </c>
      <c r="S12" s="226">
        <v>317.60000000000002</v>
      </c>
      <c r="T12" s="226">
        <v>297.39999999999998</v>
      </c>
      <c r="U12" s="226">
        <v>308.2</v>
      </c>
      <c r="V12" s="226">
        <v>314.8</v>
      </c>
      <c r="W12" s="226">
        <v>297.39999999999998</v>
      </c>
      <c r="X12" s="226">
        <v>318.60000000000002</v>
      </c>
      <c r="Y12" s="226">
        <v>302.39999999999998</v>
      </c>
      <c r="Z12" s="226">
        <v>308.60000000000002</v>
      </c>
      <c r="AA12" s="226">
        <v>302.60000000000002</v>
      </c>
      <c r="AB12" s="226">
        <v>302.8</v>
      </c>
      <c r="AC12" s="226">
        <v>305.60000000000002</v>
      </c>
      <c r="AD12" s="226">
        <v>295.39999999999998</v>
      </c>
      <c r="AE12" s="226">
        <v>289.60000000000002</v>
      </c>
      <c r="AF12" s="226">
        <v>303.2</v>
      </c>
      <c r="AG12" s="226">
        <v>299.2</v>
      </c>
      <c r="AH12" s="226">
        <v>298</v>
      </c>
      <c r="AI12" s="226">
        <v>295.39999999999998</v>
      </c>
      <c r="AJ12" s="226">
        <v>292</v>
      </c>
      <c r="AK12" s="226">
        <v>301.39999999999998</v>
      </c>
      <c r="AL12" s="226">
        <v>299.8</v>
      </c>
      <c r="AM12" s="226">
        <v>292.8</v>
      </c>
      <c r="AN12" s="226">
        <v>315</v>
      </c>
      <c r="AO12" s="225">
        <f t="shared" si="0"/>
        <v>12819</v>
      </c>
    </row>
    <row r="13" spans="1:41" x14ac:dyDescent="0.2">
      <c r="A13" s="234" t="s">
        <v>59</v>
      </c>
      <c r="B13" s="237">
        <v>459.8</v>
      </c>
      <c r="C13" s="237">
        <v>546.4</v>
      </c>
      <c r="D13" s="237">
        <v>503.8</v>
      </c>
      <c r="E13" s="237">
        <v>463</v>
      </c>
      <c r="F13" s="237">
        <v>451.4</v>
      </c>
      <c r="G13" s="237">
        <v>426.2</v>
      </c>
      <c r="H13" s="237">
        <v>427.8</v>
      </c>
      <c r="I13" s="237">
        <v>425.8</v>
      </c>
      <c r="J13" s="237">
        <v>403.4</v>
      </c>
      <c r="K13" s="237">
        <v>417.2</v>
      </c>
      <c r="L13" s="237">
        <v>402.6</v>
      </c>
      <c r="M13" s="237">
        <v>383</v>
      </c>
      <c r="N13" s="237">
        <v>362.2</v>
      </c>
      <c r="O13" s="237">
        <v>364.6</v>
      </c>
      <c r="P13" s="237">
        <v>370</v>
      </c>
      <c r="Q13" s="237">
        <v>349.2</v>
      </c>
      <c r="R13" s="237">
        <v>350</v>
      </c>
      <c r="S13" s="237">
        <v>354.2</v>
      </c>
      <c r="T13" s="237">
        <v>343.4</v>
      </c>
      <c r="U13" s="237">
        <v>339.2</v>
      </c>
      <c r="V13" s="237">
        <v>347.2</v>
      </c>
      <c r="W13" s="237">
        <v>331.8</v>
      </c>
      <c r="X13" s="237">
        <v>339.2</v>
      </c>
      <c r="Y13" s="237">
        <v>309.39999999999998</v>
      </c>
      <c r="Z13" s="237">
        <v>318.8</v>
      </c>
      <c r="AA13" s="237">
        <v>318.8</v>
      </c>
      <c r="AB13" s="237">
        <v>327</v>
      </c>
      <c r="AC13" s="237">
        <v>337.6</v>
      </c>
      <c r="AD13" s="237">
        <v>316.60000000000002</v>
      </c>
      <c r="AE13" s="237">
        <v>315</v>
      </c>
      <c r="AF13" s="237">
        <v>303.39999999999998</v>
      </c>
      <c r="AG13" s="237">
        <v>320.60000000000002</v>
      </c>
      <c r="AH13" s="237">
        <v>307.8</v>
      </c>
      <c r="AI13" s="237">
        <v>329.2</v>
      </c>
      <c r="AJ13" s="237">
        <v>317</v>
      </c>
      <c r="AK13" s="237">
        <v>315.39999999999998</v>
      </c>
      <c r="AL13" s="237">
        <v>324.60000000000002</v>
      </c>
      <c r="AM13" s="237">
        <v>340</v>
      </c>
      <c r="AN13" s="237">
        <v>352</v>
      </c>
      <c r="AO13" s="231">
        <f t="shared" si="0"/>
        <v>14314.599999999999</v>
      </c>
    </row>
    <row r="14" spans="1:41" x14ac:dyDescent="0.2">
      <c r="A14" s="229"/>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35"/>
    </row>
    <row r="15" spans="1:41" x14ac:dyDescent="0.2">
      <c r="A15" s="236">
        <v>2020</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35"/>
    </row>
    <row r="16" spans="1:41" x14ac:dyDescent="0.2">
      <c r="A16" s="229"/>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35"/>
    </row>
    <row r="17" spans="1:42" x14ac:dyDescent="0.2">
      <c r="A17" s="227" t="s">
        <v>2742</v>
      </c>
      <c r="B17" s="228">
        <v>4</v>
      </c>
      <c r="C17" s="228">
        <v>3</v>
      </c>
      <c r="D17" s="228">
        <v>3</v>
      </c>
      <c r="E17" s="228">
        <v>4</v>
      </c>
      <c r="F17" s="228">
        <v>6</v>
      </c>
      <c r="G17" s="228">
        <v>10</v>
      </c>
      <c r="H17" s="228">
        <v>5</v>
      </c>
      <c r="I17" s="228">
        <v>4</v>
      </c>
      <c r="J17" s="228">
        <v>5</v>
      </c>
      <c r="K17" s="228">
        <v>3</v>
      </c>
      <c r="L17" s="228">
        <v>7</v>
      </c>
      <c r="M17" s="228">
        <v>4</v>
      </c>
      <c r="N17" s="228">
        <v>6</v>
      </c>
      <c r="O17" s="228">
        <v>5</v>
      </c>
      <c r="P17" s="228">
        <v>8</v>
      </c>
      <c r="Q17" s="228">
        <v>3</v>
      </c>
      <c r="R17" s="228">
        <v>3</v>
      </c>
      <c r="S17" s="228">
        <v>2</v>
      </c>
      <c r="T17" s="228">
        <v>4</v>
      </c>
      <c r="U17" s="228">
        <v>6</v>
      </c>
      <c r="V17" s="228">
        <v>7</v>
      </c>
      <c r="W17" s="228">
        <v>4</v>
      </c>
      <c r="X17" s="228">
        <v>4</v>
      </c>
      <c r="Y17" s="228">
        <v>3</v>
      </c>
      <c r="Z17" s="228">
        <v>2</v>
      </c>
      <c r="AA17" s="228">
        <v>9</v>
      </c>
      <c r="AB17" s="228">
        <v>2</v>
      </c>
      <c r="AC17" s="228">
        <v>3</v>
      </c>
      <c r="AD17" s="228">
        <v>7</v>
      </c>
      <c r="AE17" s="228">
        <v>3</v>
      </c>
      <c r="AF17" s="228">
        <v>4</v>
      </c>
      <c r="AG17" s="228">
        <v>0</v>
      </c>
      <c r="AH17" s="228">
        <v>4</v>
      </c>
      <c r="AI17" s="228">
        <v>3</v>
      </c>
      <c r="AJ17" s="228">
        <v>4</v>
      </c>
      <c r="AK17" s="228">
        <v>3</v>
      </c>
      <c r="AL17" s="223">
        <v>2</v>
      </c>
      <c r="AM17" s="223">
        <v>7</v>
      </c>
      <c r="AN17" s="228">
        <v>6</v>
      </c>
      <c r="AO17" s="225">
        <f t="shared" ref="AO17:AO22" si="1">SUM(B17:AN17)</f>
        <v>172</v>
      </c>
      <c r="AP17" s="228"/>
    </row>
    <row r="18" spans="1:42" x14ac:dyDescent="0.2">
      <c r="A18" s="227" t="s">
        <v>2741</v>
      </c>
      <c r="B18" s="228">
        <v>24</v>
      </c>
      <c r="C18" s="228">
        <v>59</v>
      </c>
      <c r="D18" s="228">
        <v>36</v>
      </c>
      <c r="E18" s="228">
        <v>50</v>
      </c>
      <c r="F18" s="228">
        <v>31</v>
      </c>
      <c r="G18" s="228">
        <v>31</v>
      </c>
      <c r="H18" s="228">
        <v>39</v>
      </c>
      <c r="I18" s="228">
        <v>45</v>
      </c>
      <c r="J18" s="228">
        <v>47</v>
      </c>
      <c r="K18" s="228">
        <v>48</v>
      </c>
      <c r="L18" s="228">
        <v>51</v>
      </c>
      <c r="M18" s="228">
        <v>41</v>
      </c>
      <c r="N18" s="228">
        <v>26</v>
      </c>
      <c r="O18" s="228">
        <v>61</v>
      </c>
      <c r="P18" s="228">
        <v>55</v>
      </c>
      <c r="Q18" s="228">
        <v>47</v>
      </c>
      <c r="R18" s="228">
        <v>54</v>
      </c>
      <c r="S18" s="228">
        <v>51</v>
      </c>
      <c r="T18" s="228">
        <v>39</v>
      </c>
      <c r="U18" s="228">
        <v>57</v>
      </c>
      <c r="V18" s="228">
        <v>46</v>
      </c>
      <c r="W18" s="228">
        <v>46</v>
      </c>
      <c r="X18" s="228">
        <v>51</v>
      </c>
      <c r="Y18" s="228">
        <v>52</v>
      </c>
      <c r="Z18" s="228">
        <v>48</v>
      </c>
      <c r="AA18" s="228">
        <v>48</v>
      </c>
      <c r="AB18" s="228">
        <v>53</v>
      </c>
      <c r="AC18" s="228">
        <v>49</v>
      </c>
      <c r="AD18" s="228">
        <v>47</v>
      </c>
      <c r="AE18" s="228">
        <v>50</v>
      </c>
      <c r="AF18" s="228">
        <v>45</v>
      </c>
      <c r="AG18" s="228">
        <v>49</v>
      </c>
      <c r="AH18" s="228">
        <v>53</v>
      </c>
      <c r="AI18" s="228">
        <v>42</v>
      </c>
      <c r="AJ18" s="228">
        <v>46</v>
      </c>
      <c r="AK18" s="228">
        <v>48</v>
      </c>
      <c r="AL18" s="223">
        <v>44</v>
      </c>
      <c r="AM18" s="223">
        <v>40</v>
      </c>
      <c r="AN18" s="228">
        <v>36</v>
      </c>
      <c r="AO18" s="225">
        <f t="shared" si="1"/>
        <v>1785</v>
      </c>
      <c r="AP18" s="228"/>
    </row>
    <row r="19" spans="1:42" x14ac:dyDescent="0.2">
      <c r="A19" s="227" t="s">
        <v>2740</v>
      </c>
      <c r="B19" s="228">
        <v>153</v>
      </c>
      <c r="C19" s="228">
        <v>215</v>
      </c>
      <c r="D19" s="228">
        <v>193</v>
      </c>
      <c r="E19" s="228">
        <v>171</v>
      </c>
      <c r="F19" s="228">
        <v>174</v>
      </c>
      <c r="G19" s="228">
        <v>170</v>
      </c>
      <c r="H19" s="228">
        <v>166</v>
      </c>
      <c r="I19" s="228">
        <v>151</v>
      </c>
      <c r="J19" s="228">
        <v>165</v>
      </c>
      <c r="K19" s="228">
        <v>173</v>
      </c>
      <c r="L19" s="228">
        <v>183</v>
      </c>
      <c r="M19" s="228">
        <v>189</v>
      </c>
      <c r="N19" s="228">
        <v>146</v>
      </c>
      <c r="O19" s="228">
        <v>226</v>
      </c>
      <c r="P19" s="228">
        <v>241</v>
      </c>
      <c r="Q19" s="228">
        <v>214</v>
      </c>
      <c r="R19" s="228">
        <v>230</v>
      </c>
      <c r="S19" s="228">
        <v>207</v>
      </c>
      <c r="T19" s="228">
        <v>182</v>
      </c>
      <c r="U19" s="228">
        <v>203</v>
      </c>
      <c r="V19" s="228">
        <v>164</v>
      </c>
      <c r="W19" s="228">
        <v>165</v>
      </c>
      <c r="X19" s="228">
        <v>164</v>
      </c>
      <c r="Y19" s="228">
        <v>139</v>
      </c>
      <c r="Z19" s="228">
        <v>153</v>
      </c>
      <c r="AA19" s="228">
        <v>139</v>
      </c>
      <c r="AB19" s="228">
        <v>161</v>
      </c>
      <c r="AC19" s="228">
        <v>146</v>
      </c>
      <c r="AD19" s="228">
        <v>156</v>
      </c>
      <c r="AE19" s="228">
        <v>153</v>
      </c>
      <c r="AF19" s="228">
        <v>175</v>
      </c>
      <c r="AG19" s="228">
        <v>153</v>
      </c>
      <c r="AH19" s="228">
        <v>156</v>
      </c>
      <c r="AI19" s="228">
        <v>158</v>
      </c>
      <c r="AJ19" s="228">
        <v>166</v>
      </c>
      <c r="AK19" s="228">
        <v>172</v>
      </c>
      <c r="AL19" s="223">
        <v>156</v>
      </c>
      <c r="AM19" s="223">
        <v>154</v>
      </c>
      <c r="AN19" s="228">
        <v>133</v>
      </c>
      <c r="AO19" s="225">
        <f t="shared" si="1"/>
        <v>6715</v>
      </c>
      <c r="AP19" s="228"/>
    </row>
    <row r="20" spans="1:42" x14ac:dyDescent="0.2">
      <c r="A20" s="227" t="s">
        <v>2739</v>
      </c>
      <c r="B20" s="228">
        <v>197</v>
      </c>
      <c r="C20" s="228">
        <v>288</v>
      </c>
      <c r="D20" s="228">
        <v>239</v>
      </c>
      <c r="E20" s="228">
        <v>231</v>
      </c>
      <c r="F20" s="228">
        <v>214</v>
      </c>
      <c r="G20" s="228">
        <v>211</v>
      </c>
      <c r="H20" s="228">
        <v>240</v>
      </c>
      <c r="I20" s="228">
        <v>224</v>
      </c>
      <c r="J20" s="228">
        <v>214</v>
      </c>
      <c r="K20" s="228">
        <v>217</v>
      </c>
      <c r="L20" s="228">
        <v>225</v>
      </c>
      <c r="M20" s="228">
        <v>228</v>
      </c>
      <c r="N20" s="228">
        <v>202</v>
      </c>
      <c r="O20" s="228">
        <v>333</v>
      </c>
      <c r="P20" s="228">
        <v>330</v>
      </c>
      <c r="Q20" s="228">
        <v>295</v>
      </c>
      <c r="R20" s="228">
        <v>309</v>
      </c>
      <c r="S20" s="228">
        <v>270</v>
      </c>
      <c r="T20" s="228">
        <v>241</v>
      </c>
      <c r="U20" s="228">
        <v>231</v>
      </c>
      <c r="V20" s="228">
        <v>215</v>
      </c>
      <c r="W20" s="228">
        <v>197</v>
      </c>
      <c r="X20" s="228">
        <v>206</v>
      </c>
      <c r="Y20" s="228">
        <v>205</v>
      </c>
      <c r="Z20" s="228">
        <v>172</v>
      </c>
      <c r="AA20" s="228">
        <v>171</v>
      </c>
      <c r="AB20" s="228">
        <v>190</v>
      </c>
      <c r="AC20" s="228">
        <v>194</v>
      </c>
      <c r="AD20" s="228">
        <v>191</v>
      </c>
      <c r="AE20" s="228">
        <v>161</v>
      </c>
      <c r="AF20" s="228">
        <v>192</v>
      </c>
      <c r="AG20" s="228">
        <v>208</v>
      </c>
      <c r="AH20" s="228">
        <v>187</v>
      </c>
      <c r="AI20" s="228">
        <v>204</v>
      </c>
      <c r="AJ20" s="228">
        <v>212</v>
      </c>
      <c r="AK20" s="228">
        <v>221</v>
      </c>
      <c r="AL20" s="223">
        <v>206</v>
      </c>
      <c r="AM20" s="223">
        <v>174</v>
      </c>
      <c r="AN20" s="228">
        <v>163</v>
      </c>
      <c r="AO20" s="225">
        <f t="shared" si="1"/>
        <v>8608</v>
      </c>
      <c r="AP20" s="228"/>
    </row>
    <row r="21" spans="1:42" x14ac:dyDescent="0.2">
      <c r="A21" s="227" t="s">
        <v>2738</v>
      </c>
      <c r="B21" s="228">
        <v>372</v>
      </c>
      <c r="C21" s="228">
        <v>428</v>
      </c>
      <c r="D21" s="228">
        <v>385</v>
      </c>
      <c r="E21" s="228">
        <v>343</v>
      </c>
      <c r="F21" s="228">
        <v>368</v>
      </c>
      <c r="G21" s="228">
        <v>378</v>
      </c>
      <c r="H21" s="228">
        <v>328</v>
      </c>
      <c r="I21" s="228">
        <v>354</v>
      </c>
      <c r="J21" s="228">
        <v>333</v>
      </c>
      <c r="K21" s="228">
        <v>360</v>
      </c>
      <c r="L21" s="228">
        <v>331</v>
      </c>
      <c r="M21" s="228">
        <v>363</v>
      </c>
      <c r="N21" s="228">
        <v>317</v>
      </c>
      <c r="O21" s="228">
        <v>542</v>
      </c>
      <c r="P21" s="228">
        <v>641</v>
      </c>
      <c r="Q21" s="228">
        <v>606</v>
      </c>
      <c r="R21" s="228">
        <v>578</v>
      </c>
      <c r="S21" s="228">
        <v>479</v>
      </c>
      <c r="T21" s="228">
        <v>467</v>
      </c>
      <c r="U21" s="228">
        <v>406</v>
      </c>
      <c r="V21" s="228">
        <v>349</v>
      </c>
      <c r="W21" s="228">
        <v>329</v>
      </c>
      <c r="X21" s="228">
        <v>322</v>
      </c>
      <c r="Y21" s="228">
        <v>310</v>
      </c>
      <c r="Z21" s="228">
        <v>334</v>
      </c>
      <c r="AA21" s="228">
        <v>320</v>
      </c>
      <c r="AB21" s="228">
        <v>279</v>
      </c>
      <c r="AC21" s="228">
        <v>277</v>
      </c>
      <c r="AD21" s="228">
        <v>295</v>
      </c>
      <c r="AE21" s="228">
        <v>298</v>
      </c>
      <c r="AF21" s="228">
        <v>309</v>
      </c>
      <c r="AG21" s="228">
        <v>308</v>
      </c>
      <c r="AH21" s="228">
        <v>243</v>
      </c>
      <c r="AI21" s="228">
        <v>318</v>
      </c>
      <c r="AJ21" s="228">
        <v>299</v>
      </c>
      <c r="AK21" s="228">
        <v>295</v>
      </c>
      <c r="AL21" s="223">
        <v>321</v>
      </c>
      <c r="AM21" s="223">
        <v>269</v>
      </c>
      <c r="AN21" s="228">
        <v>261</v>
      </c>
      <c r="AO21" s="225">
        <f t="shared" si="1"/>
        <v>14115</v>
      </c>
      <c r="AP21" s="228"/>
    </row>
    <row r="22" spans="1:42" x14ac:dyDescent="0.2">
      <c r="A22" s="234" t="s">
        <v>59</v>
      </c>
      <c r="B22" s="232">
        <v>411</v>
      </c>
      <c r="C22" s="232">
        <v>574</v>
      </c>
      <c r="D22" s="232">
        <v>466</v>
      </c>
      <c r="E22" s="232">
        <v>427</v>
      </c>
      <c r="F22" s="232">
        <v>395</v>
      </c>
      <c r="G22" s="232">
        <v>416</v>
      </c>
      <c r="H22" s="232">
        <v>384</v>
      </c>
      <c r="I22" s="232">
        <v>384</v>
      </c>
      <c r="J22" s="232">
        <v>407</v>
      </c>
      <c r="K22" s="232">
        <v>407</v>
      </c>
      <c r="L22" s="232">
        <v>401</v>
      </c>
      <c r="M22" s="232">
        <v>371</v>
      </c>
      <c r="N22" s="232">
        <v>382</v>
      </c>
      <c r="O22" s="232">
        <v>577</v>
      </c>
      <c r="P22" s="232">
        <v>703</v>
      </c>
      <c r="Q22" s="232">
        <v>751</v>
      </c>
      <c r="R22" s="232">
        <v>662</v>
      </c>
      <c r="S22" s="232">
        <v>670</v>
      </c>
      <c r="T22" s="232">
        <v>502</v>
      </c>
      <c r="U22" s="232">
        <v>518</v>
      </c>
      <c r="V22" s="232">
        <v>445</v>
      </c>
      <c r="W22" s="232">
        <v>387</v>
      </c>
      <c r="X22" s="232">
        <v>346</v>
      </c>
      <c r="Y22" s="232">
        <v>325</v>
      </c>
      <c r="Z22" s="232">
        <v>356</v>
      </c>
      <c r="AA22" s="232">
        <v>321</v>
      </c>
      <c r="AB22" s="232">
        <v>298</v>
      </c>
      <c r="AC22" s="232">
        <v>307</v>
      </c>
      <c r="AD22" s="232">
        <v>337</v>
      </c>
      <c r="AE22" s="232">
        <v>296</v>
      </c>
      <c r="AF22" s="232">
        <v>318</v>
      </c>
      <c r="AG22" s="232">
        <v>293</v>
      </c>
      <c r="AH22" s="232">
        <v>279</v>
      </c>
      <c r="AI22" s="232">
        <v>321</v>
      </c>
      <c r="AJ22" s="232">
        <v>302</v>
      </c>
      <c r="AK22" s="232">
        <v>311</v>
      </c>
      <c r="AL22" s="233">
        <v>340</v>
      </c>
      <c r="AM22" s="233">
        <v>308</v>
      </c>
      <c r="AN22" s="232">
        <v>317</v>
      </c>
      <c r="AO22" s="231">
        <f t="shared" si="1"/>
        <v>16015</v>
      </c>
      <c r="AP22" s="228"/>
    </row>
    <row r="23" spans="1:42" x14ac:dyDescent="0.2">
      <c r="A23" s="229"/>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N23" s="228"/>
      <c r="AO23" s="225"/>
      <c r="AP23" s="1356" t="s">
        <v>2744</v>
      </c>
    </row>
    <row r="24" spans="1:42" x14ac:dyDescent="0.2">
      <c r="A24" s="230" t="s">
        <v>2743</v>
      </c>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N24" s="228"/>
      <c r="AO24" s="225"/>
      <c r="AP24" s="1356"/>
    </row>
    <row r="25" spans="1:42" x14ac:dyDescent="0.2">
      <c r="A25" s="229"/>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N25" s="228"/>
      <c r="AO25" s="225"/>
      <c r="AP25" s="1356"/>
    </row>
    <row r="26" spans="1:42" x14ac:dyDescent="0.2">
      <c r="A26" s="227" t="s">
        <v>2742</v>
      </c>
      <c r="B26" s="226">
        <f t="shared" ref="B26:AN26" si="2">B17-B8</f>
        <v>-0.59999999999999964</v>
      </c>
      <c r="C26" s="226">
        <f t="shared" si="2"/>
        <v>-4.4000000000000004</v>
      </c>
      <c r="D26" s="226">
        <f t="shared" si="2"/>
        <v>-2.5999999999999996</v>
      </c>
      <c r="E26" s="226">
        <f t="shared" si="2"/>
        <v>-1.4000000000000004</v>
      </c>
      <c r="F26" s="226">
        <f t="shared" si="2"/>
        <v>0.79999999999999982</v>
      </c>
      <c r="G26" s="226">
        <f t="shared" si="2"/>
        <v>3.8</v>
      </c>
      <c r="H26" s="226">
        <f t="shared" si="2"/>
        <v>-0.59999999999999964</v>
      </c>
      <c r="I26" s="226">
        <f t="shared" si="2"/>
        <v>-1.5999999999999996</v>
      </c>
      <c r="J26" s="226">
        <f t="shared" si="2"/>
        <v>-1</v>
      </c>
      <c r="K26" s="226">
        <f t="shared" si="2"/>
        <v>-3.8</v>
      </c>
      <c r="L26" s="226">
        <f t="shared" si="2"/>
        <v>3.6</v>
      </c>
      <c r="M26" s="226">
        <f t="shared" si="2"/>
        <v>-2.5999999999999996</v>
      </c>
      <c r="N26" s="226">
        <f t="shared" si="2"/>
        <v>1.4000000000000004</v>
      </c>
      <c r="O26" s="226">
        <f t="shared" si="2"/>
        <v>0.59999999999999964</v>
      </c>
      <c r="P26" s="226">
        <f t="shared" si="2"/>
        <v>2.5999999999999996</v>
      </c>
      <c r="Q26" s="226">
        <f t="shared" si="2"/>
        <v>-2.8</v>
      </c>
      <c r="R26" s="226">
        <f t="shared" si="2"/>
        <v>-1</v>
      </c>
      <c r="S26" s="226">
        <f t="shared" si="2"/>
        <v>-3.2</v>
      </c>
      <c r="T26" s="226">
        <f t="shared" si="2"/>
        <v>-1</v>
      </c>
      <c r="U26" s="226">
        <f t="shared" si="2"/>
        <v>1.7999999999999998</v>
      </c>
      <c r="V26" s="226">
        <f t="shared" si="2"/>
        <v>2.8</v>
      </c>
      <c r="W26" s="226">
        <f t="shared" si="2"/>
        <v>-0.40000000000000036</v>
      </c>
      <c r="X26" s="226">
        <f t="shared" si="2"/>
        <v>-1</v>
      </c>
      <c r="Y26" s="226">
        <f t="shared" si="2"/>
        <v>-0.60000000000000009</v>
      </c>
      <c r="Z26" s="226">
        <f t="shared" si="2"/>
        <v>-1.7999999999999998</v>
      </c>
      <c r="AA26" s="226">
        <f t="shared" si="2"/>
        <v>6.4</v>
      </c>
      <c r="AB26" s="226">
        <f t="shared" si="2"/>
        <v>-2.8</v>
      </c>
      <c r="AC26" s="226">
        <f t="shared" si="2"/>
        <v>-3</v>
      </c>
      <c r="AD26" s="226">
        <f t="shared" si="2"/>
        <v>3.6</v>
      </c>
      <c r="AE26" s="226">
        <f t="shared" si="2"/>
        <v>-2</v>
      </c>
      <c r="AF26" s="226">
        <f t="shared" si="2"/>
        <v>0.39999999999999991</v>
      </c>
      <c r="AG26" s="226">
        <f t="shared" si="2"/>
        <v>-4.8</v>
      </c>
      <c r="AH26" s="226">
        <f t="shared" si="2"/>
        <v>-1.4000000000000004</v>
      </c>
      <c r="AI26" s="226">
        <f t="shared" si="2"/>
        <v>-1.2000000000000002</v>
      </c>
      <c r="AJ26" s="226">
        <f t="shared" si="2"/>
        <v>0.20000000000000018</v>
      </c>
      <c r="AK26" s="226">
        <f t="shared" si="2"/>
        <v>-3.2</v>
      </c>
      <c r="AL26" s="226">
        <f t="shared" si="2"/>
        <v>-3.5999999999999996</v>
      </c>
      <c r="AM26" s="226">
        <f t="shared" si="2"/>
        <v>2.2000000000000002</v>
      </c>
      <c r="AN26" s="226">
        <f t="shared" si="2"/>
        <v>3</v>
      </c>
      <c r="AO26" s="225">
        <f t="shared" ref="AO26:AO31" si="3">SUM(B26:AN26)</f>
        <v>-19.199999999999992</v>
      </c>
      <c r="AP26" s="224">
        <f t="shared" ref="AP26:AP31" si="4">AO26/AO8</f>
        <v>-0.10041841004184096</v>
      </c>
    </row>
    <row r="27" spans="1:42" x14ac:dyDescent="0.2">
      <c r="A27" s="227" t="s">
        <v>2741</v>
      </c>
      <c r="B27" s="226">
        <f t="shared" ref="B27:AN27" si="5">B18-B9</f>
        <v>-16.799999999999997</v>
      </c>
      <c r="C27" s="226">
        <f t="shared" si="5"/>
        <v>8.6000000000000014</v>
      </c>
      <c r="D27" s="226">
        <f t="shared" si="5"/>
        <v>-6.6000000000000014</v>
      </c>
      <c r="E27" s="226">
        <f t="shared" si="5"/>
        <v>2.3999999999999986</v>
      </c>
      <c r="F27" s="226">
        <f t="shared" si="5"/>
        <v>-9.3999999999999986</v>
      </c>
      <c r="G27" s="226">
        <f t="shared" si="5"/>
        <v>-13.200000000000003</v>
      </c>
      <c r="H27" s="226">
        <f t="shared" si="5"/>
        <v>-2.7999999999999972</v>
      </c>
      <c r="I27" s="226">
        <f t="shared" si="5"/>
        <v>-1</v>
      </c>
      <c r="J27" s="226">
        <f t="shared" si="5"/>
        <v>5.2000000000000028</v>
      </c>
      <c r="K27" s="226">
        <f t="shared" si="5"/>
        <v>5.3999999999999986</v>
      </c>
      <c r="L27" s="226">
        <f t="shared" si="5"/>
        <v>8.3999999999999986</v>
      </c>
      <c r="M27" s="226">
        <f t="shared" si="5"/>
        <v>-2.3999999999999986</v>
      </c>
      <c r="N27" s="226">
        <f t="shared" si="5"/>
        <v>-14</v>
      </c>
      <c r="O27" s="226">
        <f t="shared" si="5"/>
        <v>17.799999999999997</v>
      </c>
      <c r="P27" s="226">
        <f t="shared" si="5"/>
        <v>14</v>
      </c>
      <c r="Q27" s="226">
        <f t="shared" si="5"/>
        <v>3</v>
      </c>
      <c r="R27" s="226">
        <f t="shared" si="5"/>
        <v>13.799999999999997</v>
      </c>
      <c r="S27" s="226">
        <f t="shared" si="5"/>
        <v>13.600000000000001</v>
      </c>
      <c r="T27" s="226">
        <f t="shared" si="5"/>
        <v>-1.3999999999999986</v>
      </c>
      <c r="U27" s="226">
        <f t="shared" si="5"/>
        <v>12.200000000000003</v>
      </c>
      <c r="V27" s="226">
        <f t="shared" si="5"/>
        <v>5.7999999999999972</v>
      </c>
      <c r="W27" s="226">
        <f t="shared" si="5"/>
        <v>5.7999999999999972</v>
      </c>
      <c r="X27" s="226">
        <f t="shared" si="5"/>
        <v>3.2000000000000028</v>
      </c>
      <c r="Y27" s="226">
        <f t="shared" si="5"/>
        <v>8.6000000000000014</v>
      </c>
      <c r="Z27" s="226">
        <f t="shared" si="5"/>
        <v>6.2000000000000028</v>
      </c>
      <c r="AA27" s="226">
        <f t="shared" si="5"/>
        <v>2.2000000000000028</v>
      </c>
      <c r="AB27" s="226">
        <f t="shared" si="5"/>
        <v>13.200000000000003</v>
      </c>
      <c r="AC27" s="226">
        <f t="shared" si="5"/>
        <v>7.6000000000000014</v>
      </c>
      <c r="AD27" s="226">
        <f t="shared" si="5"/>
        <v>3.3999999999999986</v>
      </c>
      <c r="AE27" s="226">
        <f t="shared" si="5"/>
        <v>7.2000000000000028</v>
      </c>
      <c r="AF27" s="226">
        <f t="shared" si="5"/>
        <v>-1.3999999999999986</v>
      </c>
      <c r="AG27" s="226">
        <f t="shared" si="5"/>
        <v>4.3999999999999986</v>
      </c>
      <c r="AH27" s="226">
        <f t="shared" si="5"/>
        <v>11.399999999999999</v>
      </c>
      <c r="AI27" s="226">
        <f t="shared" si="5"/>
        <v>4</v>
      </c>
      <c r="AJ27" s="226">
        <f t="shared" si="5"/>
        <v>6.6000000000000014</v>
      </c>
      <c r="AK27" s="226">
        <f t="shared" si="5"/>
        <v>5.6000000000000014</v>
      </c>
      <c r="AL27" s="226">
        <f t="shared" si="5"/>
        <v>6.7999999999999972</v>
      </c>
      <c r="AM27" s="226">
        <f t="shared" si="5"/>
        <v>2.7999999999999972</v>
      </c>
      <c r="AN27" s="226">
        <f t="shared" si="5"/>
        <v>-3.2000000000000028</v>
      </c>
      <c r="AO27" s="225">
        <f t="shared" si="3"/>
        <v>137.00000000000006</v>
      </c>
      <c r="AP27" s="224">
        <f t="shared" si="4"/>
        <v>8.3131067961165067E-2</v>
      </c>
    </row>
    <row r="28" spans="1:42" x14ac:dyDescent="0.2">
      <c r="A28" s="227" t="s">
        <v>2740</v>
      </c>
      <c r="B28" s="226">
        <f t="shared" ref="B28:AN28" si="6">B19-B10</f>
        <v>-0.59999999999999432</v>
      </c>
      <c r="C28" s="226">
        <f t="shared" si="6"/>
        <v>-4.1999999999999886</v>
      </c>
      <c r="D28" s="226">
        <f t="shared" si="6"/>
        <v>10.800000000000011</v>
      </c>
      <c r="E28" s="226">
        <f t="shared" si="6"/>
        <v>-12.199999999999989</v>
      </c>
      <c r="F28" s="226">
        <f t="shared" si="6"/>
        <v>-8.1999999999999886</v>
      </c>
      <c r="G28" s="226">
        <f t="shared" si="6"/>
        <v>-3.1999999999999886</v>
      </c>
      <c r="H28" s="226">
        <f t="shared" si="6"/>
        <v>-5.1999999999999886</v>
      </c>
      <c r="I28" s="226">
        <f t="shared" si="6"/>
        <v>-17.800000000000011</v>
      </c>
      <c r="J28" s="226">
        <f t="shared" si="6"/>
        <v>-7.1999999999999886</v>
      </c>
      <c r="K28" s="226">
        <f t="shared" si="6"/>
        <v>6.8000000000000114</v>
      </c>
      <c r="L28" s="226">
        <f t="shared" si="6"/>
        <v>26.599999999999994</v>
      </c>
      <c r="M28" s="226">
        <f t="shared" si="6"/>
        <v>36</v>
      </c>
      <c r="N28" s="226">
        <f t="shared" si="6"/>
        <v>-14</v>
      </c>
      <c r="O28" s="226">
        <f t="shared" si="6"/>
        <v>75.199999999999989</v>
      </c>
      <c r="P28" s="226">
        <f t="shared" si="6"/>
        <v>65.199999999999989</v>
      </c>
      <c r="Q28" s="226">
        <f t="shared" si="6"/>
        <v>56.800000000000011</v>
      </c>
      <c r="R28" s="226">
        <f t="shared" si="6"/>
        <v>73.199999999999989</v>
      </c>
      <c r="S28" s="226">
        <f t="shared" si="6"/>
        <v>51.400000000000006</v>
      </c>
      <c r="T28" s="226">
        <f t="shared" si="6"/>
        <v>24.800000000000011</v>
      </c>
      <c r="U28" s="226">
        <f t="shared" si="6"/>
        <v>46.400000000000006</v>
      </c>
      <c r="V28" s="226">
        <f t="shared" si="6"/>
        <v>18.400000000000006</v>
      </c>
      <c r="W28" s="226">
        <f t="shared" si="6"/>
        <v>16</v>
      </c>
      <c r="X28" s="226">
        <f t="shared" si="6"/>
        <v>10.400000000000006</v>
      </c>
      <c r="Y28" s="226">
        <f t="shared" si="6"/>
        <v>-17.199999999999989</v>
      </c>
      <c r="Z28" s="226">
        <f t="shared" si="6"/>
        <v>8.1999999999999886</v>
      </c>
      <c r="AA28" s="226">
        <f t="shared" si="6"/>
        <v>-5</v>
      </c>
      <c r="AB28" s="226">
        <f t="shared" si="6"/>
        <v>21.599999999999994</v>
      </c>
      <c r="AC28" s="226">
        <f t="shared" si="6"/>
        <v>-3.1999999999999886</v>
      </c>
      <c r="AD28" s="226">
        <f t="shared" si="6"/>
        <v>4.5999999999999943</v>
      </c>
      <c r="AE28" s="226">
        <f t="shared" si="6"/>
        <v>10.800000000000011</v>
      </c>
      <c r="AF28" s="226">
        <f t="shared" si="6"/>
        <v>23.599999999999994</v>
      </c>
      <c r="AG28" s="226">
        <f t="shared" si="6"/>
        <v>4.5999999999999943</v>
      </c>
      <c r="AH28" s="226">
        <f t="shared" si="6"/>
        <v>10.400000000000006</v>
      </c>
      <c r="AI28" s="226">
        <f t="shared" si="6"/>
        <v>7.4000000000000057</v>
      </c>
      <c r="AJ28" s="226">
        <f t="shared" si="6"/>
        <v>18</v>
      </c>
      <c r="AK28" s="226">
        <f t="shared" si="6"/>
        <v>35.400000000000006</v>
      </c>
      <c r="AL28" s="226">
        <f t="shared" si="6"/>
        <v>4.8000000000000114</v>
      </c>
      <c r="AM28" s="226">
        <f t="shared" si="6"/>
        <v>10.800000000000011</v>
      </c>
      <c r="AN28" s="226">
        <f t="shared" si="6"/>
        <v>-19</v>
      </c>
      <c r="AO28" s="225">
        <f t="shared" si="3"/>
        <v>561.20000000000005</v>
      </c>
      <c r="AP28" s="224">
        <f t="shared" si="4"/>
        <v>9.1195683967629781E-2</v>
      </c>
    </row>
    <row r="29" spans="1:42" x14ac:dyDescent="0.2">
      <c r="A29" s="227" t="s">
        <v>2739</v>
      </c>
      <c r="B29" s="226">
        <f t="shared" ref="B29:AN29" si="7">B20-B11</f>
        <v>-32.400000000000006</v>
      </c>
      <c r="C29" s="226">
        <f t="shared" si="7"/>
        <v>16.399999999999977</v>
      </c>
      <c r="D29" s="226">
        <f t="shared" si="7"/>
        <v>4</v>
      </c>
      <c r="E29" s="226">
        <f t="shared" si="7"/>
        <v>-0.80000000000001137</v>
      </c>
      <c r="F29" s="226">
        <f t="shared" si="7"/>
        <v>-7.5999999999999943</v>
      </c>
      <c r="G29" s="226">
        <f t="shared" si="7"/>
        <v>-13.599999999999994</v>
      </c>
      <c r="H29" s="226">
        <f t="shared" si="7"/>
        <v>11.199999999999989</v>
      </c>
      <c r="I29" s="226">
        <f t="shared" si="7"/>
        <v>-1.4000000000000057</v>
      </c>
      <c r="J29" s="226">
        <f t="shared" si="7"/>
        <v>-0.40000000000000568</v>
      </c>
      <c r="K29" s="226">
        <f t="shared" si="7"/>
        <v>-12.199999999999989</v>
      </c>
      <c r="L29" s="226">
        <f t="shared" si="7"/>
        <v>12.199999999999989</v>
      </c>
      <c r="M29" s="226">
        <f t="shared" si="7"/>
        <v>21.199999999999989</v>
      </c>
      <c r="N29" s="226">
        <f t="shared" si="7"/>
        <v>-15</v>
      </c>
      <c r="O29" s="226">
        <f t="shared" si="7"/>
        <v>124</v>
      </c>
      <c r="P29" s="226">
        <f t="shared" si="7"/>
        <v>129</v>
      </c>
      <c r="Q29" s="226">
        <f t="shared" si="7"/>
        <v>108.4</v>
      </c>
      <c r="R29" s="226">
        <f t="shared" si="7"/>
        <v>102</v>
      </c>
      <c r="S29" s="226">
        <f t="shared" si="7"/>
        <v>60.599999999999994</v>
      </c>
      <c r="T29" s="226">
        <f t="shared" si="7"/>
        <v>50.199999999999989</v>
      </c>
      <c r="U29" s="226">
        <f t="shared" si="7"/>
        <v>20</v>
      </c>
      <c r="V29" s="226">
        <f t="shared" si="7"/>
        <v>21.599999999999994</v>
      </c>
      <c r="W29" s="226">
        <f t="shared" si="7"/>
        <v>3</v>
      </c>
      <c r="X29" s="226">
        <f t="shared" si="7"/>
        <v>14.199999999999989</v>
      </c>
      <c r="Y29" s="226">
        <f t="shared" si="7"/>
        <v>20</v>
      </c>
      <c r="Z29" s="226">
        <f t="shared" si="7"/>
        <v>-29.599999999999994</v>
      </c>
      <c r="AA29" s="226">
        <f t="shared" si="7"/>
        <v>-41.199999999999989</v>
      </c>
      <c r="AB29" s="226">
        <f t="shared" si="7"/>
        <v>-14.199999999999989</v>
      </c>
      <c r="AC29" s="226">
        <f t="shared" si="7"/>
        <v>8.5999999999999943</v>
      </c>
      <c r="AD29" s="226">
        <f t="shared" si="7"/>
        <v>5.1999999999999886</v>
      </c>
      <c r="AE29" s="226">
        <f t="shared" si="7"/>
        <v>-21.800000000000011</v>
      </c>
      <c r="AF29" s="226">
        <f t="shared" si="7"/>
        <v>5.5999999999999943</v>
      </c>
      <c r="AG29" s="226">
        <f t="shared" si="7"/>
        <v>23</v>
      </c>
      <c r="AH29" s="226">
        <f t="shared" si="7"/>
        <v>-6.8000000000000114</v>
      </c>
      <c r="AI29" s="226">
        <f t="shared" si="7"/>
        <v>22.199999999999989</v>
      </c>
      <c r="AJ29" s="226">
        <f t="shared" si="7"/>
        <v>29</v>
      </c>
      <c r="AK29" s="226">
        <f t="shared" si="7"/>
        <v>35</v>
      </c>
      <c r="AL29" s="226">
        <f t="shared" si="7"/>
        <v>16.400000000000006</v>
      </c>
      <c r="AM29" s="226">
        <f t="shared" si="7"/>
        <v>-14.599999999999994</v>
      </c>
      <c r="AN29" s="226">
        <f t="shared" si="7"/>
        <v>-22.199999999999989</v>
      </c>
      <c r="AO29" s="225">
        <f t="shared" si="3"/>
        <v>629.19999999999982</v>
      </c>
      <c r="AP29" s="224">
        <f t="shared" si="4"/>
        <v>7.8858976287160945E-2</v>
      </c>
    </row>
    <row r="30" spans="1:42" x14ac:dyDescent="0.2">
      <c r="A30" s="227" t="s">
        <v>2738</v>
      </c>
      <c r="B30" s="226">
        <f t="shared" ref="B30:AN30" si="8">B21-B12</f>
        <v>-15.800000000000011</v>
      </c>
      <c r="C30" s="226">
        <f t="shared" si="8"/>
        <v>-36.600000000000023</v>
      </c>
      <c r="D30" s="226">
        <f t="shared" si="8"/>
        <v>-27.800000000000011</v>
      </c>
      <c r="E30" s="226">
        <f t="shared" si="8"/>
        <v>-42.600000000000023</v>
      </c>
      <c r="F30" s="226">
        <f t="shared" si="8"/>
        <v>-10.800000000000011</v>
      </c>
      <c r="G30" s="226">
        <f t="shared" si="8"/>
        <v>-1.3999999999999773</v>
      </c>
      <c r="H30" s="226">
        <f t="shared" si="8"/>
        <v>-56</v>
      </c>
      <c r="I30" s="226">
        <f t="shared" si="8"/>
        <v>-21.199999999999989</v>
      </c>
      <c r="J30" s="226">
        <f t="shared" si="8"/>
        <v>6</v>
      </c>
      <c r="K30" s="226">
        <f t="shared" si="8"/>
        <v>-6.6000000000000227</v>
      </c>
      <c r="L30" s="226">
        <f t="shared" si="8"/>
        <v>-20.199999999999989</v>
      </c>
      <c r="M30" s="226">
        <f t="shared" si="8"/>
        <v>35.399999999999977</v>
      </c>
      <c r="N30" s="226">
        <f t="shared" si="8"/>
        <v>-17.399999999999977</v>
      </c>
      <c r="O30" s="226">
        <f t="shared" si="8"/>
        <v>215.60000000000002</v>
      </c>
      <c r="P30" s="226">
        <f t="shared" si="8"/>
        <v>334.4</v>
      </c>
      <c r="Q30" s="226">
        <f t="shared" si="8"/>
        <v>281.60000000000002</v>
      </c>
      <c r="R30" s="226">
        <f t="shared" si="8"/>
        <v>249.2</v>
      </c>
      <c r="S30" s="226">
        <f t="shared" si="8"/>
        <v>161.39999999999998</v>
      </c>
      <c r="T30" s="226">
        <f t="shared" si="8"/>
        <v>169.60000000000002</v>
      </c>
      <c r="U30" s="226">
        <f t="shared" si="8"/>
        <v>97.800000000000011</v>
      </c>
      <c r="V30" s="226">
        <f t="shared" si="8"/>
        <v>34.199999999999989</v>
      </c>
      <c r="W30" s="226">
        <f t="shared" si="8"/>
        <v>31.600000000000023</v>
      </c>
      <c r="X30" s="226">
        <f t="shared" si="8"/>
        <v>3.3999999999999773</v>
      </c>
      <c r="Y30" s="226">
        <f t="shared" si="8"/>
        <v>7.6000000000000227</v>
      </c>
      <c r="Z30" s="226">
        <f t="shared" si="8"/>
        <v>25.399999999999977</v>
      </c>
      <c r="AA30" s="226">
        <f t="shared" si="8"/>
        <v>17.399999999999977</v>
      </c>
      <c r="AB30" s="226">
        <f t="shared" si="8"/>
        <v>-23.800000000000011</v>
      </c>
      <c r="AC30" s="226">
        <f t="shared" si="8"/>
        <v>-28.600000000000023</v>
      </c>
      <c r="AD30" s="226">
        <f t="shared" si="8"/>
        <v>-0.39999999999997726</v>
      </c>
      <c r="AE30" s="226">
        <f t="shared" si="8"/>
        <v>8.3999999999999773</v>
      </c>
      <c r="AF30" s="226">
        <f t="shared" si="8"/>
        <v>5.8000000000000114</v>
      </c>
      <c r="AG30" s="226">
        <f t="shared" si="8"/>
        <v>8.8000000000000114</v>
      </c>
      <c r="AH30" s="226">
        <f t="shared" si="8"/>
        <v>-55</v>
      </c>
      <c r="AI30" s="226">
        <f t="shared" si="8"/>
        <v>22.600000000000023</v>
      </c>
      <c r="AJ30" s="226">
        <f t="shared" si="8"/>
        <v>7</v>
      </c>
      <c r="AK30" s="226">
        <f t="shared" si="8"/>
        <v>-6.3999999999999773</v>
      </c>
      <c r="AL30" s="226">
        <f t="shared" si="8"/>
        <v>21.199999999999989</v>
      </c>
      <c r="AM30" s="226">
        <f t="shared" si="8"/>
        <v>-23.800000000000011</v>
      </c>
      <c r="AN30" s="226">
        <f t="shared" si="8"/>
        <v>-54</v>
      </c>
      <c r="AO30" s="225">
        <f t="shared" si="3"/>
        <v>1295.9999999999995</v>
      </c>
      <c r="AP30" s="224">
        <f t="shared" si="4"/>
        <v>0.10109992979171539</v>
      </c>
    </row>
    <row r="31" spans="1:42" x14ac:dyDescent="0.2">
      <c r="A31" s="227" t="s">
        <v>59</v>
      </c>
      <c r="B31" s="226">
        <f t="shared" ref="B31:AN31" si="9">B22-B13</f>
        <v>-48.800000000000011</v>
      </c>
      <c r="C31" s="226">
        <f t="shared" si="9"/>
        <v>27.600000000000023</v>
      </c>
      <c r="D31" s="226">
        <f t="shared" si="9"/>
        <v>-37.800000000000011</v>
      </c>
      <c r="E31" s="226">
        <f t="shared" si="9"/>
        <v>-36</v>
      </c>
      <c r="F31" s="226">
        <f t="shared" si="9"/>
        <v>-56.399999999999977</v>
      </c>
      <c r="G31" s="226">
        <f t="shared" si="9"/>
        <v>-10.199999999999989</v>
      </c>
      <c r="H31" s="226">
        <f t="shared" si="9"/>
        <v>-43.800000000000011</v>
      </c>
      <c r="I31" s="226">
        <f t="shared" si="9"/>
        <v>-41.800000000000011</v>
      </c>
      <c r="J31" s="226">
        <f t="shared" si="9"/>
        <v>3.6000000000000227</v>
      </c>
      <c r="K31" s="226">
        <f t="shared" si="9"/>
        <v>-10.199999999999989</v>
      </c>
      <c r="L31" s="226">
        <f t="shared" si="9"/>
        <v>-1.6000000000000227</v>
      </c>
      <c r="M31" s="226">
        <f t="shared" si="9"/>
        <v>-12</v>
      </c>
      <c r="N31" s="226">
        <f t="shared" si="9"/>
        <v>19.800000000000011</v>
      </c>
      <c r="O31" s="226">
        <f t="shared" si="9"/>
        <v>212.39999999999998</v>
      </c>
      <c r="P31" s="226">
        <f t="shared" si="9"/>
        <v>333</v>
      </c>
      <c r="Q31" s="226">
        <f t="shared" si="9"/>
        <v>401.8</v>
      </c>
      <c r="R31" s="226">
        <f t="shared" si="9"/>
        <v>312</v>
      </c>
      <c r="S31" s="226">
        <f t="shared" si="9"/>
        <v>315.8</v>
      </c>
      <c r="T31" s="226">
        <f t="shared" si="9"/>
        <v>158.60000000000002</v>
      </c>
      <c r="U31" s="226">
        <f t="shared" si="9"/>
        <v>178.8</v>
      </c>
      <c r="V31" s="226">
        <f t="shared" si="9"/>
        <v>97.800000000000011</v>
      </c>
      <c r="W31" s="226">
        <f t="shared" si="9"/>
        <v>55.199999999999989</v>
      </c>
      <c r="X31" s="226">
        <f t="shared" si="9"/>
        <v>6.8000000000000114</v>
      </c>
      <c r="Y31" s="226">
        <f t="shared" si="9"/>
        <v>15.600000000000023</v>
      </c>
      <c r="Z31" s="226">
        <f t="shared" si="9"/>
        <v>37.199999999999989</v>
      </c>
      <c r="AA31" s="226">
        <f t="shared" si="9"/>
        <v>2.1999999999999886</v>
      </c>
      <c r="AB31" s="226">
        <f t="shared" si="9"/>
        <v>-29</v>
      </c>
      <c r="AC31" s="226">
        <f t="shared" si="9"/>
        <v>-30.600000000000023</v>
      </c>
      <c r="AD31" s="226">
        <f t="shared" si="9"/>
        <v>20.399999999999977</v>
      </c>
      <c r="AE31" s="226">
        <f t="shared" si="9"/>
        <v>-19</v>
      </c>
      <c r="AF31" s="226">
        <f t="shared" si="9"/>
        <v>14.600000000000023</v>
      </c>
      <c r="AG31" s="226">
        <f t="shared" si="9"/>
        <v>-27.600000000000023</v>
      </c>
      <c r="AH31" s="226">
        <f t="shared" si="9"/>
        <v>-28.800000000000011</v>
      </c>
      <c r="AI31" s="226">
        <f t="shared" si="9"/>
        <v>-8.1999999999999886</v>
      </c>
      <c r="AJ31" s="226">
        <f t="shared" si="9"/>
        <v>-15</v>
      </c>
      <c r="AK31" s="226">
        <f t="shared" si="9"/>
        <v>-4.3999999999999773</v>
      </c>
      <c r="AL31" s="226">
        <f t="shared" si="9"/>
        <v>15.399999999999977</v>
      </c>
      <c r="AM31" s="226">
        <f t="shared" si="9"/>
        <v>-32</v>
      </c>
      <c r="AN31" s="226">
        <f t="shared" si="9"/>
        <v>-35</v>
      </c>
      <c r="AO31" s="225">
        <f t="shared" si="3"/>
        <v>1700.4</v>
      </c>
      <c r="AP31" s="224">
        <f t="shared" si="4"/>
        <v>0.11878781104606488</v>
      </c>
    </row>
    <row r="32" spans="1:42" x14ac:dyDescent="0.2">
      <c r="AP32" s="224"/>
    </row>
    <row r="33" spans="1:42" x14ac:dyDescent="0.2">
      <c r="AP33" s="224"/>
    </row>
    <row r="34" spans="1:42" x14ac:dyDescent="0.2">
      <c r="A34" s="205" t="s">
        <v>0</v>
      </c>
    </row>
  </sheetData>
  <mergeCells count="3">
    <mergeCell ref="AP23:AP25"/>
    <mergeCell ref="A1:D1"/>
    <mergeCell ref="G1:J1"/>
  </mergeCells>
  <hyperlinks>
    <hyperlink ref="G1:J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showGridLines="0" workbookViewId="0">
      <selection sqref="A1:K1"/>
    </sheetView>
  </sheetViews>
  <sheetFormatPr defaultColWidth="8.85546875" defaultRowHeight="12.75" x14ac:dyDescent="0.2"/>
  <cols>
    <col min="1" max="1" width="16.7109375" style="246" customWidth="1"/>
    <col min="2" max="16384" width="8.85546875" style="246"/>
  </cols>
  <sheetData>
    <row r="1" spans="1:25" ht="18" customHeight="1" x14ac:dyDescent="0.2">
      <c r="A1" s="1331" t="s">
        <v>2784</v>
      </c>
      <c r="B1" s="1331"/>
      <c r="C1" s="1331"/>
      <c r="D1" s="1331"/>
      <c r="E1" s="1331"/>
      <c r="F1" s="1331"/>
      <c r="G1" s="1331"/>
      <c r="H1" s="1331"/>
      <c r="I1" s="1331"/>
      <c r="J1" s="1331"/>
      <c r="K1" s="1331"/>
      <c r="M1" s="1362" t="s">
        <v>45</v>
      </c>
      <c r="N1" s="1362"/>
    </row>
    <row r="2" spans="1:25" ht="15" customHeight="1" x14ac:dyDescent="0.2"/>
    <row r="3" spans="1:25" x14ac:dyDescent="0.2">
      <c r="B3" s="1359" t="s">
        <v>44</v>
      </c>
      <c r="C3" s="1360"/>
      <c r="D3" s="1360"/>
      <c r="E3" s="1360"/>
      <c r="F3" s="1360"/>
      <c r="G3" s="1360"/>
      <c r="H3" s="1360"/>
      <c r="I3" s="1360"/>
      <c r="J3" s="1360"/>
      <c r="K3" s="1360"/>
      <c r="L3" s="1360"/>
      <c r="M3" s="1360"/>
      <c r="N3" s="1360"/>
      <c r="O3" s="1360"/>
      <c r="P3" s="1360"/>
      <c r="Q3" s="1360"/>
      <c r="R3" s="1360"/>
      <c r="S3" s="1360"/>
      <c r="T3" s="1360"/>
      <c r="U3" s="1360"/>
      <c r="V3" s="1360"/>
      <c r="W3" s="1360"/>
      <c r="X3" s="1360"/>
      <c r="Y3" s="1361"/>
    </row>
    <row r="4" spans="1:25" s="251" customFormat="1" x14ac:dyDescent="0.2">
      <c r="A4" s="253" t="s">
        <v>2783</v>
      </c>
      <c r="B4" s="252">
        <v>1</v>
      </c>
      <c r="C4" s="252">
        <v>2</v>
      </c>
      <c r="D4" s="252">
        <v>3</v>
      </c>
      <c r="E4" s="252">
        <v>4</v>
      </c>
      <c r="F4" s="252">
        <v>5</v>
      </c>
      <c r="G4" s="252">
        <v>6</v>
      </c>
      <c r="H4" s="252">
        <v>7</v>
      </c>
      <c r="I4" s="252">
        <v>8</v>
      </c>
      <c r="J4" s="252">
        <v>9</v>
      </c>
      <c r="K4" s="252">
        <v>10</v>
      </c>
      <c r="L4" s="252">
        <v>11</v>
      </c>
      <c r="M4" s="252">
        <v>12</v>
      </c>
      <c r="N4" s="252">
        <v>13</v>
      </c>
      <c r="O4" s="252">
        <v>14</v>
      </c>
      <c r="P4" s="252">
        <v>15</v>
      </c>
      <c r="Q4" s="252">
        <v>16</v>
      </c>
      <c r="R4" s="252">
        <v>17</v>
      </c>
      <c r="S4" s="252">
        <v>18</v>
      </c>
      <c r="T4" s="252">
        <v>19</v>
      </c>
      <c r="U4" s="252">
        <v>20</v>
      </c>
      <c r="V4" s="252">
        <v>21</v>
      </c>
      <c r="W4" s="252">
        <v>22</v>
      </c>
      <c r="X4" s="252">
        <v>23</v>
      </c>
      <c r="Y4" s="252">
        <v>24</v>
      </c>
    </row>
    <row r="5" spans="1:25" x14ac:dyDescent="0.2">
      <c r="A5" s="250" t="s">
        <v>2782</v>
      </c>
      <c r="B5" s="249">
        <v>-0.25367620409216896</v>
      </c>
      <c r="C5" s="249">
        <v>-0.40134291156401958</v>
      </c>
      <c r="D5" s="249">
        <v>-0.60638033998426832</v>
      </c>
      <c r="E5" s="249">
        <v>-0.90414415630862865</v>
      </c>
      <c r="F5" s="249">
        <v>-1.1263020226130245</v>
      </c>
      <c r="G5" s="249">
        <v>-1.4987450584209128</v>
      </c>
      <c r="H5" s="249">
        <v>-1.7855319005533499</v>
      </c>
      <c r="I5" s="249">
        <v>-2.0441955905379405</v>
      </c>
      <c r="J5" s="249">
        <v>-2.412796386267237</v>
      </c>
      <c r="K5" s="249">
        <v>-2.7130813704291001</v>
      </c>
      <c r="L5" s="249">
        <v>-2.8941955962593404</v>
      </c>
      <c r="M5" s="249">
        <v>-2.7678557527640004</v>
      </c>
      <c r="N5" s="249">
        <v>-2.0137717994791116</v>
      </c>
      <c r="O5" s="249">
        <v>-0.44325449192863181</v>
      </c>
      <c r="P5" s="249">
        <v>1.3604097580355263</v>
      </c>
      <c r="Q5" s="249">
        <v>2.7066522828156412</v>
      </c>
      <c r="R5" s="249">
        <v>3.4833948582716712</v>
      </c>
      <c r="S5" s="249">
        <v>3.744775391419028</v>
      </c>
      <c r="T5" s="249">
        <v>3.9686704107818445</v>
      </c>
      <c r="U5" s="249">
        <v>3.938512376571536</v>
      </c>
      <c r="V5" s="249">
        <v>3.933926263436883</v>
      </c>
      <c r="W5" s="249">
        <v>3.889013545620073</v>
      </c>
      <c r="X5" s="249">
        <v>3.7365626507892635</v>
      </c>
      <c r="Y5" s="249">
        <v>3.6801110401230361</v>
      </c>
    </row>
    <row r="6" spans="1:25" x14ac:dyDescent="0.2">
      <c r="A6" s="250" t="s">
        <v>2781</v>
      </c>
      <c r="B6" s="249">
        <v>-0.5159093972484935</v>
      </c>
      <c r="C6" s="249">
        <v>-0.8679074106856477</v>
      </c>
      <c r="D6" s="249">
        <v>-1.2553279328353877</v>
      </c>
      <c r="E6" s="249">
        <v>-1.4146829379022992</v>
      </c>
      <c r="F6" s="249">
        <v>-1.5001823239656786</v>
      </c>
      <c r="G6" s="249">
        <v>-1.5281330968138431</v>
      </c>
      <c r="H6" s="249">
        <v>-1.6000658500662401</v>
      </c>
      <c r="I6" s="249">
        <v>-1.799071812384724</v>
      </c>
      <c r="J6" s="249">
        <v>-1.9671733655738197</v>
      </c>
      <c r="K6" s="249">
        <v>-2.2492290774434953</v>
      </c>
      <c r="L6" s="249">
        <v>-2.4270822121297475</v>
      </c>
      <c r="M6" s="249">
        <v>-2.6054402011112807</v>
      </c>
      <c r="N6" s="249">
        <v>-2.7324217782288365</v>
      </c>
      <c r="O6" s="249">
        <v>-2.9087507831750954</v>
      </c>
      <c r="P6" s="249">
        <v>-3.0300242578976921</v>
      </c>
      <c r="Q6" s="249">
        <v>-3.1193775832869499</v>
      </c>
      <c r="R6" s="249">
        <v>-3.2436680274914051</v>
      </c>
      <c r="S6" s="249">
        <v>-3.4116224303435159</v>
      </c>
      <c r="T6" s="249">
        <v>-3.5870612891392977</v>
      </c>
      <c r="U6" s="249">
        <v>-3.5505775253537539</v>
      </c>
      <c r="V6" s="249">
        <v>-3.688265425247534</v>
      </c>
      <c r="W6" s="249">
        <v>-3.9130643102849998</v>
      </c>
      <c r="X6" s="249">
        <v>-3.9729337292419475</v>
      </c>
      <c r="Y6" s="249">
        <v>-4.036362006120533</v>
      </c>
    </row>
    <row r="7" spans="1:25" x14ac:dyDescent="0.2">
      <c r="A7" s="250" t="s">
        <v>2780</v>
      </c>
      <c r="B7" s="249">
        <v>-0.18409687431016863</v>
      </c>
      <c r="C7" s="249">
        <v>-0.31571724237090981</v>
      </c>
      <c r="D7" s="249">
        <v>-0.58888312422410893</v>
      </c>
      <c r="E7" s="249">
        <v>-0.78567951403917502</v>
      </c>
      <c r="F7" s="249">
        <v>-0.93747326879594051</v>
      </c>
      <c r="G7" s="249">
        <v>-1.1752262837636858</v>
      </c>
      <c r="H7" s="249">
        <v>-1.4047322022300126</v>
      </c>
      <c r="I7" s="249">
        <v>-1.6696998862789529</v>
      </c>
      <c r="J7" s="249">
        <v>-1.9278999161164909</v>
      </c>
      <c r="K7" s="249">
        <v>-2.1552769253602633</v>
      </c>
      <c r="L7" s="249">
        <v>-2.3134127870264134</v>
      </c>
      <c r="M7" s="249">
        <v>-2.3858855140844968</v>
      </c>
      <c r="N7" s="249">
        <v>-2.4346984076303335</v>
      </c>
      <c r="O7" s="249">
        <v>-2.4287290662358982</v>
      </c>
      <c r="P7" s="249">
        <v>-2.4123992215953365</v>
      </c>
      <c r="Q7" s="249">
        <v>-2.4885555688942884</v>
      </c>
      <c r="R7" s="249">
        <v>-2.6702443733066112</v>
      </c>
      <c r="S7" s="249">
        <v>-2.729777405871574</v>
      </c>
      <c r="T7" s="249">
        <v>-2.8737415957549106</v>
      </c>
      <c r="U7" s="249">
        <v>-2.9781006775545946</v>
      </c>
      <c r="V7" s="249"/>
      <c r="W7" s="249"/>
      <c r="X7" s="249"/>
      <c r="Y7" s="249"/>
    </row>
    <row r="8" spans="1:25" x14ac:dyDescent="0.2">
      <c r="A8" s="250" t="s">
        <v>2779</v>
      </c>
      <c r="B8" s="249">
        <v>-0.11455481054123851</v>
      </c>
      <c r="C8" s="249">
        <v>-0.12860644789733899</v>
      </c>
      <c r="D8" s="249">
        <v>-0.27204740012897011</v>
      </c>
      <c r="E8" s="249">
        <v>-0.50622722535799991</v>
      </c>
      <c r="F8" s="249">
        <v>-0.73967588349106894</v>
      </c>
      <c r="G8" s="249">
        <v>-0.95257925783059294</v>
      </c>
      <c r="H8" s="249">
        <v>-1.2597647131215732</v>
      </c>
      <c r="I8" s="249">
        <v>-1.590259540904345</v>
      </c>
      <c r="J8" s="249">
        <v>-1.9994442462675601</v>
      </c>
      <c r="K8" s="249">
        <v>-2.2898005185837618</v>
      </c>
      <c r="L8" s="249">
        <v>-2.5818492398933026</v>
      </c>
      <c r="M8" s="249">
        <v>-2.6661404495204541</v>
      </c>
      <c r="N8" s="249">
        <v>-2.7255589350171796</v>
      </c>
      <c r="O8" s="249">
        <v>-2.6684028010367906</v>
      </c>
      <c r="P8" s="249">
        <v>-2.6383351740118006</v>
      </c>
      <c r="Q8" s="249">
        <v>-2.6477025025168861</v>
      </c>
      <c r="R8" s="249">
        <v>-2.5531754014867847</v>
      </c>
      <c r="S8" s="249">
        <v>-2.6160431771283701</v>
      </c>
      <c r="T8" s="249">
        <v>-2.6864237168202107</v>
      </c>
      <c r="U8" s="249">
        <v>-2.8161343583644589</v>
      </c>
      <c r="V8" s="249">
        <v>-2.8513144963573844</v>
      </c>
      <c r="W8" s="249">
        <v>-2.9473702884589361</v>
      </c>
      <c r="X8" s="249">
        <v>-3.0603565978478988</v>
      </c>
      <c r="Y8" s="249">
        <v>-3.1092996380344964</v>
      </c>
    </row>
    <row r="9" spans="1:25" x14ac:dyDescent="0.2">
      <c r="A9" s="250" t="s">
        <v>2778</v>
      </c>
      <c r="B9" s="249">
        <v>-0.40894567320512953</v>
      </c>
      <c r="C9" s="249">
        <v>-0.58790678865572099</v>
      </c>
      <c r="D9" s="249">
        <v>-0.79353969428033555</v>
      </c>
      <c r="E9" s="249">
        <v>-1.1690040805051416</v>
      </c>
      <c r="F9" s="249">
        <v>-1.4511217286492877</v>
      </c>
      <c r="G9" s="249">
        <v>-1.9810395632738096</v>
      </c>
      <c r="H9" s="249">
        <v>-2.0989975090629915</v>
      </c>
      <c r="I9" s="249">
        <v>-2.2627006941975338</v>
      </c>
      <c r="J9" s="249">
        <v>-2.488237743596601</v>
      </c>
      <c r="K9" s="249">
        <v>-2.8549839533211556</v>
      </c>
      <c r="L9" s="249">
        <v>-2.8175582303608939</v>
      </c>
      <c r="M9" s="249">
        <v>-2.9450207587899251</v>
      </c>
      <c r="N9" s="249">
        <v>-3.0103595868138719</v>
      </c>
      <c r="O9" s="249">
        <v>-3.0366225337899739</v>
      </c>
      <c r="P9" s="249">
        <v>-3.0949721922242963</v>
      </c>
      <c r="Q9" s="249">
        <v>-3.1300506662942302</v>
      </c>
      <c r="R9" s="249">
        <v>-2.9774816414813969</v>
      </c>
      <c r="S9" s="249">
        <v>-3.003198542970416</v>
      </c>
      <c r="T9" s="249">
        <v>-2.9654388000014569</v>
      </c>
      <c r="U9" s="249">
        <v>-3.1960352571390098</v>
      </c>
      <c r="V9" s="249">
        <v>-3.3949304582238953</v>
      </c>
      <c r="W9" s="249">
        <v>-3.3851197612154875</v>
      </c>
      <c r="X9" s="249">
        <v>-3.590411668647596</v>
      </c>
      <c r="Y9" s="249">
        <v>-3.6337352569387886</v>
      </c>
    </row>
    <row r="10" spans="1:25" x14ac:dyDescent="0.2">
      <c r="A10" s="250" t="s">
        <v>2777</v>
      </c>
      <c r="B10" s="249">
        <v>-0.36104163249002152</v>
      </c>
      <c r="C10" s="249">
        <v>-0.66539781513593055</v>
      </c>
      <c r="D10" s="249">
        <v>-0.89405529712834697</v>
      </c>
      <c r="E10" s="249">
        <v>-1.1610593833463858</v>
      </c>
      <c r="F10" s="249">
        <v>-1.3923219131237969</v>
      </c>
      <c r="G10" s="249">
        <v>-1.6067760185671771</v>
      </c>
      <c r="H10" s="249">
        <v>-1.8733607355267987</v>
      </c>
      <c r="I10" s="249">
        <v>-2.2047135322371387</v>
      </c>
      <c r="J10" s="249">
        <v>-2.5970558313108105</v>
      </c>
      <c r="K10" s="249">
        <v>-2.7595972947706096</v>
      </c>
      <c r="L10" s="249">
        <v>-2.7071135104772535</v>
      </c>
      <c r="M10" s="249">
        <v>-1.8240423971638209</v>
      </c>
      <c r="N10" s="249">
        <v>0.54472535959335955</v>
      </c>
      <c r="O10" s="249">
        <v>3.2200501699706749</v>
      </c>
      <c r="P10" s="249">
        <v>5.1383778522352195</v>
      </c>
      <c r="Q10" s="249">
        <v>6.1902294983740189</v>
      </c>
      <c r="R10" s="249">
        <v>6.6633111264052083</v>
      </c>
      <c r="S10" s="249">
        <v>6.840189126738923</v>
      </c>
      <c r="T10" s="249">
        <v>6.9614062856507521</v>
      </c>
      <c r="U10" s="249">
        <v>6.8681658792249678</v>
      </c>
      <c r="V10" s="249">
        <v>6.8135415941479112</v>
      </c>
      <c r="W10" s="249">
        <v>6.6520930996217782</v>
      </c>
      <c r="X10" s="249">
        <v>6.3469320180177897</v>
      </c>
      <c r="Y10" s="249">
        <v>5.9961766172746067</v>
      </c>
    </row>
    <row r="11" spans="1:25" x14ac:dyDescent="0.2">
      <c r="A11" s="250" t="s">
        <v>2776</v>
      </c>
      <c r="B11" s="249">
        <v>-0.26147747733593324</v>
      </c>
      <c r="C11" s="249">
        <v>-0.47205983799506102</v>
      </c>
      <c r="D11" s="249">
        <v>-0.71790943471222346</v>
      </c>
      <c r="E11" s="249">
        <v>-0.97803679459581849</v>
      </c>
      <c r="F11" s="249">
        <v>-1.2133017577048617</v>
      </c>
      <c r="G11" s="249">
        <v>-1.480871753707373</v>
      </c>
      <c r="H11" s="249">
        <v>-1.7431712769928263</v>
      </c>
      <c r="I11" s="249">
        <v>-2.0499646417800812</v>
      </c>
      <c r="J11" s="249">
        <v>-2.3350502414130747</v>
      </c>
      <c r="K11" s="249">
        <v>-2.5423229652771537</v>
      </c>
      <c r="L11" s="249">
        <v>-2.6085591285286922</v>
      </c>
      <c r="M11" s="249">
        <v>-2.4079013478643883</v>
      </c>
      <c r="N11" s="249">
        <v>-1.8621301490134208</v>
      </c>
      <c r="O11" s="249">
        <v>-0.900065302082665</v>
      </c>
      <c r="P11" s="249">
        <v>-0.10106405345954922</v>
      </c>
      <c r="Q11" s="249">
        <v>0.41059720242703879</v>
      </c>
      <c r="R11" s="249">
        <v>0.55263364117759373</v>
      </c>
      <c r="S11" s="249">
        <v>0.48481401147734665</v>
      </c>
      <c r="T11" s="249">
        <v>0.41141180083076534</v>
      </c>
      <c r="U11" s="249">
        <v>0.31465613437223516</v>
      </c>
      <c r="V11" s="249">
        <v>0.26937329339266525</v>
      </c>
      <c r="W11" s="249">
        <v>0.15604494575335054</v>
      </c>
      <c r="X11" s="249">
        <v>2.5502763881157679E-2</v>
      </c>
      <c r="Y11" s="249">
        <v>-0.12972618120260893</v>
      </c>
    </row>
    <row r="12" spans="1:25" x14ac:dyDescent="0.2">
      <c r="A12" s="250" t="s">
        <v>2775</v>
      </c>
      <c r="B12" s="249">
        <v>6.4155662597480401E-2</v>
      </c>
      <c r="C12" s="249">
        <v>-0.33461805777367581</v>
      </c>
      <c r="D12" s="249">
        <v>-0.68809728580306362</v>
      </c>
      <c r="E12" s="249">
        <v>-0.9633102944511921</v>
      </c>
      <c r="F12" s="249">
        <v>-1.2432663553894334</v>
      </c>
      <c r="G12" s="249">
        <v>-1.5004790118985487</v>
      </c>
      <c r="H12" s="249">
        <v>-1.7167879402457158</v>
      </c>
      <c r="I12" s="249">
        <v>-1.9516841621004601</v>
      </c>
      <c r="J12" s="249">
        <v>-2.1131284837400557</v>
      </c>
      <c r="K12" s="249">
        <v>-2.0738125723022391</v>
      </c>
      <c r="L12" s="249">
        <v>-1.4386923615674776</v>
      </c>
      <c r="M12" s="249">
        <v>-0.15615239702190126</v>
      </c>
      <c r="N12" s="249">
        <v>1.333547379808887</v>
      </c>
      <c r="O12" s="249">
        <v>2.3985592117203351</v>
      </c>
      <c r="P12" s="249">
        <v>3.1942357973342017</v>
      </c>
      <c r="Q12" s="249">
        <v>3.6796116236108554</v>
      </c>
      <c r="R12" s="249">
        <v>3.9037238604487468</v>
      </c>
      <c r="S12" s="249">
        <v>3.9257737597935938</v>
      </c>
      <c r="T12" s="249">
        <v>3.840893967244873</v>
      </c>
      <c r="U12" s="249"/>
      <c r="V12" s="249"/>
      <c r="W12" s="249"/>
      <c r="X12" s="249"/>
      <c r="Y12" s="249"/>
    </row>
    <row r="13" spans="1:25" x14ac:dyDescent="0.2">
      <c r="A13" s="250" t="s">
        <v>2774</v>
      </c>
      <c r="B13" s="249">
        <v>-0.8553969438694029</v>
      </c>
      <c r="C13" s="249">
        <v>-1.0707440251646763</v>
      </c>
      <c r="D13" s="249">
        <v>-1.477988514824905</v>
      </c>
      <c r="E13" s="249">
        <v>-1.9299814718959034</v>
      </c>
      <c r="F13" s="249">
        <v>-2.3233674679518574</v>
      </c>
      <c r="G13" s="249">
        <v>-2.7947280117184672</v>
      </c>
      <c r="H13" s="249">
        <v>-3.0032393705774076</v>
      </c>
      <c r="I13" s="249">
        <v>-3.4642908606522931</v>
      </c>
      <c r="J13" s="249">
        <v>-3.7000237751305716</v>
      </c>
      <c r="K13" s="249">
        <v>-3.778540451370342</v>
      </c>
      <c r="L13" s="249">
        <v>-4.1205967621566444</v>
      </c>
      <c r="M13" s="249">
        <v>-4.0913501403622057</v>
      </c>
      <c r="N13" s="249">
        <v>-4.2016350013918231</v>
      </c>
      <c r="O13" s="249">
        <v>-4.2206636599414304</v>
      </c>
      <c r="P13" s="249">
        <v>-4.3141918635736944</v>
      </c>
      <c r="Q13" s="249">
        <v>-4.4330497363237464</v>
      </c>
      <c r="R13" s="249">
        <v>-4.4106644454887638</v>
      </c>
      <c r="S13" s="249">
        <v>-4.6157957702777255</v>
      </c>
      <c r="T13" s="249">
        <v>-4.5741228447896969</v>
      </c>
      <c r="U13" s="249">
        <v>-4.6660969555817688</v>
      </c>
      <c r="V13" s="249">
        <v>-4.8274853689880759</v>
      </c>
      <c r="W13" s="249">
        <v>-4.9597873604524532</v>
      </c>
      <c r="X13" s="249">
        <v>-5.014610067899179</v>
      </c>
      <c r="Y13" s="249">
        <v>-4.7996555454720324</v>
      </c>
    </row>
    <row r="14" spans="1:25" x14ac:dyDescent="0.2">
      <c r="A14" s="250" t="s">
        <v>2773</v>
      </c>
      <c r="B14" s="249">
        <v>-0.68457010816537434</v>
      </c>
      <c r="C14" s="249">
        <v>-1.0888844165739826</v>
      </c>
      <c r="D14" s="249">
        <v>-1.2014502239786533</v>
      </c>
      <c r="E14" s="249">
        <v>-1.407345911650556</v>
      </c>
      <c r="F14" s="249">
        <v>-1.7843556586018015</v>
      </c>
      <c r="G14" s="249">
        <v>-2.1402827727793321</v>
      </c>
      <c r="H14" s="249">
        <v>-2.9264201077929792</v>
      </c>
      <c r="I14" s="249">
        <v>-3.2088859437882089</v>
      </c>
      <c r="J14" s="249">
        <v>-3.6764767677652861</v>
      </c>
      <c r="K14" s="249">
        <v>-4.0867492878509681</v>
      </c>
      <c r="L14" s="249">
        <v>-4.0871461943335943</v>
      </c>
      <c r="M14" s="249">
        <v>-4.1213623969946793</v>
      </c>
      <c r="N14" s="249">
        <v>-3.707549388594586</v>
      </c>
      <c r="O14" s="249">
        <v>-3.6901791298655304</v>
      </c>
      <c r="P14" s="249">
        <v>-2.7504268617773131</v>
      </c>
      <c r="Q14" s="249">
        <v>-2.5817748167520072</v>
      </c>
      <c r="R14" s="249">
        <v>-2.4999066613075613</v>
      </c>
      <c r="S14" s="249">
        <v>-2.6541582956512917</v>
      </c>
      <c r="T14" s="249">
        <v>-2.4069202399156118</v>
      </c>
      <c r="U14" s="249">
        <v>-2.3755724843523565</v>
      </c>
      <c r="V14" s="249">
        <v>-2.4879030324010376</v>
      </c>
      <c r="W14" s="249">
        <v>-2.395531151098985</v>
      </c>
      <c r="X14" s="249"/>
      <c r="Y14" s="249"/>
    </row>
    <row r="15" spans="1:25" x14ac:dyDescent="0.2">
      <c r="A15" s="250" t="s">
        <v>2772</v>
      </c>
      <c r="B15" s="249">
        <v>-0.31080462657405877</v>
      </c>
      <c r="C15" s="249">
        <v>-0.65662625019699306</v>
      </c>
      <c r="D15" s="249">
        <v>-0.99630674907122618</v>
      </c>
      <c r="E15" s="249">
        <v>-1.3165682914752814</v>
      </c>
      <c r="F15" s="249">
        <v>-1.598483996570621</v>
      </c>
      <c r="G15" s="249">
        <v>-2.0262155161564066</v>
      </c>
      <c r="H15" s="249">
        <v>-2.2948886862619426</v>
      </c>
      <c r="I15" s="249">
        <v>-2.6684872350355318</v>
      </c>
      <c r="J15" s="249">
        <v>-2.8448445905304585</v>
      </c>
      <c r="K15" s="249">
        <v>-3.0850958219675926</v>
      </c>
      <c r="L15" s="249">
        <v>-3.2597180382604942</v>
      </c>
      <c r="M15" s="249">
        <v>-3.221734833855864</v>
      </c>
      <c r="N15" s="249">
        <v>-3.3019158909281852</v>
      </c>
      <c r="O15" s="249">
        <v>-3.3712237700767811</v>
      </c>
      <c r="P15" s="249">
        <v>-3.3707717163405491</v>
      </c>
      <c r="Q15" s="249">
        <v>-3.3842630858072722</v>
      </c>
      <c r="R15" s="249">
        <v>-3.5101261309856815</v>
      </c>
      <c r="S15" s="249">
        <v>-3.6690260225640183</v>
      </c>
      <c r="T15" s="249">
        <v>-3.7697878917418333</v>
      </c>
      <c r="U15" s="249">
        <v>-3.8029326116664333</v>
      </c>
      <c r="V15" s="249">
        <v>-4.0302074419493721</v>
      </c>
      <c r="W15" s="249">
        <v>-4.2549825026943502</v>
      </c>
      <c r="X15" s="249">
        <v>-4.3100716231263219</v>
      </c>
      <c r="Y15" s="249"/>
    </row>
    <row r="16" spans="1:25" x14ac:dyDescent="0.2">
      <c r="A16" s="250" t="s">
        <v>2771</v>
      </c>
      <c r="B16" s="249">
        <v>-0.25052964681982787</v>
      </c>
      <c r="C16" s="249">
        <v>-0.40326420548613484</v>
      </c>
      <c r="D16" s="249">
        <v>-0.6327716211332689</v>
      </c>
      <c r="E16" s="249">
        <v>-0.9591025874999024</v>
      </c>
      <c r="F16" s="249">
        <v>-1.1986025122871458</v>
      </c>
      <c r="G16" s="249">
        <v>-1.3986589226908714</v>
      </c>
      <c r="H16" s="249">
        <v>-1.6274146961714875</v>
      </c>
      <c r="I16" s="249">
        <v>-2.0431972496406732</v>
      </c>
      <c r="J16" s="249">
        <v>-2.3224088671917476</v>
      </c>
      <c r="K16" s="249">
        <v>-2.6154813696593946</v>
      </c>
      <c r="L16" s="249">
        <v>-2.7397324611149623</v>
      </c>
      <c r="M16" s="249">
        <v>-2.5311617359971885</v>
      </c>
      <c r="N16" s="249">
        <v>-1.7735007227617201</v>
      </c>
      <c r="O16" s="249">
        <v>-0.50470051772745173</v>
      </c>
      <c r="P16" s="249">
        <v>0.73955500505408589</v>
      </c>
      <c r="Q16" s="249">
        <v>1.5781184177149392</v>
      </c>
      <c r="R16" s="249">
        <v>2.176808446062072</v>
      </c>
      <c r="S16" s="249">
        <v>2.4689882220075732</v>
      </c>
      <c r="T16" s="249">
        <v>2.474721783138647</v>
      </c>
      <c r="U16" s="249">
        <v>2.3944220304799124</v>
      </c>
      <c r="V16" s="249">
        <v>2.3184011964341966</v>
      </c>
      <c r="W16" s="249">
        <v>2.2141744431777197</v>
      </c>
      <c r="X16" s="249">
        <v>2.114480728314152</v>
      </c>
      <c r="Y16" s="249">
        <v>2.0128307070680931</v>
      </c>
    </row>
    <row r="17" spans="1:25" x14ac:dyDescent="0.2">
      <c r="A17" s="250" t="s">
        <v>2770</v>
      </c>
      <c r="B17" s="249">
        <v>-0.30834832610824964</v>
      </c>
      <c r="C17" s="249">
        <v>-0.59370364762231242</v>
      </c>
      <c r="D17" s="249">
        <v>-0.65032606856726372</v>
      </c>
      <c r="E17" s="249">
        <v>-0.69851230269972875</v>
      </c>
      <c r="F17" s="249">
        <v>-0.62906123511250245</v>
      </c>
      <c r="G17" s="249">
        <v>-0.90050529908704646</v>
      </c>
      <c r="H17" s="249">
        <v>-1.0855500779854703</v>
      </c>
      <c r="I17" s="249">
        <v>-1.2919188655852736</v>
      </c>
      <c r="J17" s="249">
        <v>-1.4215581457116704</v>
      </c>
      <c r="K17" s="249">
        <v>-1.5043371477678218</v>
      </c>
      <c r="L17" s="249">
        <v>-1.5639677301608295</v>
      </c>
      <c r="M17" s="249">
        <v>-1.3493229406262197</v>
      </c>
      <c r="N17" s="249">
        <v>-1.2871855227230571</v>
      </c>
      <c r="O17" s="249">
        <v>-1.0569572485138452</v>
      </c>
      <c r="P17" s="249">
        <v>-0.82949376911397099</v>
      </c>
      <c r="Q17" s="249">
        <v>-0.67159744730593141</v>
      </c>
      <c r="R17" s="249">
        <v>-0.60368082498237197</v>
      </c>
      <c r="S17" s="249">
        <v>-0.64897852486502661</v>
      </c>
      <c r="T17" s="249">
        <v>-0.62659049494201802</v>
      </c>
      <c r="U17" s="249">
        <v>-0.66449480898547642</v>
      </c>
      <c r="V17" s="249">
        <v>-0.65983720596115525</v>
      </c>
      <c r="W17" s="249">
        <v>-0.73135440045155853</v>
      </c>
      <c r="X17" s="249">
        <v>-0.71591019685010604</v>
      </c>
      <c r="Y17" s="249"/>
    </row>
    <row r="18" spans="1:25" x14ac:dyDescent="0.2">
      <c r="A18" s="250" t="s">
        <v>2769</v>
      </c>
      <c r="B18" s="249">
        <v>-0.38115921340465508</v>
      </c>
      <c r="C18" s="249">
        <v>-0.63110990364719921</v>
      </c>
      <c r="D18" s="249">
        <v>-0.85853405737024691</v>
      </c>
      <c r="E18" s="249">
        <v>-1.1386437378749146</v>
      </c>
      <c r="F18" s="249">
        <v>-1.2657250700315223</v>
      </c>
      <c r="G18" s="249">
        <v>-1.5271807515308973</v>
      </c>
      <c r="H18" s="249">
        <v>-1.9738251170833807</v>
      </c>
      <c r="I18" s="249">
        <v>-2.213645488126641</v>
      </c>
      <c r="J18" s="249">
        <v>-2.4595436546623222</v>
      </c>
      <c r="K18" s="249">
        <v>-2.7023466668139275</v>
      </c>
      <c r="L18" s="249">
        <v>-2.7446573239427461</v>
      </c>
      <c r="M18" s="249">
        <v>-2.660477163749444</v>
      </c>
      <c r="N18" s="249">
        <v>-2.4307627850595805</v>
      </c>
      <c r="O18" s="249">
        <v>-2.1381503037190273</v>
      </c>
      <c r="P18" s="249">
        <v>-1.7935044358011933</v>
      </c>
      <c r="Q18" s="249">
        <v>-1.5632601145255793</v>
      </c>
      <c r="R18" s="249">
        <v>-1.3835781913597422</v>
      </c>
      <c r="S18" s="249">
        <v>-1.3177110117320747</v>
      </c>
      <c r="T18" s="249">
        <v>-1.1806160097402865</v>
      </c>
      <c r="U18" s="249">
        <v>-1.1962082654240258</v>
      </c>
      <c r="V18" s="249">
        <v>-1.1464218388696799</v>
      </c>
      <c r="W18" s="249">
        <v>-0.90983139115042788</v>
      </c>
      <c r="X18" s="249">
        <v>-0.90649084938845292</v>
      </c>
      <c r="Y18" s="249">
        <v>-1.038260985222387</v>
      </c>
    </row>
    <row r="19" spans="1:25" x14ac:dyDescent="0.2">
      <c r="A19" s="250" t="s">
        <v>2768</v>
      </c>
      <c r="B19" s="249">
        <v>-0.36808069089658174</v>
      </c>
      <c r="C19" s="249">
        <v>-0.63402433697419014</v>
      </c>
      <c r="D19" s="249">
        <v>-1.0551499160443949</v>
      </c>
      <c r="E19" s="249">
        <v>-1.3285009020525205</v>
      </c>
      <c r="F19" s="249">
        <v>-1.6317018992550336</v>
      </c>
      <c r="G19" s="249">
        <v>-1.9518449676845326</v>
      </c>
      <c r="H19" s="249">
        <v>-2.1390412970904729</v>
      </c>
      <c r="I19" s="249">
        <v>-2.5049452235336029</v>
      </c>
      <c r="J19" s="249">
        <v>-2.7461651971052974</v>
      </c>
      <c r="K19" s="249">
        <v>-2.9425257024047919</v>
      </c>
      <c r="L19" s="249">
        <v>-3.0787784120037047</v>
      </c>
      <c r="M19" s="249">
        <v>-3.0612009526928623</v>
      </c>
      <c r="N19" s="249">
        <v>-3.2043859413111395</v>
      </c>
      <c r="O19" s="249">
        <v>-3.2284602456349845</v>
      </c>
      <c r="P19" s="249">
        <v>-3.4923868188042175</v>
      </c>
      <c r="Q19" s="249">
        <v>-3.7392537660499019</v>
      </c>
      <c r="R19" s="249">
        <v>-3.9526837549143385</v>
      </c>
      <c r="S19" s="249">
        <v>-4.1337911079119989</v>
      </c>
      <c r="T19" s="249">
        <v>-4.2677005451909338</v>
      </c>
      <c r="U19" s="249">
        <v>-4.4015774330644684</v>
      </c>
      <c r="V19" s="249">
        <v>-4.6111228474626138</v>
      </c>
      <c r="W19" s="249">
        <v>-4.9797413053011965</v>
      </c>
      <c r="X19" s="249"/>
      <c r="Y19" s="249"/>
    </row>
    <row r="20" spans="1:25" x14ac:dyDescent="0.2">
      <c r="A20" s="250" t="s">
        <v>2767</v>
      </c>
      <c r="B20" s="249">
        <v>-0.3496130674023768</v>
      </c>
      <c r="C20" s="249">
        <v>-0.67927148046695907</v>
      </c>
      <c r="D20" s="249">
        <v>-1.0168102697112888</v>
      </c>
      <c r="E20" s="249">
        <v>-1.287275405224751</v>
      </c>
      <c r="F20" s="249">
        <v>-1.5198364658297687</v>
      </c>
      <c r="G20" s="249">
        <v>-1.6676174489822639</v>
      </c>
      <c r="H20" s="249">
        <v>-1.7853064905435101</v>
      </c>
      <c r="I20" s="249">
        <v>-1.9054435081056171</v>
      </c>
      <c r="J20" s="249">
        <v>-2.1557624343185795</v>
      </c>
      <c r="K20" s="249">
        <v>-2.2741922875491407</v>
      </c>
      <c r="L20" s="249">
        <v>-2.3808516648656544</v>
      </c>
      <c r="M20" s="249">
        <v>-2.4270584581063641</v>
      </c>
      <c r="N20" s="249">
        <v>-2.4593748569124245</v>
      </c>
      <c r="O20" s="249">
        <v>-2.5232875123129412</v>
      </c>
      <c r="P20" s="249">
        <v>-2.3995501998756792</v>
      </c>
      <c r="Q20" s="249">
        <v>-2.4272016014207685</v>
      </c>
      <c r="R20" s="249">
        <v>-2.3227542732499264</v>
      </c>
      <c r="S20" s="249">
        <v>-2.2583223781040629</v>
      </c>
      <c r="T20" s="249">
        <v>-2.2312384631433471</v>
      </c>
      <c r="U20" s="249">
        <v>-2.1177377875440522</v>
      </c>
      <c r="V20" s="249">
        <v>-2.2411295510656997</v>
      </c>
      <c r="W20" s="249">
        <v>-2.3032232260602852</v>
      </c>
      <c r="X20" s="249">
        <v>-2.4424102722711032</v>
      </c>
      <c r="Y20" s="249">
        <v>-2.5118738063877029</v>
      </c>
    </row>
    <row r="21" spans="1:25" x14ac:dyDescent="0.2">
      <c r="A21" s="250" t="s">
        <v>2766</v>
      </c>
      <c r="B21" s="249">
        <v>-0.2399525927289404</v>
      </c>
      <c r="C21" s="249">
        <v>-0.39234515883386489</v>
      </c>
      <c r="D21" s="249">
        <v>-0.63047846517414086</v>
      </c>
      <c r="E21" s="249">
        <v>-0.92828004971067213</v>
      </c>
      <c r="F21" s="249">
        <v>-1.0416431181541908</v>
      </c>
      <c r="G21" s="249">
        <v>-1.2872578649771391</v>
      </c>
      <c r="H21" s="249">
        <v>-1.4779028244794976</v>
      </c>
      <c r="I21" s="249">
        <v>-1.79241312932817</v>
      </c>
      <c r="J21" s="249">
        <v>-2.0848526153653251</v>
      </c>
      <c r="K21" s="249">
        <v>-2.2510024078258284</v>
      </c>
      <c r="L21" s="249">
        <v>-2.5046339097408521</v>
      </c>
      <c r="M21" s="249">
        <v>-2.4987402107736472</v>
      </c>
      <c r="N21" s="249">
        <v>-2.3280155958901005</v>
      </c>
      <c r="O21" s="249">
        <v>-1.7612224854219187</v>
      </c>
      <c r="P21" s="249">
        <v>-0.93070831102173479</v>
      </c>
      <c r="Q21" s="249">
        <v>-0.16661166697602114</v>
      </c>
      <c r="R21" s="249">
        <v>0.38673312686411954</v>
      </c>
      <c r="S21" s="249">
        <v>0.96817641945425958</v>
      </c>
      <c r="T21" s="249">
        <v>1.4912973271324546</v>
      </c>
      <c r="U21" s="249">
        <v>1.8871986556578426</v>
      </c>
      <c r="V21" s="249">
        <v>2.2205516923587734</v>
      </c>
      <c r="W21" s="249">
        <v>2.2613790587013534</v>
      </c>
      <c r="X21" s="249">
        <v>2.4297833983155415</v>
      </c>
      <c r="Y21" s="249">
        <v>2.5671630454426317</v>
      </c>
    </row>
    <row r="22" spans="1:25" x14ac:dyDescent="0.2">
      <c r="A22" s="250" t="s">
        <v>2765</v>
      </c>
      <c r="B22" s="249">
        <v>-0.12769917456438412</v>
      </c>
      <c r="C22" s="249">
        <v>-0.22394385031581057</v>
      </c>
      <c r="D22" s="249">
        <v>-0.39544374424639367</v>
      </c>
      <c r="E22" s="249">
        <v>-0.6830745248432083</v>
      </c>
      <c r="F22" s="249">
        <v>-0.91186568119191302</v>
      </c>
      <c r="G22" s="249">
        <v>-1.1807740650114309</v>
      </c>
      <c r="H22" s="249">
        <v>-1.4146288805390586</v>
      </c>
      <c r="I22" s="249">
        <v>-1.6557061454814153</v>
      </c>
      <c r="J22" s="249">
        <v>-1.8201814392059275</v>
      </c>
      <c r="K22" s="249">
        <v>-2.0351392354123932</v>
      </c>
      <c r="L22" s="249">
        <v>-2.1621118665409345</v>
      </c>
      <c r="M22" s="249">
        <v>-2.2426485839724863</v>
      </c>
      <c r="N22" s="249">
        <v>-2.186551693596579</v>
      </c>
      <c r="O22" s="249">
        <v>-1.197500577356684</v>
      </c>
      <c r="P22" s="249">
        <v>0.12750521578009691</v>
      </c>
      <c r="Q22" s="249">
        <v>2.0540828841280852</v>
      </c>
      <c r="R22" s="249">
        <v>3.9264766403723019</v>
      </c>
      <c r="S22" s="249">
        <v>5.2222461793376436</v>
      </c>
      <c r="T22" s="249">
        <v>5.6949006555789463</v>
      </c>
      <c r="U22" s="249">
        <v>6.3683177883510442</v>
      </c>
      <c r="V22" s="249">
        <v>6.6867018071826632</v>
      </c>
      <c r="W22" s="249">
        <v>6.8989289985226563</v>
      </c>
      <c r="X22" s="249">
        <v>6.9302722150000911</v>
      </c>
      <c r="Y22" s="249">
        <v>6.9416455480635522</v>
      </c>
    </row>
    <row r="23" spans="1:25" x14ac:dyDescent="0.2">
      <c r="A23" s="250" t="s">
        <v>2764</v>
      </c>
      <c r="B23" s="249">
        <v>0.30153806513346354</v>
      </c>
      <c r="C23" s="249">
        <v>0.48068443456771182</v>
      </c>
      <c r="D23" s="249">
        <v>0.61196759966297165</v>
      </c>
      <c r="E23" s="249">
        <v>0.96651586905033904</v>
      </c>
      <c r="F23" s="249">
        <v>0.54249534725113868</v>
      </c>
      <c r="G23" s="249">
        <v>0.34540755027308723</v>
      </c>
      <c r="H23" s="249">
        <v>0.27701416932099121</v>
      </c>
      <c r="I23" s="249">
        <v>0.29547999140520881</v>
      </c>
      <c r="J23" s="249">
        <v>0.20940021123090719</v>
      </c>
      <c r="K23" s="249">
        <v>0.32134614472197148</v>
      </c>
      <c r="L23" s="249">
        <v>5.9347317575403756E-2</v>
      </c>
      <c r="M23" s="249">
        <v>-0.17285371978253755</v>
      </c>
      <c r="N23" s="249">
        <v>-0.470011271722105</v>
      </c>
      <c r="O23" s="249">
        <v>-0.21344375300601992</v>
      </c>
      <c r="P23" s="249">
        <v>-0.13339784810776006</v>
      </c>
      <c r="Q23" s="249">
        <v>0.19010231252513141</v>
      </c>
      <c r="R23" s="249">
        <v>-0.26430218288269786</v>
      </c>
      <c r="S23" s="249">
        <v>-0.23393384058002842</v>
      </c>
      <c r="T23" s="249">
        <v>-0.5044279352904204</v>
      </c>
      <c r="U23" s="249">
        <v>-0.68234152552541005</v>
      </c>
      <c r="V23" s="249">
        <v>-0.55002341826276424</v>
      </c>
      <c r="W23" s="249">
        <v>-0.37793811216682321</v>
      </c>
      <c r="X23" s="249">
        <v>-1.0081321115457655</v>
      </c>
      <c r="Y23" s="249">
        <v>-1.1409167316097879</v>
      </c>
    </row>
    <row r="24" spans="1:25" x14ac:dyDescent="0.2">
      <c r="A24" s="250" t="s">
        <v>2763</v>
      </c>
      <c r="B24" s="249">
        <v>-2.190766817864529</v>
      </c>
      <c r="C24" s="249">
        <v>-2.7788227834837418</v>
      </c>
      <c r="D24" s="249">
        <v>-3.6438684007793118</v>
      </c>
      <c r="E24" s="249">
        <v>-3.0400644632029525</v>
      </c>
      <c r="F24" s="249">
        <v>-4.2250812610365953</v>
      </c>
      <c r="G24" s="249">
        <v>-3.4017278696707192</v>
      </c>
      <c r="H24" s="249">
        <v>-2.1674677699909659</v>
      </c>
      <c r="I24" s="249">
        <v>-1.7341190199470538</v>
      </c>
      <c r="J24" s="249">
        <v>-1.8491607829982863</v>
      </c>
      <c r="K24" s="249">
        <v>-2.8299677306981201</v>
      </c>
      <c r="L24" s="249">
        <v>-4.4197736059845338</v>
      </c>
      <c r="M24" s="249">
        <v>-5.0197323866186094</v>
      </c>
      <c r="N24" s="249">
        <v>-4.0450908340828473</v>
      </c>
      <c r="O24" s="249">
        <v>-3.4677550040691494</v>
      </c>
      <c r="P24" s="249">
        <v>-3.1899430833110651</v>
      </c>
      <c r="Q24" s="249">
        <v>-4.8120577604531451</v>
      </c>
      <c r="R24" s="249">
        <v>-4.8290618005004591</v>
      </c>
      <c r="S24" s="249">
        <v>-4.3823897577382134</v>
      </c>
      <c r="T24" s="249">
        <v>-3.7489351929678962</v>
      </c>
      <c r="U24" s="249">
        <v>-3.9867281007634676</v>
      </c>
      <c r="V24" s="249">
        <v>-4.7328126384317013</v>
      </c>
      <c r="W24" s="249">
        <v>-5.2075712723830829</v>
      </c>
      <c r="X24" s="249">
        <v>-5.7226572086612633</v>
      </c>
      <c r="Y24" s="249"/>
    </row>
    <row r="25" spans="1:25" x14ac:dyDescent="0.2">
      <c r="A25" s="250" t="s">
        <v>2762</v>
      </c>
      <c r="B25" s="249">
        <v>-0.25169189229353034</v>
      </c>
      <c r="C25" s="249">
        <v>-0.2699962362033449</v>
      </c>
      <c r="D25" s="249">
        <v>-0.52929323798297656</v>
      </c>
      <c r="E25" s="249">
        <v>-0.66154124587941776</v>
      </c>
      <c r="F25" s="249">
        <v>-0.9390418856942232</v>
      </c>
      <c r="G25" s="249">
        <v>-1.1984039735378296</v>
      </c>
      <c r="H25" s="249">
        <v>-1.335472166314488</v>
      </c>
      <c r="I25" s="249">
        <v>-1.5549047766932937</v>
      </c>
      <c r="J25" s="249">
        <v>-1.7158390428551</v>
      </c>
      <c r="K25" s="249">
        <v>-1.9623027479135211</v>
      </c>
      <c r="L25" s="249">
        <v>-2.0526410698527537</v>
      </c>
      <c r="M25" s="249">
        <v>-2.1701251837054101</v>
      </c>
      <c r="N25" s="249">
        <v>-2.068646672773621</v>
      </c>
      <c r="O25" s="249">
        <v>-2.0893612372396784</v>
      </c>
      <c r="P25" s="249">
        <v>-2.0292719207595291</v>
      </c>
      <c r="Q25" s="249">
        <v>-1.9921783032354725</v>
      </c>
      <c r="R25" s="249">
        <v>-2.0840572456062918</v>
      </c>
      <c r="S25" s="249">
        <v>-2.1333700627605192</v>
      </c>
      <c r="T25" s="249">
        <v>-2.2063138619638316</v>
      </c>
      <c r="U25" s="249">
        <v>-2.3862690401382292</v>
      </c>
      <c r="V25" s="249">
        <v>-2.4640381190518701</v>
      </c>
      <c r="W25" s="249">
        <v>-2.6841361602946234</v>
      </c>
      <c r="X25" s="249">
        <v>-2.907930829523949</v>
      </c>
      <c r="Y25" s="249">
        <v>-3.1509356641602433</v>
      </c>
    </row>
    <row r="26" spans="1:25" x14ac:dyDescent="0.2">
      <c r="A26" s="250" t="s">
        <v>2761</v>
      </c>
      <c r="B26" s="249">
        <v>-0.29610936878520738</v>
      </c>
      <c r="C26" s="249">
        <v>-0.61464169184192607</v>
      </c>
      <c r="D26" s="249">
        <v>-0.8745137177324841</v>
      </c>
      <c r="E26" s="249">
        <v>-1.0906753693255387</v>
      </c>
      <c r="F26" s="249">
        <v>-1.2965585479808655</v>
      </c>
      <c r="G26" s="249">
        <v>-1.6288531780732123</v>
      </c>
      <c r="H26" s="249">
        <v>-1.9616829523843753</v>
      </c>
      <c r="I26" s="249">
        <v>-2.3381289662277998</v>
      </c>
      <c r="J26" s="249">
        <v>-2.7613713596538343</v>
      </c>
      <c r="K26" s="249">
        <v>-3.0224064309467593</v>
      </c>
      <c r="L26" s="249">
        <v>-3.1507360991050217</v>
      </c>
      <c r="M26" s="249">
        <v>-3.0098041919132905</v>
      </c>
      <c r="N26" s="249">
        <v>-2.6565362027080908</v>
      </c>
      <c r="O26" s="249">
        <v>-1.9752394036180998</v>
      </c>
      <c r="P26" s="249">
        <v>-1.5320682675083424</v>
      </c>
      <c r="Q26" s="249">
        <v>-1.1861739480534488</v>
      </c>
      <c r="R26" s="249">
        <v>-1.0844472700824626</v>
      </c>
      <c r="S26" s="249">
        <v>-1.1956406246641449</v>
      </c>
      <c r="T26" s="249">
        <v>-1.3563963368994634</v>
      </c>
      <c r="U26" s="249">
        <v>-1.5365080828955386</v>
      </c>
      <c r="V26" s="249">
        <v>-1.7032857658121212</v>
      </c>
      <c r="W26" s="249">
        <v>-1.9467180244877944</v>
      </c>
      <c r="X26" s="249">
        <v>-2.093199498909768</v>
      </c>
      <c r="Y26" s="249">
        <v>-2.2664530439132493</v>
      </c>
    </row>
    <row r="27" spans="1:25" x14ac:dyDescent="0.2">
      <c r="A27" s="250" t="s">
        <v>2760</v>
      </c>
      <c r="B27" s="249">
        <v>-0.11559182672246221</v>
      </c>
      <c r="C27" s="249">
        <v>-0.21837001260383548</v>
      </c>
      <c r="D27" s="249">
        <v>-0.38127583796757542</v>
      </c>
      <c r="E27" s="249">
        <v>-0.66398905002975206</v>
      </c>
      <c r="F27" s="249">
        <v>-0.8858968260684118</v>
      </c>
      <c r="G27" s="249">
        <v>-1.1723499482555322</v>
      </c>
      <c r="H27" s="249">
        <v>-1.4125059860207183</v>
      </c>
      <c r="I27" s="249">
        <v>-1.6453617103536335</v>
      </c>
      <c r="J27" s="249">
        <v>-1.8149206561825966</v>
      </c>
      <c r="K27" s="249">
        <v>-2.0266585989149855</v>
      </c>
      <c r="L27" s="249">
        <v>-2.1538175099234609</v>
      </c>
      <c r="M27" s="249">
        <v>-2.242189213495779</v>
      </c>
      <c r="N27" s="249">
        <v>-2.1516672190978361</v>
      </c>
      <c r="O27" s="249">
        <v>-1.129060593144525</v>
      </c>
      <c r="P27" s="249">
        <v>0.2587636218169877</v>
      </c>
      <c r="Q27" s="249">
        <v>2.3339894884527888</v>
      </c>
      <c r="R27" s="249">
        <v>4.3614394984892888</v>
      </c>
      <c r="S27" s="249">
        <v>5.7544602203423079</v>
      </c>
      <c r="T27" s="249">
        <v>6.2424260037516435</v>
      </c>
      <c r="U27" s="249">
        <v>6.9637671518043645</v>
      </c>
      <c r="V27" s="249">
        <v>7.3137266935285741</v>
      </c>
      <c r="W27" s="249">
        <v>7.5486370576786408</v>
      </c>
      <c r="X27" s="249">
        <v>7.5787870001311504</v>
      </c>
      <c r="Y27" s="249">
        <v>7.6055130803227788</v>
      </c>
    </row>
    <row r="28" spans="1:25" x14ac:dyDescent="0.2">
      <c r="A28" s="250" t="s">
        <v>2759</v>
      </c>
      <c r="B28" s="249">
        <v>-6.5317286177621156E-2</v>
      </c>
      <c r="C28" s="249">
        <v>1.8520109705424677E-2</v>
      </c>
      <c r="D28" s="249">
        <v>-0.25843152584318602</v>
      </c>
      <c r="E28" s="249">
        <v>-0.61919245670875289</v>
      </c>
      <c r="F28" s="249">
        <v>-0.84096790239643671</v>
      </c>
      <c r="G28" s="249">
        <v>-1.0679569491194933</v>
      </c>
      <c r="H28" s="249">
        <v>-1.1754456084054736</v>
      </c>
      <c r="I28" s="249">
        <v>-1.4173555451277413</v>
      </c>
      <c r="J28" s="249">
        <v>-1.6580496946282164</v>
      </c>
      <c r="K28" s="249">
        <v>-1.9704792078764677</v>
      </c>
      <c r="L28" s="249">
        <v>-2.2431864228220086</v>
      </c>
      <c r="M28" s="249">
        <v>-2.2504359720215104</v>
      </c>
      <c r="N28" s="249">
        <v>-2.2180068838244638</v>
      </c>
      <c r="O28" s="249">
        <v>-1.6249643162739968</v>
      </c>
      <c r="P28" s="249">
        <v>-1.0044949868083994</v>
      </c>
      <c r="Q28" s="249">
        <v>0.29788587538305633</v>
      </c>
      <c r="R28" s="249">
        <v>1.4889093961067466</v>
      </c>
      <c r="S28" s="249">
        <v>2.2566493071763212</v>
      </c>
      <c r="T28" s="249">
        <v>2.3769243838616023</v>
      </c>
      <c r="U28" s="249">
        <v>2.652605812665362</v>
      </c>
      <c r="V28" s="249">
        <v>2.7628220671716179</v>
      </c>
      <c r="W28" s="249">
        <v>2.7843274772389086</v>
      </c>
      <c r="X28" s="249">
        <v>2.9531856580607707</v>
      </c>
      <c r="Y28" s="249">
        <v>2.8093130193154452</v>
      </c>
    </row>
    <row r="29" spans="1:25" x14ac:dyDescent="0.2">
      <c r="A29" s="250" t="s">
        <v>2758</v>
      </c>
      <c r="B29" s="249">
        <v>-0.29190844850024367</v>
      </c>
      <c r="C29" s="249">
        <v>-0.39938387219207139</v>
      </c>
      <c r="D29" s="249">
        <v>-0.61929747061878182</v>
      </c>
      <c r="E29" s="249">
        <v>-0.88165122102761717</v>
      </c>
      <c r="F29" s="249">
        <v>-1.145549311548588</v>
      </c>
      <c r="G29" s="249">
        <v>-1.3136021738117627</v>
      </c>
      <c r="H29" s="249">
        <v>-1.5878463696845633</v>
      </c>
      <c r="I29" s="249">
        <v>-1.8295806957258496</v>
      </c>
      <c r="J29" s="249">
        <v>-1.9292208858366398</v>
      </c>
      <c r="K29" s="249">
        <v>-2.0697624131261594</v>
      </c>
      <c r="L29" s="249">
        <v>-2.1313311928788212</v>
      </c>
      <c r="M29" s="249">
        <v>-2.1020991236688018</v>
      </c>
      <c r="N29" s="249">
        <v>-2.2447853600907828</v>
      </c>
      <c r="O29" s="249">
        <v>-1.2692630276339445</v>
      </c>
      <c r="P29" s="249">
        <v>0.11533669765411649</v>
      </c>
      <c r="Q29" s="249">
        <v>1.4707068956284932</v>
      </c>
      <c r="R29" s="249">
        <v>2.6629870928188599</v>
      </c>
      <c r="S29" s="249">
        <v>3.6044015670386989</v>
      </c>
      <c r="T29" s="249">
        <v>4.2140160264432254</v>
      </c>
      <c r="U29" s="249">
        <v>4.7512645484334728</v>
      </c>
      <c r="V29" s="249">
        <v>4.9877620900892765</v>
      </c>
      <c r="W29" s="249">
        <v>5.1075168723367081</v>
      </c>
      <c r="X29" s="249">
        <v>5.0909663763510116</v>
      </c>
      <c r="Y29" s="249">
        <v>5.0866158523659637</v>
      </c>
    </row>
    <row r="30" spans="1:25" x14ac:dyDescent="0.2">
      <c r="A30" s="250" t="s">
        <v>2757</v>
      </c>
      <c r="B30" s="249">
        <v>-0.48714015534807203</v>
      </c>
      <c r="C30" s="249">
        <v>-0.25340516454435702</v>
      </c>
      <c r="D30" s="249">
        <v>-0.2998957806306809</v>
      </c>
      <c r="E30" s="249">
        <v>-0.62919582858534984</v>
      </c>
      <c r="F30" s="249">
        <v>-0.99115424523961382</v>
      </c>
      <c r="G30" s="249">
        <v>-1.1134359541162582</v>
      </c>
      <c r="H30" s="249">
        <v>-1.2965960295189543</v>
      </c>
      <c r="I30" s="249">
        <v>-1.7933059745146998</v>
      </c>
      <c r="J30" s="249">
        <v>-1.8361951985120917</v>
      </c>
      <c r="K30" s="249">
        <v>-2.2102156085187188</v>
      </c>
      <c r="L30" s="249">
        <v>-2.2721958776308648</v>
      </c>
      <c r="M30" s="249">
        <v>-2.6726402381494379</v>
      </c>
      <c r="N30" s="249">
        <v>-2.9261688854667391</v>
      </c>
      <c r="O30" s="249">
        <v>-2.1039805999116625</v>
      </c>
      <c r="P30" s="249">
        <v>-1.4220039313198884</v>
      </c>
      <c r="Q30" s="249">
        <v>-0.71676310851015335</v>
      </c>
      <c r="R30" s="249">
        <v>0.21326064773651005</v>
      </c>
      <c r="S30" s="249">
        <v>0.91000274370532996</v>
      </c>
      <c r="T30" s="249">
        <v>1.1584953553149586</v>
      </c>
      <c r="U30" s="249">
        <v>1.6804804791477401</v>
      </c>
      <c r="V30" s="249">
        <v>1.7718642380824559</v>
      </c>
      <c r="W30" s="249">
        <v>2.0277565980497827</v>
      </c>
      <c r="X30" s="249">
        <v>1.9798777596428132</v>
      </c>
      <c r="Y30" s="249">
        <v>1.911264033864329</v>
      </c>
    </row>
    <row r="32" spans="1:25" x14ac:dyDescent="0.2">
      <c r="A32" s="1358" t="s">
        <v>2756</v>
      </c>
      <c r="B32" s="1358"/>
      <c r="C32" s="1358"/>
      <c r="D32" s="1358"/>
      <c r="E32" s="1358"/>
      <c r="F32" s="1358"/>
      <c r="G32" s="1358"/>
      <c r="H32" s="1358"/>
      <c r="I32" s="1358"/>
    </row>
    <row r="33" spans="1:19" x14ac:dyDescent="0.2">
      <c r="A33" s="248"/>
    </row>
    <row r="34" spans="1:19" x14ac:dyDescent="0.2">
      <c r="A34" s="247" t="s">
        <v>2755</v>
      </c>
    </row>
    <row r="35" spans="1:19" x14ac:dyDescent="0.2">
      <c r="A35" s="1358" t="s">
        <v>2754</v>
      </c>
      <c r="B35" s="1358"/>
      <c r="C35" s="1358"/>
      <c r="D35" s="1358"/>
      <c r="E35" s="1358"/>
      <c r="F35" s="1358"/>
      <c r="G35" s="1358"/>
      <c r="H35" s="1358"/>
      <c r="I35" s="1358"/>
      <c r="J35" s="1358"/>
      <c r="K35" s="1358"/>
      <c r="L35" s="1358"/>
      <c r="M35" s="1358"/>
      <c r="N35" s="1358"/>
      <c r="O35" s="1358"/>
      <c r="P35" s="1358"/>
      <c r="Q35" s="1358"/>
      <c r="R35" s="1358"/>
      <c r="S35" s="1358"/>
    </row>
    <row r="36" spans="1:19" x14ac:dyDescent="0.2">
      <c r="A36" s="1358" t="s">
        <v>2753</v>
      </c>
      <c r="B36" s="1358"/>
      <c r="C36" s="1358"/>
      <c r="D36" s="1358"/>
      <c r="E36" s="1358"/>
      <c r="F36" s="1358"/>
      <c r="G36" s="1358"/>
      <c r="H36" s="1358"/>
      <c r="I36" s="1358"/>
      <c r="J36" s="1358"/>
      <c r="K36" s="1358"/>
      <c r="L36" s="1358"/>
      <c r="M36" s="1358"/>
      <c r="N36" s="1358"/>
      <c r="O36" s="1358"/>
      <c r="P36" s="1358"/>
      <c r="Q36" s="1358"/>
      <c r="R36" s="1358"/>
      <c r="S36" s="1358"/>
    </row>
    <row r="37" spans="1:19" x14ac:dyDescent="0.2">
      <c r="A37" s="1358" t="s">
        <v>2752</v>
      </c>
      <c r="B37" s="1358"/>
      <c r="C37" s="1358"/>
      <c r="D37" s="1358"/>
      <c r="E37" s="1358"/>
      <c r="F37" s="1358"/>
      <c r="G37" s="1358"/>
      <c r="H37" s="1358"/>
      <c r="I37" s="1358"/>
      <c r="J37" s="1358"/>
      <c r="K37" s="1358"/>
      <c r="L37" s="1358"/>
      <c r="M37" s="1358"/>
      <c r="N37" s="1358"/>
      <c r="O37" s="1358"/>
      <c r="P37" s="1358"/>
      <c r="Q37" s="1358"/>
      <c r="R37" s="1358"/>
      <c r="S37" s="1358"/>
    </row>
    <row r="38" spans="1:19" x14ac:dyDescent="0.2">
      <c r="A38" s="1358" t="s">
        <v>2751</v>
      </c>
      <c r="B38" s="1358"/>
      <c r="C38" s="1358"/>
      <c r="D38" s="1358"/>
      <c r="E38" s="1358"/>
      <c r="F38" s="1358"/>
      <c r="G38" s="1358"/>
      <c r="H38" s="1358"/>
      <c r="I38" s="1358"/>
      <c r="J38" s="1358"/>
      <c r="K38" s="1358"/>
      <c r="L38" s="1358"/>
      <c r="M38" s="1358"/>
      <c r="N38" s="1358"/>
      <c r="O38" s="1358"/>
      <c r="P38" s="1358"/>
      <c r="Q38" s="1358"/>
      <c r="R38" s="1358"/>
      <c r="S38" s="1358"/>
    </row>
    <row r="39" spans="1:19" x14ac:dyDescent="0.2">
      <c r="A39" s="1358" t="s">
        <v>2750</v>
      </c>
      <c r="B39" s="1358"/>
      <c r="C39" s="1358"/>
      <c r="D39" s="1358"/>
      <c r="E39" s="1358"/>
      <c r="F39" s="1358"/>
      <c r="G39" s="1358"/>
      <c r="H39" s="1358"/>
      <c r="I39" s="1358"/>
      <c r="J39" s="1358"/>
      <c r="K39" s="1358"/>
      <c r="L39" s="1358"/>
      <c r="M39" s="1358"/>
      <c r="N39" s="1358"/>
      <c r="O39" s="1358"/>
      <c r="P39" s="1358"/>
      <c r="Q39" s="1358"/>
      <c r="R39" s="1358"/>
      <c r="S39" s="1358"/>
    </row>
    <row r="40" spans="1:19" x14ac:dyDescent="0.2">
      <c r="A40" s="1358" t="s">
        <v>2749</v>
      </c>
      <c r="B40" s="1358"/>
      <c r="C40" s="1358"/>
      <c r="D40" s="1358"/>
      <c r="E40" s="1358"/>
      <c r="F40" s="1358"/>
      <c r="G40" s="1358"/>
      <c r="H40" s="1358"/>
      <c r="I40" s="1358"/>
      <c r="J40" s="1358"/>
      <c r="K40" s="1358"/>
      <c r="L40" s="1358"/>
      <c r="M40" s="1358"/>
      <c r="N40" s="1358"/>
      <c r="O40" s="1358"/>
      <c r="P40" s="1358"/>
      <c r="Q40" s="1358"/>
      <c r="R40" s="1358"/>
      <c r="S40" s="1358"/>
    </row>
    <row r="42" spans="1:19" x14ac:dyDescent="0.2">
      <c r="A42" s="1357" t="s">
        <v>0</v>
      </c>
      <c r="B42" s="1357"/>
    </row>
  </sheetData>
  <mergeCells count="11">
    <mergeCell ref="B3:Y3"/>
    <mergeCell ref="A1:K1"/>
    <mergeCell ref="M1:N1"/>
    <mergeCell ref="A32:I32"/>
    <mergeCell ref="A35:S35"/>
    <mergeCell ref="A42:B42"/>
    <mergeCell ref="A36:S36"/>
    <mergeCell ref="A37:S37"/>
    <mergeCell ref="A38:S38"/>
    <mergeCell ref="A39:S39"/>
    <mergeCell ref="A40:S40"/>
  </mergeCells>
  <hyperlinks>
    <hyperlink ref="M1:N1" location="Contents!A1" display="back to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0"/>
  <sheetViews>
    <sheetView zoomScaleNormal="100" workbookViewId="0">
      <selection sqref="A1:F1"/>
    </sheetView>
  </sheetViews>
  <sheetFormatPr defaultColWidth="9.140625" defaultRowHeight="12.75" x14ac:dyDescent="0.2"/>
  <cols>
    <col min="1" max="1" width="15.42578125" style="223" customWidth="1"/>
    <col min="2" max="2" width="15.85546875" style="223" customWidth="1"/>
    <col min="3" max="3" width="13.140625" style="223" customWidth="1"/>
    <col min="4" max="4" width="10.42578125" style="223" customWidth="1"/>
    <col min="5" max="5" width="8.42578125" style="223" customWidth="1"/>
    <col min="6" max="6" width="10.140625" style="223" customWidth="1"/>
    <col min="7" max="16384" width="9.140625" style="223"/>
  </cols>
  <sheetData>
    <row r="1" spans="1:10" ht="18" customHeight="1" x14ac:dyDescent="0.25">
      <c r="A1" s="1364" t="s">
        <v>2790</v>
      </c>
      <c r="B1" s="1364"/>
      <c r="C1" s="1364"/>
      <c r="D1" s="1364"/>
      <c r="E1" s="1364"/>
      <c r="F1" s="1364"/>
      <c r="G1" s="283"/>
      <c r="H1" s="1363" t="s">
        <v>45</v>
      </c>
      <c r="I1" s="1363"/>
    </row>
    <row r="2" spans="1:10" ht="15" customHeight="1" x14ac:dyDescent="0.2">
      <c r="A2" s="282"/>
      <c r="B2" s="281"/>
      <c r="C2" s="281"/>
      <c r="D2" s="244"/>
      <c r="E2" s="264"/>
      <c r="F2" s="264"/>
      <c r="G2" s="264"/>
    </row>
    <row r="3" spans="1:10" ht="15" customHeight="1" x14ac:dyDescent="0.2">
      <c r="A3" s="1366" t="s">
        <v>2789</v>
      </c>
      <c r="B3" s="1369" t="s">
        <v>2788</v>
      </c>
      <c r="C3" s="1369" t="s">
        <v>2787</v>
      </c>
      <c r="G3" s="280"/>
    </row>
    <row r="4" spans="1:10" x14ac:dyDescent="0.2">
      <c r="A4" s="1367"/>
      <c r="B4" s="1370"/>
      <c r="C4" s="1370"/>
      <c r="D4" s="244"/>
      <c r="E4" s="264"/>
      <c r="F4" s="264"/>
      <c r="G4" s="264"/>
    </row>
    <row r="5" spans="1:10" x14ac:dyDescent="0.2">
      <c r="A5" s="1368"/>
      <c r="B5" s="1371"/>
      <c r="C5" s="1371"/>
      <c r="D5" s="279"/>
      <c r="E5" s="278"/>
      <c r="F5" s="278"/>
      <c r="G5" s="278"/>
    </row>
    <row r="6" spans="1:10" x14ac:dyDescent="0.2">
      <c r="A6" s="277">
        <v>1855</v>
      </c>
      <c r="B6" s="276">
        <v>2978065</v>
      </c>
      <c r="C6" s="275">
        <f t="shared" ref="C6:C37" si="0">B6/1000000</f>
        <v>2.978065</v>
      </c>
      <c r="D6" s="264">
        <v>1959</v>
      </c>
      <c r="E6" s="264"/>
      <c r="F6" s="264"/>
      <c r="G6" s="264"/>
    </row>
    <row r="7" spans="1:10" x14ac:dyDescent="0.2">
      <c r="A7" s="270">
        <v>1856</v>
      </c>
      <c r="B7" s="267">
        <v>2995771</v>
      </c>
      <c r="C7" s="258">
        <f t="shared" si="0"/>
        <v>2.995771</v>
      </c>
      <c r="D7" s="263"/>
      <c r="E7" s="264"/>
      <c r="F7" s="264"/>
      <c r="G7" s="264"/>
    </row>
    <row r="8" spans="1:10" x14ac:dyDescent="0.2">
      <c r="A8" s="270">
        <v>1857</v>
      </c>
      <c r="B8" s="267">
        <v>3012310</v>
      </c>
      <c r="C8" s="258">
        <f t="shared" si="0"/>
        <v>3.0123099999999998</v>
      </c>
      <c r="D8" s="263"/>
      <c r="E8" s="264"/>
      <c r="F8" s="264"/>
      <c r="G8" s="264"/>
      <c r="J8" s="274"/>
    </row>
    <row r="9" spans="1:10" x14ac:dyDescent="0.2">
      <c r="A9" s="270">
        <v>1858</v>
      </c>
      <c r="B9" s="267">
        <v>3027665</v>
      </c>
      <c r="C9" s="258">
        <f t="shared" si="0"/>
        <v>3.0276649999999998</v>
      </c>
      <c r="D9" s="263"/>
      <c r="E9" s="264"/>
      <c r="F9" s="264"/>
      <c r="G9" s="264"/>
    </row>
    <row r="10" spans="1:10" x14ac:dyDescent="0.2">
      <c r="A10" s="270">
        <v>1859</v>
      </c>
      <c r="B10" s="267">
        <v>3041812</v>
      </c>
      <c r="C10" s="258">
        <f t="shared" si="0"/>
        <v>3.0418120000000002</v>
      </c>
      <c r="D10" s="263"/>
      <c r="E10" s="264"/>
      <c r="F10" s="264"/>
      <c r="G10" s="264"/>
    </row>
    <row r="11" spans="1:10" x14ac:dyDescent="0.2">
      <c r="A11" s="270">
        <v>1860</v>
      </c>
      <c r="B11" s="267">
        <v>3054738</v>
      </c>
      <c r="C11" s="258">
        <f t="shared" si="0"/>
        <v>3.054738</v>
      </c>
      <c r="D11" s="263"/>
      <c r="E11" s="264"/>
      <c r="F11" s="264"/>
      <c r="G11" s="264"/>
    </row>
    <row r="12" spans="1:10" x14ac:dyDescent="0.2">
      <c r="A12" s="270">
        <v>1861</v>
      </c>
      <c r="B12" s="267">
        <v>3069403</v>
      </c>
      <c r="C12" s="258">
        <f t="shared" si="0"/>
        <v>3.0694029999999999</v>
      </c>
      <c r="D12" s="263"/>
      <c r="E12" s="264"/>
      <c r="F12" s="264"/>
      <c r="G12" s="264"/>
    </row>
    <row r="13" spans="1:10" x14ac:dyDescent="0.2">
      <c r="A13" s="270">
        <v>1862</v>
      </c>
      <c r="B13" s="267">
        <v>3098008</v>
      </c>
      <c r="C13" s="258">
        <f t="shared" si="0"/>
        <v>3.0980080000000001</v>
      </c>
      <c r="D13" s="263"/>
      <c r="E13" s="264"/>
      <c r="F13" s="264"/>
      <c r="G13" s="264"/>
    </row>
    <row r="14" spans="1:10" x14ac:dyDescent="0.2">
      <c r="A14" s="270">
        <v>1863</v>
      </c>
      <c r="B14" s="267">
        <v>3126879</v>
      </c>
      <c r="C14" s="258">
        <f t="shared" si="0"/>
        <v>3.1268790000000002</v>
      </c>
      <c r="D14" s="263"/>
      <c r="E14" s="264"/>
      <c r="F14" s="264"/>
      <c r="G14" s="264"/>
    </row>
    <row r="15" spans="1:10" x14ac:dyDescent="0.2">
      <c r="A15" s="270">
        <v>1864</v>
      </c>
      <c r="B15" s="267">
        <v>3156023</v>
      </c>
      <c r="C15" s="258">
        <f t="shared" si="0"/>
        <v>3.1560229999999998</v>
      </c>
      <c r="D15" s="263"/>
      <c r="E15" s="264"/>
      <c r="F15" s="273"/>
      <c r="G15" s="264"/>
    </row>
    <row r="16" spans="1:10" x14ac:dyDescent="0.2">
      <c r="A16" s="270">
        <v>1865</v>
      </c>
      <c r="B16" s="267">
        <v>3185439</v>
      </c>
      <c r="C16" s="258">
        <f t="shared" si="0"/>
        <v>3.1854390000000001</v>
      </c>
      <c r="D16" s="263"/>
      <c r="E16" s="264"/>
      <c r="F16" s="264"/>
      <c r="G16" s="264"/>
    </row>
    <row r="17" spans="1:7" x14ac:dyDescent="0.2">
      <c r="A17" s="270">
        <v>1866</v>
      </c>
      <c r="B17" s="267">
        <v>3215130</v>
      </c>
      <c r="C17" s="258">
        <f t="shared" si="0"/>
        <v>3.2151299999999998</v>
      </c>
      <c r="D17" s="263"/>
      <c r="E17" s="264"/>
      <c r="F17" s="264"/>
      <c r="G17" s="264"/>
    </row>
    <row r="18" spans="1:7" x14ac:dyDescent="0.2">
      <c r="A18" s="270">
        <v>1867</v>
      </c>
      <c r="B18" s="267">
        <v>3245101</v>
      </c>
      <c r="C18" s="258">
        <f t="shared" si="0"/>
        <v>3.245101</v>
      </c>
      <c r="D18" s="263"/>
      <c r="E18" s="264"/>
      <c r="F18" s="264"/>
      <c r="G18" s="264"/>
    </row>
    <row r="19" spans="1:7" x14ac:dyDescent="0.2">
      <c r="A19" s="270">
        <v>1868</v>
      </c>
      <c r="B19" s="267">
        <v>3275353</v>
      </c>
      <c r="C19" s="258">
        <f t="shared" si="0"/>
        <v>3.275353</v>
      </c>
      <c r="D19" s="263"/>
      <c r="E19" s="264"/>
      <c r="F19" s="273"/>
      <c r="G19" s="264"/>
    </row>
    <row r="20" spans="1:7" x14ac:dyDescent="0.2">
      <c r="A20" s="270">
        <v>1869</v>
      </c>
      <c r="B20" s="267">
        <v>3305889</v>
      </c>
      <c r="C20" s="258">
        <f t="shared" si="0"/>
        <v>3.3058890000000001</v>
      </c>
      <c r="D20" s="263"/>
      <c r="E20" s="264"/>
      <c r="F20" s="264"/>
      <c r="G20" s="264"/>
    </row>
    <row r="21" spans="1:7" x14ac:dyDescent="0.2">
      <c r="A21" s="270">
        <v>1870</v>
      </c>
      <c r="B21" s="267">
        <v>3336712</v>
      </c>
      <c r="C21" s="258">
        <f t="shared" si="0"/>
        <v>3.3367119999999999</v>
      </c>
      <c r="D21" s="263"/>
      <c r="E21" s="264"/>
      <c r="F21" s="273">
        <f>C21</f>
        <v>3.3367119999999999</v>
      </c>
      <c r="G21" s="264"/>
    </row>
    <row r="22" spans="1:7" x14ac:dyDescent="0.2">
      <c r="A22" s="270">
        <v>1871</v>
      </c>
      <c r="B22" s="267">
        <v>3368926</v>
      </c>
      <c r="C22" s="258">
        <f t="shared" si="0"/>
        <v>3.3689260000000001</v>
      </c>
      <c r="D22" s="263"/>
      <c r="E22" s="264"/>
      <c r="F22" s="264"/>
      <c r="G22" s="264"/>
    </row>
    <row r="23" spans="1:7" x14ac:dyDescent="0.2">
      <c r="A23" s="270">
        <v>1872</v>
      </c>
      <c r="B23" s="267">
        <v>3404799</v>
      </c>
      <c r="C23" s="258">
        <f t="shared" si="0"/>
        <v>3.4047990000000001</v>
      </c>
      <c r="D23" s="263"/>
      <c r="E23" s="264"/>
      <c r="F23" s="264"/>
      <c r="G23" s="264"/>
    </row>
    <row r="24" spans="1:7" x14ac:dyDescent="0.2">
      <c r="A24" s="270">
        <v>1873</v>
      </c>
      <c r="B24" s="267">
        <v>3441057</v>
      </c>
      <c r="C24" s="258">
        <f t="shared" si="0"/>
        <v>3.4410569999999998</v>
      </c>
      <c r="D24" s="263"/>
      <c r="E24" s="264"/>
      <c r="F24" s="264"/>
      <c r="G24" s="264"/>
    </row>
    <row r="25" spans="1:7" x14ac:dyDescent="0.2">
      <c r="A25" s="270">
        <v>1874</v>
      </c>
      <c r="B25" s="267">
        <v>3477704</v>
      </c>
      <c r="C25" s="258">
        <f t="shared" si="0"/>
        <v>3.4777040000000001</v>
      </c>
      <c r="D25" s="263"/>
      <c r="E25" s="264"/>
      <c r="F25" s="264"/>
      <c r="G25" s="264"/>
    </row>
    <row r="26" spans="1:7" x14ac:dyDescent="0.2">
      <c r="A26" s="270">
        <v>1875</v>
      </c>
      <c r="B26" s="267">
        <v>3514744</v>
      </c>
      <c r="C26" s="258">
        <f t="shared" si="0"/>
        <v>3.5147439999999999</v>
      </c>
      <c r="D26" s="263"/>
      <c r="E26" s="264"/>
      <c r="F26" s="264"/>
      <c r="G26" s="264"/>
    </row>
    <row r="27" spans="1:7" x14ac:dyDescent="0.2">
      <c r="A27" s="270">
        <v>1876</v>
      </c>
      <c r="B27" s="267">
        <v>3552182</v>
      </c>
      <c r="C27" s="258">
        <f t="shared" si="0"/>
        <v>3.5521820000000002</v>
      </c>
      <c r="D27" s="263"/>
      <c r="E27" s="264"/>
      <c r="F27" s="264"/>
      <c r="G27" s="264"/>
    </row>
    <row r="28" spans="1:7" x14ac:dyDescent="0.2">
      <c r="A28" s="270">
        <v>1877</v>
      </c>
      <c r="B28" s="267">
        <v>3590021</v>
      </c>
      <c r="C28" s="258">
        <f t="shared" si="0"/>
        <v>3.5900210000000001</v>
      </c>
      <c r="D28" s="263"/>
      <c r="E28" s="264"/>
      <c r="F28" s="264"/>
      <c r="G28" s="264"/>
    </row>
    <row r="29" spans="1:7" x14ac:dyDescent="0.2">
      <c r="A29" s="270">
        <v>1878</v>
      </c>
      <c r="B29" s="267">
        <v>3628268</v>
      </c>
      <c r="C29" s="258">
        <f t="shared" si="0"/>
        <v>3.6282679999999998</v>
      </c>
      <c r="D29" s="263"/>
      <c r="E29" s="264"/>
      <c r="F29" s="264"/>
      <c r="G29" s="264"/>
    </row>
    <row r="30" spans="1:7" x14ac:dyDescent="0.2">
      <c r="A30" s="270">
        <v>1879</v>
      </c>
      <c r="B30" s="267">
        <v>3666923</v>
      </c>
      <c r="C30" s="258">
        <f t="shared" si="0"/>
        <v>3.6669230000000002</v>
      </c>
      <c r="D30" s="263"/>
      <c r="E30" s="264"/>
      <c r="F30" s="264"/>
      <c r="G30" s="264"/>
    </row>
    <row r="31" spans="1:7" x14ac:dyDescent="0.2">
      <c r="A31" s="270">
        <v>1880</v>
      </c>
      <c r="B31" s="267">
        <v>3705994</v>
      </c>
      <c r="C31" s="258">
        <f t="shared" si="0"/>
        <v>3.705994</v>
      </c>
      <c r="D31" s="263"/>
      <c r="E31" s="264"/>
      <c r="F31" s="264"/>
      <c r="G31" s="264"/>
    </row>
    <row r="32" spans="1:7" x14ac:dyDescent="0.2">
      <c r="A32" s="270">
        <v>1881</v>
      </c>
      <c r="B32" s="267">
        <v>3742564</v>
      </c>
      <c r="C32" s="258">
        <f t="shared" si="0"/>
        <v>3.7425639999999998</v>
      </c>
      <c r="D32" s="263"/>
      <c r="E32" s="264"/>
      <c r="F32" s="264"/>
      <c r="G32" s="264"/>
    </row>
    <row r="33" spans="1:7" x14ac:dyDescent="0.2">
      <c r="A33" s="270">
        <v>1882</v>
      </c>
      <c r="B33" s="267">
        <v>3770656</v>
      </c>
      <c r="C33" s="258">
        <f t="shared" si="0"/>
        <v>3.7706559999999998</v>
      </c>
      <c r="D33" s="263"/>
      <c r="E33" s="264"/>
      <c r="F33" s="264"/>
      <c r="G33" s="264"/>
    </row>
    <row r="34" spans="1:7" x14ac:dyDescent="0.2">
      <c r="A34" s="270">
        <v>1883</v>
      </c>
      <c r="B34" s="267">
        <v>3798961</v>
      </c>
      <c r="C34" s="258">
        <f t="shared" si="0"/>
        <v>3.7989609999999998</v>
      </c>
      <c r="D34" s="263"/>
      <c r="E34" s="264"/>
      <c r="F34" s="264"/>
      <c r="G34" s="264"/>
    </row>
    <row r="35" spans="1:7" x14ac:dyDescent="0.2">
      <c r="A35" s="270">
        <v>1884</v>
      </c>
      <c r="B35" s="267">
        <v>3827476</v>
      </c>
      <c r="C35" s="258">
        <f t="shared" si="0"/>
        <v>3.8274759999999999</v>
      </c>
      <c r="D35" s="263"/>
      <c r="E35" s="264"/>
      <c r="F35" s="264"/>
      <c r="G35" s="264"/>
    </row>
    <row r="36" spans="1:7" x14ac:dyDescent="0.2">
      <c r="A36" s="270">
        <v>1885</v>
      </c>
      <c r="B36" s="267">
        <v>3856207</v>
      </c>
      <c r="C36" s="258">
        <f t="shared" si="0"/>
        <v>3.8562069999999999</v>
      </c>
      <c r="D36" s="263"/>
      <c r="E36" s="264"/>
      <c r="F36" s="264"/>
      <c r="G36" s="264"/>
    </row>
    <row r="37" spans="1:7" x14ac:dyDescent="0.2">
      <c r="A37" s="270">
        <v>1886</v>
      </c>
      <c r="B37" s="267">
        <v>3885154</v>
      </c>
      <c r="C37" s="258">
        <f t="shared" si="0"/>
        <v>3.885154</v>
      </c>
      <c r="D37" s="263"/>
      <c r="E37" s="264"/>
      <c r="F37" s="264"/>
      <c r="G37" s="264"/>
    </row>
    <row r="38" spans="1:7" x14ac:dyDescent="0.2">
      <c r="A38" s="270">
        <v>1887</v>
      </c>
      <c r="B38" s="267">
        <v>3914318</v>
      </c>
      <c r="C38" s="258">
        <f t="shared" ref="C38:C69" si="1">B38/1000000</f>
        <v>3.9143180000000002</v>
      </c>
      <c r="D38" s="263"/>
      <c r="E38" s="264"/>
      <c r="F38" s="264"/>
      <c r="G38" s="264"/>
    </row>
    <row r="39" spans="1:7" x14ac:dyDescent="0.2">
      <c r="A39" s="270">
        <v>1888</v>
      </c>
      <c r="B39" s="267">
        <v>3943701</v>
      </c>
      <c r="C39" s="258">
        <f t="shared" si="1"/>
        <v>3.9437009999999999</v>
      </c>
      <c r="D39" s="263"/>
      <c r="E39" s="264"/>
      <c r="F39" s="264"/>
      <c r="G39" s="264"/>
    </row>
    <row r="40" spans="1:7" x14ac:dyDescent="0.2">
      <c r="A40" s="270">
        <v>1889</v>
      </c>
      <c r="B40" s="267">
        <v>3973304</v>
      </c>
      <c r="C40" s="258">
        <f t="shared" si="1"/>
        <v>3.9733040000000002</v>
      </c>
      <c r="D40" s="263"/>
      <c r="E40" s="264"/>
      <c r="F40" s="264"/>
      <c r="G40" s="264"/>
    </row>
    <row r="41" spans="1:7" x14ac:dyDescent="0.2">
      <c r="A41" s="270">
        <v>1890</v>
      </c>
      <c r="B41" s="267">
        <v>4003131</v>
      </c>
      <c r="C41" s="258">
        <f t="shared" si="1"/>
        <v>4.0031309999999998</v>
      </c>
      <c r="D41" s="263"/>
      <c r="E41" s="264"/>
      <c r="F41" s="264"/>
      <c r="G41" s="264"/>
    </row>
    <row r="42" spans="1:7" x14ac:dyDescent="0.2">
      <c r="A42" s="270">
        <v>1891</v>
      </c>
      <c r="B42" s="267">
        <v>4036245</v>
      </c>
      <c r="C42" s="258">
        <f t="shared" si="1"/>
        <v>4.0362450000000001</v>
      </c>
      <c r="D42" s="263"/>
      <c r="E42" s="264"/>
      <c r="F42" s="264"/>
      <c r="G42" s="264"/>
    </row>
    <row r="43" spans="1:7" x14ac:dyDescent="0.2">
      <c r="A43" s="270">
        <v>1892</v>
      </c>
      <c r="B43" s="267">
        <v>4078910</v>
      </c>
      <c r="C43" s="258">
        <f t="shared" si="1"/>
        <v>4.0789099999999996</v>
      </c>
      <c r="D43" s="263"/>
      <c r="E43" s="264"/>
      <c r="F43" s="264"/>
      <c r="G43" s="264"/>
    </row>
    <row r="44" spans="1:7" x14ac:dyDescent="0.2">
      <c r="A44" s="270">
        <v>1893</v>
      </c>
      <c r="B44" s="267">
        <v>4122029</v>
      </c>
      <c r="C44" s="258">
        <f t="shared" si="1"/>
        <v>4.1220290000000004</v>
      </c>
      <c r="D44" s="263"/>
      <c r="E44" s="264"/>
      <c r="F44" s="264"/>
      <c r="G44" s="264"/>
    </row>
    <row r="45" spans="1:7" x14ac:dyDescent="0.2">
      <c r="A45" s="270">
        <v>1894</v>
      </c>
      <c r="B45" s="267">
        <v>4165606</v>
      </c>
      <c r="C45" s="258">
        <f t="shared" si="1"/>
        <v>4.1656060000000004</v>
      </c>
      <c r="D45" s="263"/>
      <c r="E45" s="264"/>
      <c r="F45" s="264"/>
      <c r="G45" s="264"/>
    </row>
    <row r="46" spans="1:7" x14ac:dyDescent="0.2">
      <c r="A46" s="270">
        <v>1895</v>
      </c>
      <c r="B46" s="267">
        <v>4209645</v>
      </c>
      <c r="C46" s="258">
        <f t="shared" si="1"/>
        <v>4.2096450000000001</v>
      </c>
      <c r="D46" s="263"/>
      <c r="E46" s="264"/>
      <c r="F46" s="264"/>
      <c r="G46" s="264"/>
    </row>
    <row r="47" spans="1:7" x14ac:dyDescent="0.2">
      <c r="A47" s="270">
        <v>1896</v>
      </c>
      <c r="B47" s="267">
        <v>4254153</v>
      </c>
      <c r="C47" s="258">
        <f t="shared" si="1"/>
        <v>4.2541529999999996</v>
      </c>
      <c r="D47" s="263"/>
      <c r="E47" s="264"/>
      <c r="F47" s="273">
        <f>C47</f>
        <v>4.2541529999999996</v>
      </c>
      <c r="G47" s="264"/>
    </row>
    <row r="48" spans="1:7" x14ac:dyDescent="0.2">
      <c r="A48" s="270">
        <v>1897</v>
      </c>
      <c r="B48" s="267">
        <v>4299132</v>
      </c>
      <c r="C48" s="258">
        <f t="shared" si="1"/>
        <v>4.2991320000000002</v>
      </c>
      <c r="D48" s="263"/>
      <c r="E48" s="264"/>
      <c r="F48" s="264"/>
      <c r="G48" s="264"/>
    </row>
    <row r="49" spans="1:7" x14ac:dyDescent="0.2">
      <c r="A49" s="270">
        <v>1898</v>
      </c>
      <c r="B49" s="267">
        <v>4344589</v>
      </c>
      <c r="C49" s="258">
        <f t="shared" si="1"/>
        <v>4.344589</v>
      </c>
      <c r="D49" s="263"/>
      <c r="E49" s="264"/>
      <c r="F49" s="264"/>
      <c r="G49" s="264"/>
    </row>
    <row r="50" spans="1:7" x14ac:dyDescent="0.2">
      <c r="A50" s="270">
        <v>1899</v>
      </c>
      <c r="B50" s="267">
        <v>4390530</v>
      </c>
      <c r="C50" s="258">
        <f t="shared" si="1"/>
        <v>4.39053</v>
      </c>
      <c r="D50" s="263"/>
      <c r="E50" s="264"/>
      <c r="F50" s="264"/>
      <c r="G50" s="264"/>
    </row>
    <row r="51" spans="1:7" x14ac:dyDescent="0.2">
      <c r="A51" s="270">
        <v>1900</v>
      </c>
      <c r="B51" s="267">
        <v>4436958</v>
      </c>
      <c r="C51" s="258">
        <f t="shared" si="1"/>
        <v>4.4369579999999997</v>
      </c>
      <c r="D51" s="263"/>
      <c r="E51" s="264"/>
      <c r="F51" s="264"/>
      <c r="G51" s="264"/>
    </row>
    <row r="52" spans="1:7" x14ac:dyDescent="0.2">
      <c r="A52" s="270">
        <v>1901</v>
      </c>
      <c r="B52" s="267">
        <v>4479104</v>
      </c>
      <c r="C52" s="258">
        <f t="shared" si="1"/>
        <v>4.4791040000000004</v>
      </c>
      <c r="D52" s="263"/>
      <c r="E52" s="264"/>
      <c r="F52" s="264"/>
      <c r="G52" s="264"/>
    </row>
    <row r="53" spans="1:7" x14ac:dyDescent="0.2">
      <c r="A53" s="270">
        <v>1902</v>
      </c>
      <c r="B53" s="267">
        <v>4507220</v>
      </c>
      <c r="C53" s="258">
        <f t="shared" si="1"/>
        <v>4.5072200000000002</v>
      </c>
      <c r="D53" s="263"/>
      <c r="E53" s="264"/>
      <c r="F53" s="264"/>
      <c r="G53" s="264"/>
    </row>
    <row r="54" spans="1:7" x14ac:dyDescent="0.2">
      <c r="A54" s="270">
        <v>1903</v>
      </c>
      <c r="B54" s="267">
        <v>4535513</v>
      </c>
      <c r="C54" s="258">
        <f t="shared" si="1"/>
        <v>4.5355129999999999</v>
      </c>
      <c r="D54" s="263"/>
      <c r="E54" s="264"/>
      <c r="F54" s="264"/>
      <c r="G54" s="264"/>
    </row>
    <row r="55" spans="1:7" x14ac:dyDescent="0.2">
      <c r="A55" s="270">
        <v>1904</v>
      </c>
      <c r="B55" s="267">
        <v>4563985</v>
      </c>
      <c r="C55" s="258">
        <f t="shared" si="1"/>
        <v>4.5639849999999997</v>
      </c>
      <c r="D55" s="263"/>
      <c r="E55" s="264"/>
      <c r="F55" s="264"/>
      <c r="G55" s="264"/>
    </row>
    <row r="56" spans="1:7" x14ac:dyDescent="0.2">
      <c r="A56" s="270">
        <v>1905</v>
      </c>
      <c r="B56" s="267">
        <v>4592636</v>
      </c>
      <c r="C56" s="258">
        <f t="shared" si="1"/>
        <v>4.5926359999999997</v>
      </c>
      <c r="D56" s="263"/>
      <c r="E56" s="264"/>
      <c r="F56" s="264"/>
      <c r="G56" s="264"/>
    </row>
    <row r="57" spans="1:7" x14ac:dyDescent="0.2">
      <c r="A57" s="270">
        <v>1906</v>
      </c>
      <c r="B57" s="267">
        <v>4621466</v>
      </c>
      <c r="C57" s="258">
        <f t="shared" si="1"/>
        <v>4.6214659999999999</v>
      </c>
      <c r="D57" s="263"/>
      <c r="E57" s="264"/>
      <c r="F57" s="264"/>
      <c r="G57" s="264"/>
    </row>
    <row r="58" spans="1:7" x14ac:dyDescent="0.2">
      <c r="A58" s="270">
        <v>1907</v>
      </c>
      <c r="B58" s="267">
        <v>4650478</v>
      </c>
      <c r="C58" s="258">
        <f t="shared" si="1"/>
        <v>4.6504779999999997</v>
      </c>
      <c r="D58" s="263"/>
      <c r="E58" s="264"/>
      <c r="F58" s="264"/>
      <c r="G58" s="264"/>
    </row>
    <row r="59" spans="1:7" x14ac:dyDescent="0.2">
      <c r="A59" s="270">
        <v>1908</v>
      </c>
      <c r="B59" s="267">
        <v>4679671</v>
      </c>
      <c r="C59" s="258">
        <f t="shared" si="1"/>
        <v>4.6796709999999999</v>
      </c>
      <c r="D59" s="263"/>
      <c r="E59" s="264"/>
      <c r="F59" s="264"/>
      <c r="G59" s="264"/>
    </row>
    <row r="60" spans="1:7" ht="15" customHeight="1" x14ac:dyDescent="0.2">
      <c r="A60" s="270">
        <v>1909</v>
      </c>
      <c r="B60" s="267">
        <v>4709048</v>
      </c>
      <c r="C60" s="258">
        <f t="shared" si="1"/>
        <v>4.7090480000000001</v>
      </c>
      <c r="D60" s="263"/>
      <c r="E60" s="264"/>
      <c r="F60" s="264"/>
      <c r="G60" s="264"/>
    </row>
    <row r="61" spans="1:7" ht="15" customHeight="1" x14ac:dyDescent="0.2">
      <c r="A61" s="270">
        <v>1910</v>
      </c>
      <c r="B61" s="267">
        <v>4738611</v>
      </c>
      <c r="C61" s="258">
        <f t="shared" si="1"/>
        <v>4.7386109999999997</v>
      </c>
      <c r="D61" s="263"/>
      <c r="E61" s="264"/>
      <c r="F61" s="264"/>
      <c r="G61" s="264"/>
    </row>
    <row r="62" spans="1:7" ht="15" customHeight="1" x14ac:dyDescent="0.2">
      <c r="A62" s="270">
        <v>1911</v>
      </c>
      <c r="B62" s="267">
        <v>4751132</v>
      </c>
      <c r="C62" s="258">
        <f t="shared" si="1"/>
        <v>4.7511320000000001</v>
      </c>
      <c r="D62" s="263"/>
      <c r="E62" s="264"/>
      <c r="F62" s="272"/>
      <c r="G62" s="272"/>
    </row>
    <row r="63" spans="1:7" ht="15" customHeight="1" x14ac:dyDescent="0.2">
      <c r="A63" s="270">
        <v>1912</v>
      </c>
      <c r="B63" s="271">
        <v>4741477</v>
      </c>
      <c r="C63" s="258">
        <f t="shared" si="1"/>
        <v>4.7414769999999997</v>
      </c>
      <c r="D63" s="263"/>
      <c r="E63" s="264"/>
      <c r="F63" s="272"/>
      <c r="G63" s="272"/>
    </row>
    <row r="64" spans="1:7" ht="15" customHeight="1" x14ac:dyDescent="0.2">
      <c r="A64" s="270">
        <v>1913</v>
      </c>
      <c r="B64" s="271">
        <v>4728932</v>
      </c>
      <c r="C64" s="258">
        <f t="shared" si="1"/>
        <v>4.7289320000000004</v>
      </c>
      <c r="D64" s="263"/>
      <c r="E64" s="264"/>
      <c r="F64" s="264"/>
      <c r="G64" s="264"/>
    </row>
    <row r="65" spans="1:7" ht="15" customHeight="1" x14ac:dyDescent="0.2">
      <c r="A65" s="270">
        <v>1914</v>
      </c>
      <c r="B65" s="271">
        <v>4748167</v>
      </c>
      <c r="C65" s="258">
        <f t="shared" si="1"/>
        <v>4.7481669999999996</v>
      </c>
      <c r="D65" s="263"/>
      <c r="E65" s="264"/>
      <c r="F65" s="264"/>
      <c r="G65" s="264"/>
    </row>
    <row r="66" spans="1:7" ht="15" customHeight="1" x14ac:dyDescent="0.2">
      <c r="A66" s="270">
        <v>1915</v>
      </c>
      <c r="B66" s="269">
        <v>4771798</v>
      </c>
      <c r="C66" s="258">
        <f t="shared" si="1"/>
        <v>4.7717980000000004</v>
      </c>
      <c r="D66" s="263"/>
      <c r="E66" s="264"/>
      <c r="F66" s="264"/>
      <c r="G66" s="264"/>
    </row>
    <row r="67" spans="1:7" ht="15" customHeight="1" x14ac:dyDescent="0.2">
      <c r="A67" s="268">
        <v>1916</v>
      </c>
      <c r="B67" s="267">
        <v>4794662</v>
      </c>
      <c r="C67" s="258">
        <f t="shared" si="1"/>
        <v>4.7946619999999998</v>
      </c>
      <c r="D67" s="263"/>
      <c r="E67" s="264"/>
      <c r="F67" s="264"/>
      <c r="G67" s="264"/>
    </row>
    <row r="68" spans="1:7" x14ac:dyDescent="0.2">
      <c r="A68" s="266">
        <v>1917</v>
      </c>
      <c r="B68" s="265">
        <v>4812829</v>
      </c>
      <c r="C68" s="258">
        <f t="shared" si="1"/>
        <v>4.8128289999999998</v>
      </c>
      <c r="D68" s="263"/>
      <c r="E68" s="264"/>
      <c r="F68" s="264"/>
      <c r="G68" s="264"/>
    </row>
    <row r="69" spans="1:7" x14ac:dyDescent="0.2">
      <c r="A69" s="260">
        <v>1918</v>
      </c>
      <c r="B69" s="259">
        <v>4821679</v>
      </c>
      <c r="C69" s="258">
        <f t="shared" si="1"/>
        <v>4.8216789999999996</v>
      </c>
      <c r="D69" s="263"/>
    </row>
    <row r="70" spans="1:7" x14ac:dyDescent="0.2">
      <c r="A70" s="260">
        <v>1919</v>
      </c>
      <c r="B70" s="259">
        <v>4822993</v>
      </c>
      <c r="C70" s="258">
        <f t="shared" ref="C70:C101" si="2">B70/1000000</f>
        <v>4.8229930000000003</v>
      </c>
      <c r="D70" s="263"/>
    </row>
    <row r="71" spans="1:7" x14ac:dyDescent="0.2">
      <c r="A71" s="260">
        <v>1920</v>
      </c>
      <c r="B71" s="259">
        <v>4866866</v>
      </c>
      <c r="C71" s="258">
        <f t="shared" si="2"/>
        <v>4.8668659999999999</v>
      </c>
      <c r="D71" s="263"/>
    </row>
    <row r="72" spans="1:7" x14ac:dyDescent="0.2">
      <c r="A72" s="260">
        <v>1921</v>
      </c>
      <c r="B72" s="259">
        <v>4882497</v>
      </c>
      <c r="C72" s="258">
        <f t="shared" si="2"/>
        <v>4.8824969999999999</v>
      </c>
      <c r="D72" s="263"/>
    </row>
    <row r="73" spans="1:7" x14ac:dyDescent="0.2">
      <c r="A73" s="260">
        <v>1922</v>
      </c>
      <c r="B73" s="259">
        <v>4897980</v>
      </c>
      <c r="C73" s="258">
        <f t="shared" si="2"/>
        <v>4.8979799999999996</v>
      </c>
      <c r="D73" s="263"/>
    </row>
    <row r="74" spans="1:7" x14ac:dyDescent="0.2">
      <c r="A74" s="260">
        <v>1923</v>
      </c>
      <c r="B74" s="259">
        <v>4888148</v>
      </c>
      <c r="C74" s="258">
        <f t="shared" si="2"/>
        <v>4.8881480000000002</v>
      </c>
      <c r="D74" s="263"/>
    </row>
    <row r="75" spans="1:7" x14ac:dyDescent="0.2">
      <c r="A75" s="260">
        <v>1924</v>
      </c>
      <c r="B75" s="259">
        <v>4862210</v>
      </c>
      <c r="C75" s="258">
        <f t="shared" si="2"/>
        <v>4.8622100000000001</v>
      </c>
      <c r="D75" s="263"/>
    </row>
    <row r="76" spans="1:7" x14ac:dyDescent="0.2">
      <c r="A76" s="260">
        <v>1925</v>
      </c>
      <c r="B76" s="259">
        <v>4867129</v>
      </c>
      <c r="C76" s="258">
        <f t="shared" si="2"/>
        <v>4.8671290000000003</v>
      </c>
      <c r="D76" s="263"/>
    </row>
    <row r="77" spans="1:7" x14ac:dyDescent="0.2">
      <c r="A77" s="260">
        <v>1926</v>
      </c>
      <c r="B77" s="259">
        <v>4864259</v>
      </c>
      <c r="C77" s="258">
        <f t="shared" si="2"/>
        <v>4.8642589999999997</v>
      </c>
      <c r="D77" s="263"/>
    </row>
    <row r="78" spans="1:7" x14ac:dyDescent="0.2">
      <c r="A78" s="260">
        <v>1927</v>
      </c>
      <c r="B78" s="259">
        <v>4853098</v>
      </c>
      <c r="C78" s="258">
        <f t="shared" si="2"/>
        <v>4.8530980000000001</v>
      </c>
      <c r="D78" s="263"/>
    </row>
    <row r="79" spans="1:7" x14ac:dyDescent="0.2">
      <c r="A79" s="260">
        <v>1928</v>
      </c>
      <c r="B79" s="259">
        <v>4847851</v>
      </c>
      <c r="C79" s="258">
        <f t="shared" si="2"/>
        <v>4.8478510000000004</v>
      </c>
      <c r="D79" s="263"/>
    </row>
    <row r="80" spans="1:7" x14ac:dyDescent="0.2">
      <c r="A80" s="260">
        <v>1929</v>
      </c>
      <c r="B80" s="259">
        <v>4832226</v>
      </c>
      <c r="C80" s="258">
        <f t="shared" si="2"/>
        <v>4.8322260000000004</v>
      </c>
      <c r="D80" s="263"/>
    </row>
    <row r="81" spans="1:4" x14ac:dyDescent="0.2">
      <c r="A81" s="260">
        <v>1930</v>
      </c>
      <c r="B81" s="259">
        <v>4828004</v>
      </c>
      <c r="C81" s="258">
        <f t="shared" si="2"/>
        <v>4.828004</v>
      </c>
      <c r="D81" s="263"/>
    </row>
    <row r="82" spans="1:4" x14ac:dyDescent="0.2">
      <c r="A82" s="260">
        <v>1931</v>
      </c>
      <c r="B82" s="259">
        <v>4842980</v>
      </c>
      <c r="C82" s="258">
        <f t="shared" si="2"/>
        <v>4.8429799999999998</v>
      </c>
      <c r="D82" s="263"/>
    </row>
    <row r="83" spans="1:4" x14ac:dyDescent="0.2">
      <c r="A83" s="260">
        <v>1932</v>
      </c>
      <c r="B83" s="259">
        <v>4883069</v>
      </c>
      <c r="C83" s="258">
        <f t="shared" si="2"/>
        <v>4.8830689999999999</v>
      </c>
      <c r="D83" s="263"/>
    </row>
    <row r="84" spans="1:4" x14ac:dyDescent="0.2">
      <c r="A84" s="260">
        <v>1933</v>
      </c>
      <c r="B84" s="259">
        <v>4912379</v>
      </c>
      <c r="C84" s="258">
        <f t="shared" si="2"/>
        <v>4.9123789999999996</v>
      </c>
      <c r="D84" s="263"/>
    </row>
    <row r="85" spans="1:4" x14ac:dyDescent="0.2">
      <c r="A85" s="260">
        <v>1934</v>
      </c>
      <c r="B85" s="259">
        <v>4934291</v>
      </c>
      <c r="C85" s="258">
        <f t="shared" si="2"/>
        <v>4.934291</v>
      </c>
      <c r="D85" s="263"/>
    </row>
    <row r="86" spans="1:4" x14ac:dyDescent="0.2">
      <c r="A86" s="260">
        <v>1935</v>
      </c>
      <c r="B86" s="259">
        <v>4952510</v>
      </c>
      <c r="C86" s="258">
        <f t="shared" si="2"/>
        <v>4.9525100000000002</v>
      </c>
      <c r="D86" s="263"/>
    </row>
    <row r="87" spans="1:4" x14ac:dyDescent="0.2">
      <c r="A87" s="260">
        <v>1936</v>
      </c>
      <c r="B87" s="259">
        <v>4966302</v>
      </c>
      <c r="C87" s="258">
        <f t="shared" si="2"/>
        <v>4.9663019999999998</v>
      </c>
      <c r="D87" s="263"/>
    </row>
    <row r="88" spans="1:4" x14ac:dyDescent="0.2">
      <c r="A88" s="260">
        <v>1937</v>
      </c>
      <c r="B88" s="259">
        <v>4976610</v>
      </c>
      <c r="C88" s="258">
        <f t="shared" si="2"/>
        <v>4.97661</v>
      </c>
      <c r="D88" s="263"/>
    </row>
    <row r="89" spans="1:4" x14ac:dyDescent="0.2">
      <c r="A89" s="260">
        <v>1938</v>
      </c>
      <c r="B89" s="259">
        <v>4993126</v>
      </c>
      <c r="C89" s="258">
        <f t="shared" si="2"/>
        <v>4.9931260000000002</v>
      </c>
      <c r="D89" s="263"/>
    </row>
    <row r="90" spans="1:4" x14ac:dyDescent="0.2">
      <c r="A90" s="260">
        <v>1939</v>
      </c>
      <c r="B90" s="259">
        <v>5006687</v>
      </c>
      <c r="C90" s="258">
        <f t="shared" si="2"/>
        <v>5.0066870000000003</v>
      </c>
      <c r="D90" s="263"/>
    </row>
    <row r="91" spans="1:4" x14ac:dyDescent="0.2">
      <c r="A91" s="260">
        <v>1940</v>
      </c>
      <c r="B91" s="259">
        <v>5008239.25</v>
      </c>
      <c r="C91" s="258">
        <f t="shared" si="2"/>
        <v>5.0082392499999999</v>
      </c>
      <c r="D91" s="263"/>
    </row>
    <row r="92" spans="1:4" x14ac:dyDescent="0.2">
      <c r="A92" s="260">
        <v>1941</v>
      </c>
      <c r="B92" s="259">
        <v>5050744.5</v>
      </c>
      <c r="C92" s="258">
        <f t="shared" si="2"/>
        <v>5.0507445000000004</v>
      </c>
      <c r="D92" s="263"/>
    </row>
    <row r="93" spans="1:4" x14ac:dyDescent="0.2">
      <c r="A93" s="260">
        <v>1942</v>
      </c>
      <c r="B93" s="259">
        <v>5036785.75</v>
      </c>
      <c r="C93" s="258">
        <f t="shared" si="2"/>
        <v>5.03678575</v>
      </c>
      <c r="D93" s="263"/>
    </row>
    <row r="94" spans="1:4" x14ac:dyDescent="0.2">
      <c r="A94" s="260">
        <v>1943</v>
      </c>
      <c r="B94" s="259">
        <v>5040887</v>
      </c>
      <c r="C94" s="258">
        <f t="shared" si="2"/>
        <v>5.0408869999999997</v>
      </c>
      <c r="D94" s="263"/>
    </row>
    <row r="95" spans="1:4" x14ac:dyDescent="0.2">
      <c r="A95" s="260">
        <v>1944</v>
      </c>
      <c r="B95" s="259">
        <v>5057699.25</v>
      </c>
      <c r="C95" s="258">
        <f t="shared" si="2"/>
        <v>5.0576992499999998</v>
      </c>
      <c r="D95" s="263"/>
    </row>
    <row r="96" spans="1:4" x14ac:dyDescent="0.2">
      <c r="A96" s="260">
        <v>1945</v>
      </c>
      <c r="B96" s="259">
        <v>5078401.5</v>
      </c>
      <c r="C96" s="258">
        <f t="shared" si="2"/>
        <v>5.0784015</v>
      </c>
      <c r="D96" s="263"/>
    </row>
    <row r="97" spans="1:4" x14ac:dyDescent="0.2">
      <c r="A97" s="260">
        <v>1946</v>
      </c>
      <c r="B97" s="259">
        <v>5044734.75</v>
      </c>
      <c r="C97" s="258">
        <f t="shared" si="2"/>
        <v>5.0447347499999999</v>
      </c>
      <c r="D97" s="263"/>
    </row>
    <row r="98" spans="1:4" x14ac:dyDescent="0.2">
      <c r="A98" s="260">
        <v>1947</v>
      </c>
      <c r="B98" s="259">
        <v>5072254</v>
      </c>
      <c r="C98" s="258">
        <f t="shared" si="2"/>
        <v>5.072254</v>
      </c>
      <c r="D98" s="263"/>
    </row>
    <row r="99" spans="1:4" x14ac:dyDescent="0.2">
      <c r="A99" s="260">
        <v>1948</v>
      </c>
      <c r="B99" s="259">
        <v>5084894</v>
      </c>
      <c r="C99" s="258">
        <f t="shared" si="2"/>
        <v>5.0848940000000002</v>
      </c>
      <c r="D99" s="263"/>
    </row>
    <row r="100" spans="1:4" x14ac:dyDescent="0.2">
      <c r="A100" s="260">
        <v>1949</v>
      </c>
      <c r="B100" s="259">
        <v>5098922</v>
      </c>
      <c r="C100" s="258">
        <f t="shared" si="2"/>
        <v>5.098922</v>
      </c>
      <c r="D100" s="263"/>
    </row>
    <row r="101" spans="1:4" x14ac:dyDescent="0.2">
      <c r="A101" s="260">
        <v>1950</v>
      </c>
      <c r="B101" s="259">
        <v>5114513</v>
      </c>
      <c r="C101" s="258">
        <f t="shared" si="2"/>
        <v>5.1145129999999996</v>
      </c>
      <c r="D101" s="263"/>
    </row>
    <row r="102" spans="1:4" x14ac:dyDescent="0.2">
      <c r="A102" s="260">
        <v>1951</v>
      </c>
      <c r="B102" s="259">
        <v>5102458</v>
      </c>
      <c r="C102" s="258">
        <f t="shared" ref="C102:C133" si="3">B102/1000000</f>
        <v>5.1024580000000004</v>
      </c>
      <c r="D102" s="263"/>
    </row>
    <row r="103" spans="1:4" x14ac:dyDescent="0.2">
      <c r="A103" s="260">
        <v>1952</v>
      </c>
      <c r="B103" s="259">
        <v>5100847</v>
      </c>
      <c r="C103" s="258">
        <f t="shared" si="3"/>
        <v>5.1008469999999999</v>
      </c>
      <c r="D103" s="263"/>
    </row>
    <row r="104" spans="1:4" x14ac:dyDescent="0.2">
      <c r="A104" s="260">
        <v>1953</v>
      </c>
      <c r="B104" s="259">
        <v>5099809</v>
      </c>
      <c r="C104" s="258">
        <f t="shared" si="3"/>
        <v>5.0998089999999996</v>
      </c>
      <c r="D104" s="263"/>
    </row>
    <row r="105" spans="1:4" x14ac:dyDescent="0.2">
      <c r="A105" s="260">
        <v>1954</v>
      </c>
      <c r="B105" s="259">
        <v>5103632</v>
      </c>
      <c r="C105" s="258">
        <f t="shared" si="3"/>
        <v>5.1036320000000002</v>
      </c>
      <c r="D105" s="263"/>
    </row>
    <row r="106" spans="1:4" x14ac:dyDescent="0.2">
      <c r="A106" s="260">
        <v>1955</v>
      </c>
      <c r="B106" s="259">
        <v>5111338</v>
      </c>
      <c r="C106" s="258">
        <f t="shared" si="3"/>
        <v>5.1113379999999999</v>
      </c>
      <c r="D106" s="263"/>
    </row>
    <row r="107" spans="1:4" x14ac:dyDescent="0.2">
      <c r="A107" s="260">
        <v>1956</v>
      </c>
      <c r="B107" s="259">
        <v>5119937</v>
      </c>
      <c r="C107" s="258">
        <f t="shared" si="3"/>
        <v>5.1199370000000002</v>
      </c>
      <c r="D107" s="263"/>
    </row>
    <row r="108" spans="1:4" x14ac:dyDescent="0.2">
      <c r="A108" s="260">
        <v>1957</v>
      </c>
      <c r="B108" s="259">
        <v>5124688</v>
      </c>
      <c r="C108" s="258">
        <f t="shared" si="3"/>
        <v>5.1246879999999999</v>
      </c>
      <c r="D108" s="263"/>
    </row>
    <row r="109" spans="1:4" x14ac:dyDescent="0.2">
      <c r="A109" s="260">
        <v>1958</v>
      </c>
      <c r="B109" s="259">
        <v>5141155</v>
      </c>
      <c r="C109" s="258">
        <f t="shared" si="3"/>
        <v>5.1411550000000004</v>
      </c>
      <c r="D109" s="263"/>
    </row>
    <row r="110" spans="1:4" x14ac:dyDescent="0.2">
      <c r="A110" s="260">
        <v>1959</v>
      </c>
      <c r="B110" s="259">
        <v>5162622</v>
      </c>
      <c r="C110" s="258">
        <f t="shared" si="3"/>
        <v>5.1626219999999998</v>
      </c>
      <c r="D110" s="263"/>
    </row>
    <row r="111" spans="1:4" x14ac:dyDescent="0.2">
      <c r="A111" s="260">
        <v>1960</v>
      </c>
      <c r="B111" s="259">
        <v>5177658</v>
      </c>
      <c r="C111" s="258">
        <f t="shared" si="3"/>
        <v>5.1776580000000001</v>
      </c>
      <c r="D111" s="263"/>
    </row>
    <row r="112" spans="1:4" x14ac:dyDescent="0.2">
      <c r="A112" s="260">
        <v>1961</v>
      </c>
      <c r="B112" s="259">
        <v>5183836</v>
      </c>
      <c r="C112" s="258">
        <f t="shared" si="3"/>
        <v>5.1838360000000003</v>
      </c>
      <c r="D112" s="263"/>
    </row>
    <row r="113" spans="1:4" x14ac:dyDescent="0.2">
      <c r="A113" s="260">
        <v>1962</v>
      </c>
      <c r="B113" s="259">
        <v>5197528</v>
      </c>
      <c r="C113" s="258">
        <f t="shared" si="3"/>
        <v>5.1975280000000001</v>
      </c>
      <c r="D113" s="263"/>
    </row>
    <row r="114" spans="1:4" x14ac:dyDescent="0.2">
      <c r="A114" s="260">
        <v>1963</v>
      </c>
      <c r="B114" s="259">
        <v>5205100</v>
      </c>
      <c r="C114" s="258">
        <f t="shared" si="3"/>
        <v>5.2050999999999998</v>
      </c>
      <c r="D114" s="263"/>
    </row>
    <row r="115" spans="1:4" x14ac:dyDescent="0.2">
      <c r="A115" s="260">
        <v>1964</v>
      </c>
      <c r="B115" s="259">
        <v>5208500</v>
      </c>
      <c r="C115" s="258">
        <f t="shared" si="3"/>
        <v>5.2084999999999999</v>
      </c>
      <c r="D115" s="263"/>
    </row>
    <row r="116" spans="1:4" x14ac:dyDescent="0.2">
      <c r="A116" s="260">
        <v>1965</v>
      </c>
      <c r="B116" s="259">
        <v>5209900</v>
      </c>
      <c r="C116" s="258">
        <f t="shared" si="3"/>
        <v>5.2099000000000002</v>
      </c>
      <c r="D116" s="263"/>
    </row>
    <row r="117" spans="1:4" x14ac:dyDescent="0.2">
      <c r="A117" s="260">
        <v>1966</v>
      </c>
      <c r="B117" s="259">
        <v>5200600</v>
      </c>
      <c r="C117" s="258">
        <f t="shared" si="3"/>
        <v>5.2005999999999997</v>
      </c>
      <c r="D117" s="263"/>
    </row>
    <row r="118" spans="1:4" x14ac:dyDescent="0.2">
      <c r="A118" s="260">
        <v>1967</v>
      </c>
      <c r="B118" s="259">
        <v>5198300</v>
      </c>
      <c r="C118" s="258">
        <f t="shared" si="3"/>
        <v>5.1982999999999997</v>
      </c>
      <c r="D118" s="263"/>
    </row>
    <row r="119" spans="1:4" x14ac:dyDescent="0.2">
      <c r="A119" s="260">
        <v>1968</v>
      </c>
      <c r="B119" s="259">
        <v>5200200</v>
      </c>
      <c r="C119" s="258">
        <f t="shared" si="3"/>
        <v>5.2001999999999997</v>
      </c>
      <c r="D119" s="263"/>
    </row>
    <row r="120" spans="1:4" x14ac:dyDescent="0.2">
      <c r="A120" s="260">
        <v>1969</v>
      </c>
      <c r="B120" s="259">
        <v>5208500</v>
      </c>
      <c r="C120" s="258">
        <f t="shared" si="3"/>
        <v>5.2084999999999999</v>
      </c>
      <c r="D120" s="263"/>
    </row>
    <row r="121" spans="1:4" x14ac:dyDescent="0.2">
      <c r="A121" s="260">
        <v>1970</v>
      </c>
      <c r="B121" s="259">
        <v>5213700</v>
      </c>
      <c r="C121" s="258">
        <f t="shared" si="3"/>
        <v>5.2137000000000002</v>
      </c>
      <c r="D121" s="263"/>
    </row>
    <row r="122" spans="1:4" x14ac:dyDescent="0.2">
      <c r="A122" s="260">
        <v>1971</v>
      </c>
      <c r="B122" s="259">
        <v>5235600</v>
      </c>
      <c r="C122" s="258">
        <f t="shared" si="3"/>
        <v>5.2355999999999998</v>
      </c>
      <c r="D122" s="263"/>
    </row>
    <row r="123" spans="1:4" x14ac:dyDescent="0.2">
      <c r="A123" s="260">
        <v>1972</v>
      </c>
      <c r="B123" s="259">
        <v>5230600</v>
      </c>
      <c r="C123" s="258">
        <f t="shared" si="3"/>
        <v>5.2305999999999999</v>
      </c>
      <c r="D123" s="263"/>
    </row>
    <row r="124" spans="1:4" x14ac:dyDescent="0.2">
      <c r="A124" s="260">
        <v>1973</v>
      </c>
      <c r="B124" s="259">
        <v>5233900</v>
      </c>
      <c r="C124" s="258">
        <f t="shared" si="3"/>
        <v>5.2339000000000002</v>
      </c>
      <c r="D124" s="263"/>
    </row>
    <row r="125" spans="1:4" x14ac:dyDescent="0.2">
      <c r="A125" s="260">
        <v>1974</v>
      </c>
      <c r="B125" s="259">
        <v>5240800</v>
      </c>
      <c r="C125" s="258">
        <f t="shared" si="3"/>
        <v>5.2408000000000001</v>
      </c>
      <c r="D125" s="263"/>
    </row>
    <row r="126" spans="1:4" x14ac:dyDescent="0.2">
      <c r="A126" s="260">
        <v>1975</v>
      </c>
      <c r="B126" s="259">
        <v>5232400</v>
      </c>
      <c r="C126" s="258">
        <f t="shared" si="3"/>
        <v>5.2324000000000002</v>
      </c>
      <c r="D126" s="263"/>
    </row>
    <row r="127" spans="1:4" x14ac:dyDescent="0.2">
      <c r="A127" s="260">
        <v>1976</v>
      </c>
      <c r="B127" s="259">
        <v>5233400</v>
      </c>
      <c r="C127" s="258">
        <f t="shared" si="3"/>
        <v>5.2333999999999996</v>
      </c>
      <c r="D127" s="263"/>
    </row>
    <row r="128" spans="1:4" x14ac:dyDescent="0.2">
      <c r="A128" s="260">
        <v>1977</v>
      </c>
      <c r="B128" s="259">
        <v>5226200</v>
      </c>
      <c r="C128" s="258">
        <f t="shared" si="3"/>
        <v>5.2262000000000004</v>
      </c>
      <c r="D128" s="263"/>
    </row>
    <row r="129" spans="1:4" x14ac:dyDescent="0.2">
      <c r="A129" s="260">
        <v>1978</v>
      </c>
      <c r="B129" s="259">
        <v>5212300</v>
      </c>
      <c r="C129" s="258">
        <f t="shared" si="3"/>
        <v>5.2122999999999999</v>
      </c>
      <c r="D129" s="263"/>
    </row>
    <row r="130" spans="1:4" x14ac:dyDescent="0.2">
      <c r="A130" s="260">
        <v>1979</v>
      </c>
      <c r="B130" s="259">
        <v>5203600</v>
      </c>
      <c r="C130" s="258">
        <f t="shared" si="3"/>
        <v>5.2035999999999998</v>
      </c>
      <c r="D130" s="263"/>
    </row>
    <row r="131" spans="1:4" x14ac:dyDescent="0.2">
      <c r="A131" s="260">
        <v>1980</v>
      </c>
      <c r="B131" s="259">
        <v>5193900</v>
      </c>
      <c r="C131" s="258">
        <f t="shared" si="3"/>
        <v>5.1939000000000002</v>
      </c>
      <c r="D131" s="263"/>
    </row>
    <row r="132" spans="1:4" x14ac:dyDescent="0.2">
      <c r="A132" s="260">
        <v>1981</v>
      </c>
      <c r="B132" s="259">
        <v>5180200</v>
      </c>
      <c r="C132" s="258">
        <f t="shared" si="3"/>
        <v>5.1802000000000001</v>
      </c>
      <c r="D132" s="263"/>
    </row>
    <row r="133" spans="1:4" x14ac:dyDescent="0.2">
      <c r="A133" s="260">
        <v>1982</v>
      </c>
      <c r="B133" s="259">
        <v>5164540</v>
      </c>
      <c r="C133" s="258">
        <f t="shared" si="3"/>
        <v>5.1645399999999997</v>
      </c>
      <c r="D133" s="263"/>
    </row>
    <row r="134" spans="1:4" x14ac:dyDescent="0.2">
      <c r="A134" s="260">
        <v>1983</v>
      </c>
      <c r="B134" s="259">
        <v>5148120</v>
      </c>
      <c r="C134" s="258">
        <f t="shared" ref="C134:C165" si="4">B134/1000000</f>
        <v>5.1481199999999996</v>
      </c>
      <c r="D134" s="263"/>
    </row>
    <row r="135" spans="1:4" x14ac:dyDescent="0.2">
      <c r="A135" s="260">
        <v>1984</v>
      </c>
      <c r="B135" s="259">
        <v>5138880</v>
      </c>
      <c r="C135" s="258">
        <f t="shared" si="4"/>
        <v>5.1388800000000003</v>
      </c>
      <c r="D135" s="263"/>
    </row>
    <row r="136" spans="1:4" x14ac:dyDescent="0.2">
      <c r="A136" s="260">
        <v>1985</v>
      </c>
      <c r="B136" s="259">
        <v>5127890</v>
      </c>
      <c r="C136" s="258">
        <f t="shared" si="4"/>
        <v>5.1278899999999998</v>
      </c>
      <c r="D136" s="263"/>
    </row>
    <row r="137" spans="1:4" x14ac:dyDescent="0.2">
      <c r="A137" s="260">
        <v>1986</v>
      </c>
      <c r="B137" s="259">
        <v>5111760</v>
      </c>
      <c r="C137" s="258">
        <f t="shared" si="4"/>
        <v>5.1117600000000003</v>
      </c>
      <c r="D137" s="263"/>
    </row>
    <row r="138" spans="1:4" x14ac:dyDescent="0.2">
      <c r="A138" s="260">
        <v>1987</v>
      </c>
      <c r="B138" s="259">
        <v>5099020</v>
      </c>
      <c r="C138" s="258">
        <f t="shared" si="4"/>
        <v>5.0990200000000003</v>
      </c>
      <c r="D138" s="263"/>
    </row>
    <row r="139" spans="1:4" x14ac:dyDescent="0.2">
      <c r="A139" s="260">
        <v>1988</v>
      </c>
      <c r="B139" s="259">
        <v>5077440</v>
      </c>
      <c r="C139" s="258">
        <f t="shared" si="4"/>
        <v>5.0774400000000002</v>
      </c>
      <c r="D139" s="263"/>
    </row>
    <row r="140" spans="1:4" x14ac:dyDescent="0.2">
      <c r="A140" s="260">
        <v>1989</v>
      </c>
      <c r="B140" s="259">
        <v>5078190</v>
      </c>
      <c r="C140" s="258">
        <f t="shared" si="4"/>
        <v>5.0781900000000002</v>
      </c>
      <c r="D140" s="263"/>
    </row>
    <row r="141" spans="1:4" x14ac:dyDescent="0.2">
      <c r="A141" s="260">
        <v>1990</v>
      </c>
      <c r="B141" s="259">
        <v>5081270</v>
      </c>
      <c r="C141" s="258">
        <f t="shared" si="4"/>
        <v>5.08127</v>
      </c>
      <c r="D141" s="263"/>
    </row>
    <row r="142" spans="1:4" x14ac:dyDescent="0.2">
      <c r="A142" s="260">
        <v>1991</v>
      </c>
      <c r="B142" s="259">
        <v>5083330</v>
      </c>
      <c r="C142" s="258">
        <f t="shared" si="4"/>
        <v>5.0833300000000001</v>
      </c>
      <c r="D142" s="263"/>
    </row>
    <row r="143" spans="1:4" x14ac:dyDescent="0.2">
      <c r="A143" s="260">
        <v>1992</v>
      </c>
      <c r="B143" s="259">
        <v>5085620</v>
      </c>
      <c r="C143" s="258">
        <f t="shared" si="4"/>
        <v>5.0856199999999996</v>
      </c>
      <c r="D143" s="263"/>
    </row>
    <row r="144" spans="1:4" x14ac:dyDescent="0.2">
      <c r="A144" s="260">
        <v>1993</v>
      </c>
      <c r="B144" s="259">
        <v>5092460</v>
      </c>
      <c r="C144" s="258">
        <f t="shared" si="4"/>
        <v>5.09246</v>
      </c>
      <c r="D144" s="263"/>
    </row>
    <row r="145" spans="1:4" x14ac:dyDescent="0.2">
      <c r="A145" s="260">
        <v>1994</v>
      </c>
      <c r="B145" s="259">
        <v>5102210</v>
      </c>
      <c r="C145" s="258">
        <f t="shared" si="4"/>
        <v>5.1022100000000004</v>
      </c>
      <c r="D145" s="263"/>
    </row>
    <row r="146" spans="1:4" x14ac:dyDescent="0.2">
      <c r="A146" s="260">
        <v>1995</v>
      </c>
      <c r="B146" s="259">
        <v>5103690</v>
      </c>
      <c r="C146" s="258">
        <f t="shared" si="4"/>
        <v>5.1036900000000003</v>
      </c>
      <c r="D146" s="263"/>
    </row>
    <row r="147" spans="1:4" x14ac:dyDescent="0.2">
      <c r="A147" s="260">
        <v>1996</v>
      </c>
      <c r="B147" s="259">
        <v>5092190</v>
      </c>
      <c r="C147" s="258">
        <f t="shared" si="4"/>
        <v>5.0921900000000004</v>
      </c>
      <c r="D147" s="263"/>
    </row>
    <row r="148" spans="1:4" x14ac:dyDescent="0.2">
      <c r="A148" s="260">
        <v>1997</v>
      </c>
      <c r="B148" s="259">
        <v>5083340</v>
      </c>
      <c r="C148" s="258">
        <f t="shared" si="4"/>
        <v>5.0833399999999997</v>
      </c>
      <c r="D148" s="263"/>
    </row>
    <row r="149" spans="1:4" x14ac:dyDescent="0.2">
      <c r="A149" s="260">
        <v>1998</v>
      </c>
      <c r="B149" s="259">
        <v>5077070</v>
      </c>
      <c r="C149" s="258">
        <f t="shared" si="4"/>
        <v>5.07707</v>
      </c>
      <c r="D149" s="263"/>
    </row>
    <row r="150" spans="1:4" x14ac:dyDescent="0.2">
      <c r="A150" s="260">
        <v>1999</v>
      </c>
      <c r="B150" s="259">
        <v>5071950</v>
      </c>
      <c r="C150" s="258">
        <f t="shared" si="4"/>
        <v>5.0719500000000002</v>
      </c>
      <c r="D150" s="263"/>
    </row>
    <row r="151" spans="1:4" x14ac:dyDescent="0.2">
      <c r="A151" s="260">
        <v>2000</v>
      </c>
      <c r="B151" s="259">
        <v>5062940</v>
      </c>
      <c r="C151" s="258">
        <f t="shared" si="4"/>
        <v>5.0629400000000002</v>
      </c>
      <c r="D151" s="263"/>
    </row>
    <row r="152" spans="1:4" x14ac:dyDescent="0.2">
      <c r="A152" s="260">
        <v>2001</v>
      </c>
      <c r="B152" s="259">
        <v>5064200</v>
      </c>
      <c r="C152" s="258">
        <f t="shared" si="4"/>
        <v>5.0641999999999996</v>
      </c>
      <c r="D152" s="263"/>
    </row>
    <row r="153" spans="1:4" x14ac:dyDescent="0.2">
      <c r="A153" s="260">
        <v>2002</v>
      </c>
      <c r="B153" s="259">
        <v>5066000</v>
      </c>
      <c r="C153" s="258">
        <f t="shared" si="4"/>
        <v>5.0659999999999998</v>
      </c>
      <c r="D153" s="263"/>
    </row>
    <row r="154" spans="1:4" x14ac:dyDescent="0.2">
      <c r="A154" s="260">
        <v>2003</v>
      </c>
      <c r="B154" s="259">
        <v>5068500</v>
      </c>
      <c r="C154" s="258">
        <f t="shared" si="4"/>
        <v>5.0685000000000002</v>
      </c>
      <c r="D154" s="263"/>
    </row>
    <row r="155" spans="1:4" x14ac:dyDescent="0.2">
      <c r="A155" s="260">
        <v>2004</v>
      </c>
      <c r="B155" s="259">
        <v>5084300</v>
      </c>
      <c r="C155" s="258">
        <f t="shared" si="4"/>
        <v>5.0842999999999998</v>
      </c>
      <c r="D155" s="263"/>
    </row>
    <row r="156" spans="1:4" x14ac:dyDescent="0.2">
      <c r="A156" s="260">
        <v>2005</v>
      </c>
      <c r="B156" s="259">
        <v>5110200</v>
      </c>
      <c r="C156" s="258">
        <f t="shared" si="4"/>
        <v>5.1101999999999999</v>
      </c>
      <c r="D156" s="263"/>
    </row>
    <row r="157" spans="1:4" x14ac:dyDescent="0.2">
      <c r="A157" s="260">
        <v>2006</v>
      </c>
      <c r="B157" s="259">
        <v>5133000</v>
      </c>
      <c r="C157" s="258">
        <f t="shared" si="4"/>
        <v>5.133</v>
      </c>
      <c r="D157" s="263"/>
    </row>
    <row r="158" spans="1:4" x14ac:dyDescent="0.2">
      <c r="A158" s="260">
        <v>2007</v>
      </c>
      <c r="B158" s="259">
        <v>5170000</v>
      </c>
      <c r="C158" s="258">
        <f t="shared" si="4"/>
        <v>5.17</v>
      </c>
      <c r="D158" s="263"/>
    </row>
    <row r="159" spans="1:4" x14ac:dyDescent="0.2">
      <c r="A159" s="260">
        <v>2008</v>
      </c>
      <c r="B159" s="259">
        <v>5202900</v>
      </c>
      <c r="C159" s="258">
        <f t="shared" si="4"/>
        <v>5.2028999999999996</v>
      </c>
      <c r="D159" s="263"/>
    </row>
    <row r="160" spans="1:4" x14ac:dyDescent="0.2">
      <c r="A160" s="260">
        <v>2009</v>
      </c>
      <c r="B160" s="259">
        <v>5231900</v>
      </c>
      <c r="C160" s="258">
        <f t="shared" si="4"/>
        <v>5.2319000000000004</v>
      </c>
      <c r="D160" s="263"/>
    </row>
    <row r="161" spans="1:5" x14ac:dyDescent="0.2">
      <c r="A161" s="260">
        <v>2010</v>
      </c>
      <c r="B161" s="259">
        <v>5262200</v>
      </c>
      <c r="C161" s="258">
        <f t="shared" si="4"/>
        <v>5.2622</v>
      </c>
      <c r="D161" s="263"/>
    </row>
    <row r="162" spans="1:5" x14ac:dyDescent="0.2">
      <c r="A162" s="260">
        <v>2011</v>
      </c>
      <c r="B162" s="259">
        <v>5299900</v>
      </c>
      <c r="C162" s="258">
        <f t="shared" si="4"/>
        <v>5.2999000000000001</v>
      </c>
      <c r="D162" s="263"/>
    </row>
    <row r="163" spans="1:5" x14ac:dyDescent="0.2">
      <c r="A163" s="260">
        <v>2012</v>
      </c>
      <c r="B163" s="259">
        <v>5313600</v>
      </c>
      <c r="C163" s="258">
        <f t="shared" si="4"/>
        <v>5.3136000000000001</v>
      </c>
      <c r="D163" s="263"/>
    </row>
    <row r="164" spans="1:5" x14ac:dyDescent="0.2">
      <c r="A164" s="260">
        <v>2013</v>
      </c>
      <c r="B164" s="259">
        <v>5327700</v>
      </c>
      <c r="C164" s="258">
        <f t="shared" si="4"/>
        <v>5.3277000000000001</v>
      </c>
    </row>
    <row r="165" spans="1:5" x14ac:dyDescent="0.2">
      <c r="A165" s="260">
        <v>2014</v>
      </c>
      <c r="B165" s="259">
        <v>5347600</v>
      </c>
      <c r="C165" s="258">
        <f t="shared" si="4"/>
        <v>5.3475999999999999</v>
      </c>
    </row>
    <row r="166" spans="1:5" x14ac:dyDescent="0.2">
      <c r="A166" s="260">
        <v>2015</v>
      </c>
      <c r="B166" s="259">
        <v>5373000</v>
      </c>
      <c r="C166" s="258">
        <f t="shared" ref="C166:C170" si="5">B166/1000000</f>
        <v>5.3730000000000002</v>
      </c>
    </row>
    <row r="167" spans="1:5" x14ac:dyDescent="0.2">
      <c r="A167" s="260">
        <v>2016</v>
      </c>
      <c r="B167" s="259">
        <v>5404700</v>
      </c>
      <c r="C167" s="258">
        <f t="shared" si="5"/>
        <v>5.4047000000000001</v>
      </c>
    </row>
    <row r="168" spans="1:5" x14ac:dyDescent="0.2">
      <c r="A168" s="260">
        <v>2017</v>
      </c>
      <c r="B168" s="259">
        <v>5424800</v>
      </c>
      <c r="C168" s="258">
        <f t="shared" si="5"/>
        <v>5.4248000000000003</v>
      </c>
    </row>
    <row r="169" spans="1:5" x14ac:dyDescent="0.2">
      <c r="A169" s="260">
        <v>2018</v>
      </c>
      <c r="B169" s="259">
        <v>5438100</v>
      </c>
      <c r="C169" s="258">
        <f t="shared" si="5"/>
        <v>5.4381000000000004</v>
      </c>
    </row>
    <row r="170" spans="1:5" x14ac:dyDescent="0.2">
      <c r="A170" s="233">
        <v>2019</v>
      </c>
      <c r="B170" s="262">
        <v>5463300</v>
      </c>
      <c r="C170" s="261">
        <f t="shared" si="5"/>
        <v>5.4633000000000003</v>
      </c>
    </row>
    <row r="171" spans="1:5" x14ac:dyDescent="0.2">
      <c r="A171" s="260"/>
      <c r="B171" s="259"/>
      <c r="C171" s="258"/>
    </row>
    <row r="172" spans="1:5" x14ac:dyDescent="0.2">
      <c r="A172" s="257" t="s">
        <v>2786</v>
      </c>
      <c r="B172" s="254"/>
      <c r="C172" s="254"/>
      <c r="D172" s="254"/>
      <c r="E172" s="254"/>
    </row>
    <row r="173" spans="1:5" x14ac:dyDescent="0.2">
      <c r="A173" s="1372" t="s">
        <v>2785</v>
      </c>
      <c r="B173" s="1372"/>
      <c r="C173" s="1372"/>
      <c r="D173" s="1372"/>
      <c r="E173" s="255"/>
    </row>
    <row r="174" spans="1:5" x14ac:dyDescent="0.2">
      <c r="A174" s="1372"/>
      <c r="B174" s="1372"/>
      <c r="C174" s="1372"/>
      <c r="D174" s="1372"/>
      <c r="E174" s="255"/>
    </row>
    <row r="175" spans="1:5" x14ac:dyDescent="0.2">
      <c r="A175" s="256"/>
      <c r="B175" s="256"/>
      <c r="C175" s="256"/>
      <c r="D175" s="256"/>
      <c r="E175" s="255"/>
    </row>
    <row r="176" spans="1:5" x14ac:dyDescent="0.2">
      <c r="A176" s="1365" t="s">
        <v>0</v>
      </c>
      <c r="B176" s="1365"/>
      <c r="C176" s="254"/>
      <c r="D176" s="254"/>
      <c r="E176" s="254"/>
    </row>
    <row r="177" spans="1:5" x14ac:dyDescent="0.2">
      <c r="A177" s="254"/>
      <c r="B177" s="254"/>
      <c r="C177" s="254"/>
      <c r="D177" s="254"/>
      <c r="E177" s="254"/>
    </row>
    <row r="178" spans="1:5" x14ac:dyDescent="0.2">
      <c r="A178" s="254"/>
      <c r="B178" s="254"/>
      <c r="C178" s="254"/>
      <c r="D178" s="254"/>
      <c r="E178" s="254"/>
    </row>
    <row r="179" spans="1:5" x14ac:dyDescent="0.2">
      <c r="A179" s="254"/>
      <c r="B179" s="254"/>
      <c r="C179" s="254"/>
      <c r="D179" s="254"/>
      <c r="E179" s="254"/>
    </row>
    <row r="180" spans="1:5" x14ac:dyDescent="0.2">
      <c r="A180" s="254"/>
      <c r="B180" s="254"/>
      <c r="C180" s="254"/>
      <c r="D180" s="254"/>
      <c r="E180" s="254"/>
    </row>
  </sheetData>
  <mergeCells count="7">
    <mergeCell ref="H1:I1"/>
    <mergeCell ref="A1:F1"/>
    <mergeCell ref="A176:B176"/>
    <mergeCell ref="A3:A5"/>
    <mergeCell ref="B3:B5"/>
    <mergeCell ref="C3:C5"/>
    <mergeCell ref="A173:D174"/>
  </mergeCells>
  <hyperlinks>
    <hyperlink ref="H1:I1" location="Contents!A1" display="back to contents"/>
  </hyperlinks>
  <pageMargins left="0.7" right="0.7" top="0.75" bottom="0.75" header="0.3" footer="0.3"/>
  <pageSetup paperSize="9"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zoomScaleNormal="100" workbookViewId="0">
      <selection sqref="A1:D1"/>
    </sheetView>
  </sheetViews>
  <sheetFormatPr defaultColWidth="8.7109375" defaultRowHeight="12.75" x14ac:dyDescent="0.2"/>
  <cols>
    <col min="1" max="2" width="24.42578125" style="244" customWidth="1"/>
    <col min="3" max="3" width="15.85546875" style="244" customWidth="1"/>
    <col min="4" max="4" width="45.85546875" style="244" customWidth="1"/>
    <col min="5" max="16384" width="8.7109375" style="244"/>
  </cols>
  <sheetData>
    <row r="1" spans="1:9" ht="18" customHeight="1" x14ac:dyDescent="0.25">
      <c r="A1" s="1384" t="s">
        <v>2833</v>
      </c>
      <c r="B1" s="1384"/>
      <c r="C1" s="1384"/>
      <c r="D1" s="1384"/>
      <c r="E1" s="1373" t="s">
        <v>45</v>
      </c>
      <c r="F1" s="1373"/>
      <c r="G1" s="302"/>
      <c r="H1" s="302"/>
      <c r="I1" s="302"/>
    </row>
    <row r="2" spans="1:9" ht="15" customHeight="1" x14ac:dyDescent="0.2"/>
    <row r="3" spans="1:9" ht="15" customHeight="1" x14ac:dyDescent="0.2">
      <c r="A3" s="1374" t="s">
        <v>2832</v>
      </c>
      <c r="B3" s="1374" t="s">
        <v>2831</v>
      </c>
      <c r="C3" s="1376" t="s">
        <v>2830</v>
      </c>
    </row>
    <row r="4" spans="1:9" x14ac:dyDescent="0.2">
      <c r="A4" s="1375"/>
      <c r="B4" s="1375"/>
      <c r="C4" s="1377"/>
      <c r="D4" s="301"/>
    </row>
    <row r="5" spans="1:9" x14ac:dyDescent="0.2">
      <c r="A5" s="300" t="s">
        <v>2758</v>
      </c>
      <c r="B5" s="300" t="s">
        <v>2829</v>
      </c>
      <c r="C5" s="299">
        <v>4.4000000000000004</v>
      </c>
      <c r="D5" s="298"/>
    </row>
    <row r="6" spans="1:9" x14ac:dyDescent="0.2">
      <c r="A6" s="297"/>
      <c r="B6" s="296"/>
      <c r="C6" s="296"/>
      <c r="D6" s="295"/>
    </row>
    <row r="7" spans="1:9" ht="15" customHeight="1" x14ac:dyDescent="0.2">
      <c r="A7" s="1378" t="s">
        <v>2828</v>
      </c>
      <c r="B7" s="1378" t="s">
        <v>2827</v>
      </c>
      <c r="C7" s="1380" t="s">
        <v>2826</v>
      </c>
      <c r="D7" s="1382" t="s">
        <v>2825</v>
      </c>
    </row>
    <row r="8" spans="1:9" x14ac:dyDescent="0.2">
      <c r="A8" s="1379"/>
      <c r="B8" s="1379"/>
      <c r="C8" s="1381"/>
      <c r="D8" s="1383"/>
    </row>
    <row r="9" spans="1:9" x14ac:dyDescent="0.2">
      <c r="A9" s="293" t="s">
        <v>111</v>
      </c>
      <c r="B9" s="291" t="s">
        <v>2824</v>
      </c>
      <c r="C9" s="290">
        <v>0.13300000000000001</v>
      </c>
      <c r="D9" s="289" t="s">
        <v>2814</v>
      </c>
    </row>
    <row r="10" spans="1:9" x14ac:dyDescent="0.2">
      <c r="A10" s="293" t="s">
        <v>103</v>
      </c>
      <c r="B10" s="291" t="s">
        <v>2823</v>
      </c>
      <c r="C10" s="290">
        <v>0.129</v>
      </c>
      <c r="D10" s="289" t="s">
        <v>2814</v>
      </c>
    </row>
    <row r="11" spans="1:9" x14ac:dyDescent="0.2">
      <c r="A11" s="292" t="s">
        <v>116</v>
      </c>
      <c r="B11" s="291" t="s">
        <v>2822</v>
      </c>
      <c r="C11" s="290">
        <v>8.900000000000001E-2</v>
      </c>
      <c r="D11" s="289" t="s">
        <v>2814</v>
      </c>
    </row>
    <row r="12" spans="1:9" x14ac:dyDescent="0.2">
      <c r="A12" s="293" t="s">
        <v>104</v>
      </c>
      <c r="B12" s="291" t="s">
        <v>2821</v>
      </c>
      <c r="C12" s="290">
        <v>8.900000000000001E-2</v>
      </c>
      <c r="D12" s="289" t="s">
        <v>2814</v>
      </c>
    </row>
    <row r="13" spans="1:9" x14ac:dyDescent="0.2">
      <c r="A13" s="292" t="s">
        <v>133</v>
      </c>
      <c r="B13" s="291" t="s">
        <v>2820</v>
      </c>
      <c r="C13" s="290">
        <v>6.4000000000000001E-2</v>
      </c>
      <c r="D13" s="289" t="s">
        <v>2814</v>
      </c>
    </row>
    <row r="14" spans="1:9" x14ac:dyDescent="0.2">
      <c r="A14" s="292" t="s">
        <v>114</v>
      </c>
      <c r="B14" s="291" t="s">
        <v>2819</v>
      </c>
      <c r="C14" s="290">
        <v>6.2E-2</v>
      </c>
      <c r="D14" s="289" t="s">
        <v>2814</v>
      </c>
    </row>
    <row r="15" spans="1:9" x14ac:dyDescent="0.2">
      <c r="A15" s="293" t="s">
        <v>121</v>
      </c>
      <c r="B15" s="291" t="s">
        <v>2818</v>
      </c>
      <c r="C15" s="290">
        <v>6.2E-2</v>
      </c>
      <c r="D15" s="289" t="s">
        <v>2814</v>
      </c>
    </row>
    <row r="16" spans="1:9" x14ac:dyDescent="0.2">
      <c r="A16" s="293" t="s">
        <v>118</v>
      </c>
      <c r="B16" s="291" t="s">
        <v>2817</v>
      </c>
      <c r="C16" s="290">
        <v>5.7999999999999996E-2</v>
      </c>
      <c r="D16" s="289" t="s">
        <v>2814</v>
      </c>
    </row>
    <row r="17" spans="1:4" x14ac:dyDescent="0.2">
      <c r="A17" s="293" t="s">
        <v>119</v>
      </c>
      <c r="B17" s="291" t="s">
        <v>2816</v>
      </c>
      <c r="C17" s="290">
        <v>5.4000000000000006E-2</v>
      </c>
      <c r="D17" s="289" t="s">
        <v>2814</v>
      </c>
    </row>
    <row r="18" spans="1:4" x14ac:dyDescent="0.2">
      <c r="A18" s="293" t="s">
        <v>127</v>
      </c>
      <c r="B18" s="294"/>
      <c r="C18" s="290">
        <v>5.2999999999999999E-2</v>
      </c>
      <c r="D18" s="289" t="s">
        <v>2814</v>
      </c>
    </row>
    <row r="19" spans="1:4" ht="14.1" customHeight="1" x14ac:dyDescent="0.2">
      <c r="A19" s="293" t="s">
        <v>126</v>
      </c>
      <c r="B19" s="291" t="s">
        <v>2815</v>
      </c>
      <c r="C19" s="290">
        <v>4.9000000000000002E-2</v>
      </c>
      <c r="D19" s="289" t="s">
        <v>2814</v>
      </c>
    </row>
    <row r="20" spans="1:4" x14ac:dyDescent="0.2">
      <c r="A20" s="293"/>
      <c r="B20" s="294"/>
      <c r="C20" s="290"/>
      <c r="D20" s="289"/>
    </row>
    <row r="21" spans="1:4" x14ac:dyDescent="0.2">
      <c r="A21" s="292" t="s">
        <v>113</v>
      </c>
      <c r="B21" s="291" t="s">
        <v>2813</v>
      </c>
      <c r="C21" s="290">
        <v>4.2999999999999997E-2</v>
      </c>
      <c r="D21" s="289" t="s">
        <v>2799</v>
      </c>
    </row>
    <row r="22" spans="1:4" x14ac:dyDescent="0.2">
      <c r="A22" s="293" t="s">
        <v>109</v>
      </c>
      <c r="B22" s="291" t="s">
        <v>2812</v>
      </c>
      <c r="C22" s="290">
        <v>3.5000000000000003E-2</v>
      </c>
      <c r="D22" s="289" t="s">
        <v>2799</v>
      </c>
    </row>
    <row r="23" spans="1:4" x14ac:dyDescent="0.2">
      <c r="A23" s="293" t="s">
        <v>107</v>
      </c>
      <c r="B23" s="291" t="s">
        <v>2811</v>
      </c>
      <c r="C23" s="290">
        <v>3.5000000000000003E-2</v>
      </c>
      <c r="D23" s="289" t="s">
        <v>2799</v>
      </c>
    </row>
    <row r="24" spans="1:4" x14ac:dyDescent="0.2">
      <c r="A24" s="293" t="s">
        <v>125</v>
      </c>
      <c r="B24" s="291" t="s">
        <v>2810</v>
      </c>
      <c r="C24" s="290">
        <v>3.4000000000000002E-2</v>
      </c>
      <c r="D24" s="289" t="s">
        <v>2799</v>
      </c>
    </row>
    <row r="25" spans="1:4" x14ac:dyDescent="0.2">
      <c r="A25" s="293" t="s">
        <v>130</v>
      </c>
      <c r="B25" s="291" t="s">
        <v>2809</v>
      </c>
      <c r="C25" s="290">
        <v>3.1E-2</v>
      </c>
      <c r="D25" s="289" t="s">
        <v>2799</v>
      </c>
    </row>
    <row r="26" spans="1:4" x14ac:dyDescent="0.2">
      <c r="A26" s="292" t="s">
        <v>106</v>
      </c>
      <c r="B26" s="291" t="s">
        <v>2808</v>
      </c>
      <c r="C26" s="290">
        <v>2.8999999999999998E-2</v>
      </c>
      <c r="D26" s="289" t="s">
        <v>2799</v>
      </c>
    </row>
    <row r="27" spans="1:4" x14ac:dyDescent="0.2">
      <c r="A27" s="293" t="s">
        <v>129</v>
      </c>
      <c r="B27" s="291" t="s">
        <v>2807</v>
      </c>
      <c r="C27" s="290">
        <v>2.8999999999999998E-2</v>
      </c>
      <c r="D27" s="289" t="s">
        <v>2799</v>
      </c>
    </row>
    <row r="28" spans="1:4" x14ac:dyDescent="0.2">
      <c r="A28" s="293" t="s">
        <v>108</v>
      </c>
      <c r="B28" s="291" t="s">
        <v>2806</v>
      </c>
      <c r="C28" s="290">
        <v>2.7000000000000003E-2</v>
      </c>
      <c r="D28" s="289" t="s">
        <v>2799</v>
      </c>
    </row>
    <row r="29" spans="1:4" x14ac:dyDescent="0.2">
      <c r="A29" s="293" t="s">
        <v>112</v>
      </c>
      <c r="B29" s="291" t="s">
        <v>2805</v>
      </c>
      <c r="C29" s="290">
        <v>1.9E-2</v>
      </c>
      <c r="D29" s="289" t="s">
        <v>2799</v>
      </c>
    </row>
    <row r="30" spans="1:4" x14ac:dyDescent="0.2">
      <c r="A30" s="293" t="s">
        <v>123</v>
      </c>
      <c r="B30" s="291" t="s">
        <v>2804</v>
      </c>
      <c r="C30" s="290">
        <v>1.7000000000000001E-2</v>
      </c>
      <c r="D30" s="289" t="s">
        <v>2799</v>
      </c>
    </row>
    <row r="31" spans="1:4" x14ac:dyDescent="0.2">
      <c r="A31" s="293" t="s">
        <v>124</v>
      </c>
      <c r="B31" s="291" t="s">
        <v>2803</v>
      </c>
      <c r="C31" s="290">
        <v>1.2E-2</v>
      </c>
      <c r="D31" s="289" t="s">
        <v>2799</v>
      </c>
    </row>
    <row r="32" spans="1:4" x14ac:dyDescent="0.2">
      <c r="A32" s="293" t="s">
        <v>110</v>
      </c>
      <c r="B32" s="291" t="s">
        <v>2802</v>
      </c>
      <c r="C32" s="290">
        <v>5.0000000000000001E-3</v>
      </c>
      <c r="D32" s="289" t="s">
        <v>2799</v>
      </c>
    </row>
    <row r="33" spans="1:4" ht="15" customHeight="1" x14ac:dyDescent="0.2">
      <c r="A33" s="293" t="s">
        <v>132</v>
      </c>
      <c r="B33" s="291" t="s">
        <v>2801</v>
      </c>
      <c r="C33" s="290">
        <v>5.0000000000000001E-3</v>
      </c>
      <c r="D33" s="289" t="s">
        <v>2799</v>
      </c>
    </row>
    <row r="34" spans="1:4" x14ac:dyDescent="0.2">
      <c r="A34" s="293" t="s">
        <v>115</v>
      </c>
      <c r="B34" s="291" t="s">
        <v>2800</v>
      </c>
      <c r="C34" s="290">
        <v>1E-3</v>
      </c>
      <c r="D34" s="289" t="s">
        <v>2799</v>
      </c>
    </row>
    <row r="35" spans="1:4" x14ac:dyDescent="0.2">
      <c r="A35" s="293"/>
      <c r="B35" s="294"/>
      <c r="C35" s="290"/>
      <c r="D35" s="289"/>
    </row>
    <row r="36" spans="1:4" x14ac:dyDescent="0.2">
      <c r="A36" s="292" t="s">
        <v>120</v>
      </c>
      <c r="B36" s="291" t="s">
        <v>2798</v>
      </c>
      <c r="C36" s="290">
        <v>-1E-3</v>
      </c>
      <c r="D36" s="289" t="s">
        <v>2791</v>
      </c>
    </row>
    <row r="37" spans="1:4" x14ac:dyDescent="0.2">
      <c r="A37" s="293" t="s">
        <v>128</v>
      </c>
      <c r="B37" s="291" t="s">
        <v>2797</v>
      </c>
      <c r="C37" s="290">
        <v>-1.4999999999999999E-2</v>
      </c>
      <c r="D37" s="289" t="s">
        <v>2791</v>
      </c>
    </row>
    <row r="38" spans="1:4" x14ac:dyDescent="0.2">
      <c r="A38" s="292" t="s">
        <v>117</v>
      </c>
      <c r="B38" s="291" t="s">
        <v>2796</v>
      </c>
      <c r="C38" s="290">
        <v>-2.2000000000000002E-2</v>
      </c>
      <c r="D38" s="289" t="s">
        <v>2791</v>
      </c>
    </row>
    <row r="39" spans="1:4" x14ac:dyDescent="0.2">
      <c r="A39" s="293" t="s">
        <v>102</v>
      </c>
      <c r="B39" s="291" t="s">
        <v>2795</v>
      </c>
      <c r="C39" s="290">
        <v>-2.4E-2</v>
      </c>
      <c r="D39" s="289" t="s">
        <v>2791</v>
      </c>
    </row>
    <row r="40" spans="1:4" x14ac:dyDescent="0.2">
      <c r="A40" s="293" t="s">
        <v>134</v>
      </c>
      <c r="B40" s="291" t="s">
        <v>2794</v>
      </c>
      <c r="C40" s="290">
        <v>-2.6000000000000002E-2</v>
      </c>
      <c r="D40" s="289" t="s">
        <v>2791</v>
      </c>
    </row>
    <row r="41" spans="1:4" x14ac:dyDescent="0.2">
      <c r="A41" s="292" t="s">
        <v>122</v>
      </c>
      <c r="B41" s="291" t="s">
        <v>2793</v>
      </c>
      <c r="C41" s="290">
        <v>-0.04</v>
      </c>
      <c r="D41" s="289" t="s">
        <v>2791</v>
      </c>
    </row>
    <row r="42" spans="1:4" x14ac:dyDescent="0.2">
      <c r="A42" s="288" t="s">
        <v>105</v>
      </c>
      <c r="B42" s="287" t="s">
        <v>2792</v>
      </c>
      <c r="C42" s="286">
        <v>-4.7E-2</v>
      </c>
      <c r="D42" s="285" t="s">
        <v>2791</v>
      </c>
    </row>
    <row r="44" spans="1:4" x14ac:dyDescent="0.2">
      <c r="A44" s="284" t="s">
        <v>0</v>
      </c>
      <c r="B44" s="284"/>
      <c r="C44" s="284"/>
    </row>
  </sheetData>
  <mergeCells count="9">
    <mergeCell ref="E1:F1"/>
    <mergeCell ref="A3:A4"/>
    <mergeCell ref="B3:B4"/>
    <mergeCell ref="C3:C4"/>
    <mergeCell ref="A7:A8"/>
    <mergeCell ref="B7:B8"/>
    <mergeCell ref="C7:C8"/>
    <mergeCell ref="D7:D8"/>
    <mergeCell ref="A1:D1"/>
  </mergeCells>
  <hyperlinks>
    <hyperlink ref="E1:F1" location="Contents!A1" display="back to contents"/>
  </hyperlinks>
  <pageMargins left="0.7" right="0.7" top="0.75" bottom="0.75" header="0.3" footer="0.3"/>
  <pageSetup paperSize="9"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sqref="A1:K1"/>
    </sheetView>
  </sheetViews>
  <sheetFormatPr defaultColWidth="8.7109375" defaultRowHeight="12.75" x14ac:dyDescent="0.2"/>
  <cols>
    <col min="1" max="1" width="24.42578125" style="223" customWidth="1"/>
    <col min="2" max="2" width="15.85546875" style="223" customWidth="1"/>
    <col min="3" max="3" width="14.5703125" style="223" customWidth="1"/>
    <col min="4" max="4" width="13.42578125" style="223" bestFit="1" customWidth="1"/>
    <col min="5" max="5" width="14.5703125" style="223" bestFit="1" customWidth="1"/>
    <col min="6" max="16384" width="8.7109375" style="223"/>
  </cols>
  <sheetData>
    <row r="1" spans="1:14" ht="18" customHeight="1" x14ac:dyDescent="0.25">
      <c r="A1" s="1384" t="s">
        <v>2843</v>
      </c>
      <c r="B1" s="1384"/>
      <c r="C1" s="1384"/>
      <c r="D1" s="1384"/>
      <c r="E1" s="1384"/>
      <c r="F1" s="1384"/>
      <c r="G1" s="1384"/>
      <c r="H1" s="1384"/>
      <c r="I1" s="1384"/>
      <c r="J1" s="1384"/>
      <c r="K1" s="1384"/>
      <c r="M1" s="1386" t="s">
        <v>45</v>
      </c>
      <c r="N1" s="1386"/>
    </row>
    <row r="2" spans="1:14" ht="15" customHeight="1" x14ac:dyDescent="0.2">
      <c r="A2" s="244"/>
      <c r="B2" s="244"/>
      <c r="C2" s="244"/>
      <c r="D2" s="244"/>
      <c r="E2" s="244"/>
    </row>
    <row r="3" spans="1:14" x14ac:dyDescent="0.2">
      <c r="A3" s="308"/>
      <c r="B3" s="308"/>
      <c r="C3" s="1385" t="s">
        <v>2842</v>
      </c>
      <c r="D3" s="1385"/>
      <c r="E3" s="1385"/>
    </row>
    <row r="4" spans="1:14" ht="15" customHeight="1" x14ac:dyDescent="0.2">
      <c r="A4" s="1389" t="s">
        <v>2841</v>
      </c>
      <c r="B4" s="1387" t="s">
        <v>2840</v>
      </c>
      <c r="C4" s="1387" t="s">
        <v>2791</v>
      </c>
      <c r="D4" s="1387" t="s">
        <v>2839</v>
      </c>
      <c r="E4" s="1387" t="s">
        <v>2838</v>
      </c>
    </row>
    <row r="5" spans="1:14" x14ac:dyDescent="0.2">
      <c r="A5" s="1390"/>
      <c r="B5" s="1388"/>
      <c r="C5" s="1388"/>
      <c r="D5" s="1388"/>
      <c r="E5" s="1388"/>
    </row>
    <row r="6" spans="1:14" x14ac:dyDescent="0.2">
      <c r="A6" s="307" t="s">
        <v>2837</v>
      </c>
      <c r="B6" s="268">
        <v>427</v>
      </c>
      <c r="C6" s="306">
        <v>58.079625292740047</v>
      </c>
      <c r="D6" s="306">
        <v>0.46838407494145201</v>
      </c>
      <c r="E6" s="306">
        <v>41.451990632318505</v>
      </c>
    </row>
    <row r="7" spans="1:14" x14ac:dyDescent="0.2">
      <c r="A7" s="307" t="s">
        <v>2836</v>
      </c>
      <c r="B7" s="268">
        <v>774</v>
      </c>
      <c r="C7" s="306">
        <v>43.798449612403104</v>
      </c>
      <c r="D7" s="306">
        <v>0.64599483204134367</v>
      </c>
      <c r="E7" s="306">
        <v>55.555555555555557</v>
      </c>
    </row>
    <row r="8" spans="1:14" x14ac:dyDescent="0.2">
      <c r="A8" s="307" t="s">
        <v>2706</v>
      </c>
      <c r="B8" s="268">
        <v>257</v>
      </c>
      <c r="C8" s="306">
        <v>69.649805447470811</v>
      </c>
      <c r="D8" s="306">
        <v>1.556420233463035</v>
      </c>
      <c r="E8" s="306">
        <v>28.793774319066145</v>
      </c>
    </row>
    <row r="9" spans="1:14" x14ac:dyDescent="0.2">
      <c r="A9" s="307" t="s">
        <v>2707</v>
      </c>
      <c r="B9" s="268">
        <v>609</v>
      </c>
      <c r="C9" s="306">
        <v>59.605911330049267</v>
      </c>
      <c r="D9" s="306">
        <v>0.98522167487684731</v>
      </c>
      <c r="E9" s="306">
        <v>39.408866995073893</v>
      </c>
    </row>
    <row r="10" spans="1:14" x14ac:dyDescent="0.2">
      <c r="A10" s="307" t="s">
        <v>2835</v>
      </c>
      <c r="B10" s="268">
        <v>2615</v>
      </c>
      <c r="C10" s="306">
        <v>64.474187380497128</v>
      </c>
      <c r="D10" s="306">
        <v>0.53537284894837467</v>
      </c>
      <c r="E10" s="306">
        <v>34.990439770554495</v>
      </c>
    </row>
    <row r="11" spans="1:14" x14ac:dyDescent="0.2">
      <c r="A11" s="305" t="s">
        <v>2834</v>
      </c>
      <c r="B11" s="304">
        <v>2294</v>
      </c>
      <c r="C11" s="303">
        <v>42.72013949433304</v>
      </c>
      <c r="D11" s="303">
        <v>0.3051438535309503</v>
      </c>
      <c r="E11" s="303">
        <v>56.974716652136003</v>
      </c>
    </row>
    <row r="13" spans="1:14" x14ac:dyDescent="0.2">
      <c r="A13" s="254" t="s">
        <v>0</v>
      </c>
    </row>
  </sheetData>
  <mergeCells count="8">
    <mergeCell ref="C3:E3"/>
    <mergeCell ref="M1:N1"/>
    <mergeCell ref="A1:K1"/>
    <mergeCell ref="B4:B5"/>
    <mergeCell ref="C4:C5"/>
    <mergeCell ref="D4:D5"/>
    <mergeCell ref="E4:E5"/>
    <mergeCell ref="A4:A5"/>
  </mergeCells>
  <hyperlinks>
    <hyperlink ref="M1:N1" location="Contents!A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85"/>
  <sheetViews>
    <sheetView zoomScaleNormal="100" workbookViewId="0">
      <selection sqref="A1:B1"/>
    </sheetView>
  </sheetViews>
  <sheetFormatPr defaultColWidth="8.7109375" defaultRowHeight="12.75" x14ac:dyDescent="0.2"/>
  <cols>
    <col min="1" max="1" width="24" style="223" customWidth="1"/>
    <col min="2" max="2" width="56.140625" style="223" customWidth="1"/>
    <col min="3" max="3" width="20" style="223" bestFit="1" customWidth="1"/>
    <col min="4" max="4" width="14.5703125" style="223" customWidth="1"/>
    <col min="5" max="5" width="36.42578125" style="223" customWidth="1"/>
    <col min="6" max="6" width="19.7109375" style="223" customWidth="1"/>
    <col min="7" max="7" width="14.5703125" style="223" customWidth="1"/>
    <col min="8" max="8" width="19.42578125" style="223" bestFit="1" customWidth="1"/>
    <col min="9" max="16384" width="8.7109375" style="223"/>
  </cols>
  <sheetData>
    <row r="1" spans="1:10" ht="18" customHeight="1" x14ac:dyDescent="0.25">
      <c r="A1" s="1397" t="s">
        <v>16638</v>
      </c>
      <c r="B1" s="1397"/>
      <c r="C1" s="320"/>
      <c r="D1" s="1071" t="s">
        <v>45</v>
      </c>
      <c r="E1" s="302"/>
      <c r="G1" s="302"/>
      <c r="H1" s="302"/>
      <c r="I1" s="302"/>
      <c r="J1" s="302"/>
    </row>
    <row r="2" spans="1:10" ht="15" customHeight="1" x14ac:dyDescent="0.2">
      <c r="A2" s="319"/>
      <c r="B2" s="319"/>
      <c r="C2" s="319"/>
      <c r="D2" s="319"/>
      <c r="E2" s="319"/>
      <c r="F2" s="319"/>
    </row>
    <row r="3" spans="1:10" x14ac:dyDescent="0.2">
      <c r="A3" s="317" t="s">
        <v>2832</v>
      </c>
      <c r="B3" s="317" t="s">
        <v>2831</v>
      </c>
      <c r="C3" s="318" t="s">
        <v>2830</v>
      </c>
    </row>
    <row r="4" spans="1:10" x14ac:dyDescent="0.2">
      <c r="A4" s="317" t="s">
        <v>2758</v>
      </c>
      <c r="B4" s="317" t="s">
        <v>2829</v>
      </c>
      <c r="C4" s="299">
        <v>4.4000000000000004</v>
      </c>
    </row>
    <row r="5" spans="1:10" x14ac:dyDescent="0.2">
      <c r="A5" s="316"/>
      <c r="B5" s="316"/>
      <c r="C5" s="298"/>
    </row>
    <row r="6" spans="1:10" ht="15" customHeight="1" x14ac:dyDescent="0.2">
      <c r="A6" s="1395" t="s">
        <v>16637</v>
      </c>
      <c r="B6" s="1395" t="s">
        <v>16636</v>
      </c>
      <c r="C6" s="1395" t="s">
        <v>2828</v>
      </c>
      <c r="D6" s="1393" t="s">
        <v>2826</v>
      </c>
      <c r="E6" s="1395" t="s">
        <v>2825</v>
      </c>
    </row>
    <row r="7" spans="1:10" s="260" customFormat="1" x14ac:dyDescent="0.2">
      <c r="A7" s="1396"/>
      <c r="B7" s="1396"/>
      <c r="C7" s="1396"/>
      <c r="D7" s="1394"/>
      <c r="E7" s="1396"/>
      <c r="F7" s="1398"/>
      <c r="G7" s="1398"/>
      <c r="H7" s="1398"/>
    </row>
    <row r="8" spans="1:10" ht="14.45" customHeight="1" x14ac:dyDescent="0.2">
      <c r="A8" s="307" t="s">
        <v>16635</v>
      </c>
      <c r="B8" s="307" t="s">
        <v>16634</v>
      </c>
      <c r="C8" s="315" t="s">
        <v>119</v>
      </c>
      <c r="D8" s="314">
        <v>2.1201413427561837</v>
      </c>
      <c r="E8" s="282" t="s">
        <v>2849</v>
      </c>
      <c r="F8" s="1391"/>
      <c r="G8" s="1391"/>
      <c r="H8" s="1392"/>
    </row>
    <row r="9" spans="1:10" ht="14.45" customHeight="1" x14ac:dyDescent="0.2">
      <c r="A9" s="307" t="s">
        <v>16633</v>
      </c>
      <c r="B9" s="307" t="s">
        <v>16632</v>
      </c>
      <c r="C9" s="315" t="s">
        <v>119</v>
      </c>
      <c r="D9" s="314">
        <v>-6.024096385542169</v>
      </c>
      <c r="E9" s="282" t="s">
        <v>2852</v>
      </c>
      <c r="F9" s="1391"/>
      <c r="G9" s="1391"/>
      <c r="H9" s="1392"/>
    </row>
    <row r="10" spans="1:10" x14ac:dyDescent="0.2">
      <c r="A10" s="307" t="s">
        <v>16631</v>
      </c>
      <c r="B10" s="307" t="s">
        <v>16630</v>
      </c>
      <c r="C10" s="307" t="s">
        <v>119</v>
      </c>
      <c r="D10" s="311">
        <v>-4.5031055900621118</v>
      </c>
      <c r="E10" s="282" t="s">
        <v>2852</v>
      </c>
      <c r="F10" s="312"/>
      <c r="G10" s="312"/>
      <c r="H10" s="312"/>
    </row>
    <row r="11" spans="1:10" x14ac:dyDescent="0.2">
      <c r="A11" s="307" t="s">
        <v>16629</v>
      </c>
      <c r="B11" s="307" t="s">
        <v>16628</v>
      </c>
      <c r="C11" s="307" t="s">
        <v>119</v>
      </c>
      <c r="D11" s="311">
        <v>-11.188811188811188</v>
      </c>
      <c r="E11" s="282" t="s">
        <v>2852</v>
      </c>
      <c r="F11" s="312"/>
      <c r="G11" s="312"/>
      <c r="H11" s="312"/>
    </row>
    <row r="12" spans="1:10" x14ac:dyDescent="0.2">
      <c r="A12" s="307" t="s">
        <v>16627</v>
      </c>
      <c r="B12" s="307" t="s">
        <v>16626</v>
      </c>
      <c r="C12" s="307" t="s">
        <v>119</v>
      </c>
      <c r="D12" s="311">
        <v>3.0158730158730158</v>
      </c>
      <c r="E12" s="282" t="s">
        <v>2849</v>
      </c>
      <c r="F12" s="312"/>
      <c r="G12" s="312"/>
      <c r="H12" s="312"/>
    </row>
    <row r="13" spans="1:10" x14ac:dyDescent="0.2">
      <c r="A13" s="307" t="s">
        <v>16625</v>
      </c>
      <c r="B13" s="307" t="s">
        <v>16624</v>
      </c>
      <c r="C13" s="307" t="s">
        <v>119</v>
      </c>
      <c r="D13" s="311">
        <v>3.5812672176308542</v>
      </c>
      <c r="E13" s="282" t="s">
        <v>2849</v>
      </c>
      <c r="F13" s="312"/>
      <c r="G13" s="312"/>
      <c r="H13" s="312"/>
    </row>
    <row r="14" spans="1:10" x14ac:dyDescent="0.2">
      <c r="A14" s="307" t="s">
        <v>16623</v>
      </c>
      <c r="B14" s="307" t="s">
        <v>16622</v>
      </c>
      <c r="C14" s="307" t="s">
        <v>119</v>
      </c>
      <c r="D14" s="311">
        <v>4.4609665427509295</v>
      </c>
      <c r="E14" s="282" t="s">
        <v>2844</v>
      </c>
      <c r="F14" s="312"/>
      <c r="G14" s="312"/>
      <c r="H14" s="312"/>
    </row>
    <row r="15" spans="1:10" x14ac:dyDescent="0.2">
      <c r="A15" s="307" t="s">
        <v>16621</v>
      </c>
      <c r="B15" s="307" t="s">
        <v>16620</v>
      </c>
      <c r="C15" s="307" t="s">
        <v>119</v>
      </c>
      <c r="D15" s="311">
        <v>43.019480519480517</v>
      </c>
      <c r="E15" s="282" t="s">
        <v>2844</v>
      </c>
      <c r="F15" s="312"/>
      <c r="G15" s="312"/>
      <c r="H15" s="312"/>
    </row>
    <row r="16" spans="1:10" x14ac:dyDescent="0.2">
      <c r="A16" s="307" t="s">
        <v>16619</v>
      </c>
      <c r="B16" s="307" t="s">
        <v>16618</v>
      </c>
      <c r="C16" s="307" t="s">
        <v>119</v>
      </c>
      <c r="D16" s="311">
        <v>10.18018018018018</v>
      </c>
      <c r="E16" s="282" t="s">
        <v>2844</v>
      </c>
      <c r="F16" s="312"/>
      <c r="G16" s="312"/>
      <c r="H16" s="312"/>
    </row>
    <row r="17" spans="1:8" x14ac:dyDescent="0.2">
      <c r="A17" s="307" t="s">
        <v>16617</v>
      </c>
      <c r="B17" s="307" t="s">
        <v>16616</v>
      </c>
      <c r="C17" s="307" t="s">
        <v>119</v>
      </c>
      <c r="D17" s="311">
        <v>4.5454545454545459</v>
      </c>
      <c r="E17" s="282" t="s">
        <v>2844</v>
      </c>
      <c r="F17" s="312"/>
      <c r="G17" s="312"/>
      <c r="H17" s="312"/>
    </row>
    <row r="18" spans="1:8" x14ac:dyDescent="0.2">
      <c r="A18" s="307" t="s">
        <v>16615</v>
      </c>
      <c r="B18" s="307" t="s">
        <v>16614</v>
      </c>
      <c r="C18" s="307" t="s">
        <v>119</v>
      </c>
      <c r="D18" s="311">
        <v>23.452157598499063</v>
      </c>
      <c r="E18" s="282" t="s">
        <v>2844</v>
      </c>
      <c r="F18" s="312"/>
      <c r="G18" s="312"/>
      <c r="H18" s="312"/>
    </row>
    <row r="19" spans="1:8" x14ac:dyDescent="0.2">
      <c r="A19" s="307" t="s">
        <v>16613</v>
      </c>
      <c r="B19" s="307" t="s">
        <v>16612</v>
      </c>
      <c r="C19" s="307" t="s">
        <v>119</v>
      </c>
      <c r="D19" s="311">
        <v>20.03798670465337</v>
      </c>
      <c r="E19" s="282" t="s">
        <v>2844</v>
      </c>
      <c r="F19" s="312"/>
      <c r="G19" s="312"/>
      <c r="H19" s="312"/>
    </row>
    <row r="20" spans="1:8" x14ac:dyDescent="0.2">
      <c r="A20" s="307" t="s">
        <v>16611</v>
      </c>
      <c r="B20" s="307" t="s">
        <v>16610</v>
      </c>
      <c r="C20" s="307" t="s">
        <v>119</v>
      </c>
      <c r="D20" s="311">
        <v>6.2794348508634217</v>
      </c>
      <c r="E20" s="282" t="s">
        <v>2844</v>
      </c>
      <c r="F20" s="312"/>
      <c r="G20" s="312"/>
      <c r="H20" s="312"/>
    </row>
    <row r="21" spans="1:8" x14ac:dyDescent="0.2">
      <c r="A21" s="307" t="s">
        <v>16609</v>
      </c>
      <c r="B21" s="307" t="s">
        <v>16608</v>
      </c>
      <c r="C21" s="307" t="s">
        <v>119</v>
      </c>
      <c r="D21" s="311">
        <v>1.3086150490730644</v>
      </c>
      <c r="E21" s="282" t="s">
        <v>2849</v>
      </c>
      <c r="F21" s="313"/>
      <c r="G21" s="313"/>
      <c r="H21" s="313"/>
    </row>
    <row r="22" spans="1:8" x14ac:dyDescent="0.2">
      <c r="A22" s="307" t="s">
        <v>16607</v>
      </c>
      <c r="B22" s="307" t="s">
        <v>16606</v>
      </c>
      <c r="C22" s="307" t="s">
        <v>119</v>
      </c>
      <c r="D22" s="311">
        <v>13.066666666666665</v>
      </c>
      <c r="E22" s="282" t="s">
        <v>2844</v>
      </c>
      <c r="F22" s="312"/>
      <c r="G22" s="312"/>
      <c r="H22" s="312"/>
    </row>
    <row r="23" spans="1:8" x14ac:dyDescent="0.2">
      <c r="A23" s="307" t="s">
        <v>16605</v>
      </c>
      <c r="B23" s="307" t="s">
        <v>16604</v>
      </c>
      <c r="C23" s="307" t="s">
        <v>119</v>
      </c>
      <c r="D23" s="311">
        <v>24.0625</v>
      </c>
      <c r="E23" s="282" t="s">
        <v>2844</v>
      </c>
      <c r="F23" s="312"/>
      <c r="G23" s="312"/>
      <c r="H23" s="312"/>
    </row>
    <row r="24" spans="1:8" x14ac:dyDescent="0.2">
      <c r="A24" s="307" t="s">
        <v>16603</v>
      </c>
      <c r="B24" s="307" t="s">
        <v>16602</v>
      </c>
      <c r="C24" s="307" t="s">
        <v>119</v>
      </c>
      <c r="D24" s="311">
        <v>19.54225352112676</v>
      </c>
      <c r="E24" s="282" t="s">
        <v>2844</v>
      </c>
      <c r="F24" s="312"/>
      <c r="G24" s="312"/>
      <c r="H24" s="312"/>
    </row>
    <row r="25" spans="1:8" x14ac:dyDescent="0.2">
      <c r="A25" s="307" t="s">
        <v>16601</v>
      </c>
      <c r="B25" s="307" t="s">
        <v>16600</v>
      </c>
      <c r="C25" s="307" t="s">
        <v>119</v>
      </c>
      <c r="D25" s="311">
        <v>0.20790020790020791</v>
      </c>
      <c r="E25" s="282" t="s">
        <v>2849</v>
      </c>
      <c r="F25" s="312"/>
      <c r="G25" s="312"/>
      <c r="H25" s="312"/>
    </row>
    <row r="26" spans="1:8" x14ac:dyDescent="0.2">
      <c r="A26" s="307" t="s">
        <v>16599</v>
      </c>
      <c r="B26" s="307" t="s">
        <v>16598</v>
      </c>
      <c r="C26" s="307" t="s">
        <v>119</v>
      </c>
      <c r="D26" s="311">
        <v>14.300847457627119</v>
      </c>
      <c r="E26" s="282" t="s">
        <v>2844</v>
      </c>
      <c r="F26" s="312"/>
      <c r="G26" s="312"/>
      <c r="H26" s="312"/>
    </row>
    <row r="27" spans="1:8" x14ac:dyDescent="0.2">
      <c r="A27" s="307" t="s">
        <v>16597</v>
      </c>
      <c r="B27" s="307" t="s">
        <v>16596</v>
      </c>
      <c r="C27" s="307" t="s">
        <v>119</v>
      </c>
      <c r="D27" s="311">
        <v>9.9873577749683946</v>
      </c>
      <c r="E27" s="282" t="s">
        <v>2844</v>
      </c>
      <c r="F27" s="312"/>
      <c r="G27" s="312"/>
      <c r="H27" s="312"/>
    </row>
    <row r="28" spans="1:8" x14ac:dyDescent="0.2">
      <c r="A28" s="307" t="s">
        <v>16595</v>
      </c>
      <c r="B28" s="307" t="s">
        <v>16594</v>
      </c>
      <c r="C28" s="307" t="s">
        <v>119</v>
      </c>
      <c r="D28" s="311">
        <v>4.6590909090909092</v>
      </c>
      <c r="E28" s="282" t="s">
        <v>2844</v>
      </c>
      <c r="F28" s="312"/>
      <c r="G28" s="312"/>
      <c r="H28" s="312"/>
    </row>
    <row r="29" spans="1:8" x14ac:dyDescent="0.2">
      <c r="A29" s="307" t="s">
        <v>16593</v>
      </c>
      <c r="B29" s="307" t="s">
        <v>16592</v>
      </c>
      <c r="C29" s="307" t="s">
        <v>119</v>
      </c>
      <c r="D29" s="311">
        <v>23.664122137404579</v>
      </c>
      <c r="E29" s="282" t="s">
        <v>2844</v>
      </c>
      <c r="F29" s="312"/>
      <c r="G29" s="312"/>
      <c r="H29" s="312"/>
    </row>
    <row r="30" spans="1:8" x14ac:dyDescent="0.2">
      <c r="A30" s="307" t="s">
        <v>16591</v>
      </c>
      <c r="B30" s="307" t="s">
        <v>16590</v>
      </c>
      <c r="C30" s="307" t="s">
        <v>119</v>
      </c>
      <c r="D30" s="311">
        <v>11.614730878186968</v>
      </c>
      <c r="E30" s="282" t="s">
        <v>2844</v>
      </c>
      <c r="F30" s="312"/>
      <c r="G30" s="312"/>
      <c r="H30" s="312"/>
    </row>
    <row r="31" spans="1:8" x14ac:dyDescent="0.2">
      <c r="A31" s="307" t="s">
        <v>16589</v>
      </c>
      <c r="B31" s="307" t="s">
        <v>16588</v>
      </c>
      <c r="C31" s="307" t="s">
        <v>119</v>
      </c>
      <c r="D31" s="311">
        <v>11.882352941176471</v>
      </c>
      <c r="E31" s="282" t="s">
        <v>2844</v>
      </c>
      <c r="F31" s="312"/>
      <c r="G31" s="312"/>
      <c r="H31" s="312"/>
    </row>
    <row r="32" spans="1:8" x14ac:dyDescent="0.2">
      <c r="A32" s="307" t="s">
        <v>16587</v>
      </c>
      <c r="B32" s="307" t="s">
        <v>16586</v>
      </c>
      <c r="C32" s="307" t="s">
        <v>119</v>
      </c>
      <c r="D32" s="311">
        <v>6.3427800269905532</v>
      </c>
      <c r="E32" s="282" t="s">
        <v>2844</v>
      </c>
      <c r="F32" s="312"/>
      <c r="G32" s="312"/>
      <c r="H32" s="312"/>
    </row>
    <row r="33" spans="1:8" x14ac:dyDescent="0.2">
      <c r="A33" s="307" t="s">
        <v>16585</v>
      </c>
      <c r="B33" s="307" t="s">
        <v>16584</v>
      </c>
      <c r="C33" s="307" t="s">
        <v>119</v>
      </c>
      <c r="D33" s="311">
        <v>0.75921908893709322</v>
      </c>
      <c r="E33" s="282" t="s">
        <v>2849</v>
      </c>
      <c r="F33" s="312"/>
      <c r="G33" s="312"/>
      <c r="H33" s="312"/>
    </row>
    <row r="34" spans="1:8" x14ac:dyDescent="0.2">
      <c r="A34" s="307" t="s">
        <v>16583</v>
      </c>
      <c r="B34" s="307" t="s">
        <v>16582</v>
      </c>
      <c r="C34" s="307" t="s">
        <v>119</v>
      </c>
      <c r="D34" s="311">
        <v>0.78947368421052633</v>
      </c>
      <c r="E34" s="282" t="s">
        <v>2849</v>
      </c>
      <c r="F34" s="312"/>
      <c r="G34" s="312"/>
      <c r="H34" s="312"/>
    </row>
    <row r="35" spans="1:8" x14ac:dyDescent="0.2">
      <c r="A35" s="307" t="s">
        <v>16581</v>
      </c>
      <c r="B35" s="307" t="s">
        <v>16580</v>
      </c>
      <c r="C35" s="307" t="s">
        <v>119</v>
      </c>
      <c r="D35" s="311">
        <v>-1.7711171662125342</v>
      </c>
      <c r="E35" s="282" t="s">
        <v>2852</v>
      </c>
      <c r="F35" s="312"/>
      <c r="G35" s="312"/>
      <c r="H35" s="312"/>
    </row>
    <row r="36" spans="1:8" x14ac:dyDescent="0.2">
      <c r="A36" s="307" t="s">
        <v>16579</v>
      </c>
      <c r="B36" s="307" t="s">
        <v>16578</v>
      </c>
      <c r="C36" s="307" t="s">
        <v>119</v>
      </c>
      <c r="D36" s="311">
        <v>5.2410901467505235</v>
      </c>
      <c r="E36" s="282" t="s">
        <v>2844</v>
      </c>
      <c r="F36" s="312"/>
      <c r="G36" s="312"/>
      <c r="H36" s="312"/>
    </row>
    <row r="37" spans="1:8" x14ac:dyDescent="0.2">
      <c r="A37" s="307" t="s">
        <v>16577</v>
      </c>
      <c r="B37" s="307" t="s">
        <v>16576</v>
      </c>
      <c r="C37" s="307" t="s">
        <v>119</v>
      </c>
      <c r="D37" s="311">
        <v>-1.1869436201780417</v>
      </c>
      <c r="E37" s="282" t="s">
        <v>2852</v>
      </c>
      <c r="F37" s="312"/>
      <c r="G37" s="312"/>
      <c r="H37" s="312"/>
    </row>
    <row r="38" spans="1:8" x14ac:dyDescent="0.2">
      <c r="A38" s="307" t="s">
        <v>16575</v>
      </c>
      <c r="B38" s="307" t="s">
        <v>16574</v>
      </c>
      <c r="C38" s="307" t="s">
        <v>119</v>
      </c>
      <c r="D38" s="311">
        <v>8.7241003271537618</v>
      </c>
      <c r="E38" s="282" t="s">
        <v>2844</v>
      </c>
      <c r="F38" s="312"/>
      <c r="G38" s="312"/>
      <c r="H38" s="312"/>
    </row>
    <row r="39" spans="1:8" x14ac:dyDescent="0.2">
      <c r="A39" s="307" t="s">
        <v>16573</v>
      </c>
      <c r="B39" s="307" t="s">
        <v>16572</v>
      </c>
      <c r="C39" s="307" t="s">
        <v>119</v>
      </c>
      <c r="D39" s="311">
        <v>24.46524064171123</v>
      </c>
      <c r="E39" s="282" t="s">
        <v>2844</v>
      </c>
      <c r="F39" s="312"/>
      <c r="G39" s="312"/>
      <c r="H39" s="312"/>
    </row>
    <row r="40" spans="1:8" x14ac:dyDescent="0.2">
      <c r="A40" s="307" t="s">
        <v>16571</v>
      </c>
      <c r="B40" s="307" t="s">
        <v>16570</v>
      </c>
      <c r="C40" s="307" t="s">
        <v>119</v>
      </c>
      <c r="D40" s="311">
        <v>-6.4080944350758857</v>
      </c>
      <c r="E40" s="282" t="s">
        <v>2852</v>
      </c>
      <c r="F40" s="312"/>
      <c r="G40" s="312"/>
      <c r="H40" s="312"/>
    </row>
    <row r="41" spans="1:8" x14ac:dyDescent="0.2">
      <c r="A41" s="307" t="s">
        <v>16569</v>
      </c>
      <c r="B41" s="307" t="s">
        <v>16568</v>
      </c>
      <c r="C41" s="307" t="s">
        <v>119</v>
      </c>
      <c r="D41" s="311">
        <v>1.8396846254927726</v>
      </c>
      <c r="E41" s="282" t="s">
        <v>2849</v>
      </c>
      <c r="F41" s="312"/>
      <c r="G41" s="312"/>
      <c r="H41" s="312"/>
    </row>
    <row r="42" spans="1:8" x14ac:dyDescent="0.2">
      <c r="A42" s="307" t="s">
        <v>16567</v>
      </c>
      <c r="B42" s="307" t="s">
        <v>16566</v>
      </c>
      <c r="C42" s="307" t="s">
        <v>119</v>
      </c>
      <c r="D42" s="311">
        <v>-4.6336206896551726</v>
      </c>
      <c r="E42" s="282" t="s">
        <v>2852</v>
      </c>
      <c r="F42" s="312"/>
      <c r="G42" s="312"/>
      <c r="H42" s="312"/>
    </row>
    <row r="43" spans="1:8" x14ac:dyDescent="0.2">
      <c r="A43" s="307" t="s">
        <v>16565</v>
      </c>
      <c r="B43" s="307" t="s">
        <v>16564</v>
      </c>
      <c r="C43" s="307" t="s">
        <v>119</v>
      </c>
      <c r="D43" s="311">
        <v>10.230179028132993</v>
      </c>
      <c r="E43" s="282" t="s">
        <v>2844</v>
      </c>
      <c r="F43" s="260"/>
      <c r="G43" s="260"/>
      <c r="H43" s="260"/>
    </row>
    <row r="44" spans="1:8" x14ac:dyDescent="0.2">
      <c r="A44" s="282" t="s">
        <v>16563</v>
      </c>
      <c r="B44" s="282" t="s">
        <v>16562</v>
      </c>
      <c r="C44" s="282" t="s">
        <v>119</v>
      </c>
      <c r="D44" s="310">
        <v>10.922787193973635</v>
      </c>
      <c r="E44" s="282" t="s">
        <v>2844</v>
      </c>
    </row>
    <row r="45" spans="1:8" x14ac:dyDescent="0.2">
      <c r="A45" s="282" t="s">
        <v>16561</v>
      </c>
      <c r="B45" s="282" t="s">
        <v>16560</v>
      </c>
      <c r="C45" s="282" t="s">
        <v>119</v>
      </c>
      <c r="D45" s="310">
        <v>-2.5220680958385877</v>
      </c>
      <c r="E45" s="282" t="s">
        <v>2852</v>
      </c>
    </row>
    <row r="46" spans="1:8" x14ac:dyDescent="0.2">
      <c r="A46" s="282" t="s">
        <v>16559</v>
      </c>
      <c r="B46" s="282" t="s">
        <v>16558</v>
      </c>
      <c r="C46" s="282" t="s">
        <v>119</v>
      </c>
      <c r="D46" s="310">
        <v>28.285714285714285</v>
      </c>
      <c r="E46" s="282" t="s">
        <v>2844</v>
      </c>
    </row>
    <row r="47" spans="1:8" x14ac:dyDescent="0.2">
      <c r="A47" s="282" t="s">
        <v>16557</v>
      </c>
      <c r="B47" s="282" t="s">
        <v>16556</v>
      </c>
      <c r="C47" s="282" t="s">
        <v>119</v>
      </c>
      <c r="D47" s="310">
        <v>8.2205029013539654</v>
      </c>
      <c r="E47" s="282" t="s">
        <v>2844</v>
      </c>
    </row>
    <row r="48" spans="1:8" x14ac:dyDescent="0.2">
      <c r="A48" s="282" t="s">
        <v>16555</v>
      </c>
      <c r="B48" s="282" t="s">
        <v>16554</v>
      </c>
      <c r="C48" s="282" t="s">
        <v>119</v>
      </c>
      <c r="D48" s="310">
        <v>0</v>
      </c>
      <c r="E48" s="282" t="s">
        <v>3705</v>
      </c>
    </row>
    <row r="49" spans="1:5" x14ac:dyDescent="0.2">
      <c r="A49" s="282" t="s">
        <v>16553</v>
      </c>
      <c r="B49" s="282" t="s">
        <v>16552</v>
      </c>
      <c r="C49" s="282" t="s">
        <v>119</v>
      </c>
      <c r="D49" s="310">
        <v>78.141499472016889</v>
      </c>
      <c r="E49" s="282" t="s">
        <v>2844</v>
      </c>
    </row>
    <row r="50" spans="1:5" x14ac:dyDescent="0.2">
      <c r="A50" s="282" t="s">
        <v>16551</v>
      </c>
      <c r="B50" s="282" t="s">
        <v>16550</v>
      </c>
      <c r="C50" s="282" t="s">
        <v>119</v>
      </c>
      <c r="D50" s="310">
        <v>-11.360634081902246</v>
      </c>
      <c r="E50" s="282" t="s">
        <v>2852</v>
      </c>
    </row>
    <row r="51" spans="1:5" x14ac:dyDescent="0.2">
      <c r="A51" s="282" t="s">
        <v>16549</v>
      </c>
      <c r="B51" s="282" t="s">
        <v>16548</v>
      </c>
      <c r="C51" s="282" t="s">
        <v>119</v>
      </c>
      <c r="D51" s="310">
        <v>-0.37406483790523692</v>
      </c>
      <c r="E51" s="282" t="s">
        <v>2852</v>
      </c>
    </row>
    <row r="52" spans="1:5" x14ac:dyDescent="0.2">
      <c r="A52" s="282" t="s">
        <v>16547</v>
      </c>
      <c r="B52" s="282" t="s">
        <v>16546</v>
      </c>
      <c r="C52" s="282" t="s">
        <v>119</v>
      </c>
      <c r="D52" s="310">
        <v>-5.0672182006204753</v>
      </c>
      <c r="E52" s="282" t="s">
        <v>2852</v>
      </c>
    </row>
    <row r="53" spans="1:5" x14ac:dyDescent="0.2">
      <c r="A53" s="282" t="s">
        <v>16545</v>
      </c>
      <c r="B53" s="282" t="s">
        <v>16544</v>
      </c>
      <c r="C53" s="282" t="s">
        <v>119</v>
      </c>
      <c r="D53" s="310">
        <v>-2.014388489208633</v>
      </c>
      <c r="E53" s="282" t="s">
        <v>2852</v>
      </c>
    </row>
    <row r="54" spans="1:5" x14ac:dyDescent="0.2">
      <c r="A54" s="282" t="s">
        <v>16543</v>
      </c>
      <c r="B54" s="282" t="s">
        <v>16542</v>
      </c>
      <c r="C54" s="282" t="s">
        <v>119</v>
      </c>
      <c r="D54" s="310">
        <v>-0.55741360089186176</v>
      </c>
      <c r="E54" s="282" t="s">
        <v>2852</v>
      </c>
    </row>
    <row r="55" spans="1:5" x14ac:dyDescent="0.2">
      <c r="A55" s="282" t="s">
        <v>16541</v>
      </c>
      <c r="B55" s="282" t="s">
        <v>16540</v>
      </c>
      <c r="C55" s="282" t="s">
        <v>119</v>
      </c>
      <c r="D55" s="310">
        <v>9.438470728793309</v>
      </c>
      <c r="E55" s="282" t="s">
        <v>2844</v>
      </c>
    </row>
    <row r="56" spans="1:5" x14ac:dyDescent="0.2">
      <c r="A56" s="282" t="s">
        <v>16539</v>
      </c>
      <c r="B56" s="282" t="s">
        <v>16538</v>
      </c>
      <c r="C56" s="282" t="s">
        <v>119</v>
      </c>
      <c r="D56" s="310">
        <v>17.73472429210134</v>
      </c>
      <c r="E56" s="282" t="s">
        <v>2844</v>
      </c>
    </row>
    <row r="57" spans="1:5" x14ac:dyDescent="0.2">
      <c r="A57" s="282" t="s">
        <v>16537</v>
      </c>
      <c r="B57" s="282" t="s">
        <v>16536</v>
      </c>
      <c r="C57" s="282" t="s">
        <v>119</v>
      </c>
      <c r="D57" s="310">
        <v>-11.985018726591761</v>
      </c>
      <c r="E57" s="282" t="s">
        <v>2852</v>
      </c>
    </row>
    <row r="58" spans="1:5" x14ac:dyDescent="0.2">
      <c r="A58" s="282" t="s">
        <v>16535</v>
      </c>
      <c r="B58" s="282" t="s">
        <v>16534</v>
      </c>
      <c r="C58" s="282" t="s">
        <v>119</v>
      </c>
      <c r="D58" s="310">
        <v>-9.7122302158273381</v>
      </c>
      <c r="E58" s="282" t="s">
        <v>2852</v>
      </c>
    </row>
    <row r="59" spans="1:5" x14ac:dyDescent="0.2">
      <c r="A59" s="282" t="s">
        <v>16533</v>
      </c>
      <c r="B59" s="282" t="s">
        <v>16532</v>
      </c>
      <c r="C59" s="282" t="s">
        <v>119</v>
      </c>
      <c r="D59" s="310">
        <v>-15.179760319573901</v>
      </c>
      <c r="E59" s="282" t="s">
        <v>2852</v>
      </c>
    </row>
    <row r="60" spans="1:5" x14ac:dyDescent="0.2">
      <c r="A60" s="282" t="s">
        <v>16531</v>
      </c>
      <c r="B60" s="282" t="s">
        <v>16530</v>
      </c>
      <c r="C60" s="282" t="s">
        <v>119</v>
      </c>
      <c r="D60" s="310">
        <v>-11.305732484076433</v>
      </c>
      <c r="E60" s="282" t="s">
        <v>2852</v>
      </c>
    </row>
    <row r="61" spans="1:5" x14ac:dyDescent="0.2">
      <c r="A61" s="282" t="s">
        <v>16529</v>
      </c>
      <c r="B61" s="282" t="s">
        <v>16528</v>
      </c>
      <c r="C61" s="282" t="s">
        <v>119</v>
      </c>
      <c r="D61" s="310">
        <v>5.3633217993079585</v>
      </c>
      <c r="E61" s="282" t="s">
        <v>2844</v>
      </c>
    </row>
    <row r="62" spans="1:5" x14ac:dyDescent="0.2">
      <c r="A62" s="282" t="s">
        <v>16527</v>
      </c>
      <c r="B62" s="282" t="s">
        <v>16526</v>
      </c>
      <c r="C62" s="282" t="s">
        <v>119</v>
      </c>
      <c r="D62" s="310">
        <v>-3.8961038961038961</v>
      </c>
      <c r="E62" s="282" t="s">
        <v>2852</v>
      </c>
    </row>
    <row r="63" spans="1:5" x14ac:dyDescent="0.2">
      <c r="A63" s="282" t="s">
        <v>16525</v>
      </c>
      <c r="B63" s="282" t="s">
        <v>16524</v>
      </c>
      <c r="C63" s="282" t="s">
        <v>119</v>
      </c>
      <c r="D63" s="310">
        <v>-2.994791666666667</v>
      </c>
      <c r="E63" s="282" t="s">
        <v>2852</v>
      </c>
    </row>
    <row r="64" spans="1:5" x14ac:dyDescent="0.2">
      <c r="A64" s="282" t="s">
        <v>16523</v>
      </c>
      <c r="B64" s="282" t="s">
        <v>16522</v>
      </c>
      <c r="C64" s="282" t="s">
        <v>119</v>
      </c>
      <c r="D64" s="310">
        <v>38.440492476060193</v>
      </c>
      <c r="E64" s="282" t="s">
        <v>2844</v>
      </c>
    </row>
    <row r="65" spans="1:5" x14ac:dyDescent="0.2">
      <c r="A65" s="282" t="s">
        <v>16521</v>
      </c>
      <c r="B65" s="282" t="s">
        <v>16520</v>
      </c>
      <c r="C65" s="282" t="s">
        <v>119</v>
      </c>
      <c r="D65" s="310">
        <v>-19.437652811735941</v>
      </c>
      <c r="E65" s="282" t="s">
        <v>2852</v>
      </c>
    </row>
    <row r="66" spans="1:5" x14ac:dyDescent="0.2">
      <c r="A66" s="282" t="s">
        <v>16519</v>
      </c>
      <c r="B66" s="282" t="s">
        <v>16518</v>
      </c>
      <c r="C66" s="282" t="s">
        <v>119</v>
      </c>
      <c r="D66" s="310">
        <v>3.5827186512118017</v>
      </c>
      <c r="E66" s="282" t="s">
        <v>2849</v>
      </c>
    </row>
    <row r="67" spans="1:5" x14ac:dyDescent="0.2">
      <c r="A67" s="282" t="s">
        <v>16517</v>
      </c>
      <c r="B67" s="282" t="s">
        <v>16516</v>
      </c>
      <c r="C67" s="282" t="s">
        <v>119</v>
      </c>
      <c r="D67" s="310">
        <v>-1.2847965738758029</v>
      </c>
      <c r="E67" s="282" t="s">
        <v>2852</v>
      </c>
    </row>
    <row r="68" spans="1:5" x14ac:dyDescent="0.2">
      <c r="A68" s="282" t="s">
        <v>16515</v>
      </c>
      <c r="B68" s="282" t="s">
        <v>16514</v>
      </c>
      <c r="C68" s="282" t="s">
        <v>119</v>
      </c>
      <c r="D68" s="310">
        <v>1.1857707509881421</v>
      </c>
      <c r="E68" s="282" t="s">
        <v>2849</v>
      </c>
    </row>
    <row r="69" spans="1:5" x14ac:dyDescent="0.2">
      <c r="A69" s="282" t="s">
        <v>16513</v>
      </c>
      <c r="B69" s="282" t="s">
        <v>16512</v>
      </c>
      <c r="C69" s="282" t="s">
        <v>119</v>
      </c>
      <c r="D69" s="310">
        <v>-6.8789808917197455</v>
      </c>
      <c r="E69" s="282" t="s">
        <v>2852</v>
      </c>
    </row>
    <row r="70" spans="1:5" x14ac:dyDescent="0.2">
      <c r="A70" s="282" t="s">
        <v>16511</v>
      </c>
      <c r="B70" s="282" t="s">
        <v>16510</v>
      </c>
      <c r="C70" s="282" t="s">
        <v>119</v>
      </c>
      <c r="D70" s="310">
        <v>3.3256880733944958</v>
      </c>
      <c r="E70" s="282" t="s">
        <v>2849</v>
      </c>
    </row>
    <row r="71" spans="1:5" x14ac:dyDescent="0.2">
      <c r="A71" s="282" t="s">
        <v>16509</v>
      </c>
      <c r="B71" s="282" t="s">
        <v>16508</v>
      </c>
      <c r="C71" s="282" t="s">
        <v>119</v>
      </c>
      <c r="D71" s="310">
        <v>2.4074074074074074</v>
      </c>
      <c r="E71" s="282" t="s">
        <v>2849</v>
      </c>
    </row>
    <row r="72" spans="1:5" x14ac:dyDescent="0.2">
      <c r="A72" s="282" t="s">
        <v>16507</v>
      </c>
      <c r="B72" s="282" t="s">
        <v>16506</v>
      </c>
      <c r="C72" s="282" t="s">
        <v>119</v>
      </c>
      <c r="D72" s="310">
        <v>-3.1128404669260701</v>
      </c>
      <c r="E72" s="282" t="s">
        <v>2852</v>
      </c>
    </row>
    <row r="73" spans="1:5" x14ac:dyDescent="0.2">
      <c r="A73" s="282" t="s">
        <v>16505</v>
      </c>
      <c r="B73" s="282" t="s">
        <v>16504</v>
      </c>
      <c r="C73" s="282" t="s">
        <v>119</v>
      </c>
      <c r="D73" s="310">
        <v>-5.1687763713080166</v>
      </c>
      <c r="E73" s="282" t="s">
        <v>2852</v>
      </c>
    </row>
    <row r="74" spans="1:5" x14ac:dyDescent="0.2">
      <c r="A74" s="282" t="s">
        <v>16503</v>
      </c>
      <c r="B74" s="282" t="s">
        <v>16502</v>
      </c>
      <c r="C74" s="282" t="s">
        <v>119</v>
      </c>
      <c r="D74" s="310">
        <v>4.3859649122807012</v>
      </c>
      <c r="E74" s="282" t="s">
        <v>2849</v>
      </c>
    </row>
    <row r="75" spans="1:5" x14ac:dyDescent="0.2">
      <c r="A75" s="282" t="s">
        <v>16501</v>
      </c>
      <c r="B75" s="282" t="s">
        <v>16500</v>
      </c>
      <c r="C75" s="282" t="s">
        <v>119</v>
      </c>
      <c r="D75" s="310">
        <v>3.2564450474898234</v>
      </c>
      <c r="E75" s="282" t="s">
        <v>2849</v>
      </c>
    </row>
    <row r="76" spans="1:5" x14ac:dyDescent="0.2">
      <c r="A76" s="282" t="s">
        <v>16499</v>
      </c>
      <c r="B76" s="282" t="s">
        <v>16498</v>
      </c>
      <c r="C76" s="282" t="s">
        <v>119</v>
      </c>
      <c r="D76" s="310">
        <v>2.9850746268656714</v>
      </c>
      <c r="E76" s="282" t="s">
        <v>2849</v>
      </c>
    </row>
    <row r="77" spans="1:5" x14ac:dyDescent="0.2">
      <c r="A77" s="282" t="s">
        <v>16497</v>
      </c>
      <c r="B77" s="282" t="s">
        <v>16496</v>
      </c>
      <c r="C77" s="282" t="s">
        <v>119</v>
      </c>
      <c r="D77" s="310">
        <v>10.939226519337018</v>
      </c>
      <c r="E77" s="282" t="s">
        <v>2844</v>
      </c>
    </row>
    <row r="78" spans="1:5" x14ac:dyDescent="0.2">
      <c r="A78" s="282" t="s">
        <v>16495</v>
      </c>
      <c r="B78" s="282" t="s">
        <v>16494</v>
      </c>
      <c r="C78" s="282" t="s">
        <v>119</v>
      </c>
      <c r="D78" s="310">
        <v>-1.0928961748633881</v>
      </c>
      <c r="E78" s="282" t="s">
        <v>2852</v>
      </c>
    </row>
    <row r="79" spans="1:5" x14ac:dyDescent="0.2">
      <c r="A79" s="282" t="s">
        <v>16493</v>
      </c>
      <c r="B79" s="282" t="s">
        <v>16492</v>
      </c>
      <c r="C79" s="282" t="s">
        <v>119</v>
      </c>
      <c r="D79" s="310">
        <v>1.0484927916120577</v>
      </c>
      <c r="E79" s="282" t="s">
        <v>2849</v>
      </c>
    </row>
    <row r="80" spans="1:5" x14ac:dyDescent="0.2">
      <c r="A80" s="282" t="s">
        <v>16491</v>
      </c>
      <c r="B80" s="282" t="s">
        <v>16490</v>
      </c>
      <c r="C80" s="282" t="s">
        <v>119</v>
      </c>
      <c r="D80" s="310">
        <v>4.6242774566473983</v>
      </c>
      <c r="E80" s="282" t="s">
        <v>2844</v>
      </c>
    </row>
    <row r="81" spans="1:5" x14ac:dyDescent="0.2">
      <c r="A81" s="282" t="s">
        <v>16489</v>
      </c>
      <c r="B81" s="282" t="s">
        <v>16488</v>
      </c>
      <c r="C81" s="282" t="s">
        <v>119</v>
      </c>
      <c r="D81" s="310">
        <v>18.488372093023255</v>
      </c>
      <c r="E81" s="282" t="s">
        <v>2844</v>
      </c>
    </row>
    <row r="82" spans="1:5" x14ac:dyDescent="0.2">
      <c r="A82" s="282" t="s">
        <v>16487</v>
      </c>
      <c r="B82" s="282" t="s">
        <v>16486</v>
      </c>
      <c r="C82" s="282" t="s">
        <v>119</v>
      </c>
      <c r="D82" s="310">
        <v>2.2662889518413598</v>
      </c>
      <c r="E82" s="282" t="s">
        <v>2849</v>
      </c>
    </row>
    <row r="83" spans="1:5" x14ac:dyDescent="0.2">
      <c r="A83" s="282" t="s">
        <v>16485</v>
      </c>
      <c r="B83" s="282" t="s">
        <v>16484</v>
      </c>
      <c r="C83" s="282" t="s">
        <v>119</v>
      </c>
      <c r="D83" s="310">
        <v>2.2850924918389555</v>
      </c>
      <c r="E83" s="282" t="s">
        <v>2849</v>
      </c>
    </row>
    <row r="84" spans="1:5" x14ac:dyDescent="0.2">
      <c r="A84" s="282" t="s">
        <v>16483</v>
      </c>
      <c r="B84" s="282" t="s">
        <v>9273</v>
      </c>
      <c r="C84" s="282" t="s">
        <v>119</v>
      </c>
      <c r="D84" s="310">
        <v>1.0962241169305724</v>
      </c>
      <c r="E84" s="282" t="s">
        <v>2849</v>
      </c>
    </row>
    <row r="85" spans="1:5" x14ac:dyDescent="0.2">
      <c r="A85" s="282" t="s">
        <v>16482</v>
      </c>
      <c r="B85" s="282" t="s">
        <v>9271</v>
      </c>
      <c r="C85" s="282" t="s">
        <v>119</v>
      </c>
      <c r="D85" s="310">
        <v>15.51433389544688</v>
      </c>
      <c r="E85" s="282" t="s">
        <v>2844</v>
      </c>
    </row>
    <row r="86" spans="1:5" x14ac:dyDescent="0.2">
      <c r="A86" s="282" t="s">
        <v>16481</v>
      </c>
      <c r="B86" s="282" t="s">
        <v>9269</v>
      </c>
      <c r="C86" s="282" t="s">
        <v>119</v>
      </c>
      <c r="D86" s="310">
        <v>-0.96618357487922701</v>
      </c>
      <c r="E86" s="282" t="s">
        <v>2852</v>
      </c>
    </row>
    <row r="87" spans="1:5" x14ac:dyDescent="0.2">
      <c r="A87" s="282" t="s">
        <v>16480</v>
      </c>
      <c r="B87" s="282" t="s">
        <v>9267</v>
      </c>
      <c r="C87" s="282" t="s">
        <v>119</v>
      </c>
      <c r="D87" s="310">
        <v>-1.5189873417721518</v>
      </c>
      <c r="E87" s="282" t="s">
        <v>2852</v>
      </c>
    </row>
    <row r="88" spans="1:5" x14ac:dyDescent="0.2">
      <c r="A88" s="282" t="s">
        <v>16479</v>
      </c>
      <c r="B88" s="282" t="s">
        <v>9265</v>
      </c>
      <c r="C88" s="282" t="s">
        <v>119</v>
      </c>
      <c r="D88" s="310">
        <v>0.77444336882865439</v>
      </c>
      <c r="E88" s="282" t="s">
        <v>2849</v>
      </c>
    </row>
    <row r="89" spans="1:5" x14ac:dyDescent="0.2">
      <c r="A89" s="282" t="s">
        <v>16478</v>
      </c>
      <c r="B89" s="282" t="s">
        <v>9287</v>
      </c>
      <c r="C89" s="282" t="s">
        <v>119</v>
      </c>
      <c r="D89" s="310">
        <v>-1.876172607879925</v>
      </c>
      <c r="E89" s="282" t="s">
        <v>2852</v>
      </c>
    </row>
    <row r="90" spans="1:5" x14ac:dyDescent="0.2">
      <c r="A90" s="282" t="s">
        <v>16477</v>
      </c>
      <c r="B90" s="282" t="s">
        <v>9285</v>
      </c>
      <c r="C90" s="282" t="s">
        <v>119</v>
      </c>
      <c r="D90" s="310">
        <v>35.294117647058826</v>
      </c>
      <c r="E90" s="282" t="s">
        <v>2844</v>
      </c>
    </row>
    <row r="91" spans="1:5" x14ac:dyDescent="0.2">
      <c r="A91" s="282" t="s">
        <v>16476</v>
      </c>
      <c r="B91" s="282" t="s">
        <v>9283</v>
      </c>
      <c r="C91" s="282" t="s">
        <v>119</v>
      </c>
      <c r="D91" s="310">
        <v>11.904761904761903</v>
      </c>
      <c r="E91" s="282" t="s">
        <v>2844</v>
      </c>
    </row>
    <row r="92" spans="1:5" x14ac:dyDescent="0.2">
      <c r="A92" s="282" t="s">
        <v>16475</v>
      </c>
      <c r="B92" s="282" t="s">
        <v>9281</v>
      </c>
      <c r="C92" s="282" t="s">
        <v>119</v>
      </c>
      <c r="D92" s="310">
        <v>16.871165644171779</v>
      </c>
      <c r="E92" s="282" t="s">
        <v>2844</v>
      </c>
    </row>
    <row r="93" spans="1:5" x14ac:dyDescent="0.2">
      <c r="A93" s="282" t="s">
        <v>16474</v>
      </c>
      <c r="B93" s="282" t="s">
        <v>16473</v>
      </c>
      <c r="C93" s="282" t="s">
        <v>119</v>
      </c>
      <c r="D93" s="310">
        <v>5.0228310502283104</v>
      </c>
      <c r="E93" s="282" t="s">
        <v>2844</v>
      </c>
    </row>
    <row r="94" spans="1:5" x14ac:dyDescent="0.2">
      <c r="A94" s="282" t="s">
        <v>16472</v>
      </c>
      <c r="B94" s="282" t="s">
        <v>16471</v>
      </c>
      <c r="C94" s="282" t="s">
        <v>119</v>
      </c>
      <c r="D94" s="310">
        <v>25.118483412322274</v>
      </c>
      <c r="E94" s="282" t="s">
        <v>2844</v>
      </c>
    </row>
    <row r="95" spans="1:5" x14ac:dyDescent="0.2">
      <c r="A95" s="282" t="s">
        <v>16470</v>
      </c>
      <c r="B95" s="282" t="s">
        <v>16469</v>
      </c>
      <c r="C95" s="282" t="s">
        <v>119</v>
      </c>
      <c r="D95" s="310">
        <v>12.660028449502134</v>
      </c>
      <c r="E95" s="282" t="s">
        <v>2844</v>
      </c>
    </row>
    <row r="96" spans="1:5" x14ac:dyDescent="0.2">
      <c r="A96" s="282" t="s">
        <v>16468</v>
      </c>
      <c r="B96" s="282" t="s">
        <v>16467</v>
      </c>
      <c r="C96" s="282" t="s">
        <v>119</v>
      </c>
      <c r="D96" s="310">
        <v>-8.592321755027422</v>
      </c>
      <c r="E96" s="282" t="s">
        <v>2852</v>
      </c>
    </row>
    <row r="97" spans="1:5" x14ac:dyDescent="0.2">
      <c r="A97" s="282" t="s">
        <v>16466</v>
      </c>
      <c r="B97" s="282" t="s">
        <v>16465</v>
      </c>
      <c r="C97" s="282" t="s">
        <v>119</v>
      </c>
      <c r="D97" s="310">
        <v>7.2687224669603516</v>
      </c>
      <c r="E97" s="282" t="s">
        <v>2844</v>
      </c>
    </row>
    <row r="98" spans="1:5" x14ac:dyDescent="0.2">
      <c r="A98" s="282" t="s">
        <v>16464</v>
      </c>
      <c r="B98" s="282" t="s">
        <v>16463</v>
      </c>
      <c r="C98" s="282" t="s">
        <v>119</v>
      </c>
      <c r="D98" s="310">
        <v>8.4527220630372497</v>
      </c>
      <c r="E98" s="282" t="s">
        <v>2844</v>
      </c>
    </row>
    <row r="99" spans="1:5" x14ac:dyDescent="0.2">
      <c r="A99" s="282" t="s">
        <v>16462</v>
      </c>
      <c r="B99" s="282" t="s">
        <v>16461</v>
      </c>
      <c r="C99" s="282" t="s">
        <v>119</v>
      </c>
      <c r="D99" s="310">
        <v>-1.8181818181818181</v>
      </c>
      <c r="E99" s="282" t="s">
        <v>2852</v>
      </c>
    </row>
    <row r="100" spans="1:5" x14ac:dyDescent="0.2">
      <c r="A100" s="282" t="s">
        <v>16460</v>
      </c>
      <c r="B100" s="282" t="s">
        <v>16459</v>
      </c>
      <c r="C100" s="282" t="s">
        <v>119</v>
      </c>
      <c r="D100" s="310">
        <v>10.162162162162163</v>
      </c>
      <c r="E100" s="282" t="s">
        <v>2844</v>
      </c>
    </row>
    <row r="101" spans="1:5" x14ac:dyDescent="0.2">
      <c r="A101" s="282" t="s">
        <v>16458</v>
      </c>
      <c r="B101" s="282" t="s">
        <v>16457</v>
      </c>
      <c r="C101" s="282" t="s">
        <v>119</v>
      </c>
      <c r="D101" s="310">
        <v>-0.37037037037037041</v>
      </c>
      <c r="E101" s="282" t="s">
        <v>2852</v>
      </c>
    </row>
    <row r="102" spans="1:5" x14ac:dyDescent="0.2">
      <c r="A102" s="282" t="s">
        <v>16456</v>
      </c>
      <c r="B102" s="282" t="s">
        <v>16455</v>
      </c>
      <c r="C102" s="282" t="s">
        <v>119</v>
      </c>
      <c r="D102" s="310">
        <v>13.611111111111111</v>
      </c>
      <c r="E102" s="282" t="s">
        <v>2844</v>
      </c>
    </row>
    <row r="103" spans="1:5" x14ac:dyDescent="0.2">
      <c r="A103" s="282" t="s">
        <v>16454</v>
      </c>
      <c r="B103" s="282" t="s">
        <v>16453</v>
      </c>
      <c r="C103" s="282" t="s">
        <v>119</v>
      </c>
      <c r="D103" s="310">
        <v>5.8577405857740583</v>
      </c>
      <c r="E103" s="282" t="s">
        <v>2844</v>
      </c>
    </row>
    <row r="104" spans="1:5" x14ac:dyDescent="0.2">
      <c r="A104" s="282" t="s">
        <v>16452</v>
      </c>
      <c r="B104" s="282" t="s">
        <v>16451</v>
      </c>
      <c r="C104" s="282" t="s">
        <v>119</v>
      </c>
      <c r="D104" s="310">
        <v>3.2710280373831773</v>
      </c>
      <c r="E104" s="282" t="s">
        <v>2849</v>
      </c>
    </row>
    <row r="105" spans="1:5" x14ac:dyDescent="0.2">
      <c r="A105" s="282" t="s">
        <v>16450</v>
      </c>
      <c r="B105" s="282" t="s">
        <v>16449</v>
      </c>
      <c r="C105" s="282" t="s">
        <v>119</v>
      </c>
      <c r="D105" s="310">
        <v>-3.3175355450236967</v>
      </c>
      <c r="E105" s="282" t="s">
        <v>2852</v>
      </c>
    </row>
    <row r="106" spans="1:5" x14ac:dyDescent="0.2">
      <c r="A106" s="282" t="s">
        <v>16448</v>
      </c>
      <c r="B106" s="282" t="s">
        <v>16447</v>
      </c>
      <c r="C106" s="282" t="s">
        <v>119</v>
      </c>
      <c r="D106" s="310">
        <v>-5.899280575539569</v>
      </c>
      <c r="E106" s="282" t="s">
        <v>2852</v>
      </c>
    </row>
    <row r="107" spans="1:5" x14ac:dyDescent="0.2">
      <c r="A107" s="282" t="s">
        <v>16446</v>
      </c>
      <c r="B107" s="282" t="s">
        <v>16445</v>
      </c>
      <c r="C107" s="282" t="s">
        <v>119</v>
      </c>
      <c r="D107" s="310">
        <v>-8.0335731414868103</v>
      </c>
      <c r="E107" s="282" t="s">
        <v>2852</v>
      </c>
    </row>
    <row r="108" spans="1:5" x14ac:dyDescent="0.2">
      <c r="A108" s="282" t="s">
        <v>16444</v>
      </c>
      <c r="B108" s="282" t="s">
        <v>16443</v>
      </c>
      <c r="C108" s="282" t="s">
        <v>119</v>
      </c>
      <c r="D108" s="310">
        <v>-1.5853658536585367</v>
      </c>
      <c r="E108" s="282" t="s">
        <v>2852</v>
      </c>
    </row>
    <row r="109" spans="1:5" x14ac:dyDescent="0.2">
      <c r="A109" s="282" t="s">
        <v>16442</v>
      </c>
      <c r="B109" s="282" t="s">
        <v>16441</v>
      </c>
      <c r="C109" s="282" t="s">
        <v>119</v>
      </c>
      <c r="D109" s="310">
        <v>-4.5891141942369265</v>
      </c>
      <c r="E109" s="282" t="s">
        <v>2852</v>
      </c>
    </row>
    <row r="110" spans="1:5" x14ac:dyDescent="0.2">
      <c r="A110" s="282" t="s">
        <v>16440</v>
      </c>
      <c r="B110" s="282" t="s">
        <v>16439</v>
      </c>
      <c r="C110" s="282" t="s">
        <v>119</v>
      </c>
      <c r="D110" s="310">
        <v>179.49852507374629</v>
      </c>
      <c r="E110" s="282" t="s">
        <v>2844</v>
      </c>
    </row>
    <row r="111" spans="1:5" x14ac:dyDescent="0.2">
      <c r="A111" s="282" t="s">
        <v>16438</v>
      </c>
      <c r="B111" s="282" t="s">
        <v>16437</v>
      </c>
      <c r="C111" s="282" t="s">
        <v>119</v>
      </c>
      <c r="D111" s="310">
        <v>-9.7847358121330719E-2</v>
      </c>
      <c r="E111" s="282" t="s">
        <v>2852</v>
      </c>
    </row>
    <row r="112" spans="1:5" x14ac:dyDescent="0.2">
      <c r="A112" s="282" t="s">
        <v>16436</v>
      </c>
      <c r="B112" s="282" t="s">
        <v>16435</v>
      </c>
      <c r="C112" s="282" t="s">
        <v>119</v>
      </c>
      <c r="D112" s="310">
        <v>-5.1948051948051948</v>
      </c>
      <c r="E112" s="282" t="s">
        <v>2852</v>
      </c>
    </row>
    <row r="113" spans="1:5" x14ac:dyDescent="0.2">
      <c r="A113" s="282" t="s">
        <v>16434</v>
      </c>
      <c r="B113" s="282" t="s">
        <v>16433</v>
      </c>
      <c r="C113" s="282" t="s">
        <v>119</v>
      </c>
      <c r="D113" s="310">
        <v>-0.54824561403508765</v>
      </c>
      <c r="E113" s="282" t="s">
        <v>2852</v>
      </c>
    </row>
    <row r="114" spans="1:5" x14ac:dyDescent="0.2">
      <c r="A114" s="282" t="s">
        <v>16432</v>
      </c>
      <c r="B114" s="282" t="s">
        <v>16431</v>
      </c>
      <c r="C114" s="282" t="s">
        <v>119</v>
      </c>
      <c r="D114" s="310">
        <v>-8.8764044943820224</v>
      </c>
      <c r="E114" s="282" t="s">
        <v>2852</v>
      </c>
    </row>
    <row r="115" spans="1:5" x14ac:dyDescent="0.2">
      <c r="A115" s="282" t="s">
        <v>16430</v>
      </c>
      <c r="B115" s="282" t="s">
        <v>16429</v>
      </c>
      <c r="C115" s="282" t="s">
        <v>119</v>
      </c>
      <c r="D115" s="310">
        <v>-4.0716612377850163</v>
      </c>
      <c r="E115" s="282" t="s">
        <v>2852</v>
      </c>
    </row>
    <row r="116" spans="1:5" x14ac:dyDescent="0.2">
      <c r="A116" s="282" t="s">
        <v>16428</v>
      </c>
      <c r="B116" s="282" t="s">
        <v>16427</v>
      </c>
      <c r="C116" s="282" t="s">
        <v>119</v>
      </c>
      <c r="D116" s="310">
        <v>2.9985007496251872</v>
      </c>
      <c r="E116" s="282" t="s">
        <v>2849</v>
      </c>
    </row>
    <row r="117" spans="1:5" x14ac:dyDescent="0.2">
      <c r="A117" s="282" t="s">
        <v>16426</v>
      </c>
      <c r="B117" s="282" t="s">
        <v>16425</v>
      </c>
      <c r="C117" s="282" t="s">
        <v>119</v>
      </c>
      <c r="D117" s="310">
        <v>12.466124661246612</v>
      </c>
      <c r="E117" s="282" t="s">
        <v>2844</v>
      </c>
    </row>
    <row r="118" spans="1:5" x14ac:dyDescent="0.2">
      <c r="A118" s="282" t="s">
        <v>16424</v>
      </c>
      <c r="B118" s="282" t="s">
        <v>16423</v>
      </c>
      <c r="C118" s="282" t="s">
        <v>119</v>
      </c>
      <c r="D118" s="310">
        <v>-6.6167290886392003</v>
      </c>
      <c r="E118" s="282" t="s">
        <v>2852</v>
      </c>
    </row>
    <row r="119" spans="1:5" x14ac:dyDescent="0.2">
      <c r="A119" s="282" t="s">
        <v>16422</v>
      </c>
      <c r="B119" s="282" t="s">
        <v>16421</v>
      </c>
      <c r="C119" s="282" t="s">
        <v>119</v>
      </c>
      <c r="D119" s="310">
        <v>-1.6152716593245229</v>
      </c>
      <c r="E119" s="282" t="s">
        <v>2852</v>
      </c>
    </row>
    <row r="120" spans="1:5" x14ac:dyDescent="0.2">
      <c r="A120" s="282" t="s">
        <v>16420</v>
      </c>
      <c r="B120" s="282" t="s">
        <v>16419</v>
      </c>
      <c r="C120" s="282" t="s">
        <v>119</v>
      </c>
      <c r="D120" s="310">
        <v>-15.356489945155394</v>
      </c>
      <c r="E120" s="282" t="s">
        <v>2852</v>
      </c>
    </row>
    <row r="121" spans="1:5" x14ac:dyDescent="0.2">
      <c r="A121" s="282" t="s">
        <v>16418</v>
      </c>
      <c r="B121" s="282" t="s">
        <v>16417</v>
      </c>
      <c r="C121" s="282" t="s">
        <v>119</v>
      </c>
      <c r="D121" s="310">
        <v>-4.6739130434782608</v>
      </c>
      <c r="E121" s="282" t="s">
        <v>2852</v>
      </c>
    </row>
    <row r="122" spans="1:5" x14ac:dyDescent="0.2">
      <c r="A122" s="282" t="s">
        <v>16416</v>
      </c>
      <c r="B122" s="282" t="s">
        <v>16415</v>
      </c>
      <c r="C122" s="282" t="s">
        <v>119</v>
      </c>
      <c r="D122" s="310">
        <v>-9.5512082853855009</v>
      </c>
      <c r="E122" s="282" t="s">
        <v>2852</v>
      </c>
    </row>
    <row r="123" spans="1:5" x14ac:dyDescent="0.2">
      <c r="A123" s="282" t="s">
        <v>16414</v>
      </c>
      <c r="B123" s="282" t="s">
        <v>16413</v>
      </c>
      <c r="C123" s="282" t="s">
        <v>119</v>
      </c>
      <c r="D123" s="310">
        <v>-3.9622641509433962</v>
      </c>
      <c r="E123" s="282" t="s">
        <v>2852</v>
      </c>
    </row>
    <row r="124" spans="1:5" x14ac:dyDescent="0.2">
      <c r="A124" s="282" t="s">
        <v>16412</v>
      </c>
      <c r="B124" s="282" t="s">
        <v>16411</v>
      </c>
      <c r="C124" s="282" t="s">
        <v>119</v>
      </c>
      <c r="D124" s="310">
        <v>-1.8126888217522661</v>
      </c>
      <c r="E124" s="282" t="s">
        <v>2852</v>
      </c>
    </row>
    <row r="125" spans="1:5" x14ac:dyDescent="0.2">
      <c r="A125" s="282" t="s">
        <v>16410</v>
      </c>
      <c r="B125" s="282" t="s">
        <v>16409</v>
      </c>
      <c r="C125" s="282" t="s">
        <v>119</v>
      </c>
      <c r="D125" s="310">
        <v>-13.97984886649874</v>
      </c>
      <c r="E125" s="282" t="s">
        <v>2852</v>
      </c>
    </row>
    <row r="126" spans="1:5" x14ac:dyDescent="0.2">
      <c r="A126" s="282" t="s">
        <v>16408</v>
      </c>
      <c r="B126" s="282" t="s">
        <v>16407</v>
      </c>
      <c r="C126" s="282" t="s">
        <v>119</v>
      </c>
      <c r="D126" s="310">
        <v>-5.2511415525114149</v>
      </c>
      <c r="E126" s="282" t="s">
        <v>2852</v>
      </c>
    </row>
    <row r="127" spans="1:5" x14ac:dyDescent="0.2">
      <c r="A127" s="282" t="s">
        <v>16406</v>
      </c>
      <c r="B127" s="282" t="s">
        <v>16405</v>
      </c>
      <c r="C127" s="282" t="s">
        <v>119</v>
      </c>
      <c r="D127" s="310">
        <v>-5.4455445544554459</v>
      </c>
      <c r="E127" s="282" t="s">
        <v>2852</v>
      </c>
    </row>
    <row r="128" spans="1:5" x14ac:dyDescent="0.2">
      <c r="A128" s="282" t="s">
        <v>16404</v>
      </c>
      <c r="B128" s="282" t="s">
        <v>16403</v>
      </c>
      <c r="C128" s="282" t="s">
        <v>119</v>
      </c>
      <c r="D128" s="310">
        <v>-6.5155807365439093</v>
      </c>
      <c r="E128" s="282" t="s">
        <v>2852</v>
      </c>
    </row>
    <row r="129" spans="1:5" x14ac:dyDescent="0.2">
      <c r="A129" s="282" t="s">
        <v>16402</v>
      </c>
      <c r="B129" s="282" t="s">
        <v>16401</v>
      </c>
      <c r="C129" s="282" t="s">
        <v>119</v>
      </c>
      <c r="D129" s="310">
        <v>4.223433242506812</v>
      </c>
      <c r="E129" s="282" t="s">
        <v>2849</v>
      </c>
    </row>
    <row r="130" spans="1:5" x14ac:dyDescent="0.2">
      <c r="A130" s="282" t="s">
        <v>16400</v>
      </c>
      <c r="B130" s="282" t="s">
        <v>16399</v>
      </c>
      <c r="C130" s="282" t="s">
        <v>119</v>
      </c>
      <c r="D130" s="310">
        <v>-4.7856430707876374</v>
      </c>
      <c r="E130" s="282" t="s">
        <v>2852</v>
      </c>
    </row>
    <row r="131" spans="1:5" x14ac:dyDescent="0.2">
      <c r="A131" s="282" t="s">
        <v>16398</v>
      </c>
      <c r="B131" s="282" t="s">
        <v>16397</v>
      </c>
      <c r="C131" s="282" t="s">
        <v>119</v>
      </c>
      <c r="D131" s="310">
        <v>3.56718192627824</v>
      </c>
      <c r="E131" s="282" t="s">
        <v>2849</v>
      </c>
    </row>
    <row r="132" spans="1:5" x14ac:dyDescent="0.2">
      <c r="A132" s="282" t="s">
        <v>16396</v>
      </c>
      <c r="B132" s="282" t="s">
        <v>16395</v>
      </c>
      <c r="C132" s="282" t="s">
        <v>119</v>
      </c>
      <c r="D132" s="310">
        <v>-0.78740157480314954</v>
      </c>
      <c r="E132" s="282" t="s">
        <v>2852</v>
      </c>
    </row>
    <row r="133" spans="1:5" x14ac:dyDescent="0.2">
      <c r="A133" s="282" t="s">
        <v>16394</v>
      </c>
      <c r="B133" s="282" t="s">
        <v>16393</v>
      </c>
      <c r="C133" s="282" t="s">
        <v>119</v>
      </c>
      <c r="D133" s="310">
        <v>4.7669491525423728</v>
      </c>
      <c r="E133" s="282" t="s">
        <v>2844</v>
      </c>
    </row>
    <row r="134" spans="1:5" x14ac:dyDescent="0.2">
      <c r="A134" s="282" t="s">
        <v>16392</v>
      </c>
      <c r="B134" s="282" t="s">
        <v>16391</v>
      </c>
      <c r="C134" s="282" t="s">
        <v>119</v>
      </c>
      <c r="D134" s="310">
        <v>-6.1326658322903622</v>
      </c>
      <c r="E134" s="282" t="s">
        <v>2852</v>
      </c>
    </row>
    <row r="135" spans="1:5" x14ac:dyDescent="0.2">
      <c r="A135" s="282" t="s">
        <v>16390</v>
      </c>
      <c r="B135" s="282" t="s">
        <v>16389</v>
      </c>
      <c r="C135" s="282" t="s">
        <v>119</v>
      </c>
      <c r="D135" s="310">
        <v>-6.3127690100430414</v>
      </c>
      <c r="E135" s="282" t="s">
        <v>2852</v>
      </c>
    </row>
    <row r="136" spans="1:5" x14ac:dyDescent="0.2">
      <c r="A136" s="282" t="s">
        <v>16388</v>
      </c>
      <c r="B136" s="282" t="s">
        <v>16387</v>
      </c>
      <c r="C136" s="282" t="s">
        <v>119</v>
      </c>
      <c r="D136" s="310">
        <v>-11.128775834658187</v>
      </c>
      <c r="E136" s="282" t="s">
        <v>2852</v>
      </c>
    </row>
    <row r="137" spans="1:5" x14ac:dyDescent="0.2">
      <c r="A137" s="282" t="s">
        <v>16386</v>
      </c>
      <c r="B137" s="282" t="s">
        <v>16385</v>
      </c>
      <c r="C137" s="282" t="s">
        <v>119</v>
      </c>
      <c r="D137" s="310">
        <v>-3.6106750392464679</v>
      </c>
      <c r="E137" s="282" t="s">
        <v>2852</v>
      </c>
    </row>
    <row r="138" spans="1:5" x14ac:dyDescent="0.2">
      <c r="A138" s="282" t="s">
        <v>16384</v>
      </c>
      <c r="B138" s="282" t="s">
        <v>16383</v>
      </c>
      <c r="C138" s="282" t="s">
        <v>119</v>
      </c>
      <c r="D138" s="310">
        <v>-10.645933014354068</v>
      </c>
      <c r="E138" s="282" t="s">
        <v>2852</v>
      </c>
    </row>
    <row r="139" spans="1:5" x14ac:dyDescent="0.2">
      <c r="A139" s="282" t="s">
        <v>16382</v>
      </c>
      <c r="B139" s="282" t="s">
        <v>16381</v>
      </c>
      <c r="C139" s="282" t="s">
        <v>119</v>
      </c>
      <c r="D139" s="310">
        <v>4.1724617524339358</v>
      </c>
      <c r="E139" s="282" t="s">
        <v>2849</v>
      </c>
    </row>
    <row r="140" spans="1:5" x14ac:dyDescent="0.2">
      <c r="A140" s="282" t="s">
        <v>16380</v>
      </c>
      <c r="B140" s="282" t="s">
        <v>16379</v>
      </c>
      <c r="C140" s="282" t="s">
        <v>119</v>
      </c>
      <c r="D140" s="310">
        <v>1.3003901170351104</v>
      </c>
      <c r="E140" s="282" t="s">
        <v>2849</v>
      </c>
    </row>
    <row r="141" spans="1:5" x14ac:dyDescent="0.2">
      <c r="A141" s="282" t="s">
        <v>16378</v>
      </c>
      <c r="B141" s="282" t="s">
        <v>16377</v>
      </c>
      <c r="C141" s="282" t="s">
        <v>119</v>
      </c>
      <c r="D141" s="310">
        <v>8.064516129032258</v>
      </c>
      <c r="E141" s="282" t="s">
        <v>2844</v>
      </c>
    </row>
    <row r="142" spans="1:5" x14ac:dyDescent="0.2">
      <c r="A142" s="282" t="s">
        <v>16376</v>
      </c>
      <c r="B142" s="282" t="s">
        <v>16375</v>
      </c>
      <c r="C142" s="282" t="s">
        <v>119</v>
      </c>
      <c r="D142" s="310">
        <v>33.770491803278688</v>
      </c>
      <c r="E142" s="282" t="s">
        <v>2844</v>
      </c>
    </row>
    <row r="143" spans="1:5" x14ac:dyDescent="0.2">
      <c r="A143" s="282" t="s">
        <v>16374</v>
      </c>
      <c r="B143" s="282" t="s">
        <v>16373</v>
      </c>
      <c r="C143" s="282" t="s">
        <v>119</v>
      </c>
      <c r="D143" s="310">
        <v>6.25</v>
      </c>
      <c r="E143" s="282" t="s">
        <v>2844</v>
      </c>
    </row>
    <row r="144" spans="1:5" x14ac:dyDescent="0.2">
      <c r="A144" s="282" t="s">
        <v>16372</v>
      </c>
      <c r="B144" s="282" t="s">
        <v>16371</v>
      </c>
      <c r="C144" s="282" t="s">
        <v>119</v>
      </c>
      <c r="D144" s="310">
        <v>20.178041543026705</v>
      </c>
      <c r="E144" s="282" t="s">
        <v>2844</v>
      </c>
    </row>
    <row r="145" spans="1:5" x14ac:dyDescent="0.2">
      <c r="A145" s="282" t="s">
        <v>16370</v>
      </c>
      <c r="B145" s="282" t="s">
        <v>16369</v>
      </c>
      <c r="C145" s="282" t="s">
        <v>119</v>
      </c>
      <c r="D145" s="310">
        <v>-0.44843049327354262</v>
      </c>
      <c r="E145" s="282" t="s">
        <v>2852</v>
      </c>
    </row>
    <row r="146" spans="1:5" x14ac:dyDescent="0.2">
      <c r="A146" s="282" t="s">
        <v>16368</v>
      </c>
      <c r="B146" s="282" t="s">
        <v>16367</v>
      </c>
      <c r="C146" s="282" t="s">
        <v>119</v>
      </c>
      <c r="D146" s="310">
        <v>37.974683544303801</v>
      </c>
      <c r="E146" s="282" t="s">
        <v>2844</v>
      </c>
    </row>
    <row r="147" spans="1:5" x14ac:dyDescent="0.2">
      <c r="A147" s="282" t="s">
        <v>16366</v>
      </c>
      <c r="B147" s="282" t="s">
        <v>16365</v>
      </c>
      <c r="C147" s="282" t="s">
        <v>119</v>
      </c>
      <c r="D147" s="310">
        <v>2.018633540372671</v>
      </c>
      <c r="E147" s="282" t="s">
        <v>2849</v>
      </c>
    </row>
    <row r="148" spans="1:5" x14ac:dyDescent="0.2">
      <c r="A148" s="282" t="s">
        <v>16364</v>
      </c>
      <c r="B148" s="282" t="s">
        <v>16363</v>
      </c>
      <c r="C148" s="282" t="s">
        <v>119</v>
      </c>
      <c r="D148" s="310">
        <v>12.46819338422392</v>
      </c>
      <c r="E148" s="282" t="s">
        <v>2844</v>
      </c>
    </row>
    <row r="149" spans="1:5" x14ac:dyDescent="0.2">
      <c r="A149" s="282" t="s">
        <v>16362</v>
      </c>
      <c r="B149" s="282" t="s">
        <v>16361</v>
      </c>
      <c r="C149" s="282" t="s">
        <v>119</v>
      </c>
      <c r="D149" s="310">
        <v>-3.8034865293185423</v>
      </c>
      <c r="E149" s="282" t="s">
        <v>2852</v>
      </c>
    </row>
    <row r="150" spans="1:5" x14ac:dyDescent="0.2">
      <c r="A150" s="282" t="s">
        <v>16360</v>
      </c>
      <c r="B150" s="282" t="s">
        <v>16359</v>
      </c>
      <c r="C150" s="282" t="s">
        <v>119</v>
      </c>
      <c r="D150" s="310">
        <v>3.4942820838627702</v>
      </c>
      <c r="E150" s="282" t="s">
        <v>2849</v>
      </c>
    </row>
    <row r="151" spans="1:5" x14ac:dyDescent="0.2">
      <c r="A151" s="282" t="s">
        <v>16358</v>
      </c>
      <c r="B151" s="282" t="s">
        <v>16357</v>
      </c>
      <c r="C151" s="282" t="s">
        <v>119</v>
      </c>
      <c r="D151" s="310">
        <v>11.371629542790153</v>
      </c>
      <c r="E151" s="282" t="s">
        <v>2844</v>
      </c>
    </row>
    <row r="152" spans="1:5" x14ac:dyDescent="0.2">
      <c r="A152" s="282" t="s">
        <v>16356</v>
      </c>
      <c r="B152" s="282" t="s">
        <v>16355</v>
      </c>
      <c r="C152" s="282" t="s">
        <v>119</v>
      </c>
      <c r="D152" s="310">
        <v>-9.6618357487922708</v>
      </c>
      <c r="E152" s="282" t="s">
        <v>2852</v>
      </c>
    </row>
    <row r="153" spans="1:5" x14ac:dyDescent="0.2">
      <c r="A153" s="282" t="s">
        <v>16354</v>
      </c>
      <c r="B153" s="282" t="s">
        <v>16353</v>
      </c>
      <c r="C153" s="282" t="s">
        <v>119</v>
      </c>
      <c r="D153" s="310">
        <v>28.930817610062892</v>
      </c>
      <c r="E153" s="282" t="s">
        <v>2844</v>
      </c>
    </row>
    <row r="154" spans="1:5" x14ac:dyDescent="0.2">
      <c r="A154" s="282" t="s">
        <v>16352</v>
      </c>
      <c r="B154" s="282" t="s">
        <v>16351</v>
      </c>
      <c r="C154" s="282" t="s">
        <v>119</v>
      </c>
      <c r="D154" s="310">
        <v>60.079051383399204</v>
      </c>
      <c r="E154" s="282" t="s">
        <v>2844</v>
      </c>
    </row>
    <row r="155" spans="1:5" x14ac:dyDescent="0.2">
      <c r="A155" s="282" t="s">
        <v>16350</v>
      </c>
      <c r="B155" s="282" t="s">
        <v>16349</v>
      </c>
      <c r="C155" s="282" t="s">
        <v>119</v>
      </c>
      <c r="D155" s="310">
        <v>3.2692307692307696</v>
      </c>
      <c r="E155" s="282" t="s">
        <v>2849</v>
      </c>
    </row>
    <row r="156" spans="1:5" x14ac:dyDescent="0.2">
      <c r="A156" s="282" t="s">
        <v>16348</v>
      </c>
      <c r="B156" s="282" t="s">
        <v>16347</v>
      </c>
      <c r="C156" s="282" t="s">
        <v>119</v>
      </c>
      <c r="D156" s="310">
        <v>-0.34762456546929316</v>
      </c>
      <c r="E156" s="282" t="s">
        <v>2852</v>
      </c>
    </row>
    <row r="157" spans="1:5" x14ac:dyDescent="0.2">
      <c r="A157" s="282" t="s">
        <v>16346</v>
      </c>
      <c r="B157" s="282" t="s">
        <v>16345</v>
      </c>
      <c r="C157" s="282" t="s">
        <v>119</v>
      </c>
      <c r="D157" s="310">
        <v>42.68292682926829</v>
      </c>
      <c r="E157" s="282" t="s">
        <v>2844</v>
      </c>
    </row>
    <row r="158" spans="1:5" x14ac:dyDescent="0.2">
      <c r="A158" s="282" t="s">
        <v>16344</v>
      </c>
      <c r="B158" s="282" t="s">
        <v>16343</v>
      </c>
      <c r="C158" s="282" t="s">
        <v>119</v>
      </c>
      <c r="D158" s="310">
        <v>8.7456846950517839</v>
      </c>
      <c r="E158" s="282" t="s">
        <v>2844</v>
      </c>
    </row>
    <row r="159" spans="1:5" x14ac:dyDescent="0.2">
      <c r="A159" s="282" t="s">
        <v>16342</v>
      </c>
      <c r="B159" s="282" t="s">
        <v>16341</v>
      </c>
      <c r="C159" s="282" t="s">
        <v>119</v>
      </c>
      <c r="D159" s="310">
        <v>-5.9369202226345088</v>
      </c>
      <c r="E159" s="282" t="s">
        <v>2852</v>
      </c>
    </row>
    <row r="160" spans="1:5" x14ac:dyDescent="0.2">
      <c r="A160" s="282" t="s">
        <v>16340</v>
      </c>
      <c r="B160" s="282" t="s">
        <v>16339</v>
      </c>
      <c r="C160" s="282" t="s">
        <v>119</v>
      </c>
      <c r="D160" s="310">
        <v>30.182926829268293</v>
      </c>
      <c r="E160" s="282" t="s">
        <v>2844</v>
      </c>
    </row>
    <row r="161" spans="1:5" x14ac:dyDescent="0.2">
      <c r="A161" s="282" t="s">
        <v>16338</v>
      </c>
      <c r="B161" s="282" t="s">
        <v>16337</v>
      </c>
      <c r="C161" s="282" t="s">
        <v>119</v>
      </c>
      <c r="D161" s="310">
        <v>-4.0404040404040407</v>
      </c>
      <c r="E161" s="282" t="s">
        <v>2852</v>
      </c>
    </row>
    <row r="162" spans="1:5" x14ac:dyDescent="0.2">
      <c r="A162" s="282" t="s">
        <v>16336</v>
      </c>
      <c r="B162" s="282" t="s">
        <v>16335</v>
      </c>
      <c r="C162" s="282" t="s">
        <v>119</v>
      </c>
      <c r="D162" s="310">
        <v>9.3117408906882595</v>
      </c>
      <c r="E162" s="282" t="s">
        <v>2844</v>
      </c>
    </row>
    <row r="163" spans="1:5" x14ac:dyDescent="0.2">
      <c r="A163" s="282" t="s">
        <v>16334</v>
      </c>
      <c r="B163" s="282" t="s">
        <v>16333</v>
      </c>
      <c r="C163" s="282" t="s">
        <v>119</v>
      </c>
      <c r="D163" s="310">
        <v>1.1589403973509933</v>
      </c>
      <c r="E163" s="282" t="s">
        <v>2849</v>
      </c>
    </row>
    <row r="164" spans="1:5" x14ac:dyDescent="0.2">
      <c r="A164" s="282" t="s">
        <v>16332</v>
      </c>
      <c r="B164" s="282" t="s">
        <v>16331</v>
      </c>
      <c r="C164" s="282" t="s">
        <v>119</v>
      </c>
      <c r="D164" s="310">
        <v>-7.946210268948656</v>
      </c>
      <c r="E164" s="282" t="s">
        <v>2852</v>
      </c>
    </row>
    <row r="165" spans="1:5" x14ac:dyDescent="0.2">
      <c r="A165" s="282" t="s">
        <v>16330</v>
      </c>
      <c r="B165" s="282" t="s">
        <v>16329</v>
      </c>
      <c r="C165" s="282" t="s">
        <v>119</v>
      </c>
      <c r="D165" s="310">
        <v>7.6208178438661704</v>
      </c>
      <c r="E165" s="282" t="s">
        <v>2844</v>
      </c>
    </row>
    <row r="166" spans="1:5" x14ac:dyDescent="0.2">
      <c r="A166" s="282" t="s">
        <v>16328</v>
      </c>
      <c r="B166" s="282" t="s">
        <v>16327</v>
      </c>
      <c r="C166" s="282" t="s">
        <v>119</v>
      </c>
      <c r="D166" s="310">
        <v>16.926503340757236</v>
      </c>
      <c r="E166" s="282" t="s">
        <v>2844</v>
      </c>
    </row>
    <row r="167" spans="1:5" x14ac:dyDescent="0.2">
      <c r="A167" s="282" t="s">
        <v>16326</v>
      </c>
      <c r="B167" s="282" t="s">
        <v>16325</v>
      </c>
      <c r="C167" s="282" t="s">
        <v>119</v>
      </c>
      <c r="D167" s="310">
        <v>33.838383838383841</v>
      </c>
      <c r="E167" s="282" t="s">
        <v>2844</v>
      </c>
    </row>
    <row r="168" spans="1:5" x14ac:dyDescent="0.2">
      <c r="A168" s="282" t="s">
        <v>16324</v>
      </c>
      <c r="B168" s="282" t="s">
        <v>16323</v>
      </c>
      <c r="C168" s="282" t="s">
        <v>119</v>
      </c>
      <c r="D168" s="310">
        <v>35.12851897184823</v>
      </c>
      <c r="E168" s="282" t="s">
        <v>2844</v>
      </c>
    </row>
    <row r="169" spans="1:5" x14ac:dyDescent="0.2">
      <c r="A169" s="282" t="s">
        <v>16322</v>
      </c>
      <c r="B169" s="282" t="s">
        <v>16321</v>
      </c>
      <c r="C169" s="282" t="s">
        <v>119</v>
      </c>
      <c r="D169" s="310">
        <v>3.6363636363636362</v>
      </c>
      <c r="E169" s="282" t="s">
        <v>2849</v>
      </c>
    </row>
    <row r="170" spans="1:5" x14ac:dyDescent="0.2">
      <c r="A170" s="282" t="s">
        <v>16320</v>
      </c>
      <c r="B170" s="282" t="s">
        <v>16319</v>
      </c>
      <c r="C170" s="282" t="s">
        <v>119</v>
      </c>
      <c r="D170" s="310">
        <v>3.45252774352651</v>
      </c>
      <c r="E170" s="282" t="s">
        <v>2849</v>
      </c>
    </row>
    <row r="171" spans="1:5" x14ac:dyDescent="0.2">
      <c r="A171" s="282" t="s">
        <v>16318</v>
      </c>
      <c r="B171" s="282" t="s">
        <v>16317</v>
      </c>
      <c r="C171" s="282" t="s">
        <v>119</v>
      </c>
      <c r="D171" s="310">
        <v>-19.933277731442871</v>
      </c>
      <c r="E171" s="282" t="s">
        <v>2852</v>
      </c>
    </row>
    <row r="172" spans="1:5" x14ac:dyDescent="0.2">
      <c r="A172" s="282" t="s">
        <v>16316</v>
      </c>
      <c r="B172" s="282" t="s">
        <v>16315</v>
      </c>
      <c r="C172" s="282" t="s">
        <v>119</v>
      </c>
      <c r="D172" s="310">
        <v>23.047858942065492</v>
      </c>
      <c r="E172" s="282" t="s">
        <v>2844</v>
      </c>
    </row>
    <row r="173" spans="1:5" x14ac:dyDescent="0.2">
      <c r="A173" s="282" t="s">
        <v>16314</v>
      </c>
      <c r="B173" s="282" t="s">
        <v>16313</v>
      </c>
      <c r="C173" s="282" t="s">
        <v>119</v>
      </c>
      <c r="D173" s="310">
        <v>18.981481481481481</v>
      </c>
      <c r="E173" s="282" t="s">
        <v>2844</v>
      </c>
    </row>
    <row r="174" spans="1:5" x14ac:dyDescent="0.2">
      <c r="A174" s="282" t="s">
        <v>16312</v>
      </c>
      <c r="B174" s="282" t="s">
        <v>16311</v>
      </c>
      <c r="C174" s="282" t="s">
        <v>119</v>
      </c>
      <c r="D174" s="310">
        <v>3.8359788359788358</v>
      </c>
      <c r="E174" s="282" t="s">
        <v>2849</v>
      </c>
    </row>
    <row r="175" spans="1:5" x14ac:dyDescent="0.2">
      <c r="A175" s="282" t="s">
        <v>16310</v>
      </c>
      <c r="B175" s="282" t="s">
        <v>16309</v>
      </c>
      <c r="C175" s="282" t="s">
        <v>119</v>
      </c>
      <c r="D175" s="310">
        <v>-12.527472527472527</v>
      </c>
      <c r="E175" s="282" t="s">
        <v>2852</v>
      </c>
    </row>
    <row r="176" spans="1:5" x14ac:dyDescent="0.2">
      <c r="A176" s="282" t="s">
        <v>16308</v>
      </c>
      <c r="B176" s="282" t="s">
        <v>16307</v>
      </c>
      <c r="C176" s="282" t="s">
        <v>119</v>
      </c>
      <c r="D176" s="310">
        <v>-1.5748031496062991</v>
      </c>
      <c r="E176" s="282" t="s">
        <v>2852</v>
      </c>
    </row>
    <row r="177" spans="1:5" x14ac:dyDescent="0.2">
      <c r="A177" s="282" t="s">
        <v>16306</v>
      </c>
      <c r="B177" s="282" t="s">
        <v>16305</v>
      </c>
      <c r="C177" s="282" t="s">
        <v>119</v>
      </c>
      <c r="D177" s="310">
        <v>26.156069364161848</v>
      </c>
      <c r="E177" s="282" t="s">
        <v>2844</v>
      </c>
    </row>
    <row r="178" spans="1:5" x14ac:dyDescent="0.2">
      <c r="A178" s="282" t="s">
        <v>16304</v>
      </c>
      <c r="B178" s="282" t="s">
        <v>16303</v>
      </c>
      <c r="C178" s="282" t="s">
        <v>119</v>
      </c>
      <c r="D178" s="310">
        <v>-1.8741633199464525</v>
      </c>
      <c r="E178" s="282" t="s">
        <v>2852</v>
      </c>
    </row>
    <row r="179" spans="1:5" x14ac:dyDescent="0.2">
      <c r="A179" s="282" t="s">
        <v>16302</v>
      </c>
      <c r="B179" s="282" t="s">
        <v>16301</v>
      </c>
      <c r="C179" s="282" t="s">
        <v>119</v>
      </c>
      <c r="D179" s="310">
        <v>4.4927536231884062</v>
      </c>
      <c r="E179" s="282" t="s">
        <v>2844</v>
      </c>
    </row>
    <row r="180" spans="1:5" x14ac:dyDescent="0.2">
      <c r="A180" s="282" t="s">
        <v>16300</v>
      </c>
      <c r="B180" s="282" t="s">
        <v>16299</v>
      </c>
      <c r="C180" s="282" t="s">
        <v>119</v>
      </c>
      <c r="D180" s="310">
        <v>48.708487084870846</v>
      </c>
      <c r="E180" s="282" t="s">
        <v>2844</v>
      </c>
    </row>
    <row r="181" spans="1:5" x14ac:dyDescent="0.2">
      <c r="A181" s="282" t="s">
        <v>16298</v>
      </c>
      <c r="B181" s="282" t="s">
        <v>16297</v>
      </c>
      <c r="C181" s="282" t="s">
        <v>119</v>
      </c>
      <c r="D181" s="310">
        <v>-2.5236593059936907</v>
      </c>
      <c r="E181" s="282" t="s">
        <v>2852</v>
      </c>
    </row>
    <row r="182" spans="1:5" x14ac:dyDescent="0.2">
      <c r="A182" s="282" t="s">
        <v>16296</v>
      </c>
      <c r="B182" s="282" t="s">
        <v>16295</v>
      </c>
      <c r="C182" s="282" t="s">
        <v>119</v>
      </c>
      <c r="D182" s="310">
        <v>9.566326530612244</v>
      </c>
      <c r="E182" s="282" t="s">
        <v>2844</v>
      </c>
    </row>
    <row r="183" spans="1:5" x14ac:dyDescent="0.2">
      <c r="A183" s="282" t="s">
        <v>16294</v>
      </c>
      <c r="B183" s="282" t="s">
        <v>9211</v>
      </c>
      <c r="C183" s="282" t="s">
        <v>119</v>
      </c>
      <c r="D183" s="310">
        <v>-6.5420560747663545</v>
      </c>
      <c r="E183" s="282" t="s">
        <v>2852</v>
      </c>
    </row>
    <row r="184" spans="1:5" x14ac:dyDescent="0.2">
      <c r="A184" s="282" t="s">
        <v>16293</v>
      </c>
      <c r="B184" s="282" t="s">
        <v>9209</v>
      </c>
      <c r="C184" s="282" t="s">
        <v>119</v>
      </c>
      <c r="D184" s="310">
        <v>11.389236545682103</v>
      </c>
      <c r="E184" s="282" t="s">
        <v>2844</v>
      </c>
    </row>
    <row r="185" spans="1:5" x14ac:dyDescent="0.2">
      <c r="A185" s="282" t="s">
        <v>16292</v>
      </c>
      <c r="B185" s="282" t="s">
        <v>9207</v>
      </c>
      <c r="C185" s="282" t="s">
        <v>119</v>
      </c>
      <c r="D185" s="310">
        <v>15.724815724815725</v>
      </c>
      <c r="E185" s="282" t="s">
        <v>2844</v>
      </c>
    </row>
    <row r="186" spans="1:5" x14ac:dyDescent="0.2">
      <c r="A186" s="282" t="s">
        <v>16291</v>
      </c>
      <c r="B186" s="282" t="s">
        <v>9205</v>
      </c>
      <c r="C186" s="282" t="s">
        <v>119</v>
      </c>
      <c r="D186" s="310">
        <v>6.8253968253968251</v>
      </c>
      <c r="E186" s="282" t="s">
        <v>2844</v>
      </c>
    </row>
    <row r="187" spans="1:5" x14ac:dyDescent="0.2">
      <c r="A187" s="282" t="s">
        <v>16290</v>
      </c>
      <c r="B187" s="282" t="s">
        <v>16289</v>
      </c>
      <c r="C187" s="282" t="s">
        <v>119</v>
      </c>
      <c r="D187" s="310">
        <v>-16.486486486486488</v>
      </c>
      <c r="E187" s="282" t="s">
        <v>2852</v>
      </c>
    </row>
    <row r="188" spans="1:5" x14ac:dyDescent="0.2">
      <c r="A188" s="282" t="s">
        <v>16288</v>
      </c>
      <c r="B188" s="282" t="s">
        <v>16287</v>
      </c>
      <c r="C188" s="282" t="s">
        <v>119</v>
      </c>
      <c r="D188" s="310">
        <v>-3.9344262295081971</v>
      </c>
      <c r="E188" s="282" t="s">
        <v>2852</v>
      </c>
    </row>
    <row r="189" spans="1:5" x14ac:dyDescent="0.2">
      <c r="A189" s="282" t="s">
        <v>16286</v>
      </c>
      <c r="B189" s="282" t="s">
        <v>16285</v>
      </c>
      <c r="C189" s="282" t="s">
        <v>119</v>
      </c>
      <c r="D189" s="310">
        <v>-12.891566265060241</v>
      </c>
      <c r="E189" s="282" t="s">
        <v>2852</v>
      </c>
    </row>
    <row r="190" spans="1:5" x14ac:dyDescent="0.2">
      <c r="A190" s="282" t="s">
        <v>16284</v>
      </c>
      <c r="B190" s="282" t="s">
        <v>16283</v>
      </c>
      <c r="C190" s="282" t="s">
        <v>119</v>
      </c>
      <c r="D190" s="310">
        <v>0.22050716648291069</v>
      </c>
      <c r="E190" s="282" t="s">
        <v>2849</v>
      </c>
    </row>
    <row r="191" spans="1:5" x14ac:dyDescent="0.2">
      <c r="A191" s="282" t="s">
        <v>16282</v>
      </c>
      <c r="B191" s="282" t="s">
        <v>16281</v>
      </c>
      <c r="C191" s="282" t="s">
        <v>119</v>
      </c>
      <c r="D191" s="310">
        <v>88.530465949820794</v>
      </c>
      <c r="E191" s="282" t="s">
        <v>2844</v>
      </c>
    </row>
    <row r="192" spans="1:5" x14ac:dyDescent="0.2">
      <c r="A192" s="282" t="s">
        <v>16280</v>
      </c>
      <c r="B192" s="282" t="s">
        <v>16279</v>
      </c>
      <c r="C192" s="282" t="s">
        <v>119</v>
      </c>
      <c r="D192" s="310">
        <v>-1.0398613518197575</v>
      </c>
      <c r="E192" s="282" t="s">
        <v>2852</v>
      </c>
    </row>
    <row r="193" spans="1:5" x14ac:dyDescent="0.2">
      <c r="A193" s="282" t="s">
        <v>16278</v>
      </c>
      <c r="B193" s="282" t="s">
        <v>16277</v>
      </c>
      <c r="C193" s="282" t="s">
        <v>119</v>
      </c>
      <c r="D193" s="310">
        <v>23.809523809523807</v>
      </c>
      <c r="E193" s="282" t="s">
        <v>2844</v>
      </c>
    </row>
    <row r="194" spans="1:5" x14ac:dyDescent="0.2">
      <c r="A194" s="282" t="s">
        <v>16276</v>
      </c>
      <c r="B194" s="282" t="s">
        <v>16275</v>
      </c>
      <c r="C194" s="282" t="s">
        <v>119</v>
      </c>
      <c r="D194" s="310">
        <v>-3.5809018567639259</v>
      </c>
      <c r="E194" s="282" t="s">
        <v>2852</v>
      </c>
    </row>
    <row r="195" spans="1:5" x14ac:dyDescent="0.2">
      <c r="A195" s="282" t="s">
        <v>16274</v>
      </c>
      <c r="B195" s="282" t="s">
        <v>16273</v>
      </c>
      <c r="C195" s="282" t="s">
        <v>119</v>
      </c>
      <c r="D195" s="310">
        <v>3.4870641169853771</v>
      </c>
      <c r="E195" s="282" t="s">
        <v>2849</v>
      </c>
    </row>
    <row r="196" spans="1:5" x14ac:dyDescent="0.2">
      <c r="A196" s="282" t="s">
        <v>16272</v>
      </c>
      <c r="B196" s="282" t="s">
        <v>16271</v>
      </c>
      <c r="C196" s="282" t="s">
        <v>119</v>
      </c>
      <c r="D196" s="310">
        <v>2.9171528588098017</v>
      </c>
      <c r="E196" s="282" t="s">
        <v>2849</v>
      </c>
    </row>
    <row r="197" spans="1:5" x14ac:dyDescent="0.2">
      <c r="A197" s="282" t="s">
        <v>16270</v>
      </c>
      <c r="B197" s="282" t="s">
        <v>16269</v>
      </c>
      <c r="C197" s="282" t="s">
        <v>119</v>
      </c>
      <c r="D197" s="310">
        <v>-2.6143790849673203</v>
      </c>
      <c r="E197" s="282" t="s">
        <v>2852</v>
      </c>
    </row>
    <row r="198" spans="1:5" x14ac:dyDescent="0.2">
      <c r="A198" s="282" t="s">
        <v>16268</v>
      </c>
      <c r="B198" s="282" t="s">
        <v>16267</v>
      </c>
      <c r="C198" s="282" t="s">
        <v>119</v>
      </c>
      <c r="D198" s="310">
        <v>-3.2374100719424459</v>
      </c>
      <c r="E198" s="282" t="s">
        <v>2852</v>
      </c>
    </row>
    <row r="199" spans="1:5" x14ac:dyDescent="0.2">
      <c r="A199" s="282" t="s">
        <v>16266</v>
      </c>
      <c r="B199" s="282" t="s">
        <v>16265</v>
      </c>
      <c r="C199" s="282" t="s">
        <v>119</v>
      </c>
      <c r="D199" s="310">
        <v>-4.7461368653421632</v>
      </c>
      <c r="E199" s="282" t="s">
        <v>2852</v>
      </c>
    </row>
    <row r="200" spans="1:5" x14ac:dyDescent="0.2">
      <c r="A200" s="282" t="s">
        <v>16264</v>
      </c>
      <c r="B200" s="282" t="s">
        <v>16263</v>
      </c>
      <c r="C200" s="282" t="s">
        <v>119</v>
      </c>
      <c r="D200" s="310">
        <v>16.64145234493192</v>
      </c>
      <c r="E200" s="282" t="s">
        <v>2844</v>
      </c>
    </row>
    <row r="201" spans="1:5" x14ac:dyDescent="0.2">
      <c r="A201" s="282" t="s">
        <v>16262</v>
      </c>
      <c r="B201" s="282" t="s">
        <v>16261</v>
      </c>
      <c r="C201" s="282" t="s">
        <v>119</v>
      </c>
      <c r="D201" s="310">
        <v>9.1880341880341891</v>
      </c>
      <c r="E201" s="282" t="s">
        <v>2844</v>
      </c>
    </row>
    <row r="202" spans="1:5" x14ac:dyDescent="0.2">
      <c r="A202" s="282" t="s">
        <v>16260</v>
      </c>
      <c r="B202" s="282" t="s">
        <v>16259</v>
      </c>
      <c r="C202" s="282" t="s">
        <v>119</v>
      </c>
      <c r="D202" s="310">
        <v>-5.4714784633294533</v>
      </c>
      <c r="E202" s="282" t="s">
        <v>2852</v>
      </c>
    </row>
    <row r="203" spans="1:5" x14ac:dyDescent="0.2">
      <c r="A203" s="282" t="s">
        <v>16258</v>
      </c>
      <c r="B203" s="282" t="s">
        <v>16257</v>
      </c>
      <c r="C203" s="282" t="s">
        <v>119</v>
      </c>
      <c r="D203" s="310">
        <v>-11.716621253405995</v>
      </c>
      <c r="E203" s="282" t="s">
        <v>2852</v>
      </c>
    </row>
    <row r="204" spans="1:5" x14ac:dyDescent="0.2">
      <c r="A204" s="282" t="s">
        <v>16256</v>
      </c>
      <c r="B204" s="282" t="s">
        <v>16255</v>
      </c>
      <c r="C204" s="282" t="s">
        <v>119</v>
      </c>
      <c r="D204" s="310">
        <v>1.6861219195849546</v>
      </c>
      <c r="E204" s="282" t="s">
        <v>2849</v>
      </c>
    </row>
    <row r="205" spans="1:5" x14ac:dyDescent="0.2">
      <c r="A205" s="282" t="s">
        <v>16254</v>
      </c>
      <c r="B205" s="282" t="s">
        <v>16253</v>
      </c>
      <c r="C205" s="282" t="s">
        <v>119</v>
      </c>
      <c r="D205" s="310">
        <v>-5.7803468208092488</v>
      </c>
      <c r="E205" s="282" t="s">
        <v>2852</v>
      </c>
    </row>
    <row r="206" spans="1:5" x14ac:dyDescent="0.2">
      <c r="A206" s="282" t="s">
        <v>16252</v>
      </c>
      <c r="B206" s="282" t="s">
        <v>16251</v>
      </c>
      <c r="C206" s="282" t="s">
        <v>119</v>
      </c>
      <c r="D206" s="310">
        <v>-8.6092715231788084</v>
      </c>
      <c r="E206" s="282" t="s">
        <v>2852</v>
      </c>
    </row>
    <row r="207" spans="1:5" x14ac:dyDescent="0.2">
      <c r="A207" s="282" t="s">
        <v>16250</v>
      </c>
      <c r="B207" s="282" t="s">
        <v>16249</v>
      </c>
      <c r="C207" s="282" t="s">
        <v>119</v>
      </c>
      <c r="D207" s="310">
        <v>0</v>
      </c>
      <c r="E207" s="282" t="s">
        <v>3705</v>
      </c>
    </row>
    <row r="208" spans="1:5" x14ac:dyDescent="0.2">
      <c r="A208" s="282" t="s">
        <v>16248</v>
      </c>
      <c r="B208" s="282" t="s">
        <v>16247</v>
      </c>
      <c r="C208" s="282" t="s">
        <v>119</v>
      </c>
      <c r="D208" s="310">
        <v>-14.006024096385541</v>
      </c>
      <c r="E208" s="282" t="s">
        <v>2852</v>
      </c>
    </row>
    <row r="209" spans="1:5" x14ac:dyDescent="0.2">
      <c r="A209" s="282" t="s">
        <v>16246</v>
      </c>
      <c r="B209" s="282" t="s">
        <v>16245</v>
      </c>
      <c r="C209" s="282" t="s">
        <v>119</v>
      </c>
      <c r="D209" s="310">
        <v>-9.6045197740112993</v>
      </c>
      <c r="E209" s="282" t="s">
        <v>2852</v>
      </c>
    </row>
    <row r="210" spans="1:5" x14ac:dyDescent="0.2">
      <c r="A210" s="282" t="s">
        <v>16244</v>
      </c>
      <c r="B210" s="282" t="s">
        <v>16243</v>
      </c>
      <c r="C210" s="282" t="s">
        <v>119</v>
      </c>
      <c r="D210" s="310">
        <v>-1.2453300124533</v>
      </c>
      <c r="E210" s="282" t="s">
        <v>2852</v>
      </c>
    </row>
    <row r="211" spans="1:5" x14ac:dyDescent="0.2">
      <c r="A211" s="282" t="s">
        <v>16242</v>
      </c>
      <c r="B211" s="282" t="s">
        <v>16241</v>
      </c>
      <c r="C211" s="282" t="s">
        <v>119</v>
      </c>
      <c r="D211" s="310">
        <v>27.065527065527068</v>
      </c>
      <c r="E211" s="282" t="s">
        <v>2844</v>
      </c>
    </row>
    <row r="212" spans="1:5" x14ac:dyDescent="0.2">
      <c r="A212" s="282" t="s">
        <v>16240</v>
      </c>
      <c r="B212" s="282" t="s">
        <v>16239</v>
      </c>
      <c r="C212" s="282" t="s">
        <v>119</v>
      </c>
      <c r="D212" s="310">
        <v>-5.3364269141531322</v>
      </c>
      <c r="E212" s="282" t="s">
        <v>2852</v>
      </c>
    </row>
    <row r="213" spans="1:5" x14ac:dyDescent="0.2">
      <c r="A213" s="282" t="s">
        <v>16238</v>
      </c>
      <c r="B213" s="282" t="s">
        <v>16237</v>
      </c>
      <c r="C213" s="282" t="s">
        <v>119</v>
      </c>
      <c r="D213" s="310">
        <v>-3.2426778242677825</v>
      </c>
      <c r="E213" s="282" t="s">
        <v>2852</v>
      </c>
    </row>
    <row r="214" spans="1:5" x14ac:dyDescent="0.2">
      <c r="A214" s="282" t="s">
        <v>16236</v>
      </c>
      <c r="B214" s="282" t="s">
        <v>16235</v>
      </c>
      <c r="C214" s="282" t="s">
        <v>119</v>
      </c>
      <c r="D214" s="310">
        <v>-6.179775280898876</v>
      </c>
      <c r="E214" s="282" t="s">
        <v>2852</v>
      </c>
    </row>
    <row r="215" spans="1:5" x14ac:dyDescent="0.2">
      <c r="A215" s="282" t="s">
        <v>16234</v>
      </c>
      <c r="B215" s="282" t="s">
        <v>16233</v>
      </c>
      <c r="C215" s="282" t="s">
        <v>119</v>
      </c>
      <c r="D215" s="310">
        <v>-2.1436227224008575</v>
      </c>
      <c r="E215" s="282" t="s">
        <v>2852</v>
      </c>
    </row>
    <row r="216" spans="1:5" x14ac:dyDescent="0.2">
      <c r="A216" s="282" t="s">
        <v>16232</v>
      </c>
      <c r="B216" s="282" t="s">
        <v>16231</v>
      </c>
      <c r="C216" s="282" t="s">
        <v>119</v>
      </c>
      <c r="D216" s="310">
        <v>2.3529411764705883</v>
      </c>
      <c r="E216" s="282" t="s">
        <v>2849</v>
      </c>
    </row>
    <row r="217" spans="1:5" x14ac:dyDescent="0.2">
      <c r="A217" s="282" t="s">
        <v>16230</v>
      </c>
      <c r="B217" s="282" t="s">
        <v>16229</v>
      </c>
      <c r="C217" s="282" t="s">
        <v>119</v>
      </c>
      <c r="D217" s="310">
        <v>-1.4263074484944533</v>
      </c>
      <c r="E217" s="282" t="s">
        <v>2852</v>
      </c>
    </row>
    <row r="218" spans="1:5" x14ac:dyDescent="0.2">
      <c r="A218" s="282" t="s">
        <v>16228</v>
      </c>
      <c r="B218" s="282" t="s">
        <v>16227</v>
      </c>
      <c r="C218" s="282" t="s">
        <v>119</v>
      </c>
      <c r="D218" s="310">
        <v>-0.98684210526315785</v>
      </c>
      <c r="E218" s="282" t="s">
        <v>2852</v>
      </c>
    </row>
    <row r="219" spans="1:5" x14ac:dyDescent="0.2">
      <c r="A219" s="282" t="s">
        <v>16226</v>
      </c>
      <c r="B219" s="282" t="s">
        <v>16225</v>
      </c>
      <c r="C219" s="282" t="s">
        <v>119</v>
      </c>
      <c r="D219" s="310">
        <v>-4.1322314049586781</v>
      </c>
      <c r="E219" s="282" t="s">
        <v>2852</v>
      </c>
    </row>
    <row r="220" spans="1:5" x14ac:dyDescent="0.2">
      <c r="A220" s="282" t="s">
        <v>16224</v>
      </c>
      <c r="B220" s="282" t="s">
        <v>16223</v>
      </c>
      <c r="C220" s="282" t="s">
        <v>119</v>
      </c>
      <c r="D220" s="310">
        <v>-9.5384615384615383</v>
      </c>
      <c r="E220" s="282" t="s">
        <v>2852</v>
      </c>
    </row>
    <row r="221" spans="1:5" x14ac:dyDescent="0.2">
      <c r="A221" s="282" t="s">
        <v>16222</v>
      </c>
      <c r="B221" s="282" t="s">
        <v>16221</v>
      </c>
      <c r="C221" s="282" t="s">
        <v>119</v>
      </c>
      <c r="D221" s="310">
        <v>-0.44742729306487694</v>
      </c>
      <c r="E221" s="282" t="s">
        <v>2852</v>
      </c>
    </row>
    <row r="222" spans="1:5" x14ac:dyDescent="0.2">
      <c r="A222" s="282" t="s">
        <v>16220</v>
      </c>
      <c r="B222" s="282" t="s">
        <v>16219</v>
      </c>
      <c r="C222" s="282" t="s">
        <v>119</v>
      </c>
      <c r="D222" s="310">
        <v>1.0600706713780919</v>
      </c>
      <c r="E222" s="282" t="s">
        <v>2849</v>
      </c>
    </row>
    <row r="223" spans="1:5" x14ac:dyDescent="0.2">
      <c r="A223" s="282" t="s">
        <v>16218</v>
      </c>
      <c r="B223" s="282" t="s">
        <v>16217</v>
      </c>
      <c r="C223" s="282" t="s">
        <v>119</v>
      </c>
      <c r="D223" s="310">
        <v>2.491506228765572</v>
      </c>
      <c r="E223" s="282" t="s">
        <v>2849</v>
      </c>
    </row>
    <row r="224" spans="1:5" x14ac:dyDescent="0.2">
      <c r="A224" s="282" t="s">
        <v>16216</v>
      </c>
      <c r="B224" s="282" t="s">
        <v>16215</v>
      </c>
      <c r="C224" s="282" t="s">
        <v>119</v>
      </c>
      <c r="D224" s="310">
        <v>-3.247631935047361</v>
      </c>
      <c r="E224" s="282" t="s">
        <v>2852</v>
      </c>
    </row>
    <row r="225" spans="1:5" x14ac:dyDescent="0.2">
      <c r="A225" s="282" t="s">
        <v>16214</v>
      </c>
      <c r="B225" s="282" t="s">
        <v>16213</v>
      </c>
      <c r="C225" s="282" t="s">
        <v>119</v>
      </c>
      <c r="D225" s="310">
        <v>-4.6130952380952381</v>
      </c>
      <c r="E225" s="282" t="s">
        <v>2852</v>
      </c>
    </row>
    <row r="226" spans="1:5" x14ac:dyDescent="0.2">
      <c r="A226" s="282" t="s">
        <v>16212</v>
      </c>
      <c r="B226" s="282" t="s">
        <v>16211</v>
      </c>
      <c r="C226" s="282" t="s">
        <v>119</v>
      </c>
      <c r="D226" s="310">
        <v>1.1066398390342052</v>
      </c>
      <c r="E226" s="282" t="s">
        <v>2849</v>
      </c>
    </row>
    <row r="227" spans="1:5" x14ac:dyDescent="0.2">
      <c r="A227" s="282" t="s">
        <v>16210</v>
      </c>
      <c r="B227" s="282" t="s">
        <v>16209</v>
      </c>
      <c r="C227" s="282" t="s">
        <v>119</v>
      </c>
      <c r="D227" s="310">
        <v>-7.1111111111111107</v>
      </c>
      <c r="E227" s="282" t="s">
        <v>2852</v>
      </c>
    </row>
    <row r="228" spans="1:5" x14ac:dyDescent="0.2">
      <c r="A228" s="282" t="s">
        <v>16208</v>
      </c>
      <c r="B228" s="282" t="s">
        <v>16207</v>
      </c>
      <c r="C228" s="282" t="s">
        <v>119</v>
      </c>
      <c r="D228" s="310">
        <v>-45.801526717557252</v>
      </c>
      <c r="E228" s="282" t="s">
        <v>2852</v>
      </c>
    </row>
    <row r="229" spans="1:5" x14ac:dyDescent="0.2">
      <c r="A229" s="282" t="s">
        <v>16206</v>
      </c>
      <c r="B229" s="282" t="s">
        <v>16205</v>
      </c>
      <c r="C229" s="282" t="s">
        <v>119</v>
      </c>
      <c r="D229" s="310">
        <v>17.340425531914892</v>
      </c>
      <c r="E229" s="282" t="s">
        <v>2844</v>
      </c>
    </row>
    <row r="230" spans="1:5" x14ac:dyDescent="0.2">
      <c r="A230" s="282" t="s">
        <v>16204</v>
      </c>
      <c r="B230" s="282" t="s">
        <v>16203</v>
      </c>
      <c r="C230" s="282" t="s">
        <v>119</v>
      </c>
      <c r="D230" s="310">
        <v>-0.13175230566534915</v>
      </c>
      <c r="E230" s="282" t="s">
        <v>2852</v>
      </c>
    </row>
    <row r="231" spans="1:5" x14ac:dyDescent="0.2">
      <c r="A231" s="282" t="s">
        <v>16202</v>
      </c>
      <c r="B231" s="282" t="s">
        <v>16201</v>
      </c>
      <c r="C231" s="282" t="s">
        <v>119</v>
      </c>
      <c r="D231" s="310">
        <v>30.95823095823096</v>
      </c>
      <c r="E231" s="282" t="s">
        <v>2844</v>
      </c>
    </row>
    <row r="232" spans="1:5" x14ac:dyDescent="0.2">
      <c r="A232" s="282" t="s">
        <v>16200</v>
      </c>
      <c r="B232" s="282" t="s">
        <v>16199</v>
      </c>
      <c r="C232" s="282" t="s">
        <v>119</v>
      </c>
      <c r="D232" s="310">
        <v>11.891117478510029</v>
      </c>
      <c r="E232" s="282" t="s">
        <v>2844</v>
      </c>
    </row>
    <row r="233" spans="1:5" x14ac:dyDescent="0.2">
      <c r="A233" s="282" t="s">
        <v>16198</v>
      </c>
      <c r="B233" s="282" t="s">
        <v>16197</v>
      </c>
      <c r="C233" s="282" t="s">
        <v>119</v>
      </c>
      <c r="D233" s="310">
        <v>-5.2539404553415059</v>
      </c>
      <c r="E233" s="282" t="s">
        <v>2852</v>
      </c>
    </row>
    <row r="234" spans="1:5" x14ac:dyDescent="0.2">
      <c r="A234" s="282" t="s">
        <v>16196</v>
      </c>
      <c r="B234" s="282" t="s">
        <v>16195</v>
      </c>
      <c r="C234" s="282" t="s">
        <v>119</v>
      </c>
      <c r="D234" s="310">
        <v>13.091641490433032</v>
      </c>
      <c r="E234" s="282" t="s">
        <v>2844</v>
      </c>
    </row>
    <row r="235" spans="1:5" x14ac:dyDescent="0.2">
      <c r="A235" s="282" t="s">
        <v>16194</v>
      </c>
      <c r="B235" s="282" t="s">
        <v>16193</v>
      </c>
      <c r="C235" s="282" t="s">
        <v>119</v>
      </c>
      <c r="D235" s="310">
        <v>1.044932079414838</v>
      </c>
      <c r="E235" s="282" t="s">
        <v>2849</v>
      </c>
    </row>
    <row r="236" spans="1:5" x14ac:dyDescent="0.2">
      <c r="A236" s="282" t="s">
        <v>16192</v>
      </c>
      <c r="B236" s="282" t="s">
        <v>16191</v>
      </c>
      <c r="C236" s="282" t="s">
        <v>119</v>
      </c>
      <c r="D236" s="310">
        <v>1.6194331983805668</v>
      </c>
      <c r="E236" s="282" t="s">
        <v>2849</v>
      </c>
    </row>
    <row r="237" spans="1:5" x14ac:dyDescent="0.2">
      <c r="A237" s="282" t="s">
        <v>16190</v>
      </c>
      <c r="B237" s="282" t="s">
        <v>16189</v>
      </c>
      <c r="C237" s="282" t="s">
        <v>119</v>
      </c>
      <c r="D237" s="310">
        <v>-10.618066561014263</v>
      </c>
      <c r="E237" s="282" t="s">
        <v>2852</v>
      </c>
    </row>
    <row r="238" spans="1:5" x14ac:dyDescent="0.2">
      <c r="A238" s="282" t="s">
        <v>16188</v>
      </c>
      <c r="B238" s="282" t="s">
        <v>16187</v>
      </c>
      <c r="C238" s="282" t="s">
        <v>119</v>
      </c>
      <c r="D238" s="310">
        <v>10.067763794772508</v>
      </c>
      <c r="E238" s="282" t="s">
        <v>2844</v>
      </c>
    </row>
    <row r="239" spans="1:5" x14ac:dyDescent="0.2">
      <c r="A239" s="282" t="s">
        <v>16186</v>
      </c>
      <c r="B239" s="282" t="s">
        <v>16185</v>
      </c>
      <c r="C239" s="282" t="s">
        <v>119</v>
      </c>
      <c r="D239" s="310">
        <v>75.147058823529406</v>
      </c>
      <c r="E239" s="282" t="s">
        <v>2844</v>
      </c>
    </row>
    <row r="240" spans="1:5" x14ac:dyDescent="0.2">
      <c r="A240" s="282" t="s">
        <v>16184</v>
      </c>
      <c r="B240" s="282" t="s">
        <v>16183</v>
      </c>
      <c r="C240" s="282" t="s">
        <v>119</v>
      </c>
      <c r="D240" s="310">
        <v>50.918635170603679</v>
      </c>
      <c r="E240" s="282" t="s">
        <v>2844</v>
      </c>
    </row>
    <row r="241" spans="1:5" x14ac:dyDescent="0.2">
      <c r="A241" s="282" t="s">
        <v>16182</v>
      </c>
      <c r="B241" s="282" t="s">
        <v>16181</v>
      </c>
      <c r="C241" s="282" t="s">
        <v>119</v>
      </c>
      <c r="D241" s="310">
        <v>153.0864197530864</v>
      </c>
      <c r="E241" s="282" t="s">
        <v>2844</v>
      </c>
    </row>
    <row r="242" spans="1:5" x14ac:dyDescent="0.2">
      <c r="A242" s="282" t="s">
        <v>16180</v>
      </c>
      <c r="B242" s="282" t="s">
        <v>16179</v>
      </c>
      <c r="C242" s="282" t="s">
        <v>119</v>
      </c>
      <c r="D242" s="310">
        <v>6.4425770308123242</v>
      </c>
      <c r="E242" s="282" t="s">
        <v>2844</v>
      </c>
    </row>
    <row r="243" spans="1:5" x14ac:dyDescent="0.2">
      <c r="A243" s="282" t="s">
        <v>16178</v>
      </c>
      <c r="B243" s="282" t="s">
        <v>16177</v>
      </c>
      <c r="C243" s="282" t="s">
        <v>119</v>
      </c>
      <c r="D243" s="310">
        <v>-2.9498525073746311</v>
      </c>
      <c r="E243" s="282" t="s">
        <v>2852</v>
      </c>
    </row>
    <row r="244" spans="1:5" x14ac:dyDescent="0.2">
      <c r="A244" s="282" t="s">
        <v>16176</v>
      </c>
      <c r="B244" s="282" t="s">
        <v>16175</v>
      </c>
      <c r="C244" s="282" t="s">
        <v>119</v>
      </c>
      <c r="D244" s="310">
        <v>0.88691796008869184</v>
      </c>
      <c r="E244" s="282" t="s">
        <v>2849</v>
      </c>
    </row>
    <row r="245" spans="1:5" x14ac:dyDescent="0.2">
      <c r="A245" s="282" t="s">
        <v>16174</v>
      </c>
      <c r="B245" s="282" t="s">
        <v>16173</v>
      </c>
      <c r="C245" s="282" t="s">
        <v>119</v>
      </c>
      <c r="D245" s="310">
        <v>68.115942028985515</v>
      </c>
      <c r="E245" s="282" t="s">
        <v>2844</v>
      </c>
    </row>
    <row r="246" spans="1:5" x14ac:dyDescent="0.2">
      <c r="A246" s="282" t="s">
        <v>16172</v>
      </c>
      <c r="B246" s="282" t="s">
        <v>16171</v>
      </c>
      <c r="C246" s="282" t="s">
        <v>119</v>
      </c>
      <c r="D246" s="310">
        <v>-3.1456953642384109</v>
      </c>
      <c r="E246" s="282" t="s">
        <v>2852</v>
      </c>
    </row>
    <row r="247" spans="1:5" x14ac:dyDescent="0.2">
      <c r="A247" s="282" t="s">
        <v>16170</v>
      </c>
      <c r="B247" s="282" t="s">
        <v>16169</v>
      </c>
      <c r="C247" s="282" t="s">
        <v>119</v>
      </c>
      <c r="D247" s="310">
        <v>3.3373063170441002</v>
      </c>
      <c r="E247" s="282" t="s">
        <v>2849</v>
      </c>
    </row>
    <row r="248" spans="1:5" x14ac:dyDescent="0.2">
      <c r="A248" s="282" t="s">
        <v>16168</v>
      </c>
      <c r="B248" s="282" t="s">
        <v>16167</v>
      </c>
      <c r="C248" s="282" t="s">
        <v>119</v>
      </c>
      <c r="D248" s="310">
        <v>-0.12224938875305623</v>
      </c>
      <c r="E248" s="282" t="s">
        <v>2852</v>
      </c>
    </row>
    <row r="249" spans="1:5" x14ac:dyDescent="0.2">
      <c r="A249" s="282" t="s">
        <v>16166</v>
      </c>
      <c r="B249" s="282" t="s">
        <v>16165</v>
      </c>
      <c r="C249" s="282" t="s">
        <v>119</v>
      </c>
      <c r="D249" s="310">
        <v>22.684085510688838</v>
      </c>
      <c r="E249" s="282" t="s">
        <v>2844</v>
      </c>
    </row>
    <row r="250" spans="1:5" x14ac:dyDescent="0.2">
      <c r="A250" s="282" t="s">
        <v>16164</v>
      </c>
      <c r="B250" s="282" t="s">
        <v>16163</v>
      </c>
      <c r="C250" s="282" t="s">
        <v>119</v>
      </c>
      <c r="D250" s="310">
        <v>33.858267716535437</v>
      </c>
      <c r="E250" s="282" t="s">
        <v>2844</v>
      </c>
    </row>
    <row r="251" spans="1:5" x14ac:dyDescent="0.2">
      <c r="A251" s="282" t="s">
        <v>16162</v>
      </c>
      <c r="B251" s="282" t="s">
        <v>16161</v>
      </c>
      <c r="C251" s="282" t="s">
        <v>119</v>
      </c>
      <c r="D251" s="310">
        <v>-1.7777777777777777</v>
      </c>
      <c r="E251" s="282" t="s">
        <v>2852</v>
      </c>
    </row>
    <row r="252" spans="1:5" x14ac:dyDescent="0.2">
      <c r="A252" s="282" t="s">
        <v>16160</v>
      </c>
      <c r="B252" s="282" t="s">
        <v>16159</v>
      </c>
      <c r="C252" s="282" t="s">
        <v>119</v>
      </c>
      <c r="D252" s="310">
        <v>-11.111111111111111</v>
      </c>
      <c r="E252" s="282" t="s">
        <v>2852</v>
      </c>
    </row>
    <row r="253" spans="1:5" x14ac:dyDescent="0.2">
      <c r="A253" s="282" t="s">
        <v>16158</v>
      </c>
      <c r="B253" s="282" t="s">
        <v>16157</v>
      </c>
      <c r="C253" s="282" t="s">
        <v>119</v>
      </c>
      <c r="D253" s="310">
        <v>-5.5226824457593686</v>
      </c>
      <c r="E253" s="282" t="s">
        <v>2852</v>
      </c>
    </row>
    <row r="254" spans="1:5" x14ac:dyDescent="0.2">
      <c r="A254" s="282" t="s">
        <v>16156</v>
      </c>
      <c r="B254" s="282" t="s">
        <v>16155</v>
      </c>
      <c r="C254" s="282" t="s">
        <v>119</v>
      </c>
      <c r="D254" s="310">
        <v>-1.41643059490085</v>
      </c>
      <c r="E254" s="282" t="s">
        <v>2852</v>
      </c>
    </row>
    <row r="255" spans="1:5" x14ac:dyDescent="0.2">
      <c r="A255" s="282" t="s">
        <v>16154</v>
      </c>
      <c r="B255" s="282" t="s">
        <v>16153</v>
      </c>
      <c r="C255" s="282" t="s">
        <v>119</v>
      </c>
      <c r="D255" s="310">
        <v>-3.9403620873269438</v>
      </c>
      <c r="E255" s="282" t="s">
        <v>2852</v>
      </c>
    </row>
    <row r="256" spans="1:5" x14ac:dyDescent="0.2">
      <c r="A256" s="282" t="s">
        <v>16152</v>
      </c>
      <c r="B256" s="282" t="s">
        <v>16151</v>
      </c>
      <c r="C256" s="282" t="s">
        <v>119</v>
      </c>
      <c r="D256" s="310">
        <v>-14.225941422594143</v>
      </c>
      <c r="E256" s="282" t="s">
        <v>2852</v>
      </c>
    </row>
    <row r="257" spans="1:5" x14ac:dyDescent="0.2">
      <c r="A257" s="282" t="s">
        <v>16150</v>
      </c>
      <c r="B257" s="282" t="s">
        <v>16149</v>
      </c>
      <c r="C257" s="282" t="s">
        <v>119</v>
      </c>
      <c r="D257" s="310">
        <v>21.649484536082475</v>
      </c>
      <c r="E257" s="282" t="s">
        <v>2844</v>
      </c>
    </row>
    <row r="258" spans="1:5" x14ac:dyDescent="0.2">
      <c r="A258" s="282" t="s">
        <v>16148</v>
      </c>
      <c r="B258" s="282" t="s">
        <v>16147</v>
      </c>
      <c r="C258" s="282" t="s">
        <v>119</v>
      </c>
      <c r="D258" s="310">
        <v>28.414442700156982</v>
      </c>
      <c r="E258" s="282" t="s">
        <v>2844</v>
      </c>
    </row>
    <row r="259" spans="1:5" x14ac:dyDescent="0.2">
      <c r="A259" s="282" t="s">
        <v>16146</v>
      </c>
      <c r="B259" s="282" t="s">
        <v>16145</v>
      </c>
      <c r="C259" s="282" t="s">
        <v>119</v>
      </c>
      <c r="D259" s="310">
        <v>-0.11148272017837235</v>
      </c>
      <c r="E259" s="282" t="s">
        <v>2852</v>
      </c>
    </row>
    <row r="260" spans="1:5" x14ac:dyDescent="0.2">
      <c r="A260" s="282" t="s">
        <v>16144</v>
      </c>
      <c r="B260" s="282" t="s">
        <v>16143</v>
      </c>
      <c r="C260" s="282" t="s">
        <v>119</v>
      </c>
      <c r="D260" s="310">
        <v>-10.632183908045976</v>
      </c>
      <c r="E260" s="282" t="s">
        <v>2852</v>
      </c>
    </row>
    <row r="261" spans="1:5" x14ac:dyDescent="0.2">
      <c r="A261" s="282" t="s">
        <v>16142</v>
      </c>
      <c r="B261" s="282" t="s">
        <v>16141</v>
      </c>
      <c r="C261" s="282" t="s">
        <v>119</v>
      </c>
      <c r="D261" s="310">
        <v>-5.5462184873949578</v>
      </c>
      <c r="E261" s="282" t="s">
        <v>2852</v>
      </c>
    </row>
    <row r="262" spans="1:5" x14ac:dyDescent="0.2">
      <c r="A262" s="282" t="s">
        <v>16140</v>
      </c>
      <c r="B262" s="282" t="s">
        <v>16139</v>
      </c>
      <c r="C262" s="282" t="s">
        <v>119</v>
      </c>
      <c r="D262" s="310">
        <v>-16.533864541832667</v>
      </c>
      <c r="E262" s="282" t="s">
        <v>2852</v>
      </c>
    </row>
    <row r="263" spans="1:5" x14ac:dyDescent="0.2">
      <c r="A263" s="282" t="s">
        <v>16138</v>
      </c>
      <c r="B263" s="282" t="s">
        <v>16137</v>
      </c>
      <c r="C263" s="282" t="s">
        <v>119</v>
      </c>
      <c r="D263" s="310">
        <v>-9.67741935483871</v>
      </c>
      <c r="E263" s="282" t="s">
        <v>2852</v>
      </c>
    </row>
    <row r="264" spans="1:5" x14ac:dyDescent="0.2">
      <c r="A264" s="282" t="s">
        <v>16136</v>
      </c>
      <c r="B264" s="282" t="s">
        <v>16135</v>
      </c>
      <c r="C264" s="282" t="s">
        <v>119</v>
      </c>
      <c r="D264" s="310">
        <v>39.556592765460913</v>
      </c>
      <c r="E264" s="282" t="s">
        <v>2844</v>
      </c>
    </row>
    <row r="265" spans="1:5" x14ac:dyDescent="0.2">
      <c r="A265" s="282" t="s">
        <v>16134</v>
      </c>
      <c r="B265" s="282" t="s">
        <v>16133</v>
      </c>
      <c r="C265" s="282" t="s">
        <v>119</v>
      </c>
      <c r="D265" s="310">
        <v>-2.9205607476635516</v>
      </c>
      <c r="E265" s="282" t="s">
        <v>2852</v>
      </c>
    </row>
    <row r="266" spans="1:5" x14ac:dyDescent="0.2">
      <c r="A266" s="282" t="s">
        <v>16132</v>
      </c>
      <c r="B266" s="282" t="s">
        <v>16131</v>
      </c>
      <c r="C266" s="282" t="s">
        <v>119</v>
      </c>
      <c r="D266" s="310">
        <v>-15.544675642594861</v>
      </c>
      <c r="E266" s="282" t="s">
        <v>2852</v>
      </c>
    </row>
    <row r="267" spans="1:5" x14ac:dyDescent="0.2">
      <c r="A267" s="282" t="s">
        <v>16130</v>
      </c>
      <c r="B267" s="282" t="s">
        <v>16129</v>
      </c>
      <c r="C267" s="282" t="s">
        <v>119</v>
      </c>
      <c r="D267" s="310">
        <v>-3.9861351819757362</v>
      </c>
      <c r="E267" s="282" t="s">
        <v>2852</v>
      </c>
    </row>
    <row r="268" spans="1:5" x14ac:dyDescent="0.2">
      <c r="A268" s="282" t="s">
        <v>16128</v>
      </c>
      <c r="B268" s="282" t="s">
        <v>16127</v>
      </c>
      <c r="C268" s="282" t="s">
        <v>119</v>
      </c>
      <c r="D268" s="310">
        <v>-9.0332805071315381</v>
      </c>
      <c r="E268" s="282" t="s">
        <v>2852</v>
      </c>
    </row>
    <row r="269" spans="1:5" x14ac:dyDescent="0.2">
      <c r="A269" s="282" t="s">
        <v>16126</v>
      </c>
      <c r="B269" s="282" t="s">
        <v>16125</v>
      </c>
      <c r="C269" s="282" t="s">
        <v>119</v>
      </c>
      <c r="D269" s="310">
        <v>-9.2857142857142865</v>
      </c>
      <c r="E269" s="282" t="s">
        <v>2852</v>
      </c>
    </row>
    <row r="270" spans="1:5" x14ac:dyDescent="0.2">
      <c r="A270" s="282" t="s">
        <v>16124</v>
      </c>
      <c r="B270" s="282" t="s">
        <v>16123</v>
      </c>
      <c r="C270" s="282" t="s">
        <v>119</v>
      </c>
      <c r="D270" s="310">
        <v>-9.7412480974124804</v>
      </c>
      <c r="E270" s="282" t="s">
        <v>2852</v>
      </c>
    </row>
    <row r="271" spans="1:5" x14ac:dyDescent="0.2">
      <c r="A271" s="282" t="s">
        <v>16122</v>
      </c>
      <c r="B271" s="282" t="s">
        <v>16121</v>
      </c>
      <c r="C271" s="282" t="s">
        <v>119</v>
      </c>
      <c r="D271" s="310">
        <v>-7.9299691040164779</v>
      </c>
      <c r="E271" s="282" t="s">
        <v>2852</v>
      </c>
    </row>
    <row r="272" spans="1:5" x14ac:dyDescent="0.2">
      <c r="A272" s="282" t="s">
        <v>16120</v>
      </c>
      <c r="B272" s="282" t="s">
        <v>16119</v>
      </c>
      <c r="C272" s="282" t="s">
        <v>119</v>
      </c>
      <c r="D272" s="310">
        <v>-10.149253731343283</v>
      </c>
      <c r="E272" s="282" t="s">
        <v>2852</v>
      </c>
    </row>
    <row r="273" spans="1:5" x14ac:dyDescent="0.2">
      <c r="A273" s="282" t="s">
        <v>16118</v>
      </c>
      <c r="B273" s="282" t="s">
        <v>16117</v>
      </c>
      <c r="C273" s="282" t="s">
        <v>119</v>
      </c>
      <c r="D273" s="310">
        <v>-14.853556485355648</v>
      </c>
      <c r="E273" s="282" t="s">
        <v>2852</v>
      </c>
    </row>
    <row r="274" spans="1:5" x14ac:dyDescent="0.2">
      <c r="A274" s="282" t="s">
        <v>16116</v>
      </c>
      <c r="B274" s="282" t="s">
        <v>16115</v>
      </c>
      <c r="C274" s="282" t="s">
        <v>119</v>
      </c>
      <c r="D274" s="310">
        <v>-5.4794520547945202</v>
      </c>
      <c r="E274" s="282" t="s">
        <v>2852</v>
      </c>
    </row>
    <row r="275" spans="1:5" x14ac:dyDescent="0.2">
      <c r="A275" s="282" t="s">
        <v>16114</v>
      </c>
      <c r="B275" s="282" t="s">
        <v>16113</v>
      </c>
      <c r="C275" s="282" t="s">
        <v>119</v>
      </c>
      <c r="D275" s="310">
        <v>16.395663956639567</v>
      </c>
      <c r="E275" s="282" t="s">
        <v>2844</v>
      </c>
    </row>
    <row r="276" spans="1:5" x14ac:dyDescent="0.2">
      <c r="A276" s="282" t="s">
        <v>16112</v>
      </c>
      <c r="B276" s="282" t="s">
        <v>16111</v>
      </c>
      <c r="C276" s="282" t="s">
        <v>119</v>
      </c>
      <c r="D276" s="310">
        <v>-13.017751479289942</v>
      </c>
      <c r="E276" s="282" t="s">
        <v>2852</v>
      </c>
    </row>
    <row r="277" spans="1:5" x14ac:dyDescent="0.2">
      <c r="A277" s="282" t="s">
        <v>16110</v>
      </c>
      <c r="B277" s="282" t="s">
        <v>16109</v>
      </c>
      <c r="C277" s="282" t="s">
        <v>119</v>
      </c>
      <c r="D277" s="310">
        <v>24.328358208955223</v>
      </c>
      <c r="E277" s="282" t="s">
        <v>2844</v>
      </c>
    </row>
    <row r="278" spans="1:5" x14ac:dyDescent="0.2">
      <c r="A278" s="282" t="s">
        <v>16108</v>
      </c>
      <c r="B278" s="282" t="s">
        <v>16107</v>
      </c>
      <c r="C278" s="282" t="s">
        <v>119</v>
      </c>
      <c r="D278" s="310">
        <v>-7.2124756335282649</v>
      </c>
      <c r="E278" s="282" t="s">
        <v>2852</v>
      </c>
    </row>
    <row r="279" spans="1:5" x14ac:dyDescent="0.2">
      <c r="A279" s="282" t="s">
        <v>16106</v>
      </c>
      <c r="B279" s="282" t="s">
        <v>16105</v>
      </c>
      <c r="C279" s="282" t="s">
        <v>119</v>
      </c>
      <c r="D279" s="310">
        <v>-4.0909090909090908</v>
      </c>
      <c r="E279" s="282" t="s">
        <v>2852</v>
      </c>
    </row>
    <row r="280" spans="1:5" x14ac:dyDescent="0.2">
      <c r="A280" s="282" t="s">
        <v>16104</v>
      </c>
      <c r="B280" s="282" t="s">
        <v>16103</v>
      </c>
      <c r="C280" s="282" t="s">
        <v>119</v>
      </c>
      <c r="D280" s="310">
        <v>-7.0643642072213506</v>
      </c>
      <c r="E280" s="282" t="s">
        <v>2852</v>
      </c>
    </row>
    <row r="281" spans="1:5" x14ac:dyDescent="0.2">
      <c r="A281" s="282" t="s">
        <v>16102</v>
      </c>
      <c r="B281" s="282" t="s">
        <v>16101</v>
      </c>
      <c r="C281" s="282" t="s">
        <v>119</v>
      </c>
      <c r="D281" s="310">
        <v>-7.04</v>
      </c>
      <c r="E281" s="282" t="s">
        <v>2852</v>
      </c>
    </row>
    <row r="282" spans="1:5" x14ac:dyDescent="0.2">
      <c r="A282" s="282" t="s">
        <v>16100</v>
      </c>
      <c r="B282" s="282" t="s">
        <v>16099</v>
      </c>
      <c r="C282" s="282" t="s">
        <v>119</v>
      </c>
      <c r="D282" s="310">
        <v>-4.8192771084337354</v>
      </c>
      <c r="E282" s="282" t="s">
        <v>2852</v>
      </c>
    </row>
    <row r="283" spans="1:5" x14ac:dyDescent="0.2">
      <c r="A283" s="282" t="s">
        <v>16098</v>
      </c>
      <c r="B283" s="282" t="s">
        <v>16097</v>
      </c>
      <c r="C283" s="282" t="s">
        <v>119</v>
      </c>
      <c r="D283" s="310">
        <v>-1.9061583577712611</v>
      </c>
      <c r="E283" s="282" t="s">
        <v>2852</v>
      </c>
    </row>
    <row r="284" spans="1:5" x14ac:dyDescent="0.2">
      <c r="A284" s="282" t="s">
        <v>16096</v>
      </c>
      <c r="B284" s="282" t="s">
        <v>16095</v>
      </c>
      <c r="C284" s="282" t="s">
        <v>119</v>
      </c>
      <c r="D284" s="310">
        <v>-1.6709511568123392</v>
      </c>
      <c r="E284" s="282" t="s">
        <v>2852</v>
      </c>
    </row>
    <row r="285" spans="1:5" x14ac:dyDescent="0.2">
      <c r="A285" s="282" t="s">
        <v>16094</v>
      </c>
      <c r="B285" s="282" t="s">
        <v>16093</v>
      </c>
      <c r="C285" s="282" t="s">
        <v>119</v>
      </c>
      <c r="D285" s="310">
        <v>-11.515151515151516</v>
      </c>
      <c r="E285" s="282" t="s">
        <v>2852</v>
      </c>
    </row>
    <row r="286" spans="1:5" x14ac:dyDescent="0.2">
      <c r="A286" s="282" t="s">
        <v>16092</v>
      </c>
      <c r="B286" s="282" t="s">
        <v>16091</v>
      </c>
      <c r="C286" s="282" t="s">
        <v>119</v>
      </c>
      <c r="D286" s="310">
        <v>4.9742710120068612</v>
      </c>
      <c r="E286" s="282" t="s">
        <v>2844</v>
      </c>
    </row>
    <row r="287" spans="1:5" x14ac:dyDescent="0.2">
      <c r="A287" s="282" t="s">
        <v>16090</v>
      </c>
      <c r="B287" s="282" t="s">
        <v>16089</v>
      </c>
      <c r="C287" s="282" t="s">
        <v>119</v>
      </c>
      <c r="D287" s="310">
        <v>-9.2257001647446462</v>
      </c>
      <c r="E287" s="282" t="s">
        <v>2852</v>
      </c>
    </row>
    <row r="288" spans="1:5" x14ac:dyDescent="0.2">
      <c r="A288" s="282" t="s">
        <v>16088</v>
      </c>
      <c r="B288" s="282" t="s">
        <v>16087</v>
      </c>
      <c r="C288" s="282" t="s">
        <v>119</v>
      </c>
      <c r="D288" s="310">
        <v>-10.630841121495326</v>
      </c>
      <c r="E288" s="282" t="s">
        <v>2852</v>
      </c>
    </row>
    <row r="289" spans="1:5" x14ac:dyDescent="0.2">
      <c r="A289" s="282" t="s">
        <v>16086</v>
      </c>
      <c r="B289" s="282" t="s">
        <v>16085</v>
      </c>
      <c r="C289" s="282" t="s">
        <v>119</v>
      </c>
      <c r="D289" s="310">
        <v>-4.9535603715170282</v>
      </c>
      <c r="E289" s="282" t="s">
        <v>2852</v>
      </c>
    </row>
    <row r="290" spans="1:5" x14ac:dyDescent="0.2">
      <c r="A290" s="282" t="s">
        <v>16084</v>
      </c>
      <c r="B290" s="282" t="s">
        <v>16083</v>
      </c>
      <c r="C290" s="282" t="s">
        <v>119</v>
      </c>
      <c r="D290" s="310">
        <v>130.16069221260815</v>
      </c>
      <c r="E290" s="282" t="s">
        <v>2844</v>
      </c>
    </row>
    <row r="291" spans="1:5" x14ac:dyDescent="0.2">
      <c r="A291" s="282" t="s">
        <v>16082</v>
      </c>
      <c r="B291" s="282" t="s">
        <v>16081</v>
      </c>
      <c r="C291" s="282" t="s">
        <v>126</v>
      </c>
      <c r="D291" s="310">
        <v>-15.169366715758468</v>
      </c>
      <c r="E291" s="282" t="s">
        <v>2852</v>
      </c>
    </row>
    <row r="292" spans="1:5" x14ac:dyDescent="0.2">
      <c r="A292" s="282" t="s">
        <v>16080</v>
      </c>
      <c r="B292" s="282" t="s">
        <v>16079</v>
      </c>
      <c r="C292" s="282" t="s">
        <v>126</v>
      </c>
      <c r="D292" s="310">
        <v>0.11695906432748539</v>
      </c>
      <c r="E292" s="282" t="s">
        <v>2849</v>
      </c>
    </row>
    <row r="293" spans="1:5" x14ac:dyDescent="0.2">
      <c r="A293" s="282" t="s">
        <v>16078</v>
      </c>
      <c r="B293" s="282" t="s">
        <v>16077</v>
      </c>
      <c r="C293" s="282" t="s">
        <v>126</v>
      </c>
      <c r="D293" s="310">
        <v>0.89766606822262118</v>
      </c>
      <c r="E293" s="282" t="s">
        <v>2849</v>
      </c>
    </row>
    <row r="294" spans="1:5" x14ac:dyDescent="0.2">
      <c r="A294" s="282" t="s">
        <v>16076</v>
      </c>
      <c r="B294" s="282" t="s">
        <v>16075</v>
      </c>
      <c r="C294" s="282" t="s">
        <v>126</v>
      </c>
      <c r="D294" s="310">
        <v>-7.9664570230607969</v>
      </c>
      <c r="E294" s="282" t="s">
        <v>2852</v>
      </c>
    </row>
    <row r="295" spans="1:5" x14ac:dyDescent="0.2">
      <c r="A295" s="282" t="s">
        <v>16074</v>
      </c>
      <c r="B295" s="282" t="s">
        <v>16073</v>
      </c>
      <c r="C295" s="282" t="s">
        <v>126</v>
      </c>
      <c r="D295" s="310">
        <v>1.8644067796610171</v>
      </c>
      <c r="E295" s="282" t="s">
        <v>2849</v>
      </c>
    </row>
    <row r="296" spans="1:5" x14ac:dyDescent="0.2">
      <c r="A296" s="282" t="s">
        <v>16072</v>
      </c>
      <c r="B296" s="282" t="s">
        <v>16071</v>
      </c>
      <c r="C296" s="282" t="s">
        <v>126</v>
      </c>
      <c r="D296" s="310">
        <v>-4.1516245487364625</v>
      </c>
      <c r="E296" s="282" t="s">
        <v>2852</v>
      </c>
    </row>
    <row r="297" spans="1:5" x14ac:dyDescent="0.2">
      <c r="A297" s="282" t="s">
        <v>16070</v>
      </c>
      <c r="B297" s="282" t="s">
        <v>16069</v>
      </c>
      <c r="C297" s="282" t="s">
        <v>126</v>
      </c>
      <c r="D297" s="310">
        <v>5.2126200274348422</v>
      </c>
      <c r="E297" s="282" t="s">
        <v>2844</v>
      </c>
    </row>
    <row r="298" spans="1:5" x14ac:dyDescent="0.2">
      <c r="A298" s="282" t="s">
        <v>16068</v>
      </c>
      <c r="B298" s="282" t="s">
        <v>16067</v>
      </c>
      <c r="C298" s="282" t="s">
        <v>126</v>
      </c>
      <c r="D298" s="310">
        <v>161.29943502824858</v>
      </c>
      <c r="E298" s="282" t="s">
        <v>2844</v>
      </c>
    </row>
    <row r="299" spans="1:5" x14ac:dyDescent="0.2">
      <c r="A299" s="282" t="s">
        <v>16066</v>
      </c>
      <c r="B299" s="282" t="s">
        <v>16065</v>
      </c>
      <c r="C299" s="282" t="s">
        <v>126</v>
      </c>
      <c r="D299" s="310">
        <v>-4.9363057324840769</v>
      </c>
      <c r="E299" s="282" t="s">
        <v>2852</v>
      </c>
    </row>
    <row r="300" spans="1:5" x14ac:dyDescent="0.2">
      <c r="A300" s="282" t="s">
        <v>16064</v>
      </c>
      <c r="B300" s="282" t="s">
        <v>16063</v>
      </c>
      <c r="C300" s="282" t="s">
        <v>126</v>
      </c>
      <c r="D300" s="310">
        <v>4.5101088646967336</v>
      </c>
      <c r="E300" s="282" t="s">
        <v>2844</v>
      </c>
    </row>
    <row r="301" spans="1:5" x14ac:dyDescent="0.2">
      <c r="A301" s="282" t="s">
        <v>16062</v>
      </c>
      <c r="B301" s="282" t="s">
        <v>16061</v>
      </c>
      <c r="C301" s="282" t="s">
        <v>126</v>
      </c>
      <c r="D301" s="310">
        <v>-1.9693654266958425</v>
      </c>
      <c r="E301" s="282" t="s">
        <v>2852</v>
      </c>
    </row>
    <row r="302" spans="1:5" x14ac:dyDescent="0.2">
      <c r="A302" s="282" t="s">
        <v>16060</v>
      </c>
      <c r="B302" s="282" t="s">
        <v>16059</v>
      </c>
      <c r="C302" s="282" t="s">
        <v>126</v>
      </c>
      <c r="D302" s="310">
        <v>7.466340269277846</v>
      </c>
      <c r="E302" s="282" t="s">
        <v>2844</v>
      </c>
    </row>
    <row r="303" spans="1:5" x14ac:dyDescent="0.2">
      <c r="A303" s="282" t="s">
        <v>16058</v>
      </c>
      <c r="B303" s="282" t="s">
        <v>16057</v>
      </c>
      <c r="C303" s="282" t="s">
        <v>126</v>
      </c>
      <c r="D303" s="310">
        <v>14.855433698903289</v>
      </c>
      <c r="E303" s="282" t="s">
        <v>2844</v>
      </c>
    </row>
    <row r="304" spans="1:5" x14ac:dyDescent="0.2">
      <c r="A304" s="282" t="s">
        <v>16056</v>
      </c>
      <c r="B304" s="282" t="s">
        <v>16055</v>
      </c>
      <c r="C304" s="282" t="s">
        <v>126</v>
      </c>
      <c r="D304" s="310">
        <v>15.701219512195122</v>
      </c>
      <c r="E304" s="282" t="s">
        <v>2844</v>
      </c>
    </row>
    <row r="305" spans="1:5" x14ac:dyDescent="0.2">
      <c r="A305" s="282" t="s">
        <v>16054</v>
      </c>
      <c r="B305" s="282" t="s">
        <v>16053</v>
      </c>
      <c r="C305" s="282" t="s">
        <v>126</v>
      </c>
      <c r="D305" s="310">
        <v>-0.89552238805970152</v>
      </c>
      <c r="E305" s="282" t="s">
        <v>2852</v>
      </c>
    </row>
    <row r="306" spans="1:5" x14ac:dyDescent="0.2">
      <c r="A306" s="282" t="s">
        <v>16052</v>
      </c>
      <c r="B306" s="282" t="s">
        <v>16051</v>
      </c>
      <c r="C306" s="282" t="s">
        <v>126</v>
      </c>
      <c r="D306" s="310">
        <v>20.184899845916796</v>
      </c>
      <c r="E306" s="282" t="s">
        <v>2844</v>
      </c>
    </row>
    <row r="307" spans="1:5" x14ac:dyDescent="0.2">
      <c r="A307" s="282" t="s">
        <v>16050</v>
      </c>
      <c r="B307" s="282" t="s">
        <v>16049</v>
      </c>
      <c r="C307" s="282" t="s">
        <v>126</v>
      </c>
      <c r="D307" s="310">
        <v>3.5714285714285712</v>
      </c>
      <c r="E307" s="282" t="s">
        <v>2849</v>
      </c>
    </row>
    <row r="308" spans="1:5" x14ac:dyDescent="0.2">
      <c r="A308" s="282" t="s">
        <v>16048</v>
      </c>
      <c r="B308" s="282" t="s">
        <v>16047</v>
      </c>
      <c r="C308" s="282" t="s">
        <v>126</v>
      </c>
      <c r="D308" s="310">
        <v>4.795918367346939</v>
      </c>
      <c r="E308" s="282" t="s">
        <v>2844</v>
      </c>
    </row>
    <row r="309" spans="1:5" x14ac:dyDescent="0.2">
      <c r="A309" s="282" t="s">
        <v>16046</v>
      </c>
      <c r="B309" s="282" t="s">
        <v>16045</v>
      </c>
      <c r="C309" s="282" t="s">
        <v>126</v>
      </c>
      <c r="D309" s="310">
        <v>-2.5039123630672928</v>
      </c>
      <c r="E309" s="282" t="s">
        <v>2852</v>
      </c>
    </row>
    <row r="310" spans="1:5" x14ac:dyDescent="0.2">
      <c r="A310" s="282" t="s">
        <v>16044</v>
      </c>
      <c r="B310" s="282" t="s">
        <v>16043</v>
      </c>
      <c r="C310" s="282" t="s">
        <v>126</v>
      </c>
      <c r="D310" s="310">
        <v>14.285714285714285</v>
      </c>
      <c r="E310" s="282" t="s">
        <v>2844</v>
      </c>
    </row>
    <row r="311" spans="1:5" x14ac:dyDescent="0.2">
      <c r="A311" s="282" t="s">
        <v>16042</v>
      </c>
      <c r="B311" s="282" t="s">
        <v>16041</v>
      </c>
      <c r="C311" s="282" t="s">
        <v>126</v>
      </c>
      <c r="D311" s="310">
        <v>0.36101083032490977</v>
      </c>
      <c r="E311" s="282" t="s">
        <v>2849</v>
      </c>
    </row>
    <row r="312" spans="1:5" x14ac:dyDescent="0.2">
      <c r="A312" s="282" t="s">
        <v>16040</v>
      </c>
      <c r="B312" s="282" t="s">
        <v>16039</v>
      </c>
      <c r="C312" s="282" t="s">
        <v>126</v>
      </c>
      <c r="D312" s="310">
        <v>-1.639344262295082</v>
      </c>
      <c r="E312" s="282" t="s">
        <v>2852</v>
      </c>
    </row>
    <row r="313" spans="1:5" x14ac:dyDescent="0.2">
      <c r="A313" s="282" t="s">
        <v>16038</v>
      </c>
      <c r="B313" s="282" t="s">
        <v>16037</v>
      </c>
      <c r="C313" s="282" t="s">
        <v>126</v>
      </c>
      <c r="D313" s="310">
        <v>2.9608404966571156</v>
      </c>
      <c r="E313" s="282" t="s">
        <v>2849</v>
      </c>
    </row>
    <row r="314" spans="1:5" x14ac:dyDescent="0.2">
      <c r="A314" s="282" t="s">
        <v>16036</v>
      </c>
      <c r="B314" s="282" t="s">
        <v>16035</v>
      </c>
      <c r="C314" s="282" t="s">
        <v>126</v>
      </c>
      <c r="D314" s="310">
        <v>21.818181818181817</v>
      </c>
      <c r="E314" s="282" t="s">
        <v>2844</v>
      </c>
    </row>
    <row r="315" spans="1:5" x14ac:dyDescent="0.2">
      <c r="A315" s="282" t="s">
        <v>16034</v>
      </c>
      <c r="B315" s="282" t="s">
        <v>16033</v>
      </c>
      <c r="C315" s="282" t="s">
        <v>126</v>
      </c>
      <c r="D315" s="310">
        <v>10.253164556962027</v>
      </c>
      <c r="E315" s="282" t="s">
        <v>2844</v>
      </c>
    </row>
    <row r="316" spans="1:5" x14ac:dyDescent="0.2">
      <c r="A316" s="282" t="s">
        <v>16032</v>
      </c>
      <c r="B316" s="282" t="s">
        <v>16031</v>
      </c>
      <c r="C316" s="282" t="s">
        <v>126</v>
      </c>
      <c r="D316" s="310">
        <v>-2.3622047244094486</v>
      </c>
      <c r="E316" s="282" t="s">
        <v>2852</v>
      </c>
    </row>
    <row r="317" spans="1:5" x14ac:dyDescent="0.2">
      <c r="A317" s="282" t="s">
        <v>16030</v>
      </c>
      <c r="B317" s="282" t="s">
        <v>16029</v>
      </c>
      <c r="C317" s="282" t="s">
        <v>126</v>
      </c>
      <c r="D317" s="310">
        <v>10.586011342155009</v>
      </c>
      <c r="E317" s="282" t="s">
        <v>2844</v>
      </c>
    </row>
    <row r="318" spans="1:5" x14ac:dyDescent="0.2">
      <c r="A318" s="282" t="s">
        <v>16028</v>
      </c>
      <c r="B318" s="282" t="s">
        <v>16027</v>
      </c>
      <c r="C318" s="282" t="s">
        <v>126</v>
      </c>
      <c r="D318" s="310">
        <v>11.869436201780417</v>
      </c>
      <c r="E318" s="282" t="s">
        <v>2844</v>
      </c>
    </row>
    <row r="319" spans="1:5" x14ac:dyDescent="0.2">
      <c r="A319" s="282" t="s">
        <v>16026</v>
      </c>
      <c r="B319" s="282" t="s">
        <v>16025</v>
      </c>
      <c r="C319" s="282" t="s">
        <v>126</v>
      </c>
      <c r="D319" s="310">
        <v>21.990369181380416</v>
      </c>
      <c r="E319" s="282" t="s">
        <v>2844</v>
      </c>
    </row>
    <row r="320" spans="1:5" x14ac:dyDescent="0.2">
      <c r="A320" s="282" t="s">
        <v>16024</v>
      </c>
      <c r="B320" s="282" t="s">
        <v>16023</v>
      </c>
      <c r="C320" s="282" t="s">
        <v>126</v>
      </c>
      <c r="D320" s="310">
        <v>5.3072625698324023</v>
      </c>
      <c r="E320" s="282" t="s">
        <v>2844</v>
      </c>
    </row>
    <row r="321" spans="1:5" x14ac:dyDescent="0.2">
      <c r="A321" s="282" t="s">
        <v>16022</v>
      </c>
      <c r="B321" s="282" t="s">
        <v>16021</v>
      </c>
      <c r="C321" s="282" t="s">
        <v>126</v>
      </c>
      <c r="D321" s="310">
        <v>7.237635705669482</v>
      </c>
      <c r="E321" s="282" t="s">
        <v>2844</v>
      </c>
    </row>
    <row r="322" spans="1:5" x14ac:dyDescent="0.2">
      <c r="A322" s="282" t="s">
        <v>16020</v>
      </c>
      <c r="B322" s="282" t="s">
        <v>16019</v>
      </c>
      <c r="C322" s="282" t="s">
        <v>126</v>
      </c>
      <c r="D322" s="310">
        <v>-5.9496567505720828</v>
      </c>
      <c r="E322" s="282" t="s">
        <v>2852</v>
      </c>
    </row>
    <row r="323" spans="1:5" x14ac:dyDescent="0.2">
      <c r="A323" s="282" t="s">
        <v>16018</v>
      </c>
      <c r="B323" s="282" t="s">
        <v>16017</v>
      </c>
      <c r="C323" s="282" t="s">
        <v>126</v>
      </c>
      <c r="D323" s="310">
        <v>182.99445471349352</v>
      </c>
      <c r="E323" s="282" t="s">
        <v>2844</v>
      </c>
    </row>
    <row r="324" spans="1:5" x14ac:dyDescent="0.2">
      <c r="A324" s="282" t="s">
        <v>16016</v>
      </c>
      <c r="B324" s="282" t="s">
        <v>16015</v>
      </c>
      <c r="C324" s="282" t="s">
        <v>126</v>
      </c>
      <c r="D324" s="310">
        <v>36.636245110821378</v>
      </c>
      <c r="E324" s="282" t="s">
        <v>2844</v>
      </c>
    </row>
    <row r="325" spans="1:5" x14ac:dyDescent="0.2">
      <c r="A325" s="282" t="s">
        <v>16014</v>
      </c>
      <c r="B325" s="282" t="s">
        <v>16013</v>
      </c>
      <c r="C325" s="282" t="s">
        <v>126</v>
      </c>
      <c r="D325" s="310">
        <v>-7.3041168658698545</v>
      </c>
      <c r="E325" s="282" t="s">
        <v>2852</v>
      </c>
    </row>
    <row r="326" spans="1:5" x14ac:dyDescent="0.2">
      <c r="A326" s="282" t="s">
        <v>16012</v>
      </c>
      <c r="B326" s="282" t="s">
        <v>16011</v>
      </c>
      <c r="C326" s="282" t="s">
        <v>126</v>
      </c>
      <c r="D326" s="310">
        <v>-0.99750623441396502</v>
      </c>
      <c r="E326" s="282" t="s">
        <v>2852</v>
      </c>
    </row>
    <row r="327" spans="1:5" x14ac:dyDescent="0.2">
      <c r="A327" s="282" t="s">
        <v>16010</v>
      </c>
      <c r="B327" s="282" t="s">
        <v>16009</v>
      </c>
      <c r="C327" s="282" t="s">
        <v>126</v>
      </c>
      <c r="D327" s="310">
        <v>-8.2926829268292686</v>
      </c>
      <c r="E327" s="282" t="s">
        <v>2852</v>
      </c>
    </row>
    <row r="328" spans="1:5" x14ac:dyDescent="0.2">
      <c r="A328" s="282" t="s">
        <v>16008</v>
      </c>
      <c r="B328" s="282" t="s">
        <v>16007</v>
      </c>
      <c r="C328" s="282" t="s">
        <v>126</v>
      </c>
      <c r="D328" s="310">
        <v>-8.2906857727737968</v>
      </c>
      <c r="E328" s="282" t="s">
        <v>2852</v>
      </c>
    </row>
    <row r="329" spans="1:5" x14ac:dyDescent="0.2">
      <c r="A329" s="282" t="s">
        <v>16006</v>
      </c>
      <c r="B329" s="282" t="s">
        <v>16005</v>
      </c>
      <c r="C329" s="282" t="s">
        <v>126</v>
      </c>
      <c r="D329" s="310">
        <v>-4.4673539518900345</v>
      </c>
      <c r="E329" s="282" t="s">
        <v>2852</v>
      </c>
    </row>
    <row r="330" spans="1:5" x14ac:dyDescent="0.2">
      <c r="A330" s="282" t="s">
        <v>16004</v>
      </c>
      <c r="B330" s="282" t="s">
        <v>16003</v>
      </c>
      <c r="C330" s="282" t="s">
        <v>126</v>
      </c>
      <c r="D330" s="310">
        <v>-9.857612267250822</v>
      </c>
      <c r="E330" s="282" t="s">
        <v>2852</v>
      </c>
    </row>
    <row r="331" spans="1:5" x14ac:dyDescent="0.2">
      <c r="A331" s="282" t="s">
        <v>16002</v>
      </c>
      <c r="B331" s="282" t="s">
        <v>16001</v>
      </c>
      <c r="C331" s="282" t="s">
        <v>126</v>
      </c>
      <c r="D331" s="310">
        <v>22.965116279069768</v>
      </c>
      <c r="E331" s="282" t="s">
        <v>2844</v>
      </c>
    </row>
    <row r="332" spans="1:5" x14ac:dyDescent="0.2">
      <c r="A332" s="282" t="s">
        <v>16000</v>
      </c>
      <c r="B332" s="282" t="s">
        <v>15999</v>
      </c>
      <c r="C332" s="282" t="s">
        <v>126</v>
      </c>
      <c r="D332" s="310">
        <v>-4.0973111395646606</v>
      </c>
      <c r="E332" s="282" t="s">
        <v>2852</v>
      </c>
    </row>
    <row r="333" spans="1:5" x14ac:dyDescent="0.2">
      <c r="A333" s="282" t="s">
        <v>15998</v>
      </c>
      <c r="B333" s="282" t="s">
        <v>15997</v>
      </c>
      <c r="C333" s="282" t="s">
        <v>126</v>
      </c>
      <c r="D333" s="310">
        <v>-6.666666666666667</v>
      </c>
      <c r="E333" s="282" t="s">
        <v>2852</v>
      </c>
    </row>
    <row r="334" spans="1:5" x14ac:dyDescent="0.2">
      <c r="A334" s="282" t="s">
        <v>15996</v>
      </c>
      <c r="B334" s="282" t="s">
        <v>15995</v>
      </c>
      <c r="C334" s="282" t="s">
        <v>126</v>
      </c>
      <c r="D334" s="310">
        <v>-5.5393586005830908</v>
      </c>
      <c r="E334" s="282" t="s">
        <v>2852</v>
      </c>
    </row>
    <row r="335" spans="1:5" x14ac:dyDescent="0.2">
      <c r="A335" s="282" t="s">
        <v>15994</v>
      </c>
      <c r="B335" s="282" t="s">
        <v>15993</v>
      </c>
      <c r="C335" s="282" t="s">
        <v>126</v>
      </c>
      <c r="D335" s="310">
        <v>0.62893081761006298</v>
      </c>
      <c r="E335" s="282" t="s">
        <v>2849</v>
      </c>
    </row>
    <row r="336" spans="1:5" x14ac:dyDescent="0.2">
      <c r="A336" s="282" t="s">
        <v>15992</v>
      </c>
      <c r="B336" s="282" t="s">
        <v>15991</v>
      </c>
      <c r="C336" s="282" t="s">
        <v>126</v>
      </c>
      <c r="D336" s="310">
        <v>-7.2834645669291334</v>
      </c>
      <c r="E336" s="282" t="s">
        <v>2852</v>
      </c>
    </row>
    <row r="337" spans="1:5" x14ac:dyDescent="0.2">
      <c r="A337" s="282" t="s">
        <v>15990</v>
      </c>
      <c r="B337" s="282" t="s">
        <v>15989</v>
      </c>
      <c r="C337" s="282" t="s">
        <v>126</v>
      </c>
      <c r="D337" s="310">
        <v>-5.8394160583941606</v>
      </c>
      <c r="E337" s="282" t="s">
        <v>2852</v>
      </c>
    </row>
    <row r="338" spans="1:5" x14ac:dyDescent="0.2">
      <c r="A338" s="282" t="s">
        <v>15988</v>
      </c>
      <c r="B338" s="282" t="s">
        <v>15987</v>
      </c>
      <c r="C338" s="282" t="s">
        <v>126</v>
      </c>
      <c r="D338" s="310">
        <v>6.0120240480961922</v>
      </c>
      <c r="E338" s="282" t="s">
        <v>2844</v>
      </c>
    </row>
    <row r="339" spans="1:5" x14ac:dyDescent="0.2">
      <c r="A339" s="282" t="s">
        <v>15986</v>
      </c>
      <c r="B339" s="282" t="s">
        <v>15985</v>
      </c>
      <c r="C339" s="282" t="s">
        <v>126</v>
      </c>
      <c r="D339" s="310">
        <v>-8.695652173913043</v>
      </c>
      <c r="E339" s="282" t="s">
        <v>2852</v>
      </c>
    </row>
    <row r="340" spans="1:5" x14ac:dyDescent="0.2">
      <c r="A340" s="282" t="s">
        <v>15984</v>
      </c>
      <c r="B340" s="282" t="s">
        <v>15983</v>
      </c>
      <c r="C340" s="282" t="s">
        <v>126</v>
      </c>
      <c r="D340" s="310">
        <v>-10.014947683109119</v>
      </c>
      <c r="E340" s="282" t="s">
        <v>2852</v>
      </c>
    </row>
    <row r="341" spans="1:5" x14ac:dyDescent="0.2">
      <c r="A341" s="282" t="s">
        <v>15982</v>
      </c>
      <c r="B341" s="282" t="s">
        <v>15981</v>
      </c>
      <c r="C341" s="282" t="s">
        <v>126</v>
      </c>
      <c r="D341" s="310">
        <v>-11.367837338262476</v>
      </c>
      <c r="E341" s="282" t="s">
        <v>2852</v>
      </c>
    </row>
    <row r="342" spans="1:5" x14ac:dyDescent="0.2">
      <c r="A342" s="282" t="s">
        <v>15980</v>
      </c>
      <c r="B342" s="282" t="s">
        <v>15979</v>
      </c>
      <c r="C342" s="282" t="s">
        <v>126</v>
      </c>
      <c r="D342" s="310">
        <v>8.7649402390438258</v>
      </c>
      <c r="E342" s="282" t="s">
        <v>2844</v>
      </c>
    </row>
    <row r="343" spans="1:5" x14ac:dyDescent="0.2">
      <c r="A343" s="282" t="s">
        <v>15978</v>
      </c>
      <c r="B343" s="282" t="s">
        <v>15977</v>
      </c>
      <c r="C343" s="282" t="s">
        <v>126</v>
      </c>
      <c r="D343" s="310">
        <v>-11.157894736842106</v>
      </c>
      <c r="E343" s="282" t="s">
        <v>2852</v>
      </c>
    </row>
    <row r="344" spans="1:5" x14ac:dyDescent="0.2">
      <c r="A344" s="282" t="s">
        <v>15976</v>
      </c>
      <c r="B344" s="282" t="s">
        <v>15975</v>
      </c>
      <c r="C344" s="282" t="s">
        <v>126</v>
      </c>
      <c r="D344" s="310">
        <v>-12.775842044134727</v>
      </c>
      <c r="E344" s="282" t="s">
        <v>2852</v>
      </c>
    </row>
    <row r="345" spans="1:5" x14ac:dyDescent="0.2">
      <c r="A345" s="282" t="s">
        <v>15974</v>
      </c>
      <c r="B345" s="282" t="s">
        <v>15973</v>
      </c>
      <c r="C345" s="282" t="s">
        <v>126</v>
      </c>
      <c r="D345" s="310">
        <v>-7.7658303464755081</v>
      </c>
      <c r="E345" s="282" t="s">
        <v>2852</v>
      </c>
    </row>
    <row r="346" spans="1:5" x14ac:dyDescent="0.2">
      <c r="A346" s="282" t="s">
        <v>15972</v>
      </c>
      <c r="B346" s="282" t="s">
        <v>15971</v>
      </c>
      <c r="C346" s="282" t="s">
        <v>126</v>
      </c>
      <c r="D346" s="310">
        <v>-15.007215007215008</v>
      </c>
      <c r="E346" s="282" t="s">
        <v>2852</v>
      </c>
    </row>
    <row r="347" spans="1:5" x14ac:dyDescent="0.2">
      <c r="A347" s="282" t="s">
        <v>15970</v>
      </c>
      <c r="B347" s="282" t="s">
        <v>15969</v>
      </c>
      <c r="C347" s="282" t="s">
        <v>126</v>
      </c>
      <c r="D347" s="310">
        <v>-4.6943231441048034</v>
      </c>
      <c r="E347" s="282" t="s">
        <v>2852</v>
      </c>
    </row>
    <row r="348" spans="1:5" x14ac:dyDescent="0.2">
      <c r="A348" s="282" t="s">
        <v>15968</v>
      </c>
      <c r="B348" s="282" t="s">
        <v>15967</v>
      </c>
      <c r="C348" s="282" t="s">
        <v>126</v>
      </c>
      <c r="D348" s="310">
        <v>-9.1561938958707358</v>
      </c>
      <c r="E348" s="282" t="s">
        <v>2852</v>
      </c>
    </row>
    <row r="349" spans="1:5" x14ac:dyDescent="0.2">
      <c r="A349" s="282" t="s">
        <v>15966</v>
      </c>
      <c r="B349" s="282" t="s">
        <v>15965</v>
      </c>
      <c r="C349" s="282" t="s">
        <v>126</v>
      </c>
      <c r="D349" s="310">
        <v>0.68681318681318682</v>
      </c>
      <c r="E349" s="282" t="s">
        <v>2849</v>
      </c>
    </row>
    <row r="350" spans="1:5" x14ac:dyDescent="0.2">
      <c r="A350" s="282" t="s">
        <v>15964</v>
      </c>
      <c r="B350" s="282" t="s">
        <v>15963</v>
      </c>
      <c r="C350" s="282" t="s">
        <v>126</v>
      </c>
      <c r="D350" s="310">
        <v>64.889336016096578</v>
      </c>
      <c r="E350" s="282" t="s">
        <v>2844</v>
      </c>
    </row>
    <row r="351" spans="1:5" x14ac:dyDescent="0.2">
      <c r="A351" s="282" t="s">
        <v>15962</v>
      </c>
      <c r="B351" s="282" t="s">
        <v>15961</v>
      </c>
      <c r="C351" s="282" t="s">
        <v>126</v>
      </c>
      <c r="D351" s="310">
        <v>354.92341356673961</v>
      </c>
      <c r="E351" s="282" t="s">
        <v>2844</v>
      </c>
    </row>
    <row r="352" spans="1:5" x14ac:dyDescent="0.2">
      <c r="A352" s="282" t="s">
        <v>15960</v>
      </c>
      <c r="B352" s="282" t="s">
        <v>15959</v>
      </c>
      <c r="C352" s="282" t="s">
        <v>126</v>
      </c>
      <c r="D352" s="310">
        <v>-11.29032258064516</v>
      </c>
      <c r="E352" s="282" t="s">
        <v>2852</v>
      </c>
    </row>
    <row r="353" spans="1:5" x14ac:dyDescent="0.2">
      <c r="A353" s="282" t="s">
        <v>15958</v>
      </c>
      <c r="B353" s="282" t="s">
        <v>15957</v>
      </c>
      <c r="C353" s="282" t="s">
        <v>126</v>
      </c>
      <c r="D353" s="310">
        <v>-6.6095471236230106</v>
      </c>
      <c r="E353" s="282" t="s">
        <v>2852</v>
      </c>
    </row>
    <row r="354" spans="1:5" x14ac:dyDescent="0.2">
      <c r="A354" s="282" t="s">
        <v>15956</v>
      </c>
      <c r="B354" s="282" t="s">
        <v>15955</v>
      </c>
      <c r="C354" s="282" t="s">
        <v>126</v>
      </c>
      <c r="D354" s="310">
        <v>-3.4883720930232558</v>
      </c>
      <c r="E354" s="282" t="s">
        <v>2852</v>
      </c>
    </row>
    <row r="355" spans="1:5" x14ac:dyDescent="0.2">
      <c r="A355" s="282" t="s">
        <v>15954</v>
      </c>
      <c r="B355" s="282" t="s">
        <v>15953</v>
      </c>
      <c r="C355" s="282" t="s">
        <v>126</v>
      </c>
      <c r="D355" s="310">
        <v>9.8173515981735147</v>
      </c>
      <c r="E355" s="282" t="s">
        <v>2844</v>
      </c>
    </row>
    <row r="356" spans="1:5" x14ac:dyDescent="0.2">
      <c r="A356" s="282" t="s">
        <v>15952</v>
      </c>
      <c r="B356" s="282" t="s">
        <v>15951</v>
      </c>
      <c r="C356" s="282" t="s">
        <v>126</v>
      </c>
      <c r="D356" s="310">
        <v>-1.4002333722287048</v>
      </c>
      <c r="E356" s="282" t="s">
        <v>2852</v>
      </c>
    </row>
    <row r="357" spans="1:5" x14ac:dyDescent="0.2">
      <c r="A357" s="282" t="s">
        <v>15950</v>
      </c>
      <c r="B357" s="282" t="s">
        <v>15949</v>
      </c>
      <c r="C357" s="282" t="s">
        <v>126</v>
      </c>
      <c r="D357" s="310">
        <v>-0.37359900373599003</v>
      </c>
      <c r="E357" s="282" t="s">
        <v>2852</v>
      </c>
    </row>
    <row r="358" spans="1:5" x14ac:dyDescent="0.2">
      <c r="A358" s="282" t="s">
        <v>15948</v>
      </c>
      <c r="B358" s="282" t="s">
        <v>15947</v>
      </c>
      <c r="C358" s="282" t="s">
        <v>126</v>
      </c>
      <c r="D358" s="310">
        <v>7.0015220700152199</v>
      </c>
      <c r="E358" s="282" t="s">
        <v>2844</v>
      </c>
    </row>
    <row r="359" spans="1:5" x14ac:dyDescent="0.2">
      <c r="A359" s="282" t="s">
        <v>15946</v>
      </c>
      <c r="B359" s="282" t="s">
        <v>15945</v>
      </c>
      <c r="C359" s="282" t="s">
        <v>126</v>
      </c>
      <c r="D359" s="310">
        <v>16.156787762906312</v>
      </c>
      <c r="E359" s="282" t="s">
        <v>2844</v>
      </c>
    </row>
    <row r="360" spans="1:5" x14ac:dyDescent="0.2">
      <c r="A360" s="282" t="s">
        <v>15944</v>
      </c>
      <c r="B360" s="282" t="s">
        <v>15943</v>
      </c>
      <c r="C360" s="282" t="s">
        <v>126</v>
      </c>
      <c r="D360" s="310">
        <v>0.31595576619273302</v>
      </c>
      <c r="E360" s="282" t="s">
        <v>2849</v>
      </c>
    </row>
    <row r="361" spans="1:5" x14ac:dyDescent="0.2">
      <c r="A361" s="282" t="s">
        <v>15942</v>
      </c>
      <c r="B361" s="282" t="s">
        <v>15941</v>
      </c>
      <c r="C361" s="282" t="s">
        <v>126</v>
      </c>
      <c r="D361" s="310">
        <v>-15.009041591320072</v>
      </c>
      <c r="E361" s="282" t="s">
        <v>2852</v>
      </c>
    </row>
    <row r="362" spans="1:5" x14ac:dyDescent="0.2">
      <c r="A362" s="282" t="s">
        <v>15940</v>
      </c>
      <c r="B362" s="282" t="s">
        <v>15939</v>
      </c>
      <c r="C362" s="282" t="s">
        <v>126</v>
      </c>
      <c r="D362" s="310">
        <v>-1.0619469026548671</v>
      </c>
      <c r="E362" s="282" t="s">
        <v>2852</v>
      </c>
    </row>
    <row r="363" spans="1:5" x14ac:dyDescent="0.2">
      <c r="A363" s="282" t="s">
        <v>15938</v>
      </c>
      <c r="B363" s="282" t="s">
        <v>15937</v>
      </c>
      <c r="C363" s="282" t="s">
        <v>126</v>
      </c>
      <c r="D363" s="310">
        <v>13.248638838475499</v>
      </c>
      <c r="E363" s="282" t="s">
        <v>2844</v>
      </c>
    </row>
    <row r="364" spans="1:5" x14ac:dyDescent="0.2">
      <c r="A364" s="282" t="s">
        <v>15936</v>
      </c>
      <c r="B364" s="282" t="s">
        <v>15935</v>
      </c>
      <c r="C364" s="282" t="s">
        <v>126</v>
      </c>
      <c r="D364" s="310">
        <v>-1.7673048600883652</v>
      </c>
      <c r="E364" s="282" t="s">
        <v>2852</v>
      </c>
    </row>
    <row r="365" spans="1:5" x14ac:dyDescent="0.2">
      <c r="A365" s="282" t="s">
        <v>15934</v>
      </c>
      <c r="B365" s="282" t="s">
        <v>15933</v>
      </c>
      <c r="C365" s="282" t="s">
        <v>126</v>
      </c>
      <c r="D365" s="310">
        <v>-0.14880952380952381</v>
      </c>
      <c r="E365" s="282" t="s">
        <v>2852</v>
      </c>
    </row>
    <row r="366" spans="1:5" x14ac:dyDescent="0.2">
      <c r="A366" s="282" t="s">
        <v>15932</v>
      </c>
      <c r="B366" s="282" t="s">
        <v>15931</v>
      </c>
      <c r="C366" s="282" t="s">
        <v>126</v>
      </c>
      <c r="D366" s="310">
        <v>111.76470588235294</v>
      </c>
      <c r="E366" s="282" t="s">
        <v>2844</v>
      </c>
    </row>
    <row r="367" spans="1:5" x14ac:dyDescent="0.2">
      <c r="A367" s="282" t="s">
        <v>15930</v>
      </c>
      <c r="B367" s="282" t="s">
        <v>15929</v>
      </c>
      <c r="C367" s="282" t="s">
        <v>126</v>
      </c>
      <c r="D367" s="310">
        <v>-3.6184210526315792</v>
      </c>
      <c r="E367" s="282" t="s">
        <v>2852</v>
      </c>
    </row>
    <row r="368" spans="1:5" x14ac:dyDescent="0.2">
      <c r="A368" s="282" t="s">
        <v>15928</v>
      </c>
      <c r="B368" s="282" t="s">
        <v>15927</v>
      </c>
      <c r="C368" s="282" t="s">
        <v>126</v>
      </c>
      <c r="D368" s="310">
        <v>-8.8768115942028984</v>
      </c>
      <c r="E368" s="282" t="s">
        <v>2852</v>
      </c>
    </row>
    <row r="369" spans="1:5" x14ac:dyDescent="0.2">
      <c r="A369" s="282" t="s">
        <v>15926</v>
      </c>
      <c r="B369" s="282" t="s">
        <v>15925</v>
      </c>
      <c r="C369" s="282" t="s">
        <v>126</v>
      </c>
      <c r="D369" s="310">
        <v>-2.5675675675675675</v>
      </c>
      <c r="E369" s="282" t="s">
        <v>2852</v>
      </c>
    </row>
    <row r="370" spans="1:5" x14ac:dyDescent="0.2">
      <c r="A370" s="282" t="s">
        <v>15924</v>
      </c>
      <c r="B370" s="282" t="s">
        <v>15923</v>
      </c>
      <c r="C370" s="282" t="s">
        <v>126</v>
      </c>
      <c r="D370" s="310">
        <v>-12.837837837837837</v>
      </c>
      <c r="E370" s="282" t="s">
        <v>2852</v>
      </c>
    </row>
    <row r="371" spans="1:5" x14ac:dyDescent="0.2">
      <c r="A371" s="282" t="s">
        <v>15922</v>
      </c>
      <c r="B371" s="282" t="s">
        <v>15921</v>
      </c>
      <c r="C371" s="282" t="s">
        <v>126</v>
      </c>
      <c r="D371" s="310">
        <v>7.9681274900398407</v>
      </c>
      <c r="E371" s="282" t="s">
        <v>2844</v>
      </c>
    </row>
    <row r="372" spans="1:5" x14ac:dyDescent="0.2">
      <c r="A372" s="282" t="s">
        <v>15920</v>
      </c>
      <c r="B372" s="282" t="s">
        <v>15919</v>
      </c>
      <c r="C372" s="282" t="s">
        <v>126</v>
      </c>
      <c r="D372" s="310">
        <v>-6.3008130081300813</v>
      </c>
      <c r="E372" s="282" t="s">
        <v>2852</v>
      </c>
    </row>
    <row r="373" spans="1:5" x14ac:dyDescent="0.2">
      <c r="A373" s="282" t="s">
        <v>15918</v>
      </c>
      <c r="B373" s="282" t="s">
        <v>15917</v>
      </c>
      <c r="C373" s="282" t="s">
        <v>126</v>
      </c>
      <c r="D373" s="310">
        <v>-10.967741935483872</v>
      </c>
      <c r="E373" s="282" t="s">
        <v>2852</v>
      </c>
    </row>
    <row r="374" spans="1:5" x14ac:dyDescent="0.2">
      <c r="A374" s="282" t="s">
        <v>15916</v>
      </c>
      <c r="B374" s="282" t="s">
        <v>15915</v>
      </c>
      <c r="C374" s="282" t="s">
        <v>126</v>
      </c>
      <c r="D374" s="310">
        <v>38.5049365303244</v>
      </c>
      <c r="E374" s="282" t="s">
        <v>2844</v>
      </c>
    </row>
    <row r="375" spans="1:5" x14ac:dyDescent="0.2">
      <c r="A375" s="282" t="s">
        <v>15914</v>
      </c>
      <c r="B375" s="282" t="s">
        <v>15913</v>
      </c>
      <c r="C375" s="282" t="s">
        <v>126</v>
      </c>
      <c r="D375" s="310">
        <v>-0.28957528957528955</v>
      </c>
      <c r="E375" s="282" t="s">
        <v>2852</v>
      </c>
    </row>
    <row r="376" spans="1:5" x14ac:dyDescent="0.2">
      <c r="A376" s="282" t="s">
        <v>15912</v>
      </c>
      <c r="B376" s="282" t="s">
        <v>15911</v>
      </c>
      <c r="C376" s="282" t="s">
        <v>126</v>
      </c>
      <c r="D376" s="310">
        <v>-4.16</v>
      </c>
      <c r="E376" s="282" t="s">
        <v>2852</v>
      </c>
    </row>
    <row r="377" spans="1:5" x14ac:dyDescent="0.2">
      <c r="A377" s="282" t="s">
        <v>15910</v>
      </c>
      <c r="B377" s="282" t="s">
        <v>15909</v>
      </c>
      <c r="C377" s="282" t="s">
        <v>126</v>
      </c>
      <c r="D377" s="310">
        <v>5.6463595839524521</v>
      </c>
      <c r="E377" s="282" t="s">
        <v>2844</v>
      </c>
    </row>
    <row r="378" spans="1:5" x14ac:dyDescent="0.2">
      <c r="A378" s="282" t="s">
        <v>15908</v>
      </c>
      <c r="B378" s="282" t="s">
        <v>15907</v>
      </c>
      <c r="C378" s="282" t="s">
        <v>126</v>
      </c>
      <c r="D378" s="310">
        <v>-5.6508577194752778</v>
      </c>
      <c r="E378" s="282" t="s">
        <v>2852</v>
      </c>
    </row>
    <row r="379" spans="1:5" x14ac:dyDescent="0.2">
      <c r="A379" s="282" t="s">
        <v>15906</v>
      </c>
      <c r="B379" s="282" t="s">
        <v>15905</v>
      </c>
      <c r="C379" s="282" t="s">
        <v>126</v>
      </c>
      <c r="D379" s="310">
        <v>-10.327198364008181</v>
      </c>
      <c r="E379" s="282" t="s">
        <v>2852</v>
      </c>
    </row>
    <row r="380" spans="1:5" x14ac:dyDescent="0.2">
      <c r="A380" s="282" t="s">
        <v>15904</v>
      </c>
      <c r="B380" s="282" t="s">
        <v>15903</v>
      </c>
      <c r="C380" s="282" t="s">
        <v>126</v>
      </c>
      <c r="D380" s="310">
        <v>-6.9735006973500697</v>
      </c>
      <c r="E380" s="282" t="s">
        <v>2852</v>
      </c>
    </row>
    <row r="381" spans="1:5" x14ac:dyDescent="0.2">
      <c r="A381" s="282" t="s">
        <v>15902</v>
      </c>
      <c r="B381" s="282" t="s">
        <v>15901</v>
      </c>
      <c r="C381" s="282" t="s">
        <v>126</v>
      </c>
      <c r="D381" s="310">
        <v>-3.5897435897435894</v>
      </c>
      <c r="E381" s="282" t="s">
        <v>2852</v>
      </c>
    </row>
    <row r="382" spans="1:5" x14ac:dyDescent="0.2">
      <c r="A382" s="282" t="s">
        <v>15900</v>
      </c>
      <c r="B382" s="282" t="s">
        <v>15899</v>
      </c>
      <c r="C382" s="282" t="s">
        <v>126</v>
      </c>
      <c r="D382" s="310">
        <v>19.528619528619529</v>
      </c>
      <c r="E382" s="282" t="s">
        <v>2844</v>
      </c>
    </row>
    <row r="383" spans="1:5" x14ac:dyDescent="0.2">
      <c r="A383" s="282" t="s">
        <v>15898</v>
      </c>
      <c r="B383" s="282" t="s">
        <v>15897</v>
      </c>
      <c r="C383" s="282" t="s">
        <v>126</v>
      </c>
      <c r="D383" s="310">
        <v>-2.083333333333333</v>
      </c>
      <c r="E383" s="282" t="s">
        <v>2852</v>
      </c>
    </row>
    <row r="384" spans="1:5" x14ac:dyDescent="0.2">
      <c r="A384" s="282" t="s">
        <v>15896</v>
      </c>
      <c r="B384" s="282" t="s">
        <v>15895</v>
      </c>
      <c r="C384" s="282" t="s">
        <v>126</v>
      </c>
      <c r="D384" s="310">
        <v>-1.2722646310432568</v>
      </c>
      <c r="E384" s="282" t="s">
        <v>2852</v>
      </c>
    </row>
    <row r="385" spans="1:5" x14ac:dyDescent="0.2">
      <c r="A385" s="282" t="s">
        <v>15894</v>
      </c>
      <c r="B385" s="282" t="s">
        <v>15893</v>
      </c>
      <c r="C385" s="282" t="s">
        <v>126</v>
      </c>
      <c r="D385" s="310">
        <v>-5.615550755939525</v>
      </c>
      <c r="E385" s="282" t="s">
        <v>2852</v>
      </c>
    </row>
    <row r="386" spans="1:5" x14ac:dyDescent="0.2">
      <c r="A386" s="282" t="s">
        <v>15892</v>
      </c>
      <c r="B386" s="282" t="s">
        <v>15891</v>
      </c>
      <c r="C386" s="282" t="s">
        <v>126</v>
      </c>
      <c r="D386" s="310">
        <v>-13.405405405405405</v>
      </c>
      <c r="E386" s="282" t="s">
        <v>2852</v>
      </c>
    </row>
    <row r="387" spans="1:5" x14ac:dyDescent="0.2">
      <c r="A387" s="282" t="s">
        <v>15890</v>
      </c>
      <c r="B387" s="282" t="s">
        <v>15889</v>
      </c>
      <c r="C387" s="282" t="s">
        <v>126</v>
      </c>
      <c r="D387" s="310">
        <v>71.875</v>
      </c>
      <c r="E387" s="282" t="s">
        <v>2844</v>
      </c>
    </row>
    <row r="388" spans="1:5" x14ac:dyDescent="0.2">
      <c r="A388" s="282" t="s">
        <v>15888</v>
      </c>
      <c r="B388" s="282" t="s">
        <v>15887</v>
      </c>
      <c r="C388" s="282" t="s">
        <v>126</v>
      </c>
      <c r="D388" s="310">
        <v>14.465408805031446</v>
      </c>
      <c r="E388" s="282" t="s">
        <v>2844</v>
      </c>
    </row>
    <row r="389" spans="1:5" x14ac:dyDescent="0.2">
      <c r="A389" s="282" t="s">
        <v>15886</v>
      </c>
      <c r="B389" s="282" t="s">
        <v>15885</v>
      </c>
      <c r="C389" s="282" t="s">
        <v>126</v>
      </c>
      <c r="D389" s="310">
        <v>31.949458483754512</v>
      </c>
      <c r="E389" s="282" t="s">
        <v>2844</v>
      </c>
    </row>
    <row r="390" spans="1:5" x14ac:dyDescent="0.2">
      <c r="A390" s="282" t="s">
        <v>15884</v>
      </c>
      <c r="B390" s="282" t="s">
        <v>15883</v>
      </c>
      <c r="C390" s="282" t="s">
        <v>126</v>
      </c>
      <c r="D390" s="310">
        <v>9.8273572377158036</v>
      </c>
      <c r="E390" s="282" t="s">
        <v>2844</v>
      </c>
    </row>
    <row r="391" spans="1:5" x14ac:dyDescent="0.2">
      <c r="A391" s="282" t="s">
        <v>15882</v>
      </c>
      <c r="B391" s="282" t="s">
        <v>15881</v>
      </c>
      <c r="C391" s="282" t="s">
        <v>126</v>
      </c>
      <c r="D391" s="310">
        <v>-4.9219687875150058</v>
      </c>
      <c r="E391" s="282" t="s">
        <v>2852</v>
      </c>
    </row>
    <row r="392" spans="1:5" x14ac:dyDescent="0.2">
      <c r="A392" s="282" t="s">
        <v>15880</v>
      </c>
      <c r="B392" s="282" t="s">
        <v>15879</v>
      </c>
      <c r="C392" s="282" t="s">
        <v>126</v>
      </c>
      <c r="D392" s="310">
        <v>-8.6821705426356584</v>
      </c>
      <c r="E392" s="282" t="s">
        <v>2852</v>
      </c>
    </row>
    <row r="393" spans="1:5" x14ac:dyDescent="0.2">
      <c r="A393" s="282" t="s">
        <v>15878</v>
      </c>
      <c r="B393" s="282" t="s">
        <v>15877</v>
      </c>
      <c r="C393" s="282" t="s">
        <v>126</v>
      </c>
      <c r="D393" s="310">
        <v>5.5789473684210531</v>
      </c>
      <c r="E393" s="282" t="s">
        <v>2844</v>
      </c>
    </row>
    <row r="394" spans="1:5" x14ac:dyDescent="0.2">
      <c r="A394" s="282" t="s">
        <v>15876</v>
      </c>
      <c r="B394" s="282" t="s">
        <v>15875</v>
      </c>
      <c r="C394" s="282" t="s">
        <v>126</v>
      </c>
      <c r="D394" s="310">
        <v>-5.1863857374392222</v>
      </c>
      <c r="E394" s="282" t="s">
        <v>2852</v>
      </c>
    </row>
    <row r="395" spans="1:5" x14ac:dyDescent="0.2">
      <c r="A395" s="282" t="s">
        <v>15874</v>
      </c>
      <c r="B395" s="282" t="s">
        <v>15873</v>
      </c>
      <c r="C395" s="282" t="s">
        <v>126</v>
      </c>
      <c r="D395" s="310">
        <v>-12.390924956369982</v>
      </c>
      <c r="E395" s="282" t="s">
        <v>2852</v>
      </c>
    </row>
    <row r="396" spans="1:5" x14ac:dyDescent="0.2">
      <c r="A396" s="282" t="s">
        <v>15872</v>
      </c>
      <c r="B396" s="282" t="s">
        <v>15871</v>
      </c>
      <c r="C396" s="282" t="s">
        <v>126</v>
      </c>
      <c r="D396" s="310">
        <v>-5.4303278688524586</v>
      </c>
      <c r="E396" s="282" t="s">
        <v>2852</v>
      </c>
    </row>
    <row r="397" spans="1:5" x14ac:dyDescent="0.2">
      <c r="A397" s="282" t="s">
        <v>15870</v>
      </c>
      <c r="B397" s="282" t="s">
        <v>15869</v>
      </c>
      <c r="C397" s="282" t="s">
        <v>126</v>
      </c>
      <c r="D397" s="310">
        <v>5.7471264367816088</v>
      </c>
      <c r="E397" s="282" t="s">
        <v>2844</v>
      </c>
    </row>
    <row r="398" spans="1:5" x14ac:dyDescent="0.2">
      <c r="A398" s="282" t="s">
        <v>15868</v>
      </c>
      <c r="B398" s="282" t="s">
        <v>15867</v>
      </c>
      <c r="C398" s="282" t="s">
        <v>126</v>
      </c>
      <c r="D398" s="310">
        <v>-3.4749034749034751</v>
      </c>
      <c r="E398" s="282" t="s">
        <v>2852</v>
      </c>
    </row>
    <row r="399" spans="1:5" x14ac:dyDescent="0.2">
      <c r="A399" s="282" t="s">
        <v>15866</v>
      </c>
      <c r="B399" s="282" t="s">
        <v>15865</v>
      </c>
      <c r="C399" s="282" t="s">
        <v>126</v>
      </c>
      <c r="D399" s="310">
        <v>-7.6190476190476195</v>
      </c>
      <c r="E399" s="282" t="s">
        <v>2852</v>
      </c>
    </row>
    <row r="400" spans="1:5" x14ac:dyDescent="0.2">
      <c r="A400" s="282" t="s">
        <v>15864</v>
      </c>
      <c r="B400" s="282" t="s">
        <v>15863</v>
      </c>
      <c r="C400" s="282" t="s">
        <v>126</v>
      </c>
      <c r="D400" s="310">
        <v>2.0997375328083989</v>
      </c>
      <c r="E400" s="282" t="s">
        <v>2849</v>
      </c>
    </row>
    <row r="401" spans="1:5" x14ac:dyDescent="0.2">
      <c r="A401" s="282" t="s">
        <v>15862</v>
      </c>
      <c r="B401" s="282" t="s">
        <v>15861</v>
      </c>
      <c r="C401" s="282" t="s">
        <v>126</v>
      </c>
      <c r="D401" s="310">
        <v>-0.49342105263157893</v>
      </c>
      <c r="E401" s="282" t="s">
        <v>2852</v>
      </c>
    </row>
    <row r="402" spans="1:5" x14ac:dyDescent="0.2">
      <c r="A402" s="282" t="s">
        <v>15860</v>
      </c>
      <c r="B402" s="282" t="s">
        <v>15859</v>
      </c>
      <c r="C402" s="282" t="s">
        <v>126</v>
      </c>
      <c r="D402" s="310">
        <v>-10.616438356164384</v>
      </c>
      <c r="E402" s="282" t="s">
        <v>2852</v>
      </c>
    </row>
    <row r="403" spans="1:5" x14ac:dyDescent="0.2">
      <c r="A403" s="282" t="s">
        <v>15858</v>
      </c>
      <c r="B403" s="282" t="s">
        <v>15857</v>
      </c>
      <c r="C403" s="282" t="s">
        <v>126</v>
      </c>
      <c r="D403" s="310">
        <v>-14.740368509212731</v>
      </c>
      <c r="E403" s="282" t="s">
        <v>2852</v>
      </c>
    </row>
    <row r="404" spans="1:5" x14ac:dyDescent="0.2">
      <c r="A404" s="282" t="s">
        <v>15856</v>
      </c>
      <c r="B404" s="282" t="s">
        <v>15855</v>
      </c>
      <c r="C404" s="282" t="s">
        <v>126</v>
      </c>
      <c r="D404" s="310">
        <v>-1.9696969696969695</v>
      </c>
      <c r="E404" s="282" t="s">
        <v>2852</v>
      </c>
    </row>
    <row r="405" spans="1:5" x14ac:dyDescent="0.2">
      <c r="A405" s="282" t="s">
        <v>15854</v>
      </c>
      <c r="B405" s="282" t="s">
        <v>15853</v>
      </c>
      <c r="C405" s="282" t="s">
        <v>126</v>
      </c>
      <c r="D405" s="310">
        <v>-6.1050061050061046</v>
      </c>
      <c r="E405" s="282" t="s">
        <v>2852</v>
      </c>
    </row>
    <row r="406" spans="1:5" x14ac:dyDescent="0.2">
      <c r="A406" s="282" t="s">
        <v>15852</v>
      </c>
      <c r="B406" s="282" t="s">
        <v>15851</v>
      </c>
      <c r="C406" s="282" t="s">
        <v>126</v>
      </c>
      <c r="D406" s="310">
        <v>2.0775623268698062</v>
      </c>
      <c r="E406" s="282" t="s">
        <v>2849</v>
      </c>
    </row>
    <row r="407" spans="1:5" x14ac:dyDescent="0.2">
      <c r="A407" s="282" t="s">
        <v>15850</v>
      </c>
      <c r="B407" s="282" t="s">
        <v>15849</v>
      </c>
      <c r="C407" s="282" t="s">
        <v>126</v>
      </c>
      <c r="D407" s="310">
        <v>0.47789725209080047</v>
      </c>
      <c r="E407" s="282" t="s">
        <v>2849</v>
      </c>
    </row>
    <row r="408" spans="1:5" x14ac:dyDescent="0.2">
      <c r="A408" s="282" t="s">
        <v>15848</v>
      </c>
      <c r="B408" s="282" t="s">
        <v>15847</v>
      </c>
      <c r="C408" s="282" t="s">
        <v>126</v>
      </c>
      <c r="D408" s="310">
        <v>-8.9696969696969688</v>
      </c>
      <c r="E408" s="282" t="s">
        <v>2852</v>
      </c>
    </row>
    <row r="409" spans="1:5" x14ac:dyDescent="0.2">
      <c r="A409" s="282" t="s">
        <v>15846</v>
      </c>
      <c r="B409" s="282" t="s">
        <v>15845</v>
      </c>
      <c r="C409" s="282" t="s">
        <v>126</v>
      </c>
      <c r="D409" s="310">
        <v>9.238249594813615</v>
      </c>
      <c r="E409" s="282" t="s">
        <v>2844</v>
      </c>
    </row>
    <row r="410" spans="1:5" x14ac:dyDescent="0.2">
      <c r="A410" s="282" t="s">
        <v>15844</v>
      </c>
      <c r="B410" s="282" t="s">
        <v>15843</v>
      </c>
      <c r="C410" s="282" t="s">
        <v>126</v>
      </c>
      <c r="D410" s="310">
        <v>6.8090787716955941</v>
      </c>
      <c r="E410" s="282" t="s">
        <v>2844</v>
      </c>
    </row>
    <row r="411" spans="1:5" x14ac:dyDescent="0.2">
      <c r="A411" s="282" t="s">
        <v>15842</v>
      </c>
      <c r="B411" s="282" t="s">
        <v>15841</v>
      </c>
      <c r="C411" s="282" t="s">
        <v>126</v>
      </c>
      <c r="D411" s="310">
        <v>96.918335901386754</v>
      </c>
      <c r="E411" s="282" t="s">
        <v>2844</v>
      </c>
    </row>
    <row r="412" spans="1:5" x14ac:dyDescent="0.2">
      <c r="A412" s="282" t="s">
        <v>15840</v>
      </c>
      <c r="B412" s="282" t="s">
        <v>15839</v>
      </c>
      <c r="C412" s="282" t="s">
        <v>126</v>
      </c>
      <c r="D412" s="310">
        <v>49.217638691322904</v>
      </c>
      <c r="E412" s="282" t="s">
        <v>2844</v>
      </c>
    </row>
    <row r="413" spans="1:5" x14ac:dyDescent="0.2">
      <c r="A413" s="282" t="s">
        <v>15838</v>
      </c>
      <c r="B413" s="282" t="s">
        <v>15837</v>
      </c>
      <c r="C413" s="282" t="s">
        <v>126</v>
      </c>
      <c r="D413" s="310">
        <v>133.23699421965318</v>
      </c>
      <c r="E413" s="282" t="s">
        <v>2844</v>
      </c>
    </row>
    <row r="414" spans="1:5" x14ac:dyDescent="0.2">
      <c r="A414" s="282" t="s">
        <v>15836</v>
      </c>
      <c r="B414" s="282" t="s">
        <v>15835</v>
      </c>
      <c r="C414" s="282" t="s">
        <v>126</v>
      </c>
      <c r="D414" s="310">
        <v>50.943396226415096</v>
      </c>
      <c r="E414" s="282" t="s">
        <v>2844</v>
      </c>
    </row>
    <row r="415" spans="1:5" x14ac:dyDescent="0.2">
      <c r="A415" s="282" t="s">
        <v>15834</v>
      </c>
      <c r="B415" s="282" t="s">
        <v>15833</v>
      </c>
      <c r="C415" s="282" t="s">
        <v>126</v>
      </c>
      <c r="D415" s="310">
        <v>211.38353765323993</v>
      </c>
      <c r="E415" s="282" t="s">
        <v>2844</v>
      </c>
    </row>
    <row r="416" spans="1:5" x14ac:dyDescent="0.2">
      <c r="A416" s="282" t="s">
        <v>15832</v>
      </c>
      <c r="B416" s="282" t="s">
        <v>15831</v>
      </c>
      <c r="C416" s="282" t="s">
        <v>126</v>
      </c>
      <c r="D416" s="310">
        <v>-4.3775649794801641</v>
      </c>
      <c r="E416" s="282" t="s">
        <v>2852</v>
      </c>
    </row>
    <row r="417" spans="1:5" x14ac:dyDescent="0.2">
      <c r="A417" s="282" t="s">
        <v>15830</v>
      </c>
      <c r="B417" s="282" t="s">
        <v>15829</v>
      </c>
      <c r="C417" s="282" t="s">
        <v>126</v>
      </c>
      <c r="D417" s="310">
        <v>4.0476190476190474</v>
      </c>
      <c r="E417" s="282" t="s">
        <v>2849</v>
      </c>
    </row>
    <row r="418" spans="1:5" x14ac:dyDescent="0.2">
      <c r="A418" s="282" t="s">
        <v>15828</v>
      </c>
      <c r="B418" s="282" t="s">
        <v>15827</v>
      </c>
      <c r="C418" s="282" t="s">
        <v>126</v>
      </c>
      <c r="D418" s="310">
        <v>51.351351351351347</v>
      </c>
      <c r="E418" s="282" t="s">
        <v>2844</v>
      </c>
    </row>
    <row r="419" spans="1:5" x14ac:dyDescent="0.2">
      <c r="A419" s="282" t="s">
        <v>15826</v>
      </c>
      <c r="B419" s="282" t="s">
        <v>15825</v>
      </c>
      <c r="C419" s="282" t="s">
        <v>126</v>
      </c>
      <c r="D419" s="310">
        <v>19.098712446351932</v>
      </c>
      <c r="E419" s="282" t="s">
        <v>2844</v>
      </c>
    </row>
    <row r="420" spans="1:5" x14ac:dyDescent="0.2">
      <c r="A420" s="282" t="s">
        <v>15824</v>
      </c>
      <c r="B420" s="282" t="s">
        <v>15823</v>
      </c>
      <c r="C420" s="282" t="s">
        <v>126</v>
      </c>
      <c r="D420" s="310">
        <v>2.8688524590163933</v>
      </c>
      <c r="E420" s="282" t="s">
        <v>2849</v>
      </c>
    </row>
    <row r="421" spans="1:5" x14ac:dyDescent="0.2">
      <c r="A421" s="282" t="s">
        <v>15822</v>
      </c>
      <c r="B421" s="282" t="s">
        <v>15821</v>
      </c>
      <c r="C421" s="282" t="s">
        <v>126</v>
      </c>
      <c r="D421" s="310">
        <v>-3.9647577092511015</v>
      </c>
      <c r="E421" s="282" t="s">
        <v>2852</v>
      </c>
    </row>
    <row r="422" spans="1:5" x14ac:dyDescent="0.2">
      <c r="A422" s="282" t="s">
        <v>15820</v>
      </c>
      <c r="B422" s="282" t="s">
        <v>15819</v>
      </c>
      <c r="C422" s="282" t="s">
        <v>126</v>
      </c>
      <c r="D422" s="310">
        <v>-12.943632567849686</v>
      </c>
      <c r="E422" s="282" t="s">
        <v>2852</v>
      </c>
    </row>
    <row r="423" spans="1:5" x14ac:dyDescent="0.2">
      <c r="A423" s="282" t="s">
        <v>15818</v>
      </c>
      <c r="B423" s="282" t="s">
        <v>15817</v>
      </c>
      <c r="C423" s="282" t="s">
        <v>126</v>
      </c>
      <c r="D423" s="310">
        <v>4.3312101910828025</v>
      </c>
      <c r="E423" s="282" t="s">
        <v>2849</v>
      </c>
    </row>
    <row r="424" spans="1:5" x14ac:dyDescent="0.2">
      <c r="A424" s="282" t="s">
        <v>15816</v>
      </c>
      <c r="B424" s="282" t="s">
        <v>15815</v>
      </c>
      <c r="C424" s="282" t="s">
        <v>126</v>
      </c>
      <c r="D424" s="310">
        <v>21.366024518388791</v>
      </c>
      <c r="E424" s="282" t="s">
        <v>2844</v>
      </c>
    </row>
    <row r="425" spans="1:5" x14ac:dyDescent="0.2">
      <c r="A425" s="282" t="s">
        <v>15814</v>
      </c>
      <c r="B425" s="282" t="s">
        <v>15813</v>
      </c>
      <c r="C425" s="282" t="s">
        <v>126</v>
      </c>
      <c r="D425" s="310">
        <v>6.1760840998685937</v>
      </c>
      <c r="E425" s="282" t="s">
        <v>2844</v>
      </c>
    </row>
    <row r="426" spans="1:5" x14ac:dyDescent="0.2">
      <c r="A426" s="282" t="s">
        <v>15812</v>
      </c>
      <c r="B426" s="282" t="s">
        <v>15811</v>
      </c>
      <c r="C426" s="282" t="s">
        <v>126</v>
      </c>
      <c r="D426" s="310">
        <v>-7.2664359861591699</v>
      </c>
      <c r="E426" s="282" t="s">
        <v>2852</v>
      </c>
    </row>
    <row r="427" spans="1:5" x14ac:dyDescent="0.2">
      <c r="A427" s="282" t="s">
        <v>15810</v>
      </c>
      <c r="B427" s="282" t="s">
        <v>3095</v>
      </c>
      <c r="C427" s="282" t="s">
        <v>126</v>
      </c>
      <c r="D427" s="310">
        <v>-17.214700193423599</v>
      </c>
      <c r="E427" s="282" t="s">
        <v>2852</v>
      </c>
    </row>
    <row r="428" spans="1:5" x14ac:dyDescent="0.2">
      <c r="A428" s="282" t="s">
        <v>15809</v>
      </c>
      <c r="B428" s="282" t="s">
        <v>3093</v>
      </c>
      <c r="C428" s="282" t="s">
        <v>126</v>
      </c>
      <c r="D428" s="310">
        <v>14.754098360655737</v>
      </c>
      <c r="E428" s="282" t="s">
        <v>2844</v>
      </c>
    </row>
    <row r="429" spans="1:5" x14ac:dyDescent="0.2">
      <c r="A429" s="282" t="s">
        <v>15808</v>
      </c>
      <c r="B429" s="282" t="s">
        <v>3091</v>
      </c>
      <c r="C429" s="282" t="s">
        <v>126</v>
      </c>
      <c r="D429" s="310">
        <v>32.279909706546277</v>
      </c>
      <c r="E429" s="282" t="s">
        <v>2844</v>
      </c>
    </row>
    <row r="430" spans="1:5" x14ac:dyDescent="0.2">
      <c r="A430" s="282" t="s">
        <v>15807</v>
      </c>
      <c r="B430" s="282" t="s">
        <v>3089</v>
      </c>
      <c r="C430" s="282" t="s">
        <v>126</v>
      </c>
      <c r="D430" s="310">
        <v>5.4294175715695951</v>
      </c>
      <c r="E430" s="282" t="s">
        <v>2844</v>
      </c>
    </row>
    <row r="431" spans="1:5" x14ac:dyDescent="0.2">
      <c r="A431" s="282" t="s">
        <v>15806</v>
      </c>
      <c r="B431" s="282" t="s">
        <v>15805</v>
      </c>
      <c r="C431" s="282" t="s">
        <v>126</v>
      </c>
      <c r="D431" s="310">
        <v>-9.2772384034519959</v>
      </c>
      <c r="E431" s="282" t="s">
        <v>2852</v>
      </c>
    </row>
    <row r="432" spans="1:5" x14ac:dyDescent="0.2">
      <c r="A432" s="282" t="s">
        <v>15804</v>
      </c>
      <c r="B432" s="282" t="s">
        <v>15803</v>
      </c>
      <c r="C432" s="282" t="s">
        <v>126</v>
      </c>
      <c r="D432" s="310">
        <v>-5.9588299024918747</v>
      </c>
      <c r="E432" s="282" t="s">
        <v>2852</v>
      </c>
    </row>
    <row r="433" spans="1:5" x14ac:dyDescent="0.2">
      <c r="A433" s="282" t="s">
        <v>15802</v>
      </c>
      <c r="B433" s="282" t="s">
        <v>15801</v>
      </c>
      <c r="C433" s="282" t="s">
        <v>126</v>
      </c>
      <c r="D433" s="310">
        <v>-3.3175355450236967</v>
      </c>
      <c r="E433" s="282" t="s">
        <v>2852</v>
      </c>
    </row>
    <row r="434" spans="1:5" x14ac:dyDescent="0.2">
      <c r="A434" s="282" t="s">
        <v>15800</v>
      </c>
      <c r="B434" s="282" t="s">
        <v>15799</v>
      </c>
      <c r="C434" s="282" t="s">
        <v>126</v>
      </c>
      <c r="D434" s="310">
        <v>214.51612903225805</v>
      </c>
      <c r="E434" s="282" t="s">
        <v>2844</v>
      </c>
    </row>
    <row r="435" spans="1:5" x14ac:dyDescent="0.2">
      <c r="A435" s="282" t="s">
        <v>15798</v>
      </c>
      <c r="B435" s="282" t="s">
        <v>15797</v>
      </c>
      <c r="C435" s="282" t="s">
        <v>126</v>
      </c>
      <c r="D435" s="310">
        <v>-14.049586776859504</v>
      </c>
      <c r="E435" s="282" t="s">
        <v>2852</v>
      </c>
    </row>
    <row r="436" spans="1:5" x14ac:dyDescent="0.2">
      <c r="A436" s="282" t="s">
        <v>15796</v>
      </c>
      <c r="B436" s="282" t="s">
        <v>15795</v>
      </c>
      <c r="C436" s="282" t="s">
        <v>126</v>
      </c>
      <c r="D436" s="310">
        <v>75.038520801232664</v>
      </c>
      <c r="E436" s="282" t="s">
        <v>2844</v>
      </c>
    </row>
    <row r="437" spans="1:5" x14ac:dyDescent="0.2">
      <c r="A437" s="282" t="s">
        <v>15794</v>
      </c>
      <c r="B437" s="282" t="s">
        <v>15793</v>
      </c>
      <c r="C437" s="282" t="s">
        <v>126</v>
      </c>
      <c r="D437" s="310">
        <v>-7.0126227208976157</v>
      </c>
      <c r="E437" s="282" t="s">
        <v>2852</v>
      </c>
    </row>
    <row r="438" spans="1:5" x14ac:dyDescent="0.2">
      <c r="A438" s="282" t="s">
        <v>15792</v>
      </c>
      <c r="B438" s="282" t="s">
        <v>15791</v>
      </c>
      <c r="C438" s="282" t="s">
        <v>126</v>
      </c>
      <c r="D438" s="310">
        <v>-10.679611650485436</v>
      </c>
      <c r="E438" s="282" t="s">
        <v>2852</v>
      </c>
    </row>
    <row r="439" spans="1:5" x14ac:dyDescent="0.2">
      <c r="A439" s="282" t="s">
        <v>15790</v>
      </c>
      <c r="B439" s="282" t="s">
        <v>15789</v>
      </c>
      <c r="C439" s="282" t="s">
        <v>126</v>
      </c>
      <c r="D439" s="310">
        <v>-11.1254851228978</v>
      </c>
      <c r="E439" s="282" t="s">
        <v>2852</v>
      </c>
    </row>
    <row r="440" spans="1:5" x14ac:dyDescent="0.2">
      <c r="A440" s="282" t="s">
        <v>15788</v>
      </c>
      <c r="B440" s="282" t="s">
        <v>15787</v>
      </c>
      <c r="C440" s="282" t="s">
        <v>126</v>
      </c>
      <c r="D440" s="310">
        <v>-8.9015151515151523</v>
      </c>
      <c r="E440" s="282" t="s">
        <v>2852</v>
      </c>
    </row>
    <row r="441" spans="1:5" x14ac:dyDescent="0.2">
      <c r="A441" s="282" t="s">
        <v>15786</v>
      </c>
      <c r="B441" s="282" t="s">
        <v>15785</v>
      </c>
      <c r="C441" s="282" t="s">
        <v>126</v>
      </c>
      <c r="D441" s="310">
        <v>-13.939393939393941</v>
      </c>
      <c r="E441" s="282" t="s">
        <v>2852</v>
      </c>
    </row>
    <row r="442" spans="1:5" x14ac:dyDescent="0.2">
      <c r="A442" s="282" t="s">
        <v>15784</v>
      </c>
      <c r="B442" s="282" t="s">
        <v>15783</v>
      </c>
      <c r="C442" s="282" t="s">
        <v>126</v>
      </c>
      <c r="D442" s="310">
        <v>-11.408016443987668</v>
      </c>
      <c r="E442" s="282" t="s">
        <v>2852</v>
      </c>
    </row>
    <row r="443" spans="1:5" x14ac:dyDescent="0.2">
      <c r="A443" s="282" t="s">
        <v>15782</v>
      </c>
      <c r="B443" s="282" t="s">
        <v>15781</v>
      </c>
      <c r="C443" s="282" t="s">
        <v>126</v>
      </c>
      <c r="D443" s="310">
        <v>-4.8513302034428794</v>
      </c>
      <c r="E443" s="282" t="s">
        <v>2852</v>
      </c>
    </row>
    <row r="444" spans="1:5" x14ac:dyDescent="0.2">
      <c r="A444" s="282" t="s">
        <v>15780</v>
      </c>
      <c r="B444" s="282" t="s">
        <v>15779</v>
      </c>
      <c r="C444" s="282" t="s">
        <v>126</v>
      </c>
      <c r="D444" s="310">
        <v>-12.140287769784171</v>
      </c>
      <c r="E444" s="282" t="s">
        <v>2852</v>
      </c>
    </row>
    <row r="445" spans="1:5" x14ac:dyDescent="0.2">
      <c r="A445" s="282" t="s">
        <v>15778</v>
      </c>
      <c r="B445" s="282" t="s">
        <v>15777</v>
      </c>
      <c r="C445" s="282" t="s">
        <v>126</v>
      </c>
      <c r="D445" s="310">
        <v>-1.347305389221557</v>
      </c>
      <c r="E445" s="282" t="s">
        <v>2852</v>
      </c>
    </row>
    <row r="446" spans="1:5" x14ac:dyDescent="0.2">
      <c r="A446" s="282" t="s">
        <v>15776</v>
      </c>
      <c r="B446" s="282" t="s">
        <v>15775</v>
      </c>
      <c r="C446" s="282" t="s">
        <v>126</v>
      </c>
      <c r="D446" s="310">
        <v>83.383685800604241</v>
      </c>
      <c r="E446" s="282" t="s">
        <v>2844</v>
      </c>
    </row>
    <row r="447" spans="1:5" x14ac:dyDescent="0.2">
      <c r="A447" s="282" t="s">
        <v>15774</v>
      </c>
      <c r="B447" s="282" t="s">
        <v>15773</v>
      </c>
      <c r="C447" s="282" t="s">
        <v>126</v>
      </c>
      <c r="D447" s="310">
        <v>-7.7227722772277225</v>
      </c>
      <c r="E447" s="282" t="s">
        <v>2852</v>
      </c>
    </row>
    <row r="448" spans="1:5" x14ac:dyDescent="0.2">
      <c r="A448" s="282" t="s">
        <v>15772</v>
      </c>
      <c r="B448" s="282" t="s">
        <v>15771</v>
      </c>
      <c r="C448" s="282" t="s">
        <v>126</v>
      </c>
      <c r="D448" s="310">
        <v>-3.9794608472400519</v>
      </c>
      <c r="E448" s="282" t="s">
        <v>2852</v>
      </c>
    </row>
    <row r="449" spans="1:5" x14ac:dyDescent="0.2">
      <c r="A449" s="282" t="s">
        <v>15770</v>
      </c>
      <c r="B449" s="282" t="s">
        <v>15769</v>
      </c>
      <c r="C449" s="282" t="s">
        <v>126</v>
      </c>
      <c r="D449" s="310">
        <v>-0.83135391923990498</v>
      </c>
      <c r="E449" s="282" t="s">
        <v>2852</v>
      </c>
    </row>
    <row r="450" spans="1:5" x14ac:dyDescent="0.2">
      <c r="A450" s="282" t="s">
        <v>15768</v>
      </c>
      <c r="B450" s="282" t="s">
        <v>15767</v>
      </c>
      <c r="C450" s="282" t="s">
        <v>126</v>
      </c>
      <c r="D450" s="310">
        <v>-0.93676814988290402</v>
      </c>
      <c r="E450" s="282" t="s">
        <v>2852</v>
      </c>
    </row>
    <row r="451" spans="1:5" x14ac:dyDescent="0.2">
      <c r="A451" s="282" t="s">
        <v>15766</v>
      </c>
      <c r="B451" s="282" t="s">
        <v>15765</v>
      </c>
      <c r="C451" s="282" t="s">
        <v>126</v>
      </c>
      <c r="D451" s="310">
        <v>5.9347181008902083</v>
      </c>
      <c r="E451" s="282" t="s">
        <v>2844</v>
      </c>
    </row>
    <row r="452" spans="1:5" x14ac:dyDescent="0.2">
      <c r="A452" s="282" t="s">
        <v>15764</v>
      </c>
      <c r="B452" s="282" t="s">
        <v>15763</v>
      </c>
      <c r="C452" s="282" t="s">
        <v>126</v>
      </c>
      <c r="D452" s="310">
        <v>72.474747474747474</v>
      </c>
      <c r="E452" s="282" t="s">
        <v>2844</v>
      </c>
    </row>
    <row r="453" spans="1:5" x14ac:dyDescent="0.2">
      <c r="A453" s="282" t="s">
        <v>15762</v>
      </c>
      <c r="B453" s="282" t="s">
        <v>15761</v>
      </c>
      <c r="C453" s="282" t="s">
        <v>126</v>
      </c>
      <c r="D453" s="310">
        <v>-13.078470824949697</v>
      </c>
      <c r="E453" s="282" t="s">
        <v>2852</v>
      </c>
    </row>
    <row r="454" spans="1:5" x14ac:dyDescent="0.2">
      <c r="A454" s="282" t="s">
        <v>15760</v>
      </c>
      <c r="B454" s="282" t="s">
        <v>15759</v>
      </c>
      <c r="C454" s="282" t="s">
        <v>126</v>
      </c>
      <c r="D454" s="310">
        <v>0.35756853396901073</v>
      </c>
      <c r="E454" s="282" t="s">
        <v>2849</v>
      </c>
    </row>
    <row r="455" spans="1:5" x14ac:dyDescent="0.2">
      <c r="A455" s="282" t="s">
        <v>15758</v>
      </c>
      <c r="B455" s="282" t="s">
        <v>15757</v>
      </c>
      <c r="C455" s="282" t="s">
        <v>126</v>
      </c>
      <c r="D455" s="310">
        <v>4.2525773195876289</v>
      </c>
      <c r="E455" s="282" t="s">
        <v>2849</v>
      </c>
    </row>
    <row r="456" spans="1:5" x14ac:dyDescent="0.2">
      <c r="A456" s="282" t="s">
        <v>15756</v>
      </c>
      <c r="B456" s="282" t="s">
        <v>15755</v>
      </c>
      <c r="C456" s="282" t="s">
        <v>126</v>
      </c>
      <c r="D456" s="310">
        <v>5.5825242718446608</v>
      </c>
      <c r="E456" s="282" t="s">
        <v>2844</v>
      </c>
    </row>
    <row r="457" spans="1:5" x14ac:dyDescent="0.2">
      <c r="A457" s="282" t="s">
        <v>15754</v>
      </c>
      <c r="B457" s="282" t="s">
        <v>15753</v>
      </c>
      <c r="C457" s="282" t="s">
        <v>126</v>
      </c>
      <c r="D457" s="310">
        <v>0.33557046979865773</v>
      </c>
      <c r="E457" s="282" t="s">
        <v>2849</v>
      </c>
    </row>
    <row r="458" spans="1:5" x14ac:dyDescent="0.2">
      <c r="A458" s="282" t="s">
        <v>15752</v>
      </c>
      <c r="B458" s="282" t="s">
        <v>15751</v>
      </c>
      <c r="C458" s="282" t="s">
        <v>126</v>
      </c>
      <c r="D458" s="310">
        <v>7.6849183477425562</v>
      </c>
      <c r="E458" s="282" t="s">
        <v>2844</v>
      </c>
    </row>
    <row r="459" spans="1:5" x14ac:dyDescent="0.2">
      <c r="A459" s="282" t="s">
        <v>15750</v>
      </c>
      <c r="B459" s="282" t="s">
        <v>15749</v>
      </c>
      <c r="C459" s="282" t="s">
        <v>126</v>
      </c>
      <c r="D459" s="310">
        <v>5.8931860036832413</v>
      </c>
      <c r="E459" s="282" t="s">
        <v>2844</v>
      </c>
    </row>
    <row r="460" spans="1:5" x14ac:dyDescent="0.2">
      <c r="A460" s="282" t="s">
        <v>15748</v>
      </c>
      <c r="B460" s="282" t="s">
        <v>15747</v>
      </c>
      <c r="C460" s="282" t="s">
        <v>126</v>
      </c>
      <c r="D460" s="310">
        <v>42.967032967032964</v>
      </c>
      <c r="E460" s="282" t="s">
        <v>2844</v>
      </c>
    </row>
    <row r="461" spans="1:5" x14ac:dyDescent="0.2">
      <c r="A461" s="282" t="s">
        <v>15746</v>
      </c>
      <c r="B461" s="282" t="s">
        <v>15745</v>
      </c>
      <c r="C461" s="282" t="s">
        <v>126</v>
      </c>
      <c r="D461" s="310">
        <v>4.4776119402985071</v>
      </c>
      <c r="E461" s="282" t="s">
        <v>2844</v>
      </c>
    </row>
    <row r="462" spans="1:5" x14ac:dyDescent="0.2">
      <c r="A462" s="282" t="s">
        <v>15744</v>
      </c>
      <c r="B462" s="282" t="s">
        <v>15743</v>
      </c>
      <c r="C462" s="282" t="s">
        <v>126</v>
      </c>
      <c r="D462" s="310">
        <v>8.0679405520169851</v>
      </c>
      <c r="E462" s="282" t="s">
        <v>2844</v>
      </c>
    </row>
    <row r="463" spans="1:5" x14ac:dyDescent="0.2">
      <c r="A463" s="282" t="s">
        <v>15742</v>
      </c>
      <c r="B463" s="282" t="s">
        <v>15741</v>
      </c>
      <c r="C463" s="282" t="s">
        <v>126</v>
      </c>
      <c r="D463" s="310">
        <v>4.6908315565031984</v>
      </c>
      <c r="E463" s="282" t="s">
        <v>2844</v>
      </c>
    </row>
    <row r="464" spans="1:5" x14ac:dyDescent="0.2">
      <c r="A464" s="282" t="s">
        <v>15740</v>
      </c>
      <c r="B464" s="282" t="s">
        <v>15739</v>
      </c>
      <c r="C464" s="282" t="s">
        <v>126</v>
      </c>
      <c r="D464" s="310">
        <v>2.8395061728395063</v>
      </c>
      <c r="E464" s="282" t="s">
        <v>2849</v>
      </c>
    </row>
    <row r="465" spans="1:5" x14ac:dyDescent="0.2">
      <c r="A465" s="282" t="s">
        <v>15738</v>
      </c>
      <c r="B465" s="282" t="s">
        <v>15737</v>
      </c>
      <c r="C465" s="282" t="s">
        <v>126</v>
      </c>
      <c r="D465" s="310">
        <v>-10.437235543018335</v>
      </c>
      <c r="E465" s="282" t="s">
        <v>2852</v>
      </c>
    </row>
    <row r="466" spans="1:5" x14ac:dyDescent="0.2">
      <c r="A466" s="282" t="s">
        <v>15736</v>
      </c>
      <c r="B466" s="282" t="s">
        <v>15735</v>
      </c>
      <c r="C466" s="282" t="s">
        <v>126</v>
      </c>
      <c r="D466" s="310">
        <v>-12.016574585635359</v>
      </c>
      <c r="E466" s="282" t="s">
        <v>2852</v>
      </c>
    </row>
    <row r="467" spans="1:5" x14ac:dyDescent="0.2">
      <c r="A467" s="282" t="s">
        <v>15734</v>
      </c>
      <c r="B467" s="282" t="s">
        <v>15733</v>
      </c>
      <c r="C467" s="282" t="s">
        <v>126</v>
      </c>
      <c r="D467" s="310">
        <v>-3.7037037037037033</v>
      </c>
      <c r="E467" s="282" t="s">
        <v>2852</v>
      </c>
    </row>
    <row r="468" spans="1:5" x14ac:dyDescent="0.2">
      <c r="A468" s="282" t="s">
        <v>15732</v>
      </c>
      <c r="B468" s="282" t="s">
        <v>15731</v>
      </c>
      <c r="C468" s="282" t="s">
        <v>126</v>
      </c>
      <c r="D468" s="310">
        <v>-13.879598662207357</v>
      </c>
      <c r="E468" s="282" t="s">
        <v>2852</v>
      </c>
    </row>
    <row r="469" spans="1:5" x14ac:dyDescent="0.2">
      <c r="A469" s="282" t="s">
        <v>15730</v>
      </c>
      <c r="B469" s="282" t="s">
        <v>15729</v>
      </c>
      <c r="C469" s="282" t="s">
        <v>126</v>
      </c>
      <c r="D469" s="310">
        <v>-5.3882725832012683</v>
      </c>
      <c r="E469" s="282" t="s">
        <v>2852</v>
      </c>
    </row>
    <row r="470" spans="1:5" x14ac:dyDescent="0.2">
      <c r="A470" s="282" t="s">
        <v>15728</v>
      </c>
      <c r="B470" s="282" t="s">
        <v>15727</v>
      </c>
      <c r="C470" s="282" t="s">
        <v>126</v>
      </c>
      <c r="D470" s="310">
        <v>-1.2048192771084338</v>
      </c>
      <c r="E470" s="282" t="s">
        <v>2852</v>
      </c>
    </row>
    <row r="471" spans="1:5" x14ac:dyDescent="0.2">
      <c r="A471" s="282" t="s">
        <v>15726</v>
      </c>
      <c r="B471" s="282" t="s">
        <v>15725</v>
      </c>
      <c r="C471" s="282" t="s">
        <v>126</v>
      </c>
      <c r="D471" s="310">
        <v>-14.345991561181433</v>
      </c>
      <c r="E471" s="282" t="s">
        <v>2852</v>
      </c>
    </row>
    <row r="472" spans="1:5" x14ac:dyDescent="0.2">
      <c r="A472" s="282" t="s">
        <v>15724</v>
      </c>
      <c r="B472" s="282" t="s">
        <v>15723</v>
      </c>
      <c r="C472" s="282" t="s">
        <v>126</v>
      </c>
      <c r="D472" s="310">
        <v>-10.987482614742698</v>
      </c>
      <c r="E472" s="282" t="s">
        <v>2852</v>
      </c>
    </row>
    <row r="473" spans="1:5" x14ac:dyDescent="0.2">
      <c r="A473" s="282" t="s">
        <v>15722</v>
      </c>
      <c r="B473" s="282" t="s">
        <v>15721</v>
      </c>
      <c r="C473" s="282" t="s">
        <v>126</v>
      </c>
      <c r="D473" s="310">
        <v>-7.5581395348837201</v>
      </c>
      <c r="E473" s="282" t="s">
        <v>2852</v>
      </c>
    </row>
    <row r="474" spans="1:5" x14ac:dyDescent="0.2">
      <c r="A474" s="282" t="s">
        <v>15720</v>
      </c>
      <c r="B474" s="282" t="s">
        <v>15719</v>
      </c>
      <c r="C474" s="282" t="s">
        <v>126</v>
      </c>
      <c r="D474" s="310">
        <v>30.181818181818183</v>
      </c>
      <c r="E474" s="282" t="s">
        <v>2844</v>
      </c>
    </row>
    <row r="475" spans="1:5" x14ac:dyDescent="0.2">
      <c r="A475" s="282" t="s">
        <v>15718</v>
      </c>
      <c r="B475" s="282" t="s">
        <v>15717</v>
      </c>
      <c r="C475" s="282" t="s">
        <v>126</v>
      </c>
      <c r="D475" s="310">
        <v>22.433460076045627</v>
      </c>
      <c r="E475" s="282" t="s">
        <v>2844</v>
      </c>
    </row>
    <row r="476" spans="1:5" x14ac:dyDescent="0.2">
      <c r="A476" s="282" t="s">
        <v>15716</v>
      </c>
      <c r="B476" s="282" t="s">
        <v>15715</v>
      </c>
      <c r="C476" s="282" t="s">
        <v>126</v>
      </c>
      <c r="D476" s="310">
        <v>-5.3875236294896034</v>
      </c>
      <c r="E476" s="282" t="s">
        <v>2852</v>
      </c>
    </row>
    <row r="477" spans="1:5" x14ac:dyDescent="0.2">
      <c r="A477" s="282" t="s">
        <v>15714</v>
      </c>
      <c r="B477" s="282" t="s">
        <v>15713</v>
      </c>
      <c r="C477" s="282" t="s">
        <v>126</v>
      </c>
      <c r="D477" s="310">
        <v>8.2002129925452607</v>
      </c>
      <c r="E477" s="282" t="s">
        <v>2844</v>
      </c>
    </row>
    <row r="478" spans="1:5" x14ac:dyDescent="0.2">
      <c r="A478" s="282" t="s">
        <v>15712</v>
      </c>
      <c r="B478" s="282" t="s">
        <v>15711</v>
      </c>
      <c r="C478" s="282" t="s">
        <v>126</v>
      </c>
      <c r="D478" s="310">
        <v>-3.6402569593147751</v>
      </c>
      <c r="E478" s="282" t="s">
        <v>2852</v>
      </c>
    </row>
    <row r="479" spans="1:5" x14ac:dyDescent="0.2">
      <c r="A479" s="282" t="s">
        <v>15710</v>
      </c>
      <c r="B479" s="282" t="s">
        <v>15709</v>
      </c>
      <c r="C479" s="282" t="s">
        <v>126</v>
      </c>
      <c r="D479" s="310">
        <v>2.4111675126903553</v>
      </c>
      <c r="E479" s="282" t="s">
        <v>2849</v>
      </c>
    </row>
    <row r="480" spans="1:5" x14ac:dyDescent="0.2">
      <c r="A480" s="282" t="s">
        <v>15708</v>
      </c>
      <c r="B480" s="282" t="s">
        <v>15707</v>
      </c>
      <c r="C480" s="282" t="s">
        <v>126</v>
      </c>
      <c r="D480" s="310">
        <v>1.7026106696935299</v>
      </c>
      <c r="E480" s="282" t="s">
        <v>2849</v>
      </c>
    </row>
    <row r="481" spans="1:5" x14ac:dyDescent="0.2">
      <c r="A481" s="282" t="s">
        <v>15706</v>
      </c>
      <c r="B481" s="282" t="s">
        <v>15705</v>
      </c>
      <c r="C481" s="282" t="s">
        <v>126</v>
      </c>
      <c r="D481" s="310">
        <v>24.904701397712834</v>
      </c>
      <c r="E481" s="282" t="s">
        <v>2844</v>
      </c>
    </row>
    <row r="482" spans="1:5" x14ac:dyDescent="0.2">
      <c r="A482" s="282" t="s">
        <v>15704</v>
      </c>
      <c r="B482" s="282" t="s">
        <v>15703</v>
      </c>
      <c r="C482" s="282" t="s">
        <v>126</v>
      </c>
      <c r="D482" s="310">
        <v>3.7735849056603774</v>
      </c>
      <c r="E482" s="282" t="s">
        <v>2849</v>
      </c>
    </row>
    <row r="483" spans="1:5" x14ac:dyDescent="0.2">
      <c r="A483" s="282" t="s">
        <v>15702</v>
      </c>
      <c r="B483" s="282" t="s">
        <v>15701</v>
      </c>
      <c r="C483" s="282" t="s">
        <v>126</v>
      </c>
      <c r="D483" s="310">
        <v>-3.5578144853875475</v>
      </c>
      <c r="E483" s="282" t="s">
        <v>2852</v>
      </c>
    </row>
    <row r="484" spans="1:5" x14ac:dyDescent="0.2">
      <c r="A484" s="282" t="s">
        <v>15700</v>
      </c>
      <c r="B484" s="282" t="s">
        <v>15699</v>
      </c>
      <c r="C484" s="282" t="s">
        <v>126</v>
      </c>
      <c r="D484" s="310">
        <v>-0.5580357142857143</v>
      </c>
      <c r="E484" s="282" t="s">
        <v>2852</v>
      </c>
    </row>
    <row r="485" spans="1:5" x14ac:dyDescent="0.2">
      <c r="A485" s="282" t="s">
        <v>15698</v>
      </c>
      <c r="B485" s="282" t="s">
        <v>15697</v>
      </c>
      <c r="C485" s="282" t="s">
        <v>126</v>
      </c>
      <c r="D485" s="310">
        <v>0.95497953615279674</v>
      </c>
      <c r="E485" s="282" t="s">
        <v>2849</v>
      </c>
    </row>
    <row r="486" spans="1:5" x14ac:dyDescent="0.2">
      <c r="A486" s="282" t="s">
        <v>15696</v>
      </c>
      <c r="B486" s="282" t="s">
        <v>15695</v>
      </c>
      <c r="C486" s="282" t="s">
        <v>126</v>
      </c>
      <c r="D486" s="310">
        <v>30.206896551724139</v>
      </c>
      <c r="E486" s="282" t="s">
        <v>2844</v>
      </c>
    </row>
    <row r="487" spans="1:5" x14ac:dyDescent="0.2">
      <c r="A487" s="282" t="s">
        <v>15694</v>
      </c>
      <c r="B487" s="282" t="s">
        <v>15693</v>
      </c>
      <c r="C487" s="282" t="s">
        <v>126</v>
      </c>
      <c r="D487" s="310">
        <v>-8.8376560999039384</v>
      </c>
      <c r="E487" s="282" t="s">
        <v>2852</v>
      </c>
    </row>
    <row r="488" spans="1:5" x14ac:dyDescent="0.2">
      <c r="A488" s="282" t="s">
        <v>15692</v>
      </c>
      <c r="B488" s="282" t="s">
        <v>15691</v>
      </c>
      <c r="C488" s="282" t="s">
        <v>126</v>
      </c>
      <c r="D488" s="310">
        <v>15.924657534246576</v>
      </c>
      <c r="E488" s="282" t="s">
        <v>2844</v>
      </c>
    </row>
    <row r="489" spans="1:5" x14ac:dyDescent="0.2">
      <c r="A489" s="282" t="s">
        <v>15690</v>
      </c>
      <c r="B489" s="282" t="s">
        <v>15689</v>
      </c>
      <c r="C489" s="282" t="s">
        <v>126</v>
      </c>
      <c r="D489" s="310">
        <v>4.8062015503875966</v>
      </c>
      <c r="E489" s="282" t="s">
        <v>2844</v>
      </c>
    </row>
    <row r="490" spans="1:5" x14ac:dyDescent="0.2">
      <c r="A490" s="282" t="s">
        <v>15688</v>
      </c>
      <c r="B490" s="282" t="s">
        <v>15687</v>
      </c>
      <c r="C490" s="282" t="s">
        <v>126</v>
      </c>
      <c r="D490" s="310">
        <v>10.726643598615917</v>
      </c>
      <c r="E490" s="282" t="s">
        <v>2844</v>
      </c>
    </row>
    <row r="491" spans="1:5" x14ac:dyDescent="0.2">
      <c r="A491" s="282" t="s">
        <v>15686</v>
      </c>
      <c r="B491" s="282" t="s">
        <v>15685</v>
      </c>
      <c r="C491" s="282" t="s">
        <v>126</v>
      </c>
      <c r="D491" s="310">
        <v>2.1338506304558682</v>
      </c>
      <c r="E491" s="282" t="s">
        <v>2849</v>
      </c>
    </row>
    <row r="492" spans="1:5" x14ac:dyDescent="0.2">
      <c r="A492" s="282" t="s">
        <v>15684</v>
      </c>
      <c r="B492" s="282" t="s">
        <v>15683</v>
      </c>
      <c r="C492" s="282" t="s">
        <v>126</v>
      </c>
      <c r="D492" s="310">
        <v>40.110650069156293</v>
      </c>
      <c r="E492" s="282" t="s">
        <v>2844</v>
      </c>
    </row>
    <row r="493" spans="1:5" x14ac:dyDescent="0.2">
      <c r="A493" s="282" t="s">
        <v>15682</v>
      </c>
      <c r="B493" s="282" t="s">
        <v>15681</v>
      </c>
      <c r="C493" s="282" t="s">
        <v>126</v>
      </c>
      <c r="D493" s="310">
        <v>-6.7982456140350882</v>
      </c>
      <c r="E493" s="282" t="s">
        <v>2852</v>
      </c>
    </row>
    <row r="494" spans="1:5" x14ac:dyDescent="0.2">
      <c r="A494" s="282" t="s">
        <v>15680</v>
      </c>
      <c r="B494" s="282" t="s">
        <v>15679</v>
      </c>
      <c r="C494" s="282" t="s">
        <v>126</v>
      </c>
      <c r="D494" s="310">
        <v>-1.3201320132013201</v>
      </c>
      <c r="E494" s="282" t="s">
        <v>2852</v>
      </c>
    </row>
    <row r="495" spans="1:5" x14ac:dyDescent="0.2">
      <c r="A495" s="282" t="s">
        <v>15678</v>
      </c>
      <c r="B495" s="282" t="s">
        <v>15677</v>
      </c>
      <c r="C495" s="282" t="s">
        <v>126</v>
      </c>
      <c r="D495" s="310">
        <v>-1.607142857142857</v>
      </c>
      <c r="E495" s="282" t="s">
        <v>2852</v>
      </c>
    </row>
    <row r="496" spans="1:5" x14ac:dyDescent="0.2">
      <c r="A496" s="282" t="s">
        <v>15676</v>
      </c>
      <c r="B496" s="282" t="s">
        <v>15675</v>
      </c>
      <c r="C496" s="282" t="s">
        <v>126</v>
      </c>
      <c r="D496" s="310">
        <v>-2.8169014084507045</v>
      </c>
      <c r="E496" s="282" t="s">
        <v>2852</v>
      </c>
    </row>
    <row r="497" spans="1:5" x14ac:dyDescent="0.2">
      <c r="A497" s="282" t="s">
        <v>15674</v>
      </c>
      <c r="B497" s="282" t="s">
        <v>15673</v>
      </c>
      <c r="C497" s="282" t="s">
        <v>126</v>
      </c>
      <c r="D497" s="310">
        <v>18.427835051546392</v>
      </c>
      <c r="E497" s="282" t="s">
        <v>2844</v>
      </c>
    </row>
    <row r="498" spans="1:5" x14ac:dyDescent="0.2">
      <c r="A498" s="282" t="s">
        <v>15672</v>
      </c>
      <c r="B498" s="282" t="s">
        <v>15671</v>
      </c>
      <c r="C498" s="282" t="s">
        <v>126</v>
      </c>
      <c r="D498" s="310">
        <v>23.79603399433428</v>
      </c>
      <c r="E498" s="282" t="s">
        <v>2844</v>
      </c>
    </row>
    <row r="499" spans="1:5" x14ac:dyDescent="0.2">
      <c r="A499" s="282" t="s">
        <v>15670</v>
      </c>
      <c r="B499" s="282" t="s">
        <v>15669</v>
      </c>
      <c r="C499" s="282" t="s">
        <v>126</v>
      </c>
      <c r="D499" s="310">
        <v>8.891752577319588</v>
      </c>
      <c r="E499" s="282" t="s">
        <v>2844</v>
      </c>
    </row>
    <row r="500" spans="1:5" x14ac:dyDescent="0.2">
      <c r="A500" s="282" t="s">
        <v>15668</v>
      </c>
      <c r="B500" s="282" t="s">
        <v>15667</v>
      </c>
      <c r="C500" s="282" t="s">
        <v>126</v>
      </c>
      <c r="D500" s="310">
        <v>29.701060752169724</v>
      </c>
      <c r="E500" s="282" t="s">
        <v>2844</v>
      </c>
    </row>
    <row r="501" spans="1:5" x14ac:dyDescent="0.2">
      <c r="A501" s="282" t="s">
        <v>15666</v>
      </c>
      <c r="B501" s="282" t="s">
        <v>15665</v>
      </c>
      <c r="C501" s="282" t="s">
        <v>126</v>
      </c>
      <c r="D501" s="310">
        <v>-6.4334085778781036</v>
      </c>
      <c r="E501" s="282" t="s">
        <v>2852</v>
      </c>
    </row>
    <row r="502" spans="1:5" x14ac:dyDescent="0.2">
      <c r="A502" s="282" t="s">
        <v>15664</v>
      </c>
      <c r="B502" s="282" t="s">
        <v>15663</v>
      </c>
      <c r="C502" s="282" t="s">
        <v>126</v>
      </c>
      <c r="D502" s="310">
        <v>18.892900120336943</v>
      </c>
      <c r="E502" s="282" t="s">
        <v>2844</v>
      </c>
    </row>
    <row r="503" spans="1:5" x14ac:dyDescent="0.2">
      <c r="A503" s="282" t="s">
        <v>15662</v>
      </c>
      <c r="B503" s="282" t="s">
        <v>15661</v>
      </c>
      <c r="C503" s="282" t="s">
        <v>126</v>
      </c>
      <c r="D503" s="310">
        <v>12.633832976445397</v>
      </c>
      <c r="E503" s="282" t="s">
        <v>2844</v>
      </c>
    </row>
    <row r="504" spans="1:5" x14ac:dyDescent="0.2">
      <c r="A504" s="282" t="s">
        <v>15660</v>
      </c>
      <c r="B504" s="282" t="s">
        <v>15659</v>
      </c>
      <c r="C504" s="282" t="s">
        <v>126</v>
      </c>
      <c r="D504" s="310">
        <v>75.757575757575751</v>
      </c>
      <c r="E504" s="282" t="s">
        <v>2844</v>
      </c>
    </row>
    <row r="505" spans="1:5" x14ac:dyDescent="0.2">
      <c r="A505" s="282" t="s">
        <v>15658</v>
      </c>
      <c r="B505" s="282" t="s">
        <v>15657</v>
      </c>
      <c r="C505" s="282" t="s">
        <v>126</v>
      </c>
      <c r="D505" s="310">
        <v>5.0096339113680148</v>
      </c>
      <c r="E505" s="282" t="s">
        <v>2844</v>
      </c>
    </row>
    <row r="506" spans="1:5" x14ac:dyDescent="0.2">
      <c r="A506" s="282" t="s">
        <v>15656</v>
      </c>
      <c r="B506" s="282" t="s">
        <v>15655</v>
      </c>
      <c r="C506" s="282" t="s">
        <v>126</v>
      </c>
      <c r="D506" s="310">
        <v>9.9439775910364148</v>
      </c>
      <c r="E506" s="282" t="s">
        <v>2844</v>
      </c>
    </row>
    <row r="507" spans="1:5" x14ac:dyDescent="0.2">
      <c r="A507" s="282" t="s">
        <v>15654</v>
      </c>
      <c r="B507" s="282" t="s">
        <v>15653</v>
      </c>
      <c r="C507" s="282" t="s">
        <v>126</v>
      </c>
      <c r="D507" s="310">
        <v>-2.4070021881838075</v>
      </c>
      <c r="E507" s="282" t="s">
        <v>2852</v>
      </c>
    </row>
    <row r="508" spans="1:5" x14ac:dyDescent="0.2">
      <c r="A508" s="282" t="s">
        <v>15652</v>
      </c>
      <c r="B508" s="282" t="s">
        <v>15651</v>
      </c>
      <c r="C508" s="282" t="s">
        <v>126</v>
      </c>
      <c r="D508" s="310">
        <v>-3.9149888143176734</v>
      </c>
      <c r="E508" s="282" t="s">
        <v>2852</v>
      </c>
    </row>
    <row r="509" spans="1:5" x14ac:dyDescent="0.2">
      <c r="A509" s="282" t="s">
        <v>15650</v>
      </c>
      <c r="B509" s="282" t="s">
        <v>15649</v>
      </c>
      <c r="C509" s="282" t="s">
        <v>126</v>
      </c>
      <c r="D509" s="310">
        <v>-0.63694267515923575</v>
      </c>
      <c r="E509" s="282" t="s">
        <v>2852</v>
      </c>
    </row>
    <row r="510" spans="1:5" x14ac:dyDescent="0.2">
      <c r="A510" s="282" t="s">
        <v>15648</v>
      </c>
      <c r="B510" s="282" t="s">
        <v>15647</v>
      </c>
      <c r="C510" s="282" t="s">
        <v>126</v>
      </c>
      <c r="D510" s="310">
        <v>-5.7526366251198464</v>
      </c>
      <c r="E510" s="282" t="s">
        <v>2852</v>
      </c>
    </row>
    <row r="511" spans="1:5" x14ac:dyDescent="0.2">
      <c r="A511" s="282" t="s">
        <v>15646</v>
      </c>
      <c r="B511" s="282" t="s">
        <v>15645</v>
      </c>
      <c r="C511" s="282" t="s">
        <v>126</v>
      </c>
      <c r="D511" s="310">
        <v>-5.7281553398058254</v>
      </c>
      <c r="E511" s="282" t="s">
        <v>2852</v>
      </c>
    </row>
    <row r="512" spans="1:5" x14ac:dyDescent="0.2">
      <c r="A512" s="282" t="s">
        <v>15644</v>
      </c>
      <c r="B512" s="282" t="s">
        <v>15643</v>
      </c>
      <c r="C512" s="282" t="s">
        <v>126</v>
      </c>
      <c r="D512" s="310">
        <v>-12.922002328288706</v>
      </c>
      <c r="E512" s="282" t="s">
        <v>2852</v>
      </c>
    </row>
    <row r="513" spans="1:5" x14ac:dyDescent="0.2">
      <c r="A513" s="282" t="s">
        <v>15642</v>
      </c>
      <c r="B513" s="282" t="s">
        <v>15641</v>
      </c>
      <c r="C513" s="282" t="s">
        <v>126</v>
      </c>
      <c r="D513" s="310">
        <v>-4.7675804529201429</v>
      </c>
      <c r="E513" s="282" t="s">
        <v>2852</v>
      </c>
    </row>
    <row r="514" spans="1:5" x14ac:dyDescent="0.2">
      <c r="A514" s="282" t="s">
        <v>15640</v>
      </c>
      <c r="B514" s="282" t="s">
        <v>15639</v>
      </c>
      <c r="C514" s="282" t="s">
        <v>126</v>
      </c>
      <c r="D514" s="310">
        <v>-10.231923601637108</v>
      </c>
      <c r="E514" s="282" t="s">
        <v>2852</v>
      </c>
    </row>
    <row r="515" spans="1:5" x14ac:dyDescent="0.2">
      <c r="A515" s="282" t="s">
        <v>15638</v>
      </c>
      <c r="B515" s="282" t="s">
        <v>15637</v>
      </c>
      <c r="C515" s="282" t="s">
        <v>126</v>
      </c>
      <c r="D515" s="310">
        <v>-7.8632478632478628</v>
      </c>
      <c r="E515" s="282" t="s">
        <v>2852</v>
      </c>
    </row>
    <row r="516" spans="1:5" x14ac:dyDescent="0.2">
      <c r="A516" s="282" t="s">
        <v>15636</v>
      </c>
      <c r="B516" s="282" t="s">
        <v>15635</v>
      </c>
      <c r="C516" s="282" t="s">
        <v>126</v>
      </c>
      <c r="D516" s="310">
        <v>12.167689161554192</v>
      </c>
      <c r="E516" s="282" t="s">
        <v>2844</v>
      </c>
    </row>
    <row r="517" spans="1:5" x14ac:dyDescent="0.2">
      <c r="A517" s="282" t="s">
        <v>15634</v>
      </c>
      <c r="B517" s="282" t="s">
        <v>15633</v>
      </c>
      <c r="C517" s="282" t="s">
        <v>126</v>
      </c>
      <c r="D517" s="310">
        <v>0.60882800608828003</v>
      </c>
      <c r="E517" s="282" t="s">
        <v>2849</v>
      </c>
    </row>
    <row r="518" spans="1:5" x14ac:dyDescent="0.2">
      <c r="A518" s="282" t="s">
        <v>15632</v>
      </c>
      <c r="B518" s="282" t="s">
        <v>15631</v>
      </c>
      <c r="C518" s="282" t="s">
        <v>126</v>
      </c>
      <c r="D518" s="310">
        <v>-5.657237936772046</v>
      </c>
      <c r="E518" s="282" t="s">
        <v>2852</v>
      </c>
    </row>
    <row r="519" spans="1:5" x14ac:dyDescent="0.2">
      <c r="A519" s="282" t="s">
        <v>15630</v>
      </c>
      <c r="B519" s="282" t="s">
        <v>15629</v>
      </c>
      <c r="C519" s="282" t="s">
        <v>126</v>
      </c>
      <c r="D519" s="310">
        <v>-9.6</v>
      </c>
      <c r="E519" s="282" t="s">
        <v>2852</v>
      </c>
    </row>
    <row r="520" spans="1:5" x14ac:dyDescent="0.2">
      <c r="A520" s="282" t="s">
        <v>15628</v>
      </c>
      <c r="B520" s="282" t="s">
        <v>15627</v>
      </c>
      <c r="C520" s="282" t="s">
        <v>126</v>
      </c>
      <c r="D520" s="310">
        <v>-2.2774327122153206</v>
      </c>
      <c r="E520" s="282" t="s">
        <v>2852</v>
      </c>
    </row>
    <row r="521" spans="1:5" x14ac:dyDescent="0.2">
      <c r="A521" s="282" t="s">
        <v>15626</v>
      </c>
      <c r="B521" s="282" t="s">
        <v>15625</v>
      </c>
      <c r="C521" s="282" t="s">
        <v>126</v>
      </c>
      <c r="D521" s="310">
        <v>-4.3740573152337854</v>
      </c>
      <c r="E521" s="282" t="s">
        <v>2852</v>
      </c>
    </row>
    <row r="522" spans="1:5" x14ac:dyDescent="0.2">
      <c r="A522" s="282" t="s">
        <v>15624</v>
      </c>
      <c r="B522" s="282" t="s">
        <v>15623</v>
      </c>
      <c r="C522" s="282" t="s">
        <v>126</v>
      </c>
      <c r="D522" s="310">
        <v>-12.844036697247708</v>
      </c>
      <c r="E522" s="282" t="s">
        <v>2852</v>
      </c>
    </row>
    <row r="523" spans="1:5" x14ac:dyDescent="0.2">
      <c r="A523" s="282" t="s">
        <v>15622</v>
      </c>
      <c r="B523" s="282" t="s">
        <v>15621</v>
      </c>
      <c r="C523" s="282" t="s">
        <v>126</v>
      </c>
      <c r="D523" s="310">
        <v>-14.209401709401709</v>
      </c>
      <c r="E523" s="282" t="s">
        <v>2852</v>
      </c>
    </row>
    <row r="524" spans="1:5" x14ac:dyDescent="0.2">
      <c r="A524" s="282" t="s">
        <v>15620</v>
      </c>
      <c r="B524" s="282" t="s">
        <v>15619</v>
      </c>
      <c r="C524" s="282" t="s">
        <v>126</v>
      </c>
      <c r="D524" s="310">
        <v>4.731182795698925</v>
      </c>
      <c r="E524" s="282" t="s">
        <v>2844</v>
      </c>
    </row>
    <row r="525" spans="1:5" x14ac:dyDescent="0.2">
      <c r="A525" s="282" t="s">
        <v>15618</v>
      </c>
      <c r="B525" s="282" t="s">
        <v>15617</v>
      </c>
      <c r="C525" s="282" t="s">
        <v>126</v>
      </c>
      <c r="D525" s="310">
        <v>-11.969111969111969</v>
      </c>
      <c r="E525" s="282" t="s">
        <v>2852</v>
      </c>
    </row>
    <row r="526" spans="1:5" x14ac:dyDescent="0.2">
      <c r="A526" s="282" t="s">
        <v>15616</v>
      </c>
      <c r="B526" s="282" t="s">
        <v>15615</v>
      </c>
      <c r="C526" s="282" t="s">
        <v>126</v>
      </c>
      <c r="D526" s="310">
        <v>-4.532304725168756</v>
      </c>
      <c r="E526" s="282" t="s">
        <v>2852</v>
      </c>
    </row>
    <row r="527" spans="1:5" x14ac:dyDescent="0.2">
      <c r="A527" s="282" t="s">
        <v>15614</v>
      </c>
      <c r="B527" s="282" t="s">
        <v>15613</v>
      </c>
      <c r="C527" s="282" t="s">
        <v>126</v>
      </c>
      <c r="D527" s="310">
        <v>-2.9377203290246769</v>
      </c>
      <c r="E527" s="282" t="s">
        <v>2852</v>
      </c>
    </row>
    <row r="528" spans="1:5" x14ac:dyDescent="0.2">
      <c r="A528" s="282" t="s">
        <v>15612</v>
      </c>
      <c r="B528" s="282" t="s">
        <v>15611</v>
      </c>
      <c r="C528" s="282" t="s">
        <v>126</v>
      </c>
      <c r="D528" s="310">
        <v>-3.8377192982456143</v>
      </c>
      <c r="E528" s="282" t="s">
        <v>2852</v>
      </c>
    </row>
    <row r="529" spans="1:5" x14ac:dyDescent="0.2">
      <c r="A529" s="282" t="s">
        <v>15610</v>
      </c>
      <c r="B529" s="282" t="s">
        <v>15609</v>
      </c>
      <c r="C529" s="282" t="s">
        <v>126</v>
      </c>
      <c r="D529" s="310">
        <v>-11.838565022421525</v>
      </c>
      <c r="E529" s="282" t="s">
        <v>2852</v>
      </c>
    </row>
    <row r="530" spans="1:5" x14ac:dyDescent="0.2">
      <c r="A530" s="282" t="s">
        <v>15608</v>
      </c>
      <c r="B530" s="282" t="s">
        <v>15607</v>
      </c>
      <c r="C530" s="282" t="s">
        <v>126</v>
      </c>
      <c r="D530" s="310">
        <v>12.955974842767295</v>
      </c>
      <c r="E530" s="282" t="s">
        <v>2844</v>
      </c>
    </row>
    <row r="531" spans="1:5" x14ac:dyDescent="0.2">
      <c r="A531" s="282" t="s">
        <v>15606</v>
      </c>
      <c r="B531" s="282" t="s">
        <v>15605</v>
      </c>
      <c r="C531" s="282" t="s">
        <v>126</v>
      </c>
      <c r="D531" s="310">
        <v>-1.62748643761302</v>
      </c>
      <c r="E531" s="282" t="s">
        <v>2852</v>
      </c>
    </row>
    <row r="532" spans="1:5" x14ac:dyDescent="0.2">
      <c r="A532" s="282" t="s">
        <v>15604</v>
      </c>
      <c r="B532" s="282" t="s">
        <v>15603</v>
      </c>
      <c r="C532" s="282" t="s">
        <v>126</v>
      </c>
      <c r="D532" s="310">
        <v>-10.181818181818182</v>
      </c>
      <c r="E532" s="282" t="s">
        <v>2852</v>
      </c>
    </row>
    <row r="533" spans="1:5" x14ac:dyDescent="0.2">
      <c r="A533" s="282" t="s">
        <v>15602</v>
      </c>
      <c r="B533" s="282" t="s">
        <v>15601</v>
      </c>
      <c r="C533" s="282" t="s">
        <v>126</v>
      </c>
      <c r="D533" s="310">
        <v>0.66115702479338845</v>
      </c>
      <c r="E533" s="282" t="s">
        <v>2849</v>
      </c>
    </row>
    <row r="534" spans="1:5" x14ac:dyDescent="0.2">
      <c r="A534" s="282" t="s">
        <v>15600</v>
      </c>
      <c r="B534" s="282" t="s">
        <v>15599</v>
      </c>
      <c r="C534" s="282" t="s">
        <v>126</v>
      </c>
      <c r="D534" s="310">
        <v>3.3472803347280333</v>
      </c>
      <c r="E534" s="282" t="s">
        <v>2849</v>
      </c>
    </row>
    <row r="535" spans="1:5" x14ac:dyDescent="0.2">
      <c r="A535" s="282" t="s">
        <v>15598</v>
      </c>
      <c r="B535" s="282" t="s">
        <v>15597</v>
      </c>
      <c r="C535" s="282" t="s">
        <v>126</v>
      </c>
      <c r="D535" s="310">
        <v>-3.763440860215054</v>
      </c>
      <c r="E535" s="282" t="s">
        <v>2852</v>
      </c>
    </row>
    <row r="536" spans="1:5" x14ac:dyDescent="0.2">
      <c r="A536" s="282" t="s">
        <v>15596</v>
      </c>
      <c r="B536" s="282" t="s">
        <v>15595</v>
      </c>
      <c r="C536" s="282" t="s">
        <v>126</v>
      </c>
      <c r="D536" s="310">
        <v>1.362862010221465</v>
      </c>
      <c r="E536" s="282" t="s">
        <v>2849</v>
      </c>
    </row>
    <row r="537" spans="1:5" x14ac:dyDescent="0.2">
      <c r="A537" s="282" t="s">
        <v>15594</v>
      </c>
      <c r="B537" s="282" t="s">
        <v>15593</v>
      </c>
      <c r="C537" s="282" t="s">
        <v>126</v>
      </c>
      <c r="D537" s="310">
        <v>6.7258883248730958</v>
      </c>
      <c r="E537" s="282" t="s">
        <v>2844</v>
      </c>
    </row>
    <row r="538" spans="1:5" x14ac:dyDescent="0.2">
      <c r="A538" s="282" t="s">
        <v>15592</v>
      </c>
      <c r="B538" s="282" t="s">
        <v>15591</v>
      </c>
      <c r="C538" s="282" t="s">
        <v>126</v>
      </c>
      <c r="D538" s="310">
        <v>2.454642475987193</v>
      </c>
      <c r="E538" s="282" t="s">
        <v>2849</v>
      </c>
    </row>
    <row r="539" spans="1:5" x14ac:dyDescent="0.2">
      <c r="A539" s="282" t="s">
        <v>15590</v>
      </c>
      <c r="B539" s="282" t="s">
        <v>15589</v>
      </c>
      <c r="C539" s="282" t="s">
        <v>126</v>
      </c>
      <c r="D539" s="310">
        <v>-13.000977517106548</v>
      </c>
      <c r="E539" s="282" t="s">
        <v>2852</v>
      </c>
    </row>
    <row r="540" spans="1:5" x14ac:dyDescent="0.2">
      <c r="A540" s="282" t="s">
        <v>15588</v>
      </c>
      <c r="B540" s="282" t="s">
        <v>15587</v>
      </c>
      <c r="C540" s="282" t="s">
        <v>126</v>
      </c>
      <c r="D540" s="310">
        <v>-11.095700416088766</v>
      </c>
      <c r="E540" s="282" t="s">
        <v>2852</v>
      </c>
    </row>
    <row r="541" spans="1:5" x14ac:dyDescent="0.2">
      <c r="A541" s="282" t="s">
        <v>15586</v>
      </c>
      <c r="B541" s="282" t="s">
        <v>15585</v>
      </c>
      <c r="C541" s="282" t="s">
        <v>126</v>
      </c>
      <c r="D541" s="310">
        <v>26.70807453416149</v>
      </c>
      <c r="E541" s="282" t="s">
        <v>2844</v>
      </c>
    </row>
    <row r="542" spans="1:5" x14ac:dyDescent="0.2">
      <c r="A542" s="282" t="s">
        <v>15584</v>
      </c>
      <c r="B542" s="282" t="s">
        <v>15583</v>
      </c>
      <c r="C542" s="282" t="s">
        <v>126</v>
      </c>
      <c r="D542" s="310">
        <v>-11.295180722891567</v>
      </c>
      <c r="E542" s="282" t="s">
        <v>2852</v>
      </c>
    </row>
    <row r="543" spans="1:5" x14ac:dyDescent="0.2">
      <c r="A543" s="282" t="s">
        <v>15582</v>
      </c>
      <c r="B543" s="282" t="s">
        <v>15581</v>
      </c>
      <c r="C543" s="282" t="s">
        <v>126</v>
      </c>
      <c r="D543" s="310">
        <v>-3.8567493112947657</v>
      </c>
      <c r="E543" s="282" t="s">
        <v>2852</v>
      </c>
    </row>
    <row r="544" spans="1:5" x14ac:dyDescent="0.2">
      <c r="A544" s="282" t="s">
        <v>15580</v>
      </c>
      <c r="B544" s="282" t="s">
        <v>15579</v>
      </c>
      <c r="C544" s="282" t="s">
        <v>126</v>
      </c>
      <c r="D544" s="310">
        <v>5.2126200274348422</v>
      </c>
      <c r="E544" s="282" t="s">
        <v>2844</v>
      </c>
    </row>
    <row r="545" spans="1:5" x14ac:dyDescent="0.2">
      <c r="A545" s="282" t="s">
        <v>15578</v>
      </c>
      <c r="B545" s="282" t="s">
        <v>15577</v>
      </c>
      <c r="C545" s="282" t="s">
        <v>126</v>
      </c>
      <c r="D545" s="310">
        <v>1.4056224899598393</v>
      </c>
      <c r="E545" s="282" t="s">
        <v>2849</v>
      </c>
    </row>
    <row r="546" spans="1:5" x14ac:dyDescent="0.2">
      <c r="A546" s="282" t="s">
        <v>15576</v>
      </c>
      <c r="B546" s="282" t="s">
        <v>15575</v>
      </c>
      <c r="C546" s="282" t="s">
        <v>126</v>
      </c>
      <c r="D546" s="310">
        <v>-19.624819624819626</v>
      </c>
      <c r="E546" s="282" t="s">
        <v>2852</v>
      </c>
    </row>
    <row r="547" spans="1:5" x14ac:dyDescent="0.2">
      <c r="A547" s="282" t="s">
        <v>15574</v>
      </c>
      <c r="B547" s="282" t="s">
        <v>15573</v>
      </c>
      <c r="C547" s="282" t="s">
        <v>126</v>
      </c>
      <c r="D547" s="310">
        <v>-2.7644230769230766</v>
      </c>
      <c r="E547" s="282" t="s">
        <v>2852</v>
      </c>
    </row>
    <row r="548" spans="1:5" x14ac:dyDescent="0.2">
      <c r="A548" s="282" t="s">
        <v>15572</v>
      </c>
      <c r="B548" s="282" t="s">
        <v>15571</v>
      </c>
      <c r="C548" s="282" t="s">
        <v>126</v>
      </c>
      <c r="D548" s="310">
        <v>-3.6521739130434785</v>
      </c>
      <c r="E548" s="282" t="s">
        <v>2852</v>
      </c>
    </row>
    <row r="549" spans="1:5" x14ac:dyDescent="0.2">
      <c r="A549" s="282" t="s">
        <v>15570</v>
      </c>
      <c r="B549" s="282" t="s">
        <v>15569</v>
      </c>
      <c r="C549" s="282" t="s">
        <v>126</v>
      </c>
      <c r="D549" s="310">
        <v>-6.1102831594634877</v>
      </c>
      <c r="E549" s="282" t="s">
        <v>2852</v>
      </c>
    </row>
    <row r="550" spans="1:5" x14ac:dyDescent="0.2">
      <c r="A550" s="282" t="s">
        <v>15568</v>
      </c>
      <c r="B550" s="282" t="s">
        <v>15567</v>
      </c>
      <c r="C550" s="282" t="s">
        <v>126</v>
      </c>
      <c r="D550" s="310">
        <v>-10.195227765726681</v>
      </c>
      <c r="E550" s="282" t="s">
        <v>2852</v>
      </c>
    </row>
    <row r="551" spans="1:5" x14ac:dyDescent="0.2">
      <c r="A551" s="282" t="s">
        <v>15566</v>
      </c>
      <c r="B551" s="282" t="s">
        <v>15565</v>
      </c>
      <c r="C551" s="282" t="s">
        <v>126</v>
      </c>
      <c r="D551" s="310">
        <v>-0.95846645367412142</v>
      </c>
      <c r="E551" s="282" t="s">
        <v>2852</v>
      </c>
    </row>
    <row r="552" spans="1:5" x14ac:dyDescent="0.2">
      <c r="A552" s="282" t="s">
        <v>15564</v>
      </c>
      <c r="B552" s="282" t="s">
        <v>15563</v>
      </c>
      <c r="C552" s="282" t="s">
        <v>126</v>
      </c>
      <c r="D552" s="310">
        <v>3.6789297658862878</v>
      </c>
      <c r="E552" s="282" t="s">
        <v>2849</v>
      </c>
    </row>
    <row r="553" spans="1:5" x14ac:dyDescent="0.2">
      <c r="A553" s="282" t="s">
        <v>15562</v>
      </c>
      <c r="B553" s="282" t="s">
        <v>15561</v>
      </c>
      <c r="C553" s="282" t="s">
        <v>126</v>
      </c>
      <c r="D553" s="310">
        <v>6.5333333333333323</v>
      </c>
      <c r="E553" s="282" t="s">
        <v>2844</v>
      </c>
    </row>
    <row r="554" spans="1:5" x14ac:dyDescent="0.2">
      <c r="A554" s="282" t="s">
        <v>15560</v>
      </c>
      <c r="B554" s="282" t="s">
        <v>15559</v>
      </c>
      <c r="C554" s="282" t="s">
        <v>126</v>
      </c>
      <c r="D554" s="310">
        <v>58.602150537634415</v>
      </c>
      <c r="E554" s="282" t="s">
        <v>2844</v>
      </c>
    </row>
    <row r="555" spans="1:5" x14ac:dyDescent="0.2">
      <c r="A555" s="282" t="s">
        <v>15558</v>
      </c>
      <c r="B555" s="282" t="s">
        <v>15557</v>
      </c>
      <c r="C555" s="282" t="s">
        <v>126</v>
      </c>
      <c r="D555" s="310">
        <v>9.4758064516129039</v>
      </c>
      <c r="E555" s="282" t="s">
        <v>2844</v>
      </c>
    </row>
    <row r="556" spans="1:5" x14ac:dyDescent="0.2">
      <c r="A556" s="282" t="s">
        <v>15556</v>
      </c>
      <c r="B556" s="282" t="s">
        <v>15555</v>
      </c>
      <c r="C556" s="282" t="s">
        <v>126</v>
      </c>
      <c r="D556" s="310">
        <v>2.0964360587002098</v>
      </c>
      <c r="E556" s="282" t="s">
        <v>2849</v>
      </c>
    </row>
    <row r="557" spans="1:5" x14ac:dyDescent="0.2">
      <c r="A557" s="282" t="s">
        <v>15554</v>
      </c>
      <c r="B557" s="282" t="s">
        <v>15553</v>
      </c>
      <c r="C557" s="282" t="s">
        <v>126</v>
      </c>
      <c r="D557" s="310">
        <v>20.238095238095237</v>
      </c>
      <c r="E557" s="282" t="s">
        <v>2844</v>
      </c>
    </row>
    <row r="558" spans="1:5" x14ac:dyDescent="0.2">
      <c r="A558" s="282" t="s">
        <v>15552</v>
      </c>
      <c r="B558" s="282" t="s">
        <v>15551</v>
      </c>
      <c r="C558" s="282" t="s">
        <v>126</v>
      </c>
      <c r="D558" s="310">
        <v>-1.2326656394453006</v>
      </c>
      <c r="E558" s="282" t="s">
        <v>2852</v>
      </c>
    </row>
    <row r="559" spans="1:5" x14ac:dyDescent="0.2">
      <c r="A559" s="282" t="s">
        <v>15550</v>
      </c>
      <c r="B559" s="282" t="s">
        <v>15549</v>
      </c>
      <c r="C559" s="282" t="s">
        <v>126</v>
      </c>
      <c r="D559" s="310">
        <v>-9.9426386233269604</v>
      </c>
      <c r="E559" s="282" t="s">
        <v>2852</v>
      </c>
    </row>
    <row r="560" spans="1:5" x14ac:dyDescent="0.2">
      <c r="A560" s="282" t="s">
        <v>15548</v>
      </c>
      <c r="B560" s="282" t="s">
        <v>15547</v>
      </c>
      <c r="C560" s="282" t="s">
        <v>126</v>
      </c>
      <c r="D560" s="310">
        <v>-8.4337349397590362</v>
      </c>
      <c r="E560" s="282" t="s">
        <v>2852</v>
      </c>
    </row>
    <row r="561" spans="1:5" x14ac:dyDescent="0.2">
      <c r="A561" s="282" t="s">
        <v>15546</v>
      </c>
      <c r="B561" s="282" t="s">
        <v>15545</v>
      </c>
      <c r="C561" s="282" t="s">
        <v>126</v>
      </c>
      <c r="D561" s="310">
        <v>11.371237458193979</v>
      </c>
      <c r="E561" s="282" t="s">
        <v>2844</v>
      </c>
    </row>
    <row r="562" spans="1:5" x14ac:dyDescent="0.2">
      <c r="A562" s="282" t="s">
        <v>15544</v>
      </c>
      <c r="B562" s="282" t="s">
        <v>15543</v>
      </c>
      <c r="C562" s="282" t="s">
        <v>126</v>
      </c>
      <c r="D562" s="310">
        <v>-9.1492776886035312</v>
      </c>
      <c r="E562" s="282" t="s">
        <v>2852</v>
      </c>
    </row>
    <row r="563" spans="1:5" x14ac:dyDescent="0.2">
      <c r="A563" s="282" t="s">
        <v>15542</v>
      </c>
      <c r="B563" s="282" t="s">
        <v>15541</v>
      </c>
      <c r="C563" s="282" t="s">
        <v>126</v>
      </c>
      <c r="D563" s="310">
        <v>-0.99557522123893805</v>
      </c>
      <c r="E563" s="282" t="s">
        <v>2852</v>
      </c>
    </row>
    <row r="564" spans="1:5" x14ac:dyDescent="0.2">
      <c r="A564" s="282" t="s">
        <v>15540</v>
      </c>
      <c r="B564" s="282" t="s">
        <v>15539</v>
      </c>
      <c r="C564" s="282" t="s">
        <v>126</v>
      </c>
      <c r="D564" s="310">
        <v>0</v>
      </c>
      <c r="E564" s="282" t="s">
        <v>3705</v>
      </c>
    </row>
    <row r="565" spans="1:5" x14ac:dyDescent="0.2">
      <c r="A565" s="282" t="s">
        <v>15538</v>
      </c>
      <c r="B565" s="282" t="s">
        <v>15537</v>
      </c>
      <c r="C565" s="282" t="s">
        <v>126</v>
      </c>
      <c r="D565" s="310">
        <v>-1.3333333333333335</v>
      </c>
      <c r="E565" s="282" t="s">
        <v>2852</v>
      </c>
    </row>
    <row r="566" spans="1:5" x14ac:dyDescent="0.2">
      <c r="A566" s="282" t="s">
        <v>15536</v>
      </c>
      <c r="B566" s="282" t="s">
        <v>15535</v>
      </c>
      <c r="C566" s="282" t="s">
        <v>126</v>
      </c>
      <c r="D566" s="310">
        <v>45.483359746434232</v>
      </c>
      <c r="E566" s="282" t="s">
        <v>2844</v>
      </c>
    </row>
    <row r="567" spans="1:5" x14ac:dyDescent="0.2">
      <c r="A567" s="282" t="s">
        <v>15534</v>
      </c>
      <c r="B567" s="282" t="s">
        <v>15533</v>
      </c>
      <c r="C567" s="282" t="s">
        <v>126</v>
      </c>
      <c r="D567" s="310">
        <v>-4.6594982078853047</v>
      </c>
      <c r="E567" s="282" t="s">
        <v>2852</v>
      </c>
    </row>
    <row r="568" spans="1:5" x14ac:dyDescent="0.2">
      <c r="A568" s="282" t="s">
        <v>15532</v>
      </c>
      <c r="B568" s="282" t="s">
        <v>15531</v>
      </c>
      <c r="C568" s="282" t="s">
        <v>126</v>
      </c>
      <c r="D568" s="310">
        <v>-3.554868624420402</v>
      </c>
      <c r="E568" s="282" t="s">
        <v>2852</v>
      </c>
    </row>
    <row r="569" spans="1:5" x14ac:dyDescent="0.2">
      <c r="A569" s="282" t="s">
        <v>15530</v>
      </c>
      <c r="B569" s="282" t="s">
        <v>15529</v>
      </c>
      <c r="C569" s="282" t="s">
        <v>126</v>
      </c>
      <c r="D569" s="310">
        <v>-11.964285714285715</v>
      </c>
      <c r="E569" s="282" t="s">
        <v>2852</v>
      </c>
    </row>
    <row r="570" spans="1:5" x14ac:dyDescent="0.2">
      <c r="A570" s="282" t="s">
        <v>15528</v>
      </c>
      <c r="B570" s="282" t="s">
        <v>15527</v>
      </c>
      <c r="C570" s="282" t="s">
        <v>126</v>
      </c>
      <c r="D570" s="310">
        <v>-8.1453634085213036</v>
      </c>
      <c r="E570" s="282" t="s">
        <v>2852</v>
      </c>
    </row>
    <row r="571" spans="1:5" x14ac:dyDescent="0.2">
      <c r="A571" s="282" t="s">
        <v>15526</v>
      </c>
      <c r="B571" s="282" t="s">
        <v>15525</v>
      </c>
      <c r="C571" s="282" t="s">
        <v>126</v>
      </c>
      <c r="D571" s="310">
        <v>-5.3527980535279802</v>
      </c>
      <c r="E571" s="282" t="s">
        <v>2852</v>
      </c>
    </row>
    <row r="572" spans="1:5" x14ac:dyDescent="0.2">
      <c r="A572" s="282" t="s">
        <v>15524</v>
      </c>
      <c r="B572" s="282" t="s">
        <v>15523</v>
      </c>
      <c r="C572" s="282" t="s">
        <v>126</v>
      </c>
      <c r="D572" s="310">
        <v>-10.325047801147228</v>
      </c>
      <c r="E572" s="282" t="s">
        <v>2852</v>
      </c>
    </row>
    <row r="573" spans="1:5" x14ac:dyDescent="0.2">
      <c r="A573" s="282" t="s">
        <v>15522</v>
      </c>
      <c r="B573" s="282" t="s">
        <v>15521</v>
      </c>
      <c r="C573" s="282" t="s">
        <v>126</v>
      </c>
      <c r="D573" s="310">
        <v>-6.5296251511487311</v>
      </c>
      <c r="E573" s="282" t="s">
        <v>2852</v>
      </c>
    </row>
    <row r="574" spans="1:5" x14ac:dyDescent="0.2">
      <c r="A574" s="282" t="s">
        <v>15520</v>
      </c>
      <c r="B574" s="282" t="s">
        <v>15519</v>
      </c>
      <c r="C574" s="282" t="s">
        <v>126</v>
      </c>
      <c r="D574" s="310">
        <v>-7.5414781297134237</v>
      </c>
      <c r="E574" s="282" t="s">
        <v>2852</v>
      </c>
    </row>
    <row r="575" spans="1:5" x14ac:dyDescent="0.2">
      <c r="A575" s="282" t="s">
        <v>15518</v>
      </c>
      <c r="B575" s="282" t="s">
        <v>15517</v>
      </c>
      <c r="C575" s="282" t="s">
        <v>126</v>
      </c>
      <c r="D575" s="310">
        <v>-2.9875518672199171</v>
      </c>
      <c r="E575" s="282" t="s">
        <v>2852</v>
      </c>
    </row>
    <row r="576" spans="1:5" x14ac:dyDescent="0.2">
      <c r="A576" s="282" t="s">
        <v>15516</v>
      </c>
      <c r="B576" s="282" t="s">
        <v>15515</v>
      </c>
      <c r="C576" s="282" t="s">
        <v>126</v>
      </c>
      <c r="D576" s="310">
        <v>3.427719821162444</v>
      </c>
      <c r="E576" s="282" t="s">
        <v>2849</v>
      </c>
    </row>
    <row r="577" spans="1:5" x14ac:dyDescent="0.2">
      <c r="A577" s="282" t="s">
        <v>15514</v>
      </c>
      <c r="B577" s="282" t="s">
        <v>15513</v>
      </c>
      <c r="C577" s="282" t="s">
        <v>126</v>
      </c>
      <c r="D577" s="310">
        <v>-13.377483443708609</v>
      </c>
      <c r="E577" s="282" t="s">
        <v>2852</v>
      </c>
    </row>
    <row r="578" spans="1:5" x14ac:dyDescent="0.2">
      <c r="A578" s="282" t="s">
        <v>15512</v>
      </c>
      <c r="B578" s="282" t="s">
        <v>15511</v>
      </c>
      <c r="C578" s="282" t="s">
        <v>126</v>
      </c>
      <c r="D578" s="310">
        <v>-10.838709677419354</v>
      </c>
      <c r="E578" s="282" t="s">
        <v>2852</v>
      </c>
    </row>
    <row r="579" spans="1:5" x14ac:dyDescent="0.2">
      <c r="A579" s="282" t="s">
        <v>15510</v>
      </c>
      <c r="B579" s="282" t="s">
        <v>15509</v>
      </c>
      <c r="C579" s="282" t="s">
        <v>126</v>
      </c>
      <c r="D579" s="310">
        <v>-5.7142857142857144</v>
      </c>
      <c r="E579" s="282" t="s">
        <v>2852</v>
      </c>
    </row>
    <row r="580" spans="1:5" x14ac:dyDescent="0.2">
      <c r="A580" s="282" t="s">
        <v>15508</v>
      </c>
      <c r="B580" s="282" t="s">
        <v>15507</v>
      </c>
      <c r="C580" s="282" t="s">
        <v>126</v>
      </c>
      <c r="D580" s="310">
        <v>-7.9953650057937438</v>
      </c>
      <c r="E580" s="282" t="s">
        <v>2852</v>
      </c>
    </row>
    <row r="581" spans="1:5" x14ac:dyDescent="0.2">
      <c r="A581" s="282" t="s">
        <v>15506</v>
      </c>
      <c r="B581" s="282" t="s">
        <v>15505</v>
      </c>
      <c r="C581" s="282" t="s">
        <v>126</v>
      </c>
      <c r="D581" s="310">
        <v>-5.2104208416833666</v>
      </c>
      <c r="E581" s="282" t="s">
        <v>2852</v>
      </c>
    </row>
    <row r="582" spans="1:5" x14ac:dyDescent="0.2">
      <c r="A582" s="282" t="s">
        <v>15504</v>
      </c>
      <c r="B582" s="282" t="s">
        <v>15503</v>
      </c>
      <c r="C582" s="282" t="s">
        <v>126</v>
      </c>
      <c r="D582" s="310">
        <v>-12.280701754385964</v>
      </c>
      <c r="E582" s="282" t="s">
        <v>2852</v>
      </c>
    </row>
    <row r="583" spans="1:5" x14ac:dyDescent="0.2">
      <c r="A583" s="282" t="s">
        <v>15502</v>
      </c>
      <c r="B583" s="282" t="s">
        <v>15501</v>
      </c>
      <c r="C583" s="282" t="s">
        <v>126</v>
      </c>
      <c r="D583" s="310">
        <v>-2.1229050279329607</v>
      </c>
      <c r="E583" s="282" t="s">
        <v>2852</v>
      </c>
    </row>
    <row r="584" spans="1:5" x14ac:dyDescent="0.2">
      <c r="A584" s="282" t="s">
        <v>15500</v>
      </c>
      <c r="B584" s="282" t="s">
        <v>15499</v>
      </c>
      <c r="C584" s="282" t="s">
        <v>126</v>
      </c>
      <c r="D584" s="310">
        <v>-4.5725646123260439</v>
      </c>
      <c r="E584" s="282" t="s">
        <v>2852</v>
      </c>
    </row>
    <row r="585" spans="1:5" x14ac:dyDescent="0.2">
      <c r="A585" s="282" t="s">
        <v>15498</v>
      </c>
      <c r="B585" s="282" t="s">
        <v>15497</v>
      </c>
      <c r="C585" s="282" t="s">
        <v>126</v>
      </c>
      <c r="D585" s="310">
        <v>-4.0793825799338475</v>
      </c>
      <c r="E585" s="282" t="s">
        <v>2852</v>
      </c>
    </row>
    <row r="586" spans="1:5" x14ac:dyDescent="0.2">
      <c r="A586" s="282" t="s">
        <v>15496</v>
      </c>
      <c r="B586" s="282" t="s">
        <v>15495</v>
      </c>
      <c r="C586" s="282" t="s">
        <v>126</v>
      </c>
      <c r="D586" s="310">
        <v>-0.80775444264943452</v>
      </c>
      <c r="E586" s="282" t="s">
        <v>2852</v>
      </c>
    </row>
    <row r="587" spans="1:5" x14ac:dyDescent="0.2">
      <c r="A587" s="282" t="s">
        <v>15494</v>
      </c>
      <c r="B587" s="282" t="s">
        <v>15493</v>
      </c>
      <c r="C587" s="282" t="s">
        <v>126</v>
      </c>
      <c r="D587" s="310">
        <v>-14.716525934861281</v>
      </c>
      <c r="E587" s="282" t="s">
        <v>2852</v>
      </c>
    </row>
    <row r="588" spans="1:5" x14ac:dyDescent="0.2">
      <c r="A588" s="282" t="s">
        <v>15492</v>
      </c>
      <c r="B588" s="282" t="s">
        <v>15491</v>
      </c>
      <c r="C588" s="282" t="s">
        <v>126</v>
      </c>
      <c r="D588" s="310">
        <v>2.4793388429752068</v>
      </c>
      <c r="E588" s="282" t="s">
        <v>2849</v>
      </c>
    </row>
    <row r="589" spans="1:5" x14ac:dyDescent="0.2">
      <c r="A589" s="282" t="s">
        <v>15490</v>
      </c>
      <c r="B589" s="282" t="s">
        <v>15489</v>
      </c>
      <c r="C589" s="282" t="s">
        <v>126</v>
      </c>
      <c r="D589" s="310">
        <v>-6.570155902004454</v>
      </c>
      <c r="E589" s="282" t="s">
        <v>2852</v>
      </c>
    </row>
    <row r="590" spans="1:5" x14ac:dyDescent="0.2">
      <c r="A590" s="282" t="s">
        <v>15488</v>
      </c>
      <c r="B590" s="282" t="s">
        <v>15487</v>
      </c>
      <c r="C590" s="282" t="s">
        <v>126</v>
      </c>
      <c r="D590" s="310">
        <v>-9.7472924187725631</v>
      </c>
      <c r="E590" s="282" t="s">
        <v>2852</v>
      </c>
    </row>
    <row r="591" spans="1:5" x14ac:dyDescent="0.2">
      <c r="A591" s="282" t="s">
        <v>15486</v>
      </c>
      <c r="B591" s="282" t="s">
        <v>15485</v>
      </c>
      <c r="C591" s="282" t="s">
        <v>126</v>
      </c>
      <c r="D591" s="310">
        <v>-5.4054054054054053</v>
      </c>
      <c r="E591" s="282" t="s">
        <v>2852</v>
      </c>
    </row>
    <row r="592" spans="1:5" x14ac:dyDescent="0.2">
      <c r="A592" s="282" t="s">
        <v>15484</v>
      </c>
      <c r="B592" s="282" t="s">
        <v>15483</v>
      </c>
      <c r="C592" s="282" t="s">
        <v>126</v>
      </c>
      <c r="D592" s="310">
        <v>-6.4030131826741998</v>
      </c>
      <c r="E592" s="282" t="s">
        <v>2852</v>
      </c>
    </row>
    <row r="593" spans="1:5" x14ac:dyDescent="0.2">
      <c r="A593" s="282" t="s">
        <v>15482</v>
      </c>
      <c r="B593" s="282" t="s">
        <v>15481</v>
      </c>
      <c r="C593" s="282" t="s">
        <v>126</v>
      </c>
      <c r="D593" s="310">
        <v>19.736842105263158</v>
      </c>
      <c r="E593" s="282" t="s">
        <v>2844</v>
      </c>
    </row>
    <row r="594" spans="1:5" x14ac:dyDescent="0.2">
      <c r="A594" s="282" t="s">
        <v>15480</v>
      </c>
      <c r="B594" s="282" t="s">
        <v>15479</v>
      </c>
      <c r="C594" s="282" t="s">
        <v>126</v>
      </c>
      <c r="D594" s="310">
        <v>-15.031645569620252</v>
      </c>
      <c r="E594" s="282" t="s">
        <v>2852</v>
      </c>
    </row>
    <row r="595" spans="1:5" x14ac:dyDescent="0.2">
      <c r="A595" s="282" t="s">
        <v>15478</v>
      </c>
      <c r="B595" s="282" t="s">
        <v>15477</v>
      </c>
      <c r="C595" s="282" t="s">
        <v>126</v>
      </c>
      <c r="D595" s="310">
        <v>-6.756756756756757</v>
      </c>
      <c r="E595" s="282" t="s">
        <v>2852</v>
      </c>
    </row>
    <row r="596" spans="1:5" x14ac:dyDescent="0.2">
      <c r="A596" s="282" t="s">
        <v>15476</v>
      </c>
      <c r="B596" s="282" t="s">
        <v>15475</v>
      </c>
      <c r="C596" s="282" t="s">
        <v>126</v>
      </c>
      <c r="D596" s="310">
        <v>-6.3276836158192085</v>
      </c>
      <c r="E596" s="282" t="s">
        <v>2852</v>
      </c>
    </row>
    <row r="597" spans="1:5" x14ac:dyDescent="0.2">
      <c r="A597" s="282" t="s">
        <v>15474</v>
      </c>
      <c r="B597" s="282" t="s">
        <v>15473</v>
      </c>
      <c r="C597" s="282" t="s">
        <v>126</v>
      </c>
      <c r="D597" s="310">
        <v>-3.4296028880866429</v>
      </c>
      <c r="E597" s="282" t="s">
        <v>2852</v>
      </c>
    </row>
    <row r="598" spans="1:5" x14ac:dyDescent="0.2">
      <c r="A598" s="282" t="s">
        <v>15472</v>
      </c>
      <c r="B598" s="282" t="s">
        <v>15471</v>
      </c>
      <c r="C598" s="282" t="s">
        <v>126</v>
      </c>
      <c r="D598" s="310">
        <v>18.357487922705314</v>
      </c>
      <c r="E598" s="282" t="s">
        <v>2844</v>
      </c>
    </row>
    <row r="599" spans="1:5" x14ac:dyDescent="0.2">
      <c r="A599" s="282" t="s">
        <v>15470</v>
      </c>
      <c r="B599" s="282" t="s">
        <v>15469</v>
      </c>
      <c r="C599" s="282" t="s">
        <v>126</v>
      </c>
      <c r="D599" s="310">
        <v>344.4717444717445</v>
      </c>
      <c r="E599" s="282" t="s">
        <v>2844</v>
      </c>
    </row>
    <row r="600" spans="1:5" x14ac:dyDescent="0.2">
      <c r="A600" s="282" t="s">
        <v>15468</v>
      </c>
      <c r="B600" s="282" t="s">
        <v>15467</v>
      </c>
      <c r="C600" s="282" t="s">
        <v>126</v>
      </c>
      <c r="D600" s="310">
        <v>54.706684856753071</v>
      </c>
      <c r="E600" s="282" t="s">
        <v>2844</v>
      </c>
    </row>
    <row r="601" spans="1:5" x14ac:dyDescent="0.2">
      <c r="A601" s="282" t="s">
        <v>15466</v>
      </c>
      <c r="B601" s="282" t="s">
        <v>15465</v>
      </c>
      <c r="C601" s="282" t="s">
        <v>126</v>
      </c>
      <c r="D601" s="310">
        <v>0.8</v>
      </c>
      <c r="E601" s="282" t="s">
        <v>2849</v>
      </c>
    </row>
    <row r="602" spans="1:5" x14ac:dyDescent="0.2">
      <c r="A602" s="282" t="s">
        <v>15464</v>
      </c>
      <c r="B602" s="282" t="s">
        <v>15463</v>
      </c>
      <c r="C602" s="282" t="s">
        <v>126</v>
      </c>
      <c r="D602" s="310">
        <v>-7.1707953063885261</v>
      </c>
      <c r="E602" s="282" t="s">
        <v>2852</v>
      </c>
    </row>
    <row r="603" spans="1:5" x14ac:dyDescent="0.2">
      <c r="A603" s="282" t="s">
        <v>15462</v>
      </c>
      <c r="B603" s="282" t="s">
        <v>15461</v>
      </c>
      <c r="C603" s="282" t="s">
        <v>126</v>
      </c>
      <c r="D603" s="310">
        <v>5.2694610778443112</v>
      </c>
      <c r="E603" s="282" t="s">
        <v>2844</v>
      </c>
    </row>
    <row r="604" spans="1:5" x14ac:dyDescent="0.2">
      <c r="A604" s="282" t="s">
        <v>15460</v>
      </c>
      <c r="B604" s="282" t="s">
        <v>15459</v>
      </c>
      <c r="C604" s="282" t="s">
        <v>126</v>
      </c>
      <c r="D604" s="310">
        <v>-3.4722222222222223</v>
      </c>
      <c r="E604" s="282" t="s">
        <v>2852</v>
      </c>
    </row>
    <row r="605" spans="1:5" x14ac:dyDescent="0.2">
      <c r="A605" s="282" t="s">
        <v>15458</v>
      </c>
      <c r="B605" s="282" t="s">
        <v>15457</v>
      </c>
      <c r="C605" s="282" t="s">
        <v>126</v>
      </c>
      <c r="D605" s="310">
        <v>-2.2974607013301087</v>
      </c>
      <c r="E605" s="282" t="s">
        <v>2852</v>
      </c>
    </row>
    <row r="606" spans="1:5" x14ac:dyDescent="0.2">
      <c r="A606" s="282" t="s">
        <v>15456</v>
      </c>
      <c r="B606" s="282" t="s">
        <v>15455</v>
      </c>
      <c r="C606" s="282" t="s">
        <v>126</v>
      </c>
      <c r="D606" s="310">
        <v>-0.19607843137254902</v>
      </c>
      <c r="E606" s="282" t="s">
        <v>2852</v>
      </c>
    </row>
    <row r="607" spans="1:5" x14ac:dyDescent="0.2">
      <c r="A607" s="282" t="s">
        <v>15454</v>
      </c>
      <c r="B607" s="282" t="s">
        <v>15453</v>
      </c>
      <c r="C607" s="282" t="s">
        <v>126</v>
      </c>
      <c r="D607" s="310">
        <v>-10.786106032906764</v>
      </c>
      <c r="E607" s="282" t="s">
        <v>2852</v>
      </c>
    </row>
    <row r="608" spans="1:5" x14ac:dyDescent="0.2">
      <c r="A608" s="282" t="s">
        <v>15452</v>
      </c>
      <c r="B608" s="282" t="s">
        <v>15451</v>
      </c>
      <c r="C608" s="282" t="s">
        <v>126</v>
      </c>
      <c r="D608" s="310">
        <v>-10.35386631716907</v>
      </c>
      <c r="E608" s="282" t="s">
        <v>2852</v>
      </c>
    </row>
    <row r="609" spans="1:5" x14ac:dyDescent="0.2">
      <c r="A609" s="282" t="s">
        <v>15450</v>
      </c>
      <c r="B609" s="282" t="s">
        <v>15449</v>
      </c>
      <c r="C609" s="282" t="s">
        <v>126</v>
      </c>
      <c r="D609" s="310">
        <v>15.18796992481203</v>
      </c>
      <c r="E609" s="282" t="s">
        <v>2844</v>
      </c>
    </row>
    <row r="610" spans="1:5" x14ac:dyDescent="0.2">
      <c r="A610" s="282" t="s">
        <v>15448</v>
      </c>
      <c r="B610" s="282" t="s">
        <v>15447</v>
      </c>
      <c r="C610" s="282" t="s">
        <v>126</v>
      </c>
      <c r="D610" s="310">
        <v>66.666666666666657</v>
      </c>
      <c r="E610" s="282" t="s">
        <v>2844</v>
      </c>
    </row>
    <row r="611" spans="1:5" x14ac:dyDescent="0.2">
      <c r="A611" s="282" t="s">
        <v>15446</v>
      </c>
      <c r="B611" s="282" t="s">
        <v>15445</v>
      </c>
      <c r="C611" s="282" t="s">
        <v>126</v>
      </c>
      <c r="D611" s="310">
        <v>4.005006257822278</v>
      </c>
      <c r="E611" s="282" t="s">
        <v>2849</v>
      </c>
    </row>
    <row r="612" spans="1:5" x14ac:dyDescent="0.2">
      <c r="A612" s="282" t="s">
        <v>15444</v>
      </c>
      <c r="B612" s="282" t="s">
        <v>15443</v>
      </c>
      <c r="C612" s="282" t="s">
        <v>126</v>
      </c>
      <c r="D612" s="310">
        <v>7.3204419889502752</v>
      </c>
      <c r="E612" s="282" t="s">
        <v>2844</v>
      </c>
    </row>
    <row r="613" spans="1:5" x14ac:dyDescent="0.2">
      <c r="A613" s="282" t="s">
        <v>15442</v>
      </c>
      <c r="B613" s="282" t="s">
        <v>15441</v>
      </c>
      <c r="C613" s="282" t="s">
        <v>126</v>
      </c>
      <c r="D613" s="310">
        <v>-10.311284046692606</v>
      </c>
      <c r="E613" s="282" t="s">
        <v>2852</v>
      </c>
    </row>
    <row r="614" spans="1:5" x14ac:dyDescent="0.2">
      <c r="A614" s="282" t="s">
        <v>15440</v>
      </c>
      <c r="B614" s="282" t="s">
        <v>15439</v>
      </c>
      <c r="C614" s="282" t="s">
        <v>126</v>
      </c>
      <c r="D614" s="310">
        <v>-2.0146520146520146</v>
      </c>
      <c r="E614" s="282" t="s">
        <v>2852</v>
      </c>
    </row>
    <row r="615" spans="1:5" x14ac:dyDescent="0.2">
      <c r="A615" s="282" t="s">
        <v>15438</v>
      </c>
      <c r="B615" s="282" t="s">
        <v>15437</v>
      </c>
      <c r="C615" s="282" t="s">
        <v>126</v>
      </c>
      <c r="D615" s="310">
        <v>-3.2608695652173911</v>
      </c>
      <c r="E615" s="282" t="s">
        <v>2852</v>
      </c>
    </row>
    <row r="616" spans="1:5" x14ac:dyDescent="0.2">
      <c r="A616" s="282" t="s">
        <v>15436</v>
      </c>
      <c r="B616" s="282" t="s">
        <v>15435</v>
      </c>
      <c r="C616" s="282" t="s">
        <v>126</v>
      </c>
      <c r="D616" s="310">
        <v>-13.925438596491228</v>
      </c>
      <c r="E616" s="282" t="s">
        <v>2852</v>
      </c>
    </row>
    <row r="617" spans="1:5" x14ac:dyDescent="0.2">
      <c r="A617" s="282" t="s">
        <v>15434</v>
      </c>
      <c r="B617" s="282" t="s">
        <v>15433</v>
      </c>
      <c r="C617" s="282" t="s">
        <v>126</v>
      </c>
      <c r="D617" s="310">
        <v>0</v>
      </c>
      <c r="E617" s="282" t="s">
        <v>3705</v>
      </c>
    </row>
    <row r="618" spans="1:5" x14ac:dyDescent="0.2">
      <c r="A618" s="282" t="s">
        <v>15432</v>
      </c>
      <c r="B618" s="282" t="s">
        <v>15431</v>
      </c>
      <c r="C618" s="282" t="s">
        <v>126</v>
      </c>
      <c r="D618" s="310">
        <v>9.1370558375634516</v>
      </c>
      <c r="E618" s="282" t="s">
        <v>2844</v>
      </c>
    </row>
    <row r="619" spans="1:5" x14ac:dyDescent="0.2">
      <c r="A619" s="282" t="s">
        <v>15430</v>
      </c>
      <c r="B619" s="282" t="s">
        <v>15429</v>
      </c>
      <c r="C619" s="282" t="s">
        <v>126</v>
      </c>
      <c r="D619" s="310">
        <v>-12.298387096774194</v>
      </c>
      <c r="E619" s="282" t="s">
        <v>2852</v>
      </c>
    </row>
    <row r="620" spans="1:5" x14ac:dyDescent="0.2">
      <c r="A620" s="282" t="s">
        <v>15428</v>
      </c>
      <c r="B620" s="282" t="s">
        <v>15427</v>
      </c>
      <c r="C620" s="282" t="s">
        <v>126</v>
      </c>
      <c r="D620" s="310">
        <v>-11.722141823444284</v>
      </c>
      <c r="E620" s="282" t="s">
        <v>2852</v>
      </c>
    </row>
    <row r="621" spans="1:5" x14ac:dyDescent="0.2">
      <c r="A621" s="282" t="s">
        <v>15426</v>
      </c>
      <c r="B621" s="282" t="s">
        <v>15425</v>
      </c>
      <c r="C621" s="282" t="s">
        <v>126</v>
      </c>
      <c r="D621" s="310">
        <v>-14.805825242718445</v>
      </c>
      <c r="E621" s="282" t="s">
        <v>2852</v>
      </c>
    </row>
    <row r="622" spans="1:5" x14ac:dyDescent="0.2">
      <c r="A622" s="282" t="s">
        <v>15424</v>
      </c>
      <c r="B622" s="282" t="s">
        <v>15423</v>
      </c>
      <c r="C622" s="282" t="s">
        <v>126</v>
      </c>
      <c r="D622" s="310">
        <v>-10.387157695939566</v>
      </c>
      <c r="E622" s="282" t="s">
        <v>2852</v>
      </c>
    </row>
    <row r="623" spans="1:5" x14ac:dyDescent="0.2">
      <c r="A623" s="282" t="s">
        <v>15422</v>
      </c>
      <c r="B623" s="282" t="s">
        <v>15421</v>
      </c>
      <c r="C623" s="282" t="s">
        <v>126</v>
      </c>
      <c r="D623" s="310">
        <v>-6.6298342541436464</v>
      </c>
      <c r="E623" s="282" t="s">
        <v>2852</v>
      </c>
    </row>
    <row r="624" spans="1:5" x14ac:dyDescent="0.2">
      <c r="A624" s="282" t="s">
        <v>15420</v>
      </c>
      <c r="B624" s="282" t="s">
        <v>15419</v>
      </c>
      <c r="C624" s="282" t="s">
        <v>126</v>
      </c>
      <c r="D624" s="310">
        <v>-10.281923714759536</v>
      </c>
      <c r="E624" s="282" t="s">
        <v>2852</v>
      </c>
    </row>
    <row r="625" spans="1:5" x14ac:dyDescent="0.2">
      <c r="A625" s="282" t="s">
        <v>15418</v>
      </c>
      <c r="B625" s="282" t="s">
        <v>15417</v>
      </c>
      <c r="C625" s="282" t="s">
        <v>126</v>
      </c>
      <c r="D625" s="310">
        <v>-1.8922852983988356</v>
      </c>
      <c r="E625" s="282" t="s">
        <v>2852</v>
      </c>
    </row>
    <row r="626" spans="1:5" x14ac:dyDescent="0.2">
      <c r="A626" s="282" t="s">
        <v>15416</v>
      </c>
      <c r="B626" s="282" t="s">
        <v>15415</v>
      </c>
      <c r="C626" s="282" t="s">
        <v>126</v>
      </c>
      <c r="D626" s="310">
        <v>-0.11507479861910241</v>
      </c>
      <c r="E626" s="282" t="s">
        <v>2852</v>
      </c>
    </row>
    <row r="627" spans="1:5" x14ac:dyDescent="0.2">
      <c r="A627" s="282" t="s">
        <v>15414</v>
      </c>
      <c r="B627" s="282" t="s">
        <v>15413</v>
      </c>
      <c r="C627" s="282" t="s">
        <v>126</v>
      </c>
      <c r="D627" s="310">
        <v>24.188790560471976</v>
      </c>
      <c r="E627" s="282" t="s">
        <v>2844</v>
      </c>
    </row>
    <row r="628" spans="1:5" x14ac:dyDescent="0.2">
      <c r="A628" s="282" t="s">
        <v>15412</v>
      </c>
      <c r="B628" s="282" t="s">
        <v>15411</v>
      </c>
      <c r="C628" s="282" t="s">
        <v>126</v>
      </c>
      <c r="D628" s="310">
        <v>-10.90146750524109</v>
      </c>
      <c r="E628" s="282" t="s">
        <v>2852</v>
      </c>
    </row>
    <row r="629" spans="1:5" x14ac:dyDescent="0.2">
      <c r="A629" s="282" t="s">
        <v>15410</v>
      </c>
      <c r="B629" s="282" t="s">
        <v>15409</v>
      </c>
      <c r="C629" s="282" t="s">
        <v>126</v>
      </c>
      <c r="D629" s="310">
        <v>21.170610211706105</v>
      </c>
      <c r="E629" s="282" t="s">
        <v>2844</v>
      </c>
    </row>
    <row r="630" spans="1:5" x14ac:dyDescent="0.2">
      <c r="A630" s="282" t="s">
        <v>15408</v>
      </c>
      <c r="B630" s="282" t="s">
        <v>15407</v>
      </c>
      <c r="C630" s="282" t="s">
        <v>126</v>
      </c>
      <c r="D630" s="310">
        <v>-11.676300578034681</v>
      </c>
      <c r="E630" s="282" t="s">
        <v>2852</v>
      </c>
    </row>
    <row r="631" spans="1:5" x14ac:dyDescent="0.2">
      <c r="A631" s="282" t="s">
        <v>15406</v>
      </c>
      <c r="B631" s="282" t="s">
        <v>15405</v>
      </c>
      <c r="C631" s="282" t="s">
        <v>124</v>
      </c>
      <c r="D631" s="310">
        <v>-0.51177072671443202</v>
      </c>
      <c r="E631" s="282" t="s">
        <v>2852</v>
      </c>
    </row>
    <row r="632" spans="1:5" x14ac:dyDescent="0.2">
      <c r="A632" s="282" t="s">
        <v>15404</v>
      </c>
      <c r="B632" s="282" t="s">
        <v>15403</v>
      </c>
      <c r="C632" s="282" t="s">
        <v>124</v>
      </c>
      <c r="D632" s="310">
        <v>-8.7458745874587471</v>
      </c>
      <c r="E632" s="282" t="s">
        <v>2852</v>
      </c>
    </row>
    <row r="633" spans="1:5" x14ac:dyDescent="0.2">
      <c r="A633" s="282" t="s">
        <v>15402</v>
      </c>
      <c r="B633" s="282" t="s">
        <v>15401</v>
      </c>
      <c r="C633" s="282" t="s">
        <v>124</v>
      </c>
      <c r="D633" s="310">
        <v>-2.4020227560050569</v>
      </c>
      <c r="E633" s="282" t="s">
        <v>2852</v>
      </c>
    </row>
    <row r="634" spans="1:5" x14ac:dyDescent="0.2">
      <c r="A634" s="282" t="s">
        <v>15400</v>
      </c>
      <c r="B634" s="282" t="s">
        <v>15399</v>
      </c>
      <c r="C634" s="282" t="s">
        <v>124</v>
      </c>
      <c r="D634" s="310">
        <v>-6.1711079943899012</v>
      </c>
      <c r="E634" s="282" t="s">
        <v>2852</v>
      </c>
    </row>
    <row r="635" spans="1:5" x14ac:dyDescent="0.2">
      <c r="A635" s="282" t="s">
        <v>15398</v>
      </c>
      <c r="B635" s="282" t="s">
        <v>15397</v>
      </c>
      <c r="C635" s="282" t="s">
        <v>124</v>
      </c>
      <c r="D635" s="310">
        <v>-1.059001512859304</v>
      </c>
      <c r="E635" s="282" t="s">
        <v>2852</v>
      </c>
    </row>
    <row r="636" spans="1:5" x14ac:dyDescent="0.2">
      <c r="A636" s="282" t="s">
        <v>15396</v>
      </c>
      <c r="B636" s="282" t="s">
        <v>15395</v>
      </c>
      <c r="C636" s="282" t="s">
        <v>124</v>
      </c>
      <c r="D636" s="310">
        <v>-3.6793692509855451</v>
      </c>
      <c r="E636" s="282" t="s">
        <v>2852</v>
      </c>
    </row>
    <row r="637" spans="1:5" x14ac:dyDescent="0.2">
      <c r="A637" s="282" t="s">
        <v>15394</v>
      </c>
      <c r="B637" s="282" t="s">
        <v>15393</v>
      </c>
      <c r="C637" s="282" t="s">
        <v>124</v>
      </c>
      <c r="D637" s="310">
        <v>-7.2056239015817214</v>
      </c>
      <c r="E637" s="282" t="s">
        <v>2852</v>
      </c>
    </row>
    <row r="638" spans="1:5" x14ac:dyDescent="0.2">
      <c r="A638" s="282" t="s">
        <v>15392</v>
      </c>
      <c r="B638" s="282" t="s">
        <v>15391</v>
      </c>
      <c r="C638" s="282" t="s">
        <v>124</v>
      </c>
      <c r="D638" s="310">
        <v>15.213358070500927</v>
      </c>
      <c r="E638" s="282" t="s">
        <v>2844</v>
      </c>
    </row>
    <row r="639" spans="1:5" x14ac:dyDescent="0.2">
      <c r="A639" s="282" t="s">
        <v>15390</v>
      </c>
      <c r="B639" s="282" t="s">
        <v>15389</v>
      </c>
      <c r="C639" s="282" t="s">
        <v>124</v>
      </c>
      <c r="D639" s="310">
        <v>17.952522255192878</v>
      </c>
      <c r="E639" s="282" t="s">
        <v>2844</v>
      </c>
    </row>
    <row r="640" spans="1:5" x14ac:dyDescent="0.2">
      <c r="A640" s="282" t="s">
        <v>15388</v>
      </c>
      <c r="B640" s="282" t="s">
        <v>15387</v>
      </c>
      <c r="C640" s="282" t="s">
        <v>124</v>
      </c>
      <c r="D640" s="310">
        <v>2.5167785234899327</v>
      </c>
      <c r="E640" s="282" t="s">
        <v>2849</v>
      </c>
    </row>
    <row r="641" spans="1:5" x14ac:dyDescent="0.2">
      <c r="A641" s="282" t="s">
        <v>15386</v>
      </c>
      <c r="B641" s="282" t="s">
        <v>15385</v>
      </c>
      <c r="C641" s="282" t="s">
        <v>124</v>
      </c>
      <c r="D641" s="310">
        <v>0.77720207253886009</v>
      </c>
      <c r="E641" s="282" t="s">
        <v>2849</v>
      </c>
    </row>
    <row r="642" spans="1:5" x14ac:dyDescent="0.2">
      <c r="A642" s="282" t="s">
        <v>15384</v>
      </c>
      <c r="B642" s="282" t="s">
        <v>15383</v>
      </c>
      <c r="C642" s="282" t="s">
        <v>124</v>
      </c>
      <c r="D642" s="310">
        <v>17.110655737704921</v>
      </c>
      <c r="E642" s="282" t="s">
        <v>2844</v>
      </c>
    </row>
    <row r="643" spans="1:5" x14ac:dyDescent="0.2">
      <c r="A643" s="282" t="s">
        <v>15382</v>
      </c>
      <c r="B643" s="282" t="s">
        <v>15381</v>
      </c>
      <c r="C643" s="282" t="s">
        <v>124</v>
      </c>
      <c r="D643" s="310">
        <v>24.029850746268657</v>
      </c>
      <c r="E643" s="282" t="s">
        <v>2844</v>
      </c>
    </row>
    <row r="644" spans="1:5" x14ac:dyDescent="0.2">
      <c r="A644" s="282" t="s">
        <v>15380</v>
      </c>
      <c r="B644" s="282" t="s">
        <v>15379</v>
      </c>
      <c r="C644" s="282" t="s">
        <v>124</v>
      </c>
      <c r="D644" s="310">
        <v>18.561872909698995</v>
      </c>
      <c r="E644" s="282" t="s">
        <v>2844</v>
      </c>
    </row>
    <row r="645" spans="1:5" x14ac:dyDescent="0.2">
      <c r="A645" s="282" t="s">
        <v>15378</v>
      </c>
      <c r="B645" s="282" t="s">
        <v>15377</v>
      </c>
      <c r="C645" s="282" t="s">
        <v>124</v>
      </c>
      <c r="D645" s="310">
        <v>9.485530546623794</v>
      </c>
      <c r="E645" s="282" t="s">
        <v>2844</v>
      </c>
    </row>
    <row r="646" spans="1:5" x14ac:dyDescent="0.2">
      <c r="A646" s="282" t="s">
        <v>15376</v>
      </c>
      <c r="B646" s="282" t="s">
        <v>15375</v>
      </c>
      <c r="C646" s="282" t="s">
        <v>124</v>
      </c>
      <c r="D646" s="310">
        <v>42.201834862385326</v>
      </c>
      <c r="E646" s="282" t="s">
        <v>2844</v>
      </c>
    </row>
    <row r="647" spans="1:5" x14ac:dyDescent="0.2">
      <c r="A647" s="282" t="s">
        <v>15374</v>
      </c>
      <c r="B647" s="282" t="s">
        <v>15373</v>
      </c>
      <c r="C647" s="282" t="s">
        <v>124</v>
      </c>
      <c r="D647" s="310">
        <v>-0.22805017103762829</v>
      </c>
      <c r="E647" s="282" t="s">
        <v>2852</v>
      </c>
    </row>
    <row r="648" spans="1:5" x14ac:dyDescent="0.2">
      <c r="A648" s="282" t="s">
        <v>15372</v>
      </c>
      <c r="B648" s="282" t="s">
        <v>15371</v>
      </c>
      <c r="C648" s="282" t="s">
        <v>124</v>
      </c>
      <c r="D648" s="310">
        <v>-0.40376850605652759</v>
      </c>
      <c r="E648" s="282" t="s">
        <v>2852</v>
      </c>
    </row>
    <row r="649" spans="1:5" x14ac:dyDescent="0.2">
      <c r="A649" s="282" t="s">
        <v>15370</v>
      </c>
      <c r="B649" s="282" t="s">
        <v>15369</v>
      </c>
      <c r="C649" s="282" t="s">
        <v>124</v>
      </c>
      <c r="D649" s="310">
        <v>-12.466124661246612</v>
      </c>
      <c r="E649" s="282" t="s">
        <v>2852</v>
      </c>
    </row>
    <row r="650" spans="1:5" x14ac:dyDescent="0.2">
      <c r="A650" s="282" t="s">
        <v>15368</v>
      </c>
      <c r="B650" s="282" t="s">
        <v>15367</v>
      </c>
      <c r="C650" s="282" t="s">
        <v>124</v>
      </c>
      <c r="D650" s="310">
        <v>-9.6322241681260934</v>
      </c>
      <c r="E650" s="282" t="s">
        <v>2852</v>
      </c>
    </row>
    <row r="651" spans="1:5" x14ac:dyDescent="0.2">
      <c r="A651" s="282" t="s">
        <v>15366</v>
      </c>
      <c r="B651" s="282" t="s">
        <v>15365</v>
      </c>
      <c r="C651" s="282" t="s">
        <v>124</v>
      </c>
      <c r="D651" s="310">
        <v>-10.481099656357388</v>
      </c>
      <c r="E651" s="282" t="s">
        <v>2852</v>
      </c>
    </row>
    <row r="652" spans="1:5" x14ac:dyDescent="0.2">
      <c r="A652" s="282" t="s">
        <v>15364</v>
      </c>
      <c r="B652" s="282" t="s">
        <v>15363</v>
      </c>
      <c r="C652" s="282" t="s">
        <v>124</v>
      </c>
      <c r="D652" s="310">
        <v>-1.1936339522546418</v>
      </c>
      <c r="E652" s="282" t="s">
        <v>2852</v>
      </c>
    </row>
    <row r="653" spans="1:5" x14ac:dyDescent="0.2">
      <c r="A653" s="282" t="s">
        <v>15362</v>
      </c>
      <c r="B653" s="282" t="s">
        <v>15361</v>
      </c>
      <c r="C653" s="282" t="s">
        <v>124</v>
      </c>
      <c r="D653" s="310">
        <v>33.295583238958102</v>
      </c>
      <c r="E653" s="282" t="s">
        <v>2844</v>
      </c>
    </row>
    <row r="654" spans="1:5" x14ac:dyDescent="0.2">
      <c r="A654" s="282" t="s">
        <v>15360</v>
      </c>
      <c r="B654" s="282" t="s">
        <v>15359</v>
      </c>
      <c r="C654" s="282" t="s">
        <v>124</v>
      </c>
      <c r="D654" s="310">
        <v>4.395604395604396</v>
      </c>
      <c r="E654" s="282" t="s">
        <v>2849</v>
      </c>
    </row>
    <row r="655" spans="1:5" x14ac:dyDescent="0.2">
      <c r="A655" s="282" t="s">
        <v>15358</v>
      </c>
      <c r="B655" s="282" t="s">
        <v>15357</v>
      </c>
      <c r="C655" s="282" t="s">
        <v>124</v>
      </c>
      <c r="D655" s="310">
        <v>2.3006134969325154</v>
      </c>
      <c r="E655" s="282" t="s">
        <v>2849</v>
      </c>
    </row>
    <row r="656" spans="1:5" x14ac:dyDescent="0.2">
      <c r="A656" s="282" t="s">
        <v>15356</v>
      </c>
      <c r="B656" s="282" t="s">
        <v>15355</v>
      </c>
      <c r="C656" s="282" t="s">
        <v>124</v>
      </c>
      <c r="D656" s="310">
        <v>-7.1521456436931086</v>
      </c>
      <c r="E656" s="282" t="s">
        <v>2852</v>
      </c>
    </row>
    <row r="657" spans="1:5" x14ac:dyDescent="0.2">
      <c r="A657" s="282" t="s">
        <v>15354</v>
      </c>
      <c r="B657" s="282" t="s">
        <v>15353</v>
      </c>
      <c r="C657" s="282" t="s">
        <v>124</v>
      </c>
      <c r="D657" s="310">
        <v>-5.46875</v>
      </c>
      <c r="E657" s="282" t="s">
        <v>2852</v>
      </c>
    </row>
    <row r="658" spans="1:5" x14ac:dyDescent="0.2">
      <c r="A658" s="282" t="s">
        <v>15352</v>
      </c>
      <c r="B658" s="282" t="s">
        <v>15351</v>
      </c>
      <c r="C658" s="282" t="s">
        <v>124</v>
      </c>
      <c r="D658" s="310">
        <v>-7.8082191780821919</v>
      </c>
      <c r="E658" s="282" t="s">
        <v>2852</v>
      </c>
    </row>
    <row r="659" spans="1:5" x14ac:dyDescent="0.2">
      <c r="A659" s="282" t="s">
        <v>15350</v>
      </c>
      <c r="B659" s="282" t="s">
        <v>15349</v>
      </c>
      <c r="C659" s="282" t="s">
        <v>124</v>
      </c>
      <c r="D659" s="310">
        <v>-13.230769230769232</v>
      </c>
      <c r="E659" s="282" t="s">
        <v>2852</v>
      </c>
    </row>
    <row r="660" spans="1:5" x14ac:dyDescent="0.2">
      <c r="A660" s="282" t="s">
        <v>15348</v>
      </c>
      <c r="B660" s="282" t="s">
        <v>15347</v>
      </c>
      <c r="C660" s="282" t="s">
        <v>124</v>
      </c>
      <c r="D660" s="310">
        <v>-10.493827160493826</v>
      </c>
      <c r="E660" s="282" t="s">
        <v>2852</v>
      </c>
    </row>
    <row r="661" spans="1:5" x14ac:dyDescent="0.2">
      <c r="A661" s="282" t="s">
        <v>15346</v>
      </c>
      <c r="B661" s="282" t="s">
        <v>15345</v>
      </c>
      <c r="C661" s="282" t="s">
        <v>124</v>
      </c>
      <c r="D661" s="310">
        <v>44.230769230769226</v>
      </c>
      <c r="E661" s="282" t="s">
        <v>2844</v>
      </c>
    </row>
    <row r="662" spans="1:5" x14ac:dyDescent="0.2">
      <c r="A662" s="282" t="s">
        <v>15344</v>
      </c>
      <c r="B662" s="282" t="s">
        <v>15343</v>
      </c>
      <c r="C662" s="282" t="s">
        <v>124</v>
      </c>
      <c r="D662" s="310">
        <v>7.6115485564304457</v>
      </c>
      <c r="E662" s="282" t="s">
        <v>2844</v>
      </c>
    </row>
    <row r="663" spans="1:5" x14ac:dyDescent="0.2">
      <c r="A663" s="282" t="s">
        <v>15342</v>
      </c>
      <c r="B663" s="282" t="s">
        <v>15341</v>
      </c>
      <c r="C663" s="282" t="s">
        <v>124</v>
      </c>
      <c r="D663" s="310">
        <v>5.1873198847262252</v>
      </c>
      <c r="E663" s="282" t="s">
        <v>2844</v>
      </c>
    </row>
    <row r="664" spans="1:5" x14ac:dyDescent="0.2">
      <c r="A664" s="282" t="s">
        <v>15340</v>
      </c>
      <c r="B664" s="282" t="s">
        <v>15339</v>
      </c>
      <c r="C664" s="282" t="s">
        <v>124</v>
      </c>
      <c r="D664" s="310">
        <v>19.222462203023756</v>
      </c>
      <c r="E664" s="282" t="s">
        <v>2844</v>
      </c>
    </row>
    <row r="665" spans="1:5" x14ac:dyDescent="0.2">
      <c r="A665" s="282" t="s">
        <v>15338</v>
      </c>
      <c r="B665" s="282" t="s">
        <v>15337</v>
      </c>
      <c r="C665" s="282" t="s">
        <v>124</v>
      </c>
      <c r="D665" s="310">
        <v>5.0175029171528589</v>
      </c>
      <c r="E665" s="282" t="s">
        <v>2844</v>
      </c>
    </row>
    <row r="666" spans="1:5" x14ac:dyDescent="0.2">
      <c r="A666" s="282" t="s">
        <v>15336</v>
      </c>
      <c r="B666" s="282" t="s">
        <v>15335</v>
      </c>
      <c r="C666" s="282" t="s">
        <v>124</v>
      </c>
      <c r="D666" s="310">
        <v>-10.032894736842106</v>
      </c>
      <c r="E666" s="282" t="s">
        <v>2852</v>
      </c>
    </row>
    <row r="667" spans="1:5" x14ac:dyDescent="0.2">
      <c r="A667" s="282" t="s">
        <v>15334</v>
      </c>
      <c r="B667" s="282" t="s">
        <v>15333</v>
      </c>
      <c r="C667" s="282" t="s">
        <v>124</v>
      </c>
      <c r="D667" s="310">
        <v>5.889570552147239</v>
      </c>
      <c r="E667" s="282" t="s">
        <v>2844</v>
      </c>
    </row>
    <row r="668" spans="1:5" x14ac:dyDescent="0.2">
      <c r="A668" s="282" t="s">
        <v>15332</v>
      </c>
      <c r="B668" s="282" t="s">
        <v>15331</v>
      </c>
      <c r="C668" s="282" t="s">
        <v>124</v>
      </c>
      <c r="D668" s="310">
        <v>-3.3478893740902476</v>
      </c>
      <c r="E668" s="282" t="s">
        <v>2852</v>
      </c>
    </row>
    <row r="669" spans="1:5" x14ac:dyDescent="0.2">
      <c r="A669" s="282" t="s">
        <v>15330</v>
      </c>
      <c r="B669" s="282" t="s">
        <v>15329</v>
      </c>
      <c r="C669" s="282" t="s">
        <v>124</v>
      </c>
      <c r="D669" s="310">
        <v>-5.0970873786407767</v>
      </c>
      <c r="E669" s="282" t="s">
        <v>2852</v>
      </c>
    </row>
    <row r="670" spans="1:5" x14ac:dyDescent="0.2">
      <c r="A670" s="282" t="s">
        <v>15328</v>
      </c>
      <c r="B670" s="282" t="s">
        <v>15327</v>
      </c>
      <c r="C670" s="282" t="s">
        <v>124</v>
      </c>
      <c r="D670" s="310">
        <v>-11.031664964249234</v>
      </c>
      <c r="E670" s="282" t="s">
        <v>2852</v>
      </c>
    </row>
    <row r="671" spans="1:5" x14ac:dyDescent="0.2">
      <c r="A671" s="282" t="s">
        <v>15326</v>
      </c>
      <c r="B671" s="282" t="s">
        <v>15325</v>
      </c>
      <c r="C671" s="282" t="s">
        <v>124</v>
      </c>
      <c r="D671" s="310">
        <v>-5.8047493403693933</v>
      </c>
      <c r="E671" s="282" t="s">
        <v>2852</v>
      </c>
    </row>
    <row r="672" spans="1:5" x14ac:dyDescent="0.2">
      <c r="A672" s="282" t="s">
        <v>15324</v>
      </c>
      <c r="B672" s="282" t="s">
        <v>15323</v>
      </c>
      <c r="C672" s="282" t="s">
        <v>124</v>
      </c>
      <c r="D672" s="310">
        <v>0</v>
      </c>
      <c r="E672" s="282" t="s">
        <v>3705</v>
      </c>
    </row>
    <row r="673" spans="1:5" x14ac:dyDescent="0.2">
      <c r="A673" s="282" t="s">
        <v>15322</v>
      </c>
      <c r="B673" s="282" t="s">
        <v>15321</v>
      </c>
      <c r="C673" s="282" t="s">
        <v>124</v>
      </c>
      <c r="D673" s="310">
        <v>41.244725738396625</v>
      </c>
      <c r="E673" s="282" t="s">
        <v>2844</v>
      </c>
    </row>
    <row r="674" spans="1:5" x14ac:dyDescent="0.2">
      <c r="A674" s="282" t="s">
        <v>15320</v>
      </c>
      <c r="B674" s="282" t="s">
        <v>15319</v>
      </c>
      <c r="C674" s="282" t="s">
        <v>124</v>
      </c>
      <c r="D674" s="310">
        <v>35.106382978723403</v>
      </c>
      <c r="E674" s="282" t="s">
        <v>2844</v>
      </c>
    </row>
    <row r="675" spans="1:5" x14ac:dyDescent="0.2">
      <c r="A675" s="282" t="s">
        <v>15318</v>
      </c>
      <c r="B675" s="282" t="s">
        <v>15317</v>
      </c>
      <c r="C675" s="282" t="s">
        <v>124</v>
      </c>
      <c r="D675" s="310">
        <v>-4.5504994450610434</v>
      </c>
      <c r="E675" s="282" t="s">
        <v>2852</v>
      </c>
    </row>
    <row r="676" spans="1:5" x14ac:dyDescent="0.2">
      <c r="A676" s="282" t="s">
        <v>15316</v>
      </c>
      <c r="B676" s="282" t="s">
        <v>15315</v>
      </c>
      <c r="C676" s="282" t="s">
        <v>124</v>
      </c>
      <c r="D676" s="310">
        <v>-0.10752688172043011</v>
      </c>
      <c r="E676" s="282" t="s">
        <v>2852</v>
      </c>
    </row>
    <row r="677" spans="1:5" x14ac:dyDescent="0.2">
      <c r="A677" s="282" t="s">
        <v>15314</v>
      </c>
      <c r="B677" s="282" t="s">
        <v>15313</v>
      </c>
      <c r="C677" s="282" t="s">
        <v>124</v>
      </c>
      <c r="D677" s="310">
        <v>-5.7750759878419453</v>
      </c>
      <c r="E677" s="282" t="s">
        <v>2852</v>
      </c>
    </row>
    <row r="678" spans="1:5" x14ac:dyDescent="0.2">
      <c r="A678" s="282" t="s">
        <v>15312</v>
      </c>
      <c r="B678" s="282" t="s">
        <v>15311</v>
      </c>
      <c r="C678" s="282" t="s">
        <v>124</v>
      </c>
      <c r="D678" s="310">
        <v>-4.8062015503875966</v>
      </c>
      <c r="E678" s="282" t="s">
        <v>2852</v>
      </c>
    </row>
    <row r="679" spans="1:5" x14ac:dyDescent="0.2">
      <c r="A679" s="282" t="s">
        <v>15310</v>
      </c>
      <c r="B679" s="282" t="s">
        <v>15309</v>
      </c>
      <c r="C679" s="282" t="s">
        <v>124</v>
      </c>
      <c r="D679" s="310">
        <v>-7.7441077441077439</v>
      </c>
      <c r="E679" s="282" t="s">
        <v>2852</v>
      </c>
    </row>
    <row r="680" spans="1:5" x14ac:dyDescent="0.2">
      <c r="A680" s="282" t="s">
        <v>15308</v>
      </c>
      <c r="B680" s="282" t="s">
        <v>15307</v>
      </c>
      <c r="C680" s="282" t="s">
        <v>124</v>
      </c>
      <c r="D680" s="310">
        <v>-20.27027027027027</v>
      </c>
      <c r="E680" s="282" t="s">
        <v>2852</v>
      </c>
    </row>
    <row r="681" spans="1:5" x14ac:dyDescent="0.2">
      <c r="A681" s="282" t="s">
        <v>15306</v>
      </c>
      <c r="B681" s="282" t="s">
        <v>15305</v>
      </c>
      <c r="C681" s="282" t="s">
        <v>124</v>
      </c>
      <c r="D681" s="310">
        <v>-7.9237713139418258</v>
      </c>
      <c r="E681" s="282" t="s">
        <v>2852</v>
      </c>
    </row>
    <row r="682" spans="1:5" x14ac:dyDescent="0.2">
      <c r="A682" s="282" t="s">
        <v>15304</v>
      </c>
      <c r="B682" s="282" t="s">
        <v>15303</v>
      </c>
      <c r="C682" s="282" t="s">
        <v>124</v>
      </c>
      <c r="D682" s="310">
        <v>-4.9681528662420389</v>
      </c>
      <c r="E682" s="282" t="s">
        <v>2852</v>
      </c>
    </row>
    <row r="683" spans="1:5" x14ac:dyDescent="0.2">
      <c r="A683" s="282" t="s">
        <v>15302</v>
      </c>
      <c r="B683" s="282" t="s">
        <v>15301</v>
      </c>
      <c r="C683" s="282" t="s">
        <v>124</v>
      </c>
      <c r="D683" s="310">
        <v>-1.070154577883472</v>
      </c>
      <c r="E683" s="282" t="s">
        <v>2852</v>
      </c>
    </row>
    <row r="684" spans="1:5" x14ac:dyDescent="0.2">
      <c r="A684" s="282" t="s">
        <v>15300</v>
      </c>
      <c r="B684" s="282" t="s">
        <v>15299</v>
      </c>
      <c r="C684" s="282" t="s">
        <v>124</v>
      </c>
      <c r="D684" s="310">
        <v>-6.001936108422071</v>
      </c>
      <c r="E684" s="282" t="s">
        <v>2852</v>
      </c>
    </row>
    <row r="685" spans="1:5" x14ac:dyDescent="0.2">
      <c r="A685" s="282" t="s">
        <v>15298</v>
      </c>
      <c r="B685" s="282" t="s">
        <v>15297</v>
      </c>
      <c r="C685" s="282" t="s">
        <v>124</v>
      </c>
      <c r="D685" s="310">
        <v>4.4031311154598827</v>
      </c>
      <c r="E685" s="282" t="s">
        <v>2849</v>
      </c>
    </row>
    <row r="686" spans="1:5" x14ac:dyDescent="0.2">
      <c r="A686" s="282" t="s">
        <v>15296</v>
      </c>
      <c r="B686" s="282" t="s">
        <v>15295</v>
      </c>
      <c r="C686" s="282" t="s">
        <v>124</v>
      </c>
      <c r="D686" s="310">
        <v>-2.7613412228796843</v>
      </c>
      <c r="E686" s="282" t="s">
        <v>2852</v>
      </c>
    </row>
    <row r="687" spans="1:5" x14ac:dyDescent="0.2">
      <c r="A687" s="282" t="s">
        <v>15294</v>
      </c>
      <c r="B687" s="282" t="s">
        <v>15293</v>
      </c>
      <c r="C687" s="282" t="s">
        <v>124</v>
      </c>
      <c r="D687" s="310">
        <v>6.4748201438848918</v>
      </c>
      <c r="E687" s="282" t="s">
        <v>2844</v>
      </c>
    </row>
    <row r="688" spans="1:5" x14ac:dyDescent="0.2">
      <c r="A688" s="282" t="s">
        <v>15292</v>
      </c>
      <c r="B688" s="282" t="s">
        <v>15291</v>
      </c>
      <c r="C688" s="282" t="s">
        <v>124</v>
      </c>
      <c r="D688" s="310">
        <v>1.7182130584192441</v>
      </c>
      <c r="E688" s="282" t="s">
        <v>2849</v>
      </c>
    </row>
    <row r="689" spans="1:5" x14ac:dyDescent="0.2">
      <c r="A689" s="282" t="s">
        <v>15290</v>
      </c>
      <c r="B689" s="282" t="s">
        <v>15289</v>
      </c>
      <c r="C689" s="282" t="s">
        <v>124</v>
      </c>
      <c r="D689" s="310">
        <v>-0.37453183520599254</v>
      </c>
      <c r="E689" s="282" t="s">
        <v>2852</v>
      </c>
    </row>
    <row r="690" spans="1:5" x14ac:dyDescent="0.2">
      <c r="A690" s="282" t="s">
        <v>15288</v>
      </c>
      <c r="B690" s="282" t="s">
        <v>15287</v>
      </c>
      <c r="C690" s="282" t="s">
        <v>124</v>
      </c>
      <c r="D690" s="310">
        <v>-8.3743842364532011</v>
      </c>
      <c r="E690" s="282" t="s">
        <v>2852</v>
      </c>
    </row>
    <row r="691" spans="1:5" x14ac:dyDescent="0.2">
      <c r="A691" s="282" t="s">
        <v>15286</v>
      </c>
      <c r="B691" s="282" t="s">
        <v>15285</v>
      </c>
      <c r="C691" s="282" t="s">
        <v>124</v>
      </c>
      <c r="D691" s="310">
        <v>9.8701298701298708</v>
      </c>
      <c r="E691" s="282" t="s">
        <v>2844</v>
      </c>
    </row>
    <row r="692" spans="1:5" x14ac:dyDescent="0.2">
      <c r="A692" s="282" t="s">
        <v>15284</v>
      </c>
      <c r="B692" s="282" t="s">
        <v>15283</v>
      </c>
      <c r="C692" s="282" t="s">
        <v>124</v>
      </c>
      <c r="D692" s="310">
        <v>-1.0856453558504222</v>
      </c>
      <c r="E692" s="282" t="s">
        <v>2852</v>
      </c>
    </row>
    <row r="693" spans="1:5" x14ac:dyDescent="0.2">
      <c r="A693" s="282" t="s">
        <v>15282</v>
      </c>
      <c r="B693" s="282" t="s">
        <v>15281</v>
      </c>
      <c r="C693" s="282" t="s">
        <v>124</v>
      </c>
      <c r="D693" s="310">
        <v>-7.5286415711947621</v>
      </c>
      <c r="E693" s="282" t="s">
        <v>2852</v>
      </c>
    </row>
    <row r="694" spans="1:5" x14ac:dyDescent="0.2">
      <c r="A694" s="282" t="s">
        <v>15280</v>
      </c>
      <c r="B694" s="282" t="s">
        <v>15279</v>
      </c>
      <c r="C694" s="282" t="s">
        <v>124</v>
      </c>
      <c r="D694" s="310">
        <v>48.060708263069138</v>
      </c>
      <c r="E694" s="282" t="s">
        <v>2844</v>
      </c>
    </row>
    <row r="695" spans="1:5" x14ac:dyDescent="0.2">
      <c r="A695" s="282" t="s">
        <v>15278</v>
      </c>
      <c r="B695" s="282" t="s">
        <v>15277</v>
      </c>
      <c r="C695" s="282" t="s">
        <v>124</v>
      </c>
      <c r="D695" s="310">
        <v>-6.8364611260053625</v>
      </c>
      <c r="E695" s="282" t="s">
        <v>2852</v>
      </c>
    </row>
    <row r="696" spans="1:5" x14ac:dyDescent="0.2">
      <c r="A696" s="282" t="s">
        <v>15276</v>
      </c>
      <c r="B696" s="282" t="s">
        <v>15275</v>
      </c>
      <c r="C696" s="282" t="s">
        <v>124</v>
      </c>
      <c r="D696" s="310">
        <v>-3.4201954397394139</v>
      </c>
      <c r="E696" s="282" t="s">
        <v>2852</v>
      </c>
    </row>
    <row r="697" spans="1:5" x14ac:dyDescent="0.2">
      <c r="A697" s="282" t="s">
        <v>15274</v>
      </c>
      <c r="B697" s="282" t="s">
        <v>15273</v>
      </c>
      <c r="C697" s="282" t="s">
        <v>124</v>
      </c>
      <c r="D697" s="310">
        <v>-7.0446735395189002</v>
      </c>
      <c r="E697" s="282" t="s">
        <v>2852</v>
      </c>
    </row>
    <row r="698" spans="1:5" x14ac:dyDescent="0.2">
      <c r="A698" s="282" t="s">
        <v>15272</v>
      </c>
      <c r="B698" s="282" t="s">
        <v>15271</v>
      </c>
      <c r="C698" s="282" t="s">
        <v>124</v>
      </c>
      <c r="D698" s="310">
        <v>46.727549467275495</v>
      </c>
      <c r="E698" s="282" t="s">
        <v>2844</v>
      </c>
    </row>
    <row r="699" spans="1:5" x14ac:dyDescent="0.2">
      <c r="A699" s="282" t="s">
        <v>15270</v>
      </c>
      <c r="B699" s="282" t="s">
        <v>15269</v>
      </c>
      <c r="C699" s="282" t="s">
        <v>124</v>
      </c>
      <c r="D699" s="310">
        <v>-11.419249592169658</v>
      </c>
      <c r="E699" s="282" t="s">
        <v>2852</v>
      </c>
    </row>
    <row r="700" spans="1:5" x14ac:dyDescent="0.2">
      <c r="A700" s="282" t="s">
        <v>15268</v>
      </c>
      <c r="B700" s="282" t="s">
        <v>15267</v>
      </c>
      <c r="C700" s="282" t="s">
        <v>124</v>
      </c>
      <c r="D700" s="310">
        <v>-2.4809160305343512</v>
      </c>
      <c r="E700" s="282" t="s">
        <v>2852</v>
      </c>
    </row>
    <row r="701" spans="1:5" x14ac:dyDescent="0.2">
      <c r="A701" s="282" t="s">
        <v>15266</v>
      </c>
      <c r="B701" s="282" t="s">
        <v>15265</v>
      </c>
      <c r="C701" s="282" t="s">
        <v>124</v>
      </c>
      <c r="D701" s="310">
        <v>-2.1518987341772151</v>
      </c>
      <c r="E701" s="282" t="s">
        <v>2852</v>
      </c>
    </row>
    <row r="702" spans="1:5" x14ac:dyDescent="0.2">
      <c r="A702" s="282" t="s">
        <v>15264</v>
      </c>
      <c r="B702" s="282" t="s">
        <v>15263</v>
      </c>
      <c r="C702" s="282" t="s">
        <v>124</v>
      </c>
      <c r="D702" s="310">
        <v>-9.4036697247706424</v>
      </c>
      <c r="E702" s="282" t="s">
        <v>2852</v>
      </c>
    </row>
    <row r="703" spans="1:5" x14ac:dyDescent="0.2">
      <c r="A703" s="282" t="s">
        <v>15262</v>
      </c>
      <c r="B703" s="282" t="s">
        <v>15261</v>
      </c>
      <c r="C703" s="282" t="s">
        <v>124</v>
      </c>
      <c r="D703" s="310">
        <v>-7.7131258457374825</v>
      </c>
      <c r="E703" s="282" t="s">
        <v>2852</v>
      </c>
    </row>
    <row r="704" spans="1:5" x14ac:dyDescent="0.2">
      <c r="A704" s="282" t="s">
        <v>15260</v>
      </c>
      <c r="B704" s="282" t="s">
        <v>15259</v>
      </c>
      <c r="C704" s="282" t="s">
        <v>124</v>
      </c>
      <c r="D704" s="310">
        <v>-8.1686429512516465</v>
      </c>
      <c r="E704" s="282" t="s">
        <v>2852</v>
      </c>
    </row>
    <row r="705" spans="1:5" x14ac:dyDescent="0.2">
      <c r="A705" s="282" t="s">
        <v>15258</v>
      </c>
      <c r="B705" s="282" t="s">
        <v>15257</v>
      </c>
      <c r="C705" s="282" t="s">
        <v>124</v>
      </c>
      <c r="D705" s="310">
        <v>-15.838509316770185</v>
      </c>
      <c r="E705" s="282" t="s">
        <v>2852</v>
      </c>
    </row>
    <row r="706" spans="1:5" x14ac:dyDescent="0.2">
      <c r="A706" s="282" t="s">
        <v>15256</v>
      </c>
      <c r="B706" s="282" t="s">
        <v>15255</v>
      </c>
      <c r="C706" s="282" t="s">
        <v>124</v>
      </c>
      <c r="D706" s="310">
        <v>-2.9381965552178317</v>
      </c>
      <c r="E706" s="282" t="s">
        <v>2852</v>
      </c>
    </row>
    <row r="707" spans="1:5" x14ac:dyDescent="0.2">
      <c r="A707" s="282" t="s">
        <v>15254</v>
      </c>
      <c r="B707" s="282" t="s">
        <v>15253</v>
      </c>
      <c r="C707" s="282" t="s">
        <v>124</v>
      </c>
      <c r="D707" s="310">
        <v>-0.42075736325385693</v>
      </c>
      <c r="E707" s="282" t="s">
        <v>2852</v>
      </c>
    </row>
    <row r="708" spans="1:5" x14ac:dyDescent="0.2">
      <c r="A708" s="282" t="s">
        <v>15252</v>
      </c>
      <c r="B708" s="282" t="s">
        <v>15251</v>
      </c>
      <c r="C708" s="282" t="s">
        <v>124</v>
      </c>
      <c r="D708" s="310">
        <v>7.8378378378378386</v>
      </c>
      <c r="E708" s="282" t="s">
        <v>2844</v>
      </c>
    </row>
    <row r="709" spans="1:5" x14ac:dyDescent="0.2">
      <c r="A709" s="282" t="s">
        <v>15250</v>
      </c>
      <c r="B709" s="282" t="s">
        <v>15249</v>
      </c>
      <c r="C709" s="282" t="s">
        <v>124</v>
      </c>
      <c r="D709" s="310">
        <v>-12.081984897518879</v>
      </c>
      <c r="E709" s="282" t="s">
        <v>2852</v>
      </c>
    </row>
    <row r="710" spans="1:5" x14ac:dyDescent="0.2">
      <c r="A710" s="282" t="s">
        <v>15248</v>
      </c>
      <c r="B710" s="282" t="s">
        <v>15247</v>
      </c>
      <c r="C710" s="282" t="s">
        <v>124</v>
      </c>
      <c r="D710" s="310">
        <v>2.6315789473684208</v>
      </c>
      <c r="E710" s="282" t="s">
        <v>2849</v>
      </c>
    </row>
    <row r="711" spans="1:5" x14ac:dyDescent="0.2">
      <c r="A711" s="282" t="s">
        <v>15246</v>
      </c>
      <c r="B711" s="282" t="s">
        <v>15245</v>
      </c>
      <c r="C711" s="282" t="s">
        <v>124</v>
      </c>
      <c r="D711" s="310">
        <v>1.3297872340425532</v>
      </c>
      <c r="E711" s="282" t="s">
        <v>2849</v>
      </c>
    </row>
    <row r="712" spans="1:5" x14ac:dyDescent="0.2">
      <c r="A712" s="282" t="s">
        <v>15244</v>
      </c>
      <c r="B712" s="282" t="s">
        <v>15243</v>
      </c>
      <c r="C712" s="282" t="s">
        <v>124</v>
      </c>
      <c r="D712" s="310">
        <v>-8.8797814207650276</v>
      </c>
      <c r="E712" s="282" t="s">
        <v>2852</v>
      </c>
    </row>
    <row r="713" spans="1:5" x14ac:dyDescent="0.2">
      <c r="A713" s="282" t="s">
        <v>15242</v>
      </c>
      <c r="B713" s="282" t="s">
        <v>15241</v>
      </c>
      <c r="C713" s="282" t="s">
        <v>124</v>
      </c>
      <c r="D713" s="310">
        <v>0.8359456635318705</v>
      </c>
      <c r="E713" s="282" t="s">
        <v>2849</v>
      </c>
    </row>
    <row r="714" spans="1:5" x14ac:dyDescent="0.2">
      <c r="A714" s="282" t="s">
        <v>15240</v>
      </c>
      <c r="B714" s="282" t="s">
        <v>15239</v>
      </c>
      <c r="C714" s="282" t="s">
        <v>124</v>
      </c>
      <c r="D714" s="310">
        <v>0.96339113680154131</v>
      </c>
      <c r="E714" s="282" t="s">
        <v>2849</v>
      </c>
    </row>
    <row r="715" spans="1:5" x14ac:dyDescent="0.2">
      <c r="A715" s="282" t="s">
        <v>15238</v>
      </c>
      <c r="B715" s="282" t="s">
        <v>15237</v>
      </c>
      <c r="C715" s="282" t="s">
        <v>124</v>
      </c>
      <c r="D715" s="310">
        <v>3.6781609195402298</v>
      </c>
      <c r="E715" s="282" t="s">
        <v>2849</v>
      </c>
    </row>
    <row r="716" spans="1:5" x14ac:dyDescent="0.2">
      <c r="A716" s="282" t="s">
        <v>15236</v>
      </c>
      <c r="B716" s="282" t="s">
        <v>15235</v>
      </c>
      <c r="C716" s="282" t="s">
        <v>124</v>
      </c>
      <c r="D716" s="310">
        <v>-0.13774104683195593</v>
      </c>
      <c r="E716" s="282" t="s">
        <v>2852</v>
      </c>
    </row>
    <row r="717" spans="1:5" x14ac:dyDescent="0.2">
      <c r="A717" s="282" t="s">
        <v>15234</v>
      </c>
      <c r="B717" s="282" t="s">
        <v>15233</v>
      </c>
      <c r="C717" s="282" t="s">
        <v>124</v>
      </c>
      <c r="D717" s="310">
        <v>-13.971539456662354</v>
      </c>
      <c r="E717" s="282" t="s">
        <v>2852</v>
      </c>
    </row>
    <row r="718" spans="1:5" x14ac:dyDescent="0.2">
      <c r="A718" s="282" t="s">
        <v>15232</v>
      </c>
      <c r="B718" s="282" t="s">
        <v>15231</v>
      </c>
      <c r="C718" s="282" t="s">
        <v>124</v>
      </c>
      <c r="D718" s="310">
        <v>7.8404401650618984</v>
      </c>
      <c r="E718" s="282" t="s">
        <v>2844</v>
      </c>
    </row>
    <row r="719" spans="1:5" x14ac:dyDescent="0.2">
      <c r="A719" s="282" t="s">
        <v>15230</v>
      </c>
      <c r="B719" s="282" t="s">
        <v>15229</v>
      </c>
      <c r="C719" s="282" t="s">
        <v>124</v>
      </c>
      <c r="D719" s="310">
        <v>-0.32786885245901637</v>
      </c>
      <c r="E719" s="282" t="s">
        <v>2852</v>
      </c>
    </row>
    <row r="720" spans="1:5" x14ac:dyDescent="0.2">
      <c r="A720" s="282" t="s">
        <v>15228</v>
      </c>
      <c r="B720" s="282" t="s">
        <v>15227</v>
      </c>
      <c r="C720" s="282" t="s">
        <v>124</v>
      </c>
      <c r="D720" s="310">
        <v>-0.57537399309551207</v>
      </c>
      <c r="E720" s="282" t="s">
        <v>2852</v>
      </c>
    </row>
    <row r="721" spans="1:5" x14ac:dyDescent="0.2">
      <c r="A721" s="282" t="s">
        <v>15226</v>
      </c>
      <c r="B721" s="282" t="s">
        <v>15225</v>
      </c>
      <c r="C721" s="282" t="s">
        <v>124</v>
      </c>
      <c r="D721" s="310">
        <v>-3.125</v>
      </c>
      <c r="E721" s="282" t="s">
        <v>2852</v>
      </c>
    </row>
    <row r="722" spans="1:5" x14ac:dyDescent="0.2">
      <c r="A722" s="282" t="s">
        <v>15224</v>
      </c>
      <c r="B722" s="282" t="s">
        <v>15223</v>
      </c>
      <c r="C722" s="282" t="s">
        <v>124</v>
      </c>
      <c r="D722" s="310">
        <v>-8.2058414464534071</v>
      </c>
      <c r="E722" s="282" t="s">
        <v>2852</v>
      </c>
    </row>
    <row r="723" spans="1:5" x14ac:dyDescent="0.2">
      <c r="A723" s="282" t="s">
        <v>15222</v>
      </c>
      <c r="B723" s="282" t="s">
        <v>15221</v>
      </c>
      <c r="C723" s="282" t="s">
        <v>124</v>
      </c>
      <c r="D723" s="310">
        <v>59.133126934984524</v>
      </c>
      <c r="E723" s="282" t="s">
        <v>2844</v>
      </c>
    </row>
    <row r="724" spans="1:5" x14ac:dyDescent="0.2">
      <c r="A724" s="282" t="s">
        <v>15220</v>
      </c>
      <c r="B724" s="282" t="s">
        <v>15219</v>
      </c>
      <c r="C724" s="282" t="s">
        <v>124</v>
      </c>
      <c r="D724" s="310">
        <v>-6.0529634300126105</v>
      </c>
      <c r="E724" s="282" t="s">
        <v>2852</v>
      </c>
    </row>
    <row r="725" spans="1:5" x14ac:dyDescent="0.2">
      <c r="A725" s="282" t="s">
        <v>15218</v>
      </c>
      <c r="B725" s="282" t="s">
        <v>15217</v>
      </c>
      <c r="C725" s="282" t="s">
        <v>124</v>
      </c>
      <c r="D725" s="310">
        <v>-9.9644128113879002</v>
      </c>
      <c r="E725" s="282" t="s">
        <v>2852</v>
      </c>
    </row>
    <row r="726" spans="1:5" x14ac:dyDescent="0.2">
      <c r="A726" s="282" t="s">
        <v>15216</v>
      </c>
      <c r="B726" s="282" t="s">
        <v>15215</v>
      </c>
      <c r="C726" s="282" t="s">
        <v>124</v>
      </c>
      <c r="D726" s="310">
        <v>-0.33112582781456956</v>
      </c>
      <c r="E726" s="282" t="s">
        <v>2852</v>
      </c>
    </row>
    <row r="727" spans="1:5" x14ac:dyDescent="0.2">
      <c r="A727" s="282" t="s">
        <v>15214</v>
      </c>
      <c r="B727" s="282" t="s">
        <v>15213</v>
      </c>
      <c r="C727" s="282" t="s">
        <v>124</v>
      </c>
      <c r="D727" s="310">
        <v>3.0892448512585813</v>
      </c>
      <c r="E727" s="282" t="s">
        <v>2849</v>
      </c>
    </row>
    <row r="728" spans="1:5" x14ac:dyDescent="0.2">
      <c r="A728" s="282" t="s">
        <v>15212</v>
      </c>
      <c r="B728" s="282" t="s">
        <v>15211</v>
      </c>
      <c r="C728" s="282" t="s">
        <v>124</v>
      </c>
      <c r="D728" s="310">
        <v>21.099744245524295</v>
      </c>
      <c r="E728" s="282" t="s">
        <v>2844</v>
      </c>
    </row>
    <row r="729" spans="1:5" x14ac:dyDescent="0.2">
      <c r="A729" s="282" t="s">
        <v>15210</v>
      </c>
      <c r="B729" s="282" t="s">
        <v>15209</v>
      </c>
      <c r="C729" s="282" t="s">
        <v>124</v>
      </c>
      <c r="D729" s="310">
        <v>-1.1247443762781186</v>
      </c>
      <c r="E729" s="282" t="s">
        <v>2852</v>
      </c>
    </row>
    <row r="730" spans="1:5" x14ac:dyDescent="0.2">
      <c r="A730" s="282" t="s">
        <v>15208</v>
      </c>
      <c r="B730" s="282" t="s">
        <v>15207</v>
      </c>
      <c r="C730" s="282" t="s">
        <v>124</v>
      </c>
      <c r="D730" s="310">
        <v>-12.615384615384615</v>
      </c>
      <c r="E730" s="282" t="s">
        <v>2852</v>
      </c>
    </row>
    <row r="731" spans="1:5" x14ac:dyDescent="0.2">
      <c r="A731" s="282" t="s">
        <v>15206</v>
      </c>
      <c r="B731" s="282" t="s">
        <v>15205</v>
      </c>
      <c r="C731" s="282" t="s">
        <v>124</v>
      </c>
      <c r="D731" s="310">
        <v>-4.2266187050359711</v>
      </c>
      <c r="E731" s="282" t="s">
        <v>2852</v>
      </c>
    </row>
    <row r="732" spans="1:5" x14ac:dyDescent="0.2">
      <c r="A732" s="282" t="s">
        <v>15204</v>
      </c>
      <c r="B732" s="282" t="s">
        <v>15203</v>
      </c>
      <c r="C732" s="282" t="s">
        <v>124</v>
      </c>
      <c r="D732" s="310">
        <v>0.83798882681564246</v>
      </c>
      <c r="E732" s="282" t="s">
        <v>2849</v>
      </c>
    </row>
    <row r="733" spans="1:5" x14ac:dyDescent="0.2">
      <c r="A733" s="282" t="s">
        <v>15202</v>
      </c>
      <c r="B733" s="282" t="s">
        <v>15201</v>
      </c>
      <c r="C733" s="282" t="s">
        <v>124</v>
      </c>
      <c r="D733" s="310">
        <v>0.85227272727272718</v>
      </c>
      <c r="E733" s="282" t="s">
        <v>2849</v>
      </c>
    </row>
    <row r="734" spans="1:5" x14ac:dyDescent="0.2">
      <c r="A734" s="282" t="s">
        <v>15200</v>
      </c>
      <c r="B734" s="282" t="s">
        <v>15199</v>
      </c>
      <c r="C734" s="282" t="s">
        <v>124</v>
      </c>
      <c r="D734" s="310">
        <v>-11.261872455902306</v>
      </c>
      <c r="E734" s="282" t="s">
        <v>2852</v>
      </c>
    </row>
    <row r="735" spans="1:5" x14ac:dyDescent="0.2">
      <c r="A735" s="282" t="s">
        <v>15198</v>
      </c>
      <c r="B735" s="282" t="s">
        <v>15197</v>
      </c>
      <c r="C735" s="282" t="s">
        <v>124</v>
      </c>
      <c r="D735" s="310">
        <v>-8.3550913838120113</v>
      </c>
      <c r="E735" s="282" t="s">
        <v>2852</v>
      </c>
    </row>
    <row r="736" spans="1:5" x14ac:dyDescent="0.2">
      <c r="A736" s="282" t="s">
        <v>15196</v>
      </c>
      <c r="B736" s="282" t="s">
        <v>15195</v>
      </c>
      <c r="C736" s="282" t="s">
        <v>124</v>
      </c>
      <c r="D736" s="310">
        <v>-4.0688575899843507</v>
      </c>
      <c r="E736" s="282" t="s">
        <v>2852</v>
      </c>
    </row>
    <row r="737" spans="1:5" x14ac:dyDescent="0.2">
      <c r="A737" s="282" t="s">
        <v>15194</v>
      </c>
      <c r="B737" s="282" t="s">
        <v>15193</v>
      </c>
      <c r="C737" s="282" t="s">
        <v>124</v>
      </c>
      <c r="D737" s="310">
        <v>-1.3495276653171391</v>
      </c>
      <c r="E737" s="282" t="s">
        <v>2852</v>
      </c>
    </row>
    <row r="738" spans="1:5" x14ac:dyDescent="0.2">
      <c r="A738" s="282" t="s">
        <v>15192</v>
      </c>
      <c r="B738" s="282" t="s">
        <v>15191</v>
      </c>
      <c r="C738" s="282" t="s">
        <v>124</v>
      </c>
      <c r="D738" s="310">
        <v>-2.5356576862123612</v>
      </c>
      <c r="E738" s="282" t="s">
        <v>2852</v>
      </c>
    </row>
    <row r="739" spans="1:5" x14ac:dyDescent="0.2">
      <c r="A739" s="282" t="s">
        <v>15190</v>
      </c>
      <c r="B739" s="282" t="s">
        <v>15189</v>
      </c>
      <c r="C739" s="282" t="s">
        <v>124</v>
      </c>
      <c r="D739" s="310">
        <v>-7.1135430916552664</v>
      </c>
      <c r="E739" s="282" t="s">
        <v>2852</v>
      </c>
    </row>
    <row r="740" spans="1:5" x14ac:dyDescent="0.2">
      <c r="A740" s="282" t="s">
        <v>15188</v>
      </c>
      <c r="B740" s="282" t="s">
        <v>15187</v>
      </c>
      <c r="C740" s="282" t="s">
        <v>124</v>
      </c>
      <c r="D740" s="310">
        <v>-8.1172491544532122</v>
      </c>
      <c r="E740" s="282" t="s">
        <v>2852</v>
      </c>
    </row>
    <row r="741" spans="1:5" x14ac:dyDescent="0.2">
      <c r="A741" s="282" t="s">
        <v>15186</v>
      </c>
      <c r="B741" s="282" t="s">
        <v>15185</v>
      </c>
      <c r="C741" s="282" t="s">
        <v>124</v>
      </c>
      <c r="D741" s="310">
        <v>20.706455542021924</v>
      </c>
      <c r="E741" s="282" t="s">
        <v>2844</v>
      </c>
    </row>
    <row r="742" spans="1:5" x14ac:dyDescent="0.2">
      <c r="A742" s="282" t="s">
        <v>15184</v>
      </c>
      <c r="B742" s="282" t="s">
        <v>15183</v>
      </c>
      <c r="C742" s="282" t="s">
        <v>124</v>
      </c>
      <c r="D742" s="310">
        <v>-8.0500894454382834</v>
      </c>
      <c r="E742" s="282" t="s">
        <v>2852</v>
      </c>
    </row>
    <row r="743" spans="1:5" x14ac:dyDescent="0.2">
      <c r="A743" s="282" t="s">
        <v>15182</v>
      </c>
      <c r="B743" s="282" t="s">
        <v>15181</v>
      </c>
      <c r="C743" s="282" t="s">
        <v>124</v>
      </c>
      <c r="D743" s="310">
        <v>0.66115702479338845</v>
      </c>
      <c r="E743" s="282" t="s">
        <v>2849</v>
      </c>
    </row>
    <row r="744" spans="1:5" x14ac:dyDescent="0.2">
      <c r="A744" s="282" t="s">
        <v>15180</v>
      </c>
      <c r="B744" s="282" t="s">
        <v>15179</v>
      </c>
      <c r="C744" s="282" t="s">
        <v>124</v>
      </c>
      <c r="D744" s="310">
        <v>5.5498458376156217</v>
      </c>
      <c r="E744" s="282" t="s">
        <v>2844</v>
      </c>
    </row>
    <row r="745" spans="1:5" x14ac:dyDescent="0.2">
      <c r="A745" s="282" t="s">
        <v>15178</v>
      </c>
      <c r="B745" s="282" t="s">
        <v>15177</v>
      </c>
      <c r="C745" s="282" t="s">
        <v>124</v>
      </c>
      <c r="D745" s="310">
        <v>16.578483245149911</v>
      </c>
      <c r="E745" s="282" t="s">
        <v>2844</v>
      </c>
    </row>
    <row r="746" spans="1:5" x14ac:dyDescent="0.2">
      <c r="A746" s="282" t="s">
        <v>15176</v>
      </c>
      <c r="B746" s="282" t="s">
        <v>15175</v>
      </c>
      <c r="C746" s="282" t="s">
        <v>124</v>
      </c>
      <c r="D746" s="310">
        <v>-9.0909090909090917</v>
      </c>
      <c r="E746" s="282" t="s">
        <v>2852</v>
      </c>
    </row>
    <row r="747" spans="1:5" x14ac:dyDescent="0.2">
      <c r="A747" s="282" t="s">
        <v>15174</v>
      </c>
      <c r="B747" s="282" t="s">
        <v>15173</v>
      </c>
      <c r="C747" s="282" t="s">
        <v>124</v>
      </c>
      <c r="D747" s="310">
        <v>0.91047040971168436</v>
      </c>
      <c r="E747" s="282" t="s">
        <v>2849</v>
      </c>
    </row>
    <row r="748" spans="1:5" x14ac:dyDescent="0.2">
      <c r="A748" s="282" t="s">
        <v>15172</v>
      </c>
      <c r="B748" s="282" t="s">
        <v>15171</v>
      </c>
      <c r="C748" s="282" t="s">
        <v>124</v>
      </c>
      <c r="D748" s="310">
        <v>3.2196969696969697</v>
      </c>
      <c r="E748" s="282" t="s">
        <v>2849</v>
      </c>
    </row>
    <row r="749" spans="1:5" x14ac:dyDescent="0.2">
      <c r="A749" s="282" t="s">
        <v>15170</v>
      </c>
      <c r="B749" s="282" t="s">
        <v>15169</v>
      </c>
      <c r="C749" s="282" t="s">
        <v>124</v>
      </c>
      <c r="D749" s="310">
        <v>12.300319488817891</v>
      </c>
      <c r="E749" s="282" t="s">
        <v>2844</v>
      </c>
    </row>
    <row r="750" spans="1:5" x14ac:dyDescent="0.2">
      <c r="A750" s="282" t="s">
        <v>15168</v>
      </c>
      <c r="B750" s="282" t="s">
        <v>15167</v>
      </c>
      <c r="C750" s="282" t="s">
        <v>124</v>
      </c>
      <c r="D750" s="310">
        <v>-6.7620286085825754</v>
      </c>
      <c r="E750" s="282" t="s">
        <v>2852</v>
      </c>
    </row>
    <row r="751" spans="1:5" x14ac:dyDescent="0.2">
      <c r="A751" s="282" t="s">
        <v>15166</v>
      </c>
      <c r="B751" s="282" t="s">
        <v>15165</v>
      </c>
      <c r="C751" s="282" t="s">
        <v>124</v>
      </c>
      <c r="D751" s="310">
        <v>16.216216216216218</v>
      </c>
      <c r="E751" s="282" t="s">
        <v>2844</v>
      </c>
    </row>
    <row r="752" spans="1:5" x14ac:dyDescent="0.2">
      <c r="A752" s="282" t="s">
        <v>15164</v>
      </c>
      <c r="B752" s="282" t="s">
        <v>15163</v>
      </c>
      <c r="C752" s="282" t="s">
        <v>124</v>
      </c>
      <c r="D752" s="310">
        <v>-8.7654320987654319</v>
      </c>
      <c r="E752" s="282" t="s">
        <v>2852</v>
      </c>
    </row>
    <row r="753" spans="1:5" x14ac:dyDescent="0.2">
      <c r="A753" s="282" t="s">
        <v>15162</v>
      </c>
      <c r="B753" s="282" t="s">
        <v>15161</v>
      </c>
      <c r="C753" s="282" t="s">
        <v>124</v>
      </c>
      <c r="D753" s="310">
        <v>-2.990654205607477</v>
      </c>
      <c r="E753" s="282" t="s">
        <v>2852</v>
      </c>
    </row>
    <row r="754" spans="1:5" x14ac:dyDescent="0.2">
      <c r="A754" s="282" t="s">
        <v>15160</v>
      </c>
      <c r="B754" s="282" t="s">
        <v>15159</v>
      </c>
      <c r="C754" s="282" t="s">
        <v>124</v>
      </c>
      <c r="D754" s="310">
        <v>-10.225763612217795</v>
      </c>
      <c r="E754" s="282" t="s">
        <v>2852</v>
      </c>
    </row>
    <row r="755" spans="1:5" x14ac:dyDescent="0.2">
      <c r="A755" s="282" t="s">
        <v>15158</v>
      </c>
      <c r="B755" s="282" t="s">
        <v>15157</v>
      </c>
      <c r="C755" s="282" t="s">
        <v>124</v>
      </c>
      <c r="D755" s="310">
        <v>65.07352941176471</v>
      </c>
      <c r="E755" s="282" t="s">
        <v>2844</v>
      </c>
    </row>
    <row r="756" spans="1:5" x14ac:dyDescent="0.2">
      <c r="A756" s="282" t="s">
        <v>15156</v>
      </c>
      <c r="B756" s="282" t="s">
        <v>15155</v>
      </c>
      <c r="C756" s="282" t="s">
        <v>124</v>
      </c>
      <c r="D756" s="310">
        <v>4.3478260869565215</v>
      </c>
      <c r="E756" s="282" t="s">
        <v>2849</v>
      </c>
    </row>
    <row r="757" spans="1:5" x14ac:dyDescent="0.2">
      <c r="A757" s="282" t="s">
        <v>15154</v>
      </c>
      <c r="B757" s="282" t="s">
        <v>15153</v>
      </c>
      <c r="C757" s="282" t="s">
        <v>124</v>
      </c>
      <c r="D757" s="310">
        <v>0.64599483204134367</v>
      </c>
      <c r="E757" s="282" t="s">
        <v>2849</v>
      </c>
    </row>
    <row r="758" spans="1:5" x14ac:dyDescent="0.2">
      <c r="A758" s="282" t="s">
        <v>15152</v>
      </c>
      <c r="B758" s="282" t="s">
        <v>15151</v>
      </c>
      <c r="C758" s="282" t="s">
        <v>124</v>
      </c>
      <c r="D758" s="310">
        <v>4.3859649122807012</v>
      </c>
      <c r="E758" s="282" t="s">
        <v>2849</v>
      </c>
    </row>
    <row r="759" spans="1:5" x14ac:dyDescent="0.2">
      <c r="A759" s="282" t="s">
        <v>15150</v>
      </c>
      <c r="B759" s="282" t="s">
        <v>15149</v>
      </c>
      <c r="C759" s="282" t="s">
        <v>124</v>
      </c>
      <c r="D759" s="310">
        <v>17.996289424860855</v>
      </c>
      <c r="E759" s="282" t="s">
        <v>2844</v>
      </c>
    </row>
    <row r="760" spans="1:5" x14ac:dyDescent="0.2">
      <c r="A760" s="282" t="s">
        <v>15148</v>
      </c>
      <c r="B760" s="282" t="s">
        <v>15147</v>
      </c>
      <c r="C760" s="282" t="s">
        <v>124</v>
      </c>
      <c r="D760" s="310">
        <v>-2.34375</v>
      </c>
      <c r="E760" s="282" t="s">
        <v>2852</v>
      </c>
    </row>
    <row r="761" spans="1:5" x14ac:dyDescent="0.2">
      <c r="A761" s="282" t="s">
        <v>15146</v>
      </c>
      <c r="B761" s="282" t="s">
        <v>15145</v>
      </c>
      <c r="C761" s="282" t="s">
        <v>124</v>
      </c>
      <c r="D761" s="310">
        <v>5.0059594755661507</v>
      </c>
      <c r="E761" s="282" t="s">
        <v>2844</v>
      </c>
    </row>
    <row r="762" spans="1:5" x14ac:dyDescent="0.2">
      <c r="A762" s="282" t="s">
        <v>15144</v>
      </c>
      <c r="B762" s="282" t="s">
        <v>15143</v>
      </c>
      <c r="C762" s="282" t="s">
        <v>124</v>
      </c>
      <c r="D762" s="310">
        <v>-7.9347826086956523</v>
      </c>
      <c r="E762" s="282" t="s">
        <v>2852</v>
      </c>
    </row>
    <row r="763" spans="1:5" x14ac:dyDescent="0.2">
      <c r="A763" s="282" t="s">
        <v>15142</v>
      </c>
      <c r="B763" s="282" t="s">
        <v>15141</v>
      </c>
      <c r="C763" s="282" t="s">
        <v>124</v>
      </c>
      <c r="D763" s="310">
        <v>-12.272174969623331</v>
      </c>
      <c r="E763" s="282" t="s">
        <v>2852</v>
      </c>
    </row>
    <row r="764" spans="1:5" x14ac:dyDescent="0.2">
      <c r="A764" s="282" t="s">
        <v>15140</v>
      </c>
      <c r="B764" s="282" t="s">
        <v>15139</v>
      </c>
      <c r="C764" s="282" t="s">
        <v>124</v>
      </c>
      <c r="D764" s="310">
        <v>-0.57306590257879653</v>
      </c>
      <c r="E764" s="282" t="s">
        <v>2852</v>
      </c>
    </row>
    <row r="765" spans="1:5" x14ac:dyDescent="0.2">
      <c r="A765" s="282" t="s">
        <v>15138</v>
      </c>
      <c r="B765" s="282" t="s">
        <v>15137</v>
      </c>
      <c r="C765" s="282" t="s">
        <v>124</v>
      </c>
      <c r="D765" s="310">
        <v>-4.7865459249676583</v>
      </c>
      <c r="E765" s="282" t="s">
        <v>2852</v>
      </c>
    </row>
    <row r="766" spans="1:5" x14ac:dyDescent="0.2">
      <c r="A766" s="282" t="s">
        <v>15136</v>
      </c>
      <c r="B766" s="282" t="s">
        <v>15135</v>
      </c>
      <c r="C766" s="282" t="s">
        <v>124</v>
      </c>
      <c r="D766" s="310">
        <v>-5.7692307692307692</v>
      </c>
      <c r="E766" s="282" t="s">
        <v>2852</v>
      </c>
    </row>
    <row r="767" spans="1:5" x14ac:dyDescent="0.2">
      <c r="A767" s="282" t="s">
        <v>15134</v>
      </c>
      <c r="B767" s="282" t="s">
        <v>15133</v>
      </c>
      <c r="C767" s="282" t="s">
        <v>124</v>
      </c>
      <c r="D767" s="310">
        <v>-1.0752688172043012</v>
      </c>
      <c r="E767" s="282" t="s">
        <v>2852</v>
      </c>
    </row>
    <row r="768" spans="1:5" x14ac:dyDescent="0.2">
      <c r="A768" s="282" t="s">
        <v>15132</v>
      </c>
      <c r="B768" s="282" t="s">
        <v>15131</v>
      </c>
      <c r="C768" s="282" t="s">
        <v>124</v>
      </c>
      <c r="D768" s="310">
        <v>-7.3421439060205582</v>
      </c>
      <c r="E768" s="282" t="s">
        <v>2852</v>
      </c>
    </row>
    <row r="769" spans="1:5" x14ac:dyDescent="0.2">
      <c r="A769" s="282" t="s">
        <v>15130</v>
      </c>
      <c r="B769" s="282" t="s">
        <v>15129</v>
      </c>
      <c r="C769" s="282" t="s">
        <v>124</v>
      </c>
      <c r="D769" s="310">
        <v>11.244979919678714</v>
      </c>
      <c r="E769" s="282" t="s">
        <v>2844</v>
      </c>
    </row>
    <row r="770" spans="1:5" x14ac:dyDescent="0.2">
      <c r="A770" s="282" t="s">
        <v>15128</v>
      </c>
      <c r="B770" s="282" t="s">
        <v>15127</v>
      </c>
      <c r="C770" s="282" t="s">
        <v>124</v>
      </c>
      <c r="D770" s="310">
        <v>-3.2040472175379429</v>
      </c>
      <c r="E770" s="282" t="s">
        <v>2852</v>
      </c>
    </row>
    <row r="771" spans="1:5" x14ac:dyDescent="0.2">
      <c r="A771" s="282" t="s">
        <v>15126</v>
      </c>
      <c r="B771" s="282" t="s">
        <v>15125</v>
      </c>
      <c r="C771" s="282" t="s">
        <v>124</v>
      </c>
      <c r="D771" s="310">
        <v>-9.2105263157894726</v>
      </c>
      <c r="E771" s="282" t="s">
        <v>2852</v>
      </c>
    </row>
    <row r="772" spans="1:5" x14ac:dyDescent="0.2">
      <c r="A772" s="282" t="s">
        <v>15124</v>
      </c>
      <c r="B772" s="282" t="s">
        <v>15123</v>
      </c>
      <c r="C772" s="282" t="s">
        <v>124</v>
      </c>
      <c r="D772" s="310">
        <v>24.159663865546218</v>
      </c>
      <c r="E772" s="282" t="s">
        <v>2844</v>
      </c>
    </row>
    <row r="773" spans="1:5" x14ac:dyDescent="0.2">
      <c r="A773" s="282" t="s">
        <v>15122</v>
      </c>
      <c r="B773" s="282" t="s">
        <v>15121</v>
      </c>
      <c r="C773" s="282" t="s">
        <v>124</v>
      </c>
      <c r="D773" s="310">
        <v>-5.005005005005005</v>
      </c>
      <c r="E773" s="282" t="s">
        <v>2852</v>
      </c>
    </row>
    <row r="774" spans="1:5" x14ac:dyDescent="0.2">
      <c r="A774" s="282" t="s">
        <v>15120</v>
      </c>
      <c r="B774" s="282" t="s">
        <v>15119</v>
      </c>
      <c r="C774" s="282" t="s">
        <v>124</v>
      </c>
      <c r="D774" s="310">
        <v>-3.0878859857482186</v>
      </c>
      <c r="E774" s="282" t="s">
        <v>2852</v>
      </c>
    </row>
    <row r="775" spans="1:5" x14ac:dyDescent="0.2">
      <c r="A775" s="282" t="s">
        <v>15118</v>
      </c>
      <c r="B775" s="282" t="s">
        <v>15117</v>
      </c>
      <c r="C775" s="282" t="s">
        <v>124</v>
      </c>
      <c r="D775" s="310">
        <v>8.8815789473684212</v>
      </c>
      <c r="E775" s="282" t="s">
        <v>2844</v>
      </c>
    </row>
    <row r="776" spans="1:5" x14ac:dyDescent="0.2">
      <c r="A776" s="282" t="s">
        <v>15116</v>
      </c>
      <c r="B776" s="282" t="s">
        <v>15115</v>
      </c>
      <c r="C776" s="282" t="s">
        <v>124</v>
      </c>
      <c r="D776" s="310">
        <v>-13.24582338902148</v>
      </c>
      <c r="E776" s="282" t="s">
        <v>2852</v>
      </c>
    </row>
    <row r="777" spans="1:5" x14ac:dyDescent="0.2">
      <c r="A777" s="282" t="s">
        <v>15114</v>
      </c>
      <c r="B777" s="282" t="s">
        <v>15113</v>
      </c>
      <c r="C777" s="282" t="s">
        <v>124</v>
      </c>
      <c r="D777" s="310">
        <v>7.4829931972789119</v>
      </c>
      <c r="E777" s="282" t="s">
        <v>2844</v>
      </c>
    </row>
    <row r="778" spans="1:5" x14ac:dyDescent="0.2">
      <c r="A778" s="282" t="s">
        <v>15112</v>
      </c>
      <c r="B778" s="282" t="s">
        <v>15111</v>
      </c>
      <c r="C778" s="282" t="s">
        <v>124</v>
      </c>
      <c r="D778" s="310">
        <v>19.590268886043532</v>
      </c>
      <c r="E778" s="282" t="s">
        <v>2844</v>
      </c>
    </row>
    <row r="779" spans="1:5" x14ac:dyDescent="0.2">
      <c r="A779" s="282" t="s">
        <v>15110</v>
      </c>
      <c r="B779" s="282" t="s">
        <v>15109</v>
      </c>
      <c r="C779" s="282" t="s">
        <v>124</v>
      </c>
      <c r="D779" s="310">
        <v>-1.7082785808147174</v>
      </c>
      <c r="E779" s="282" t="s">
        <v>2852</v>
      </c>
    </row>
    <row r="780" spans="1:5" x14ac:dyDescent="0.2">
      <c r="A780" s="282" t="s">
        <v>15108</v>
      </c>
      <c r="B780" s="282" t="s">
        <v>15107</v>
      </c>
      <c r="C780" s="282" t="s">
        <v>124</v>
      </c>
      <c r="D780" s="310">
        <v>-12.056737588652481</v>
      </c>
      <c r="E780" s="282" t="s">
        <v>2852</v>
      </c>
    </row>
    <row r="781" spans="1:5" x14ac:dyDescent="0.2">
      <c r="A781" s="282" t="s">
        <v>15106</v>
      </c>
      <c r="B781" s="282" t="s">
        <v>15105</v>
      </c>
      <c r="C781" s="282" t="s">
        <v>124</v>
      </c>
      <c r="D781" s="310">
        <v>0</v>
      </c>
      <c r="E781" s="282" t="s">
        <v>3705</v>
      </c>
    </row>
    <row r="782" spans="1:5" x14ac:dyDescent="0.2">
      <c r="A782" s="282" t="s">
        <v>15104</v>
      </c>
      <c r="B782" s="282" t="s">
        <v>15103</v>
      </c>
      <c r="C782" s="282" t="s">
        <v>124</v>
      </c>
      <c r="D782" s="310">
        <v>4.7872340425531918</v>
      </c>
      <c r="E782" s="282" t="s">
        <v>2844</v>
      </c>
    </row>
    <row r="783" spans="1:5" x14ac:dyDescent="0.2">
      <c r="A783" s="282" t="s">
        <v>15102</v>
      </c>
      <c r="B783" s="282" t="s">
        <v>15101</v>
      </c>
      <c r="C783" s="282" t="s">
        <v>124</v>
      </c>
      <c r="D783" s="310">
        <v>-13.824419778002017</v>
      </c>
      <c r="E783" s="282" t="s">
        <v>2852</v>
      </c>
    </row>
    <row r="784" spans="1:5" x14ac:dyDescent="0.2">
      <c r="A784" s="282" t="s">
        <v>15100</v>
      </c>
      <c r="B784" s="282" t="s">
        <v>15099</v>
      </c>
      <c r="C784" s="282" t="s">
        <v>124</v>
      </c>
      <c r="D784" s="310">
        <v>-7.5675675675675684</v>
      </c>
      <c r="E784" s="282" t="s">
        <v>2852</v>
      </c>
    </row>
    <row r="785" spans="1:5" x14ac:dyDescent="0.2">
      <c r="A785" s="282" t="s">
        <v>15098</v>
      </c>
      <c r="B785" s="282" t="s">
        <v>15097</v>
      </c>
      <c r="C785" s="282" t="s">
        <v>124</v>
      </c>
      <c r="D785" s="310">
        <v>-7.0297029702970306</v>
      </c>
      <c r="E785" s="282" t="s">
        <v>2852</v>
      </c>
    </row>
    <row r="786" spans="1:5" x14ac:dyDescent="0.2">
      <c r="A786" s="282" t="s">
        <v>15096</v>
      </c>
      <c r="B786" s="282" t="s">
        <v>15095</v>
      </c>
      <c r="C786" s="282" t="s">
        <v>122</v>
      </c>
      <c r="D786" s="310">
        <v>-13.296089385474859</v>
      </c>
      <c r="E786" s="282" t="s">
        <v>2852</v>
      </c>
    </row>
    <row r="787" spans="1:5" x14ac:dyDescent="0.2">
      <c r="A787" s="282" t="s">
        <v>15094</v>
      </c>
      <c r="B787" s="282" t="s">
        <v>15093</v>
      </c>
      <c r="C787" s="282" t="s">
        <v>122</v>
      </c>
      <c r="D787" s="310">
        <v>-7.0276497695852536</v>
      </c>
      <c r="E787" s="282" t="s">
        <v>2852</v>
      </c>
    </row>
    <row r="788" spans="1:5" x14ac:dyDescent="0.2">
      <c r="A788" s="282" t="s">
        <v>15092</v>
      </c>
      <c r="B788" s="282" t="s">
        <v>15091</v>
      </c>
      <c r="C788" s="282" t="s">
        <v>122</v>
      </c>
      <c r="D788" s="310">
        <v>4.4444444444444446</v>
      </c>
      <c r="E788" s="282" t="s">
        <v>2844</v>
      </c>
    </row>
    <row r="789" spans="1:5" x14ac:dyDescent="0.2">
      <c r="A789" s="282" t="s">
        <v>15090</v>
      </c>
      <c r="B789" s="282" t="s">
        <v>15089</v>
      </c>
      <c r="C789" s="282" t="s">
        <v>122</v>
      </c>
      <c r="D789" s="310">
        <v>6.506849315068493</v>
      </c>
      <c r="E789" s="282" t="s">
        <v>2844</v>
      </c>
    </row>
    <row r="790" spans="1:5" x14ac:dyDescent="0.2">
      <c r="A790" s="282" t="s">
        <v>15088</v>
      </c>
      <c r="B790" s="282" t="s">
        <v>15087</v>
      </c>
      <c r="C790" s="282" t="s">
        <v>122</v>
      </c>
      <c r="D790" s="310">
        <v>5.4006968641114987</v>
      </c>
      <c r="E790" s="282" t="s">
        <v>2844</v>
      </c>
    </row>
    <row r="791" spans="1:5" x14ac:dyDescent="0.2">
      <c r="A791" s="282" t="s">
        <v>15086</v>
      </c>
      <c r="B791" s="282" t="s">
        <v>15085</v>
      </c>
      <c r="C791" s="282" t="s">
        <v>122</v>
      </c>
      <c r="D791" s="310">
        <v>-0.12360939431396785</v>
      </c>
      <c r="E791" s="282" t="s">
        <v>2852</v>
      </c>
    </row>
    <row r="792" spans="1:5" x14ac:dyDescent="0.2">
      <c r="A792" s="282" t="s">
        <v>15084</v>
      </c>
      <c r="B792" s="282" t="s">
        <v>15083</v>
      </c>
      <c r="C792" s="282" t="s">
        <v>122</v>
      </c>
      <c r="D792" s="310">
        <v>93.84615384615384</v>
      </c>
      <c r="E792" s="282" t="s">
        <v>2844</v>
      </c>
    </row>
    <row r="793" spans="1:5" x14ac:dyDescent="0.2">
      <c r="A793" s="282" t="s">
        <v>15082</v>
      </c>
      <c r="B793" s="282" t="s">
        <v>15081</v>
      </c>
      <c r="C793" s="282" t="s">
        <v>122</v>
      </c>
      <c r="D793" s="310">
        <v>-9.8011363636363633</v>
      </c>
      <c r="E793" s="282" t="s">
        <v>2852</v>
      </c>
    </row>
    <row r="794" spans="1:5" x14ac:dyDescent="0.2">
      <c r="A794" s="282" t="s">
        <v>15080</v>
      </c>
      <c r="B794" s="282" t="s">
        <v>15079</v>
      </c>
      <c r="C794" s="282" t="s">
        <v>122</v>
      </c>
      <c r="D794" s="310">
        <v>-7.5641025641025639</v>
      </c>
      <c r="E794" s="282" t="s">
        <v>2852</v>
      </c>
    </row>
    <row r="795" spans="1:5" x14ac:dyDescent="0.2">
      <c r="A795" s="282" t="s">
        <v>15078</v>
      </c>
      <c r="B795" s="282" t="s">
        <v>15077</v>
      </c>
      <c r="C795" s="282" t="s">
        <v>122</v>
      </c>
      <c r="D795" s="310">
        <v>-6.8152031454783755</v>
      </c>
      <c r="E795" s="282" t="s">
        <v>2852</v>
      </c>
    </row>
    <row r="796" spans="1:5" x14ac:dyDescent="0.2">
      <c r="A796" s="282" t="s">
        <v>15076</v>
      </c>
      <c r="B796" s="282" t="s">
        <v>15075</v>
      </c>
      <c r="C796" s="282" t="s">
        <v>122</v>
      </c>
      <c r="D796" s="310">
        <v>-8.6187845303867405</v>
      </c>
      <c r="E796" s="282" t="s">
        <v>2852</v>
      </c>
    </row>
    <row r="797" spans="1:5" x14ac:dyDescent="0.2">
      <c r="A797" s="282" t="s">
        <v>15074</v>
      </c>
      <c r="B797" s="282" t="s">
        <v>15073</v>
      </c>
      <c r="C797" s="282" t="s">
        <v>122</v>
      </c>
      <c r="D797" s="310">
        <v>-13.068181818181818</v>
      </c>
      <c r="E797" s="282" t="s">
        <v>2852</v>
      </c>
    </row>
    <row r="798" spans="1:5" x14ac:dyDescent="0.2">
      <c r="A798" s="282" t="s">
        <v>15072</v>
      </c>
      <c r="B798" s="282" t="s">
        <v>15071</v>
      </c>
      <c r="C798" s="282" t="s">
        <v>122</v>
      </c>
      <c r="D798" s="310">
        <v>-9.7972972972972965</v>
      </c>
      <c r="E798" s="282" t="s">
        <v>2852</v>
      </c>
    </row>
    <row r="799" spans="1:5" x14ac:dyDescent="0.2">
      <c r="A799" s="282" t="s">
        <v>15070</v>
      </c>
      <c r="B799" s="282" t="s">
        <v>15069</v>
      </c>
      <c r="C799" s="282" t="s">
        <v>122</v>
      </c>
      <c r="D799" s="310">
        <v>-3.1505250875145858</v>
      </c>
      <c r="E799" s="282" t="s">
        <v>2852</v>
      </c>
    </row>
    <row r="800" spans="1:5" x14ac:dyDescent="0.2">
      <c r="A800" s="282" t="s">
        <v>15068</v>
      </c>
      <c r="B800" s="282" t="s">
        <v>15067</v>
      </c>
      <c r="C800" s="282" t="s">
        <v>122</v>
      </c>
      <c r="D800" s="310">
        <v>-1.9379844961240309</v>
      </c>
      <c r="E800" s="282" t="s">
        <v>2852</v>
      </c>
    </row>
    <row r="801" spans="1:5" x14ac:dyDescent="0.2">
      <c r="A801" s="282" t="s">
        <v>15066</v>
      </c>
      <c r="B801" s="282" t="s">
        <v>15065</v>
      </c>
      <c r="C801" s="282" t="s">
        <v>122</v>
      </c>
      <c r="D801" s="310">
        <v>-7.7565632458233891</v>
      </c>
      <c r="E801" s="282" t="s">
        <v>2852</v>
      </c>
    </row>
    <row r="802" spans="1:5" x14ac:dyDescent="0.2">
      <c r="A802" s="282" t="s">
        <v>15064</v>
      </c>
      <c r="B802" s="282" t="s">
        <v>15063</v>
      </c>
      <c r="C802" s="282" t="s">
        <v>122</v>
      </c>
      <c r="D802" s="310">
        <v>-12.252252252252251</v>
      </c>
      <c r="E802" s="282" t="s">
        <v>2852</v>
      </c>
    </row>
    <row r="803" spans="1:5" x14ac:dyDescent="0.2">
      <c r="A803" s="282" t="s">
        <v>15062</v>
      </c>
      <c r="B803" s="282" t="s">
        <v>15061</v>
      </c>
      <c r="C803" s="282" t="s">
        <v>122</v>
      </c>
      <c r="D803" s="310">
        <v>34.14965986394558</v>
      </c>
      <c r="E803" s="282" t="s">
        <v>2844</v>
      </c>
    </row>
    <row r="804" spans="1:5" x14ac:dyDescent="0.2">
      <c r="A804" s="282" t="s">
        <v>15060</v>
      </c>
      <c r="B804" s="282" t="s">
        <v>15059</v>
      </c>
      <c r="C804" s="282" t="s">
        <v>122</v>
      </c>
      <c r="D804" s="310">
        <v>-11.059907834101383</v>
      </c>
      <c r="E804" s="282" t="s">
        <v>2852</v>
      </c>
    </row>
    <row r="805" spans="1:5" x14ac:dyDescent="0.2">
      <c r="A805" s="282" t="s">
        <v>15058</v>
      </c>
      <c r="B805" s="282" t="s">
        <v>15057</v>
      </c>
      <c r="C805" s="282" t="s">
        <v>122</v>
      </c>
      <c r="D805" s="310">
        <v>8.804347826086957</v>
      </c>
      <c r="E805" s="282" t="s">
        <v>2844</v>
      </c>
    </row>
    <row r="806" spans="1:5" x14ac:dyDescent="0.2">
      <c r="A806" s="282" t="s">
        <v>15056</v>
      </c>
      <c r="B806" s="282" t="s">
        <v>15055</v>
      </c>
      <c r="C806" s="282" t="s">
        <v>122</v>
      </c>
      <c r="D806" s="310">
        <v>-5.9766763848396502</v>
      </c>
      <c r="E806" s="282" t="s">
        <v>2852</v>
      </c>
    </row>
    <row r="807" spans="1:5" x14ac:dyDescent="0.2">
      <c r="A807" s="282" t="s">
        <v>15054</v>
      </c>
      <c r="B807" s="282" t="s">
        <v>15053</v>
      </c>
      <c r="C807" s="282" t="s">
        <v>122</v>
      </c>
      <c r="D807" s="310">
        <v>-6.0160427807486627</v>
      </c>
      <c r="E807" s="282" t="s">
        <v>2852</v>
      </c>
    </row>
    <row r="808" spans="1:5" x14ac:dyDescent="0.2">
      <c r="A808" s="282" t="s">
        <v>15052</v>
      </c>
      <c r="B808" s="282" t="s">
        <v>15051</v>
      </c>
      <c r="C808" s="282" t="s">
        <v>122</v>
      </c>
      <c r="D808" s="310">
        <v>3.7396121883656508</v>
      </c>
      <c r="E808" s="282" t="s">
        <v>2849</v>
      </c>
    </row>
    <row r="809" spans="1:5" x14ac:dyDescent="0.2">
      <c r="A809" s="282" t="s">
        <v>15050</v>
      </c>
      <c r="B809" s="282" t="s">
        <v>15049</v>
      </c>
      <c r="C809" s="282" t="s">
        <v>122</v>
      </c>
      <c r="D809" s="310">
        <v>14.554579673776663</v>
      </c>
      <c r="E809" s="282" t="s">
        <v>2844</v>
      </c>
    </row>
    <row r="810" spans="1:5" x14ac:dyDescent="0.2">
      <c r="A810" s="282" t="s">
        <v>15048</v>
      </c>
      <c r="B810" s="282" t="s">
        <v>15047</v>
      </c>
      <c r="C810" s="282" t="s">
        <v>122</v>
      </c>
      <c r="D810" s="310">
        <v>-8.0845771144278622</v>
      </c>
      <c r="E810" s="282" t="s">
        <v>2852</v>
      </c>
    </row>
    <row r="811" spans="1:5" x14ac:dyDescent="0.2">
      <c r="A811" s="282" t="s">
        <v>15046</v>
      </c>
      <c r="B811" s="282" t="s">
        <v>15045</v>
      </c>
      <c r="C811" s="282" t="s">
        <v>122</v>
      </c>
      <c r="D811" s="310">
        <v>6.4205457463884423</v>
      </c>
      <c r="E811" s="282" t="s">
        <v>2844</v>
      </c>
    </row>
    <row r="812" spans="1:5" x14ac:dyDescent="0.2">
      <c r="A812" s="282" t="s">
        <v>15044</v>
      </c>
      <c r="B812" s="282" t="s">
        <v>15043</v>
      </c>
      <c r="C812" s="282" t="s">
        <v>122</v>
      </c>
      <c r="D812" s="310">
        <v>-0.84643288996372434</v>
      </c>
      <c r="E812" s="282" t="s">
        <v>2852</v>
      </c>
    </row>
    <row r="813" spans="1:5" x14ac:dyDescent="0.2">
      <c r="A813" s="282" t="s">
        <v>15042</v>
      </c>
      <c r="B813" s="282" t="s">
        <v>15041</v>
      </c>
      <c r="C813" s="282" t="s">
        <v>122</v>
      </c>
      <c r="D813" s="310">
        <v>0.64350064350064351</v>
      </c>
      <c r="E813" s="282" t="s">
        <v>2849</v>
      </c>
    </row>
    <row r="814" spans="1:5" x14ac:dyDescent="0.2">
      <c r="A814" s="282" t="s">
        <v>15040</v>
      </c>
      <c r="B814" s="282" t="s">
        <v>15039</v>
      </c>
      <c r="C814" s="282" t="s">
        <v>122</v>
      </c>
      <c r="D814" s="310">
        <v>-0.26420079260237783</v>
      </c>
      <c r="E814" s="282" t="s">
        <v>2852</v>
      </c>
    </row>
    <row r="815" spans="1:5" x14ac:dyDescent="0.2">
      <c r="A815" s="282" t="s">
        <v>15038</v>
      </c>
      <c r="B815" s="282" t="s">
        <v>15037</v>
      </c>
      <c r="C815" s="282" t="s">
        <v>122</v>
      </c>
      <c r="D815" s="310">
        <v>-10.13953488372093</v>
      </c>
      <c r="E815" s="282" t="s">
        <v>2852</v>
      </c>
    </row>
    <row r="816" spans="1:5" x14ac:dyDescent="0.2">
      <c r="A816" s="282" t="s">
        <v>15036</v>
      </c>
      <c r="B816" s="282" t="s">
        <v>15035</v>
      </c>
      <c r="C816" s="282" t="s">
        <v>122</v>
      </c>
      <c r="D816" s="310">
        <v>-8.6477987421383649</v>
      </c>
      <c r="E816" s="282" t="s">
        <v>2852</v>
      </c>
    </row>
    <row r="817" spans="1:5" x14ac:dyDescent="0.2">
      <c r="A817" s="282" t="s">
        <v>15034</v>
      </c>
      <c r="B817" s="282" t="s">
        <v>15033</v>
      </c>
      <c r="C817" s="282" t="s">
        <v>122</v>
      </c>
      <c r="D817" s="310">
        <v>-8.3155650319829419</v>
      </c>
      <c r="E817" s="282" t="s">
        <v>2852</v>
      </c>
    </row>
    <row r="818" spans="1:5" x14ac:dyDescent="0.2">
      <c r="A818" s="282" t="s">
        <v>15032</v>
      </c>
      <c r="B818" s="282" t="s">
        <v>15031</v>
      </c>
      <c r="C818" s="282" t="s">
        <v>122</v>
      </c>
      <c r="D818" s="310">
        <v>-15.287356321839079</v>
      </c>
      <c r="E818" s="282" t="s">
        <v>2852</v>
      </c>
    </row>
    <row r="819" spans="1:5" x14ac:dyDescent="0.2">
      <c r="A819" s="282" t="s">
        <v>15030</v>
      </c>
      <c r="B819" s="282" t="s">
        <v>15029</v>
      </c>
      <c r="C819" s="282" t="s">
        <v>122</v>
      </c>
      <c r="D819" s="310">
        <v>17.080291970802918</v>
      </c>
      <c r="E819" s="282" t="s">
        <v>2844</v>
      </c>
    </row>
    <row r="820" spans="1:5" x14ac:dyDescent="0.2">
      <c r="A820" s="282" t="s">
        <v>15028</v>
      </c>
      <c r="B820" s="282" t="s">
        <v>15027</v>
      </c>
      <c r="C820" s="282" t="s">
        <v>122</v>
      </c>
      <c r="D820" s="310">
        <v>-6.6555740432612307</v>
      </c>
      <c r="E820" s="282" t="s">
        <v>2852</v>
      </c>
    </row>
    <row r="821" spans="1:5" x14ac:dyDescent="0.2">
      <c r="A821" s="282" t="s">
        <v>15026</v>
      </c>
      <c r="B821" s="282" t="s">
        <v>15025</v>
      </c>
      <c r="C821" s="282" t="s">
        <v>122</v>
      </c>
      <c r="D821" s="310">
        <v>-4.5205479452054798</v>
      </c>
      <c r="E821" s="282" t="s">
        <v>2852</v>
      </c>
    </row>
    <row r="822" spans="1:5" x14ac:dyDescent="0.2">
      <c r="A822" s="282" t="s">
        <v>15024</v>
      </c>
      <c r="B822" s="282" t="s">
        <v>15023</v>
      </c>
      <c r="C822" s="282" t="s">
        <v>122</v>
      </c>
      <c r="D822" s="310">
        <v>-5.8301647655259821</v>
      </c>
      <c r="E822" s="282" t="s">
        <v>2852</v>
      </c>
    </row>
    <row r="823" spans="1:5" x14ac:dyDescent="0.2">
      <c r="A823" s="282" t="s">
        <v>15022</v>
      </c>
      <c r="B823" s="282" t="s">
        <v>15021</v>
      </c>
      <c r="C823" s="282" t="s">
        <v>122</v>
      </c>
      <c r="D823" s="310">
        <v>-16.129032258064516</v>
      </c>
      <c r="E823" s="282" t="s">
        <v>2852</v>
      </c>
    </row>
    <row r="824" spans="1:5" x14ac:dyDescent="0.2">
      <c r="A824" s="282" t="s">
        <v>15020</v>
      </c>
      <c r="B824" s="282" t="s">
        <v>15019</v>
      </c>
      <c r="C824" s="282" t="s">
        <v>122</v>
      </c>
      <c r="D824" s="310">
        <v>-6.746031746031746</v>
      </c>
      <c r="E824" s="282" t="s">
        <v>2852</v>
      </c>
    </row>
    <row r="825" spans="1:5" x14ac:dyDescent="0.2">
      <c r="A825" s="282" t="s">
        <v>15018</v>
      </c>
      <c r="B825" s="282" t="s">
        <v>15017</v>
      </c>
      <c r="C825" s="282" t="s">
        <v>122</v>
      </c>
      <c r="D825" s="310">
        <v>-13.673469387755102</v>
      </c>
      <c r="E825" s="282" t="s">
        <v>2852</v>
      </c>
    </row>
    <row r="826" spans="1:5" x14ac:dyDescent="0.2">
      <c r="A826" s="282" t="s">
        <v>15016</v>
      </c>
      <c r="B826" s="282" t="s">
        <v>15015</v>
      </c>
      <c r="C826" s="282" t="s">
        <v>122</v>
      </c>
      <c r="D826" s="310">
        <v>8.7087087087087074</v>
      </c>
      <c r="E826" s="282" t="s">
        <v>2844</v>
      </c>
    </row>
    <row r="827" spans="1:5" x14ac:dyDescent="0.2">
      <c r="A827" s="282" t="s">
        <v>15014</v>
      </c>
      <c r="B827" s="282" t="s">
        <v>15013</v>
      </c>
      <c r="C827" s="282" t="s">
        <v>122</v>
      </c>
      <c r="D827" s="310">
        <v>-10.705882352941176</v>
      </c>
      <c r="E827" s="282" t="s">
        <v>2852</v>
      </c>
    </row>
    <row r="828" spans="1:5" x14ac:dyDescent="0.2">
      <c r="A828" s="282" t="s">
        <v>15012</v>
      </c>
      <c r="B828" s="282" t="s">
        <v>15011</v>
      </c>
      <c r="C828" s="282" t="s">
        <v>122</v>
      </c>
      <c r="D828" s="310">
        <v>1.3157894736842104</v>
      </c>
      <c r="E828" s="282" t="s">
        <v>2849</v>
      </c>
    </row>
    <row r="829" spans="1:5" x14ac:dyDescent="0.2">
      <c r="A829" s="282" t="s">
        <v>15010</v>
      </c>
      <c r="B829" s="282" t="s">
        <v>15009</v>
      </c>
      <c r="C829" s="282" t="s">
        <v>122</v>
      </c>
      <c r="D829" s="310">
        <v>-22.58852258852259</v>
      </c>
      <c r="E829" s="282" t="s">
        <v>2852</v>
      </c>
    </row>
    <row r="830" spans="1:5" x14ac:dyDescent="0.2">
      <c r="A830" s="282" t="s">
        <v>15008</v>
      </c>
      <c r="B830" s="282" t="s">
        <v>15007</v>
      </c>
      <c r="C830" s="282" t="s">
        <v>122</v>
      </c>
      <c r="D830" s="310">
        <v>-10</v>
      </c>
      <c r="E830" s="282" t="s">
        <v>2852</v>
      </c>
    </row>
    <row r="831" spans="1:5" x14ac:dyDescent="0.2">
      <c r="A831" s="282" t="s">
        <v>15006</v>
      </c>
      <c r="B831" s="282" t="s">
        <v>15005</v>
      </c>
      <c r="C831" s="282" t="s">
        <v>122</v>
      </c>
      <c r="D831" s="310">
        <v>4.0118870728083209</v>
      </c>
      <c r="E831" s="282" t="s">
        <v>2849</v>
      </c>
    </row>
    <row r="832" spans="1:5" x14ac:dyDescent="0.2">
      <c r="A832" s="282" t="s">
        <v>15004</v>
      </c>
      <c r="B832" s="282" t="s">
        <v>15003</v>
      </c>
      <c r="C832" s="282" t="s">
        <v>122</v>
      </c>
      <c r="D832" s="310">
        <v>-10.585305105853053</v>
      </c>
      <c r="E832" s="282" t="s">
        <v>2852</v>
      </c>
    </row>
    <row r="833" spans="1:5" x14ac:dyDescent="0.2">
      <c r="A833" s="282" t="s">
        <v>15002</v>
      </c>
      <c r="B833" s="282" t="s">
        <v>15001</v>
      </c>
      <c r="C833" s="282" t="s">
        <v>122</v>
      </c>
      <c r="D833" s="310">
        <v>-11.258278145695364</v>
      </c>
      <c r="E833" s="282" t="s">
        <v>2852</v>
      </c>
    </row>
    <row r="834" spans="1:5" x14ac:dyDescent="0.2">
      <c r="A834" s="282" t="s">
        <v>15000</v>
      </c>
      <c r="B834" s="282" t="s">
        <v>14999</v>
      </c>
      <c r="C834" s="282" t="s">
        <v>122</v>
      </c>
      <c r="D834" s="310">
        <v>-15.053763440860216</v>
      </c>
      <c r="E834" s="282" t="s">
        <v>2852</v>
      </c>
    </row>
    <row r="835" spans="1:5" x14ac:dyDescent="0.2">
      <c r="A835" s="282" t="s">
        <v>14998</v>
      </c>
      <c r="B835" s="282" t="s">
        <v>14997</v>
      </c>
      <c r="C835" s="282" t="s">
        <v>122</v>
      </c>
      <c r="D835" s="310">
        <v>-7.3474470734744708</v>
      </c>
      <c r="E835" s="282" t="s">
        <v>2852</v>
      </c>
    </row>
    <row r="836" spans="1:5" x14ac:dyDescent="0.2">
      <c r="A836" s="282" t="s">
        <v>14996</v>
      </c>
      <c r="B836" s="282" t="s">
        <v>14995</v>
      </c>
      <c r="C836" s="282" t="s">
        <v>122</v>
      </c>
      <c r="D836" s="310">
        <v>-7.8220858895705527</v>
      </c>
      <c r="E836" s="282" t="s">
        <v>2852</v>
      </c>
    </row>
    <row r="837" spans="1:5" x14ac:dyDescent="0.2">
      <c r="A837" s="282" t="s">
        <v>14994</v>
      </c>
      <c r="B837" s="282" t="s">
        <v>14993</v>
      </c>
      <c r="C837" s="282" t="s">
        <v>122</v>
      </c>
      <c r="D837" s="310">
        <v>-15.686274509803921</v>
      </c>
      <c r="E837" s="282" t="s">
        <v>2852</v>
      </c>
    </row>
    <row r="838" spans="1:5" x14ac:dyDescent="0.2">
      <c r="A838" s="282" t="s">
        <v>14992</v>
      </c>
      <c r="B838" s="282" t="s">
        <v>14991</v>
      </c>
      <c r="C838" s="282" t="s">
        <v>122</v>
      </c>
      <c r="D838" s="310">
        <v>-7.4545454545454541</v>
      </c>
      <c r="E838" s="282" t="s">
        <v>2852</v>
      </c>
    </row>
    <row r="839" spans="1:5" x14ac:dyDescent="0.2">
      <c r="A839" s="282" t="s">
        <v>14990</v>
      </c>
      <c r="B839" s="282" t="s">
        <v>14989</v>
      </c>
      <c r="C839" s="282" t="s">
        <v>122</v>
      </c>
      <c r="D839" s="310">
        <v>-12.898330804248861</v>
      </c>
      <c r="E839" s="282" t="s">
        <v>2852</v>
      </c>
    </row>
    <row r="840" spans="1:5" x14ac:dyDescent="0.2">
      <c r="A840" s="282" t="s">
        <v>14988</v>
      </c>
      <c r="B840" s="282" t="s">
        <v>14987</v>
      </c>
      <c r="C840" s="282" t="s">
        <v>122</v>
      </c>
      <c r="D840" s="310">
        <v>4.4836956521739131</v>
      </c>
      <c r="E840" s="282" t="s">
        <v>2844</v>
      </c>
    </row>
    <row r="841" spans="1:5" x14ac:dyDescent="0.2">
      <c r="A841" s="282" t="s">
        <v>14986</v>
      </c>
      <c r="B841" s="282" t="s">
        <v>14985</v>
      </c>
      <c r="C841" s="282" t="s">
        <v>122</v>
      </c>
      <c r="D841" s="310">
        <v>-0.78988941548183245</v>
      </c>
      <c r="E841" s="282" t="s">
        <v>2852</v>
      </c>
    </row>
    <row r="842" spans="1:5" x14ac:dyDescent="0.2">
      <c r="A842" s="282" t="s">
        <v>14984</v>
      </c>
      <c r="B842" s="282" t="s">
        <v>14983</v>
      </c>
      <c r="C842" s="282" t="s">
        <v>122</v>
      </c>
      <c r="D842" s="310">
        <v>-3.1128404669260701</v>
      </c>
      <c r="E842" s="282" t="s">
        <v>2852</v>
      </c>
    </row>
    <row r="843" spans="1:5" x14ac:dyDescent="0.2">
      <c r="A843" s="282" t="s">
        <v>14982</v>
      </c>
      <c r="B843" s="282" t="s">
        <v>14981</v>
      </c>
      <c r="C843" s="282" t="s">
        <v>122</v>
      </c>
      <c r="D843" s="310">
        <v>-17.297297297297298</v>
      </c>
      <c r="E843" s="282" t="s">
        <v>2852</v>
      </c>
    </row>
    <row r="844" spans="1:5" x14ac:dyDescent="0.2">
      <c r="A844" s="282" t="s">
        <v>14980</v>
      </c>
      <c r="B844" s="282" t="s">
        <v>14979</v>
      </c>
      <c r="C844" s="282" t="s">
        <v>122</v>
      </c>
      <c r="D844" s="310">
        <v>-9.1687041564792189</v>
      </c>
      <c r="E844" s="282" t="s">
        <v>2852</v>
      </c>
    </row>
    <row r="845" spans="1:5" x14ac:dyDescent="0.2">
      <c r="A845" s="282" t="s">
        <v>14978</v>
      </c>
      <c r="B845" s="282" t="s">
        <v>14977</v>
      </c>
      <c r="C845" s="282" t="s">
        <v>122</v>
      </c>
      <c r="D845" s="310">
        <v>-14.205344585091421</v>
      </c>
      <c r="E845" s="282" t="s">
        <v>2852</v>
      </c>
    </row>
    <row r="846" spans="1:5" x14ac:dyDescent="0.2">
      <c r="A846" s="282" t="s">
        <v>14976</v>
      </c>
      <c r="B846" s="282" t="s">
        <v>14975</v>
      </c>
      <c r="C846" s="282" t="s">
        <v>122</v>
      </c>
      <c r="D846" s="310">
        <v>-3.5164835164835164</v>
      </c>
      <c r="E846" s="282" t="s">
        <v>2852</v>
      </c>
    </row>
    <row r="847" spans="1:5" x14ac:dyDescent="0.2">
      <c r="A847" s="282" t="s">
        <v>14974</v>
      </c>
      <c r="B847" s="282" t="s">
        <v>14973</v>
      </c>
      <c r="C847" s="282" t="s">
        <v>122</v>
      </c>
      <c r="D847" s="310">
        <v>-16.580310880829018</v>
      </c>
      <c r="E847" s="282" t="s">
        <v>2852</v>
      </c>
    </row>
    <row r="848" spans="1:5" x14ac:dyDescent="0.2">
      <c r="A848" s="282" t="s">
        <v>14972</v>
      </c>
      <c r="B848" s="282" t="s">
        <v>14971</v>
      </c>
      <c r="C848" s="282" t="s">
        <v>122</v>
      </c>
      <c r="D848" s="310">
        <v>-2.831858407079646</v>
      </c>
      <c r="E848" s="282" t="s">
        <v>2852</v>
      </c>
    </row>
    <row r="849" spans="1:5" x14ac:dyDescent="0.2">
      <c r="A849" s="282" t="s">
        <v>14970</v>
      </c>
      <c r="B849" s="282" t="s">
        <v>14969</v>
      </c>
      <c r="C849" s="282" t="s">
        <v>122</v>
      </c>
      <c r="D849" s="310">
        <v>-6.9730586370839935</v>
      </c>
      <c r="E849" s="282" t="s">
        <v>2852</v>
      </c>
    </row>
    <row r="850" spans="1:5" x14ac:dyDescent="0.2">
      <c r="A850" s="282" t="s">
        <v>14968</v>
      </c>
      <c r="B850" s="282" t="s">
        <v>14967</v>
      </c>
      <c r="C850" s="282" t="s">
        <v>122</v>
      </c>
      <c r="D850" s="310">
        <v>-11.470113085621971</v>
      </c>
      <c r="E850" s="282" t="s">
        <v>2852</v>
      </c>
    </row>
    <row r="851" spans="1:5" x14ac:dyDescent="0.2">
      <c r="A851" s="282" t="s">
        <v>14966</v>
      </c>
      <c r="B851" s="282" t="s">
        <v>14965</v>
      </c>
      <c r="C851" s="282" t="s">
        <v>122</v>
      </c>
      <c r="D851" s="310">
        <v>-1.0917030567685588</v>
      </c>
      <c r="E851" s="282" t="s">
        <v>2852</v>
      </c>
    </row>
    <row r="852" spans="1:5" x14ac:dyDescent="0.2">
      <c r="A852" s="282" t="s">
        <v>14964</v>
      </c>
      <c r="B852" s="282" t="s">
        <v>14963</v>
      </c>
      <c r="C852" s="282" t="s">
        <v>122</v>
      </c>
      <c r="D852" s="310">
        <v>-8.695652173913043</v>
      </c>
      <c r="E852" s="282" t="s">
        <v>2852</v>
      </c>
    </row>
    <row r="853" spans="1:5" x14ac:dyDescent="0.2">
      <c r="A853" s="282" t="s">
        <v>14962</v>
      </c>
      <c r="B853" s="282" t="s">
        <v>14961</v>
      </c>
      <c r="C853" s="282" t="s">
        <v>122</v>
      </c>
      <c r="D853" s="310">
        <v>-10</v>
      </c>
      <c r="E853" s="282" t="s">
        <v>2852</v>
      </c>
    </row>
    <row r="854" spans="1:5" x14ac:dyDescent="0.2">
      <c r="A854" s="282" t="s">
        <v>14960</v>
      </c>
      <c r="B854" s="282" t="s">
        <v>14959</v>
      </c>
      <c r="C854" s="282" t="s">
        <v>122</v>
      </c>
      <c r="D854" s="310">
        <v>9.4650205761316872</v>
      </c>
      <c r="E854" s="282" t="s">
        <v>2844</v>
      </c>
    </row>
    <row r="855" spans="1:5" x14ac:dyDescent="0.2">
      <c r="A855" s="282" t="s">
        <v>14958</v>
      </c>
      <c r="B855" s="282" t="s">
        <v>14957</v>
      </c>
      <c r="C855" s="282" t="s">
        <v>122</v>
      </c>
      <c r="D855" s="310">
        <v>-2.074074074074074</v>
      </c>
      <c r="E855" s="282" t="s">
        <v>2852</v>
      </c>
    </row>
    <row r="856" spans="1:5" x14ac:dyDescent="0.2">
      <c r="A856" s="282" t="s">
        <v>14956</v>
      </c>
      <c r="B856" s="282" t="s">
        <v>14955</v>
      </c>
      <c r="C856" s="282" t="s">
        <v>122</v>
      </c>
      <c r="D856" s="310">
        <v>-5.375</v>
      </c>
      <c r="E856" s="282" t="s">
        <v>2852</v>
      </c>
    </row>
    <row r="857" spans="1:5" x14ac:dyDescent="0.2">
      <c r="A857" s="282" t="s">
        <v>14954</v>
      </c>
      <c r="B857" s="282" t="s">
        <v>14953</v>
      </c>
      <c r="C857" s="282" t="s">
        <v>122</v>
      </c>
      <c r="D857" s="310">
        <v>-11.597151576805697</v>
      </c>
      <c r="E857" s="282" t="s">
        <v>2852</v>
      </c>
    </row>
    <row r="858" spans="1:5" x14ac:dyDescent="0.2">
      <c r="A858" s="282" t="s">
        <v>14952</v>
      </c>
      <c r="B858" s="282" t="s">
        <v>14951</v>
      </c>
      <c r="C858" s="282" t="s">
        <v>122</v>
      </c>
      <c r="D858" s="310">
        <v>-11.68289290681502</v>
      </c>
      <c r="E858" s="282" t="s">
        <v>2852</v>
      </c>
    </row>
    <row r="859" spans="1:5" x14ac:dyDescent="0.2">
      <c r="A859" s="282" t="s">
        <v>14950</v>
      </c>
      <c r="B859" s="282" t="s">
        <v>14949</v>
      </c>
      <c r="C859" s="282" t="s">
        <v>122</v>
      </c>
      <c r="D859" s="310">
        <v>-14.40677966101695</v>
      </c>
      <c r="E859" s="282" t="s">
        <v>2852</v>
      </c>
    </row>
    <row r="860" spans="1:5" x14ac:dyDescent="0.2">
      <c r="A860" s="282" t="s">
        <v>14948</v>
      </c>
      <c r="B860" s="282" t="s">
        <v>14947</v>
      </c>
      <c r="C860" s="282" t="s">
        <v>122</v>
      </c>
      <c r="D860" s="310">
        <v>-1.662971175166297</v>
      </c>
      <c r="E860" s="282" t="s">
        <v>2852</v>
      </c>
    </row>
    <row r="861" spans="1:5" x14ac:dyDescent="0.2">
      <c r="A861" s="282" t="s">
        <v>14946</v>
      </c>
      <c r="B861" s="282" t="s">
        <v>14945</v>
      </c>
      <c r="C861" s="282" t="s">
        <v>122</v>
      </c>
      <c r="D861" s="310">
        <v>-6.1151079136690649</v>
      </c>
      <c r="E861" s="282" t="s">
        <v>2852</v>
      </c>
    </row>
    <row r="862" spans="1:5" x14ac:dyDescent="0.2">
      <c r="A862" s="282" t="s">
        <v>14944</v>
      </c>
      <c r="B862" s="282" t="s">
        <v>14943</v>
      </c>
      <c r="C862" s="282" t="s">
        <v>122</v>
      </c>
      <c r="D862" s="310">
        <v>4.4520547945205475</v>
      </c>
      <c r="E862" s="282" t="s">
        <v>2844</v>
      </c>
    </row>
    <row r="863" spans="1:5" x14ac:dyDescent="0.2">
      <c r="A863" s="282" t="s">
        <v>14942</v>
      </c>
      <c r="B863" s="282" t="s">
        <v>14941</v>
      </c>
      <c r="C863" s="282" t="s">
        <v>122</v>
      </c>
      <c r="D863" s="310">
        <v>-4.7258979206049148</v>
      </c>
      <c r="E863" s="282" t="s">
        <v>2852</v>
      </c>
    </row>
    <row r="864" spans="1:5" x14ac:dyDescent="0.2">
      <c r="A864" s="282" t="s">
        <v>14940</v>
      </c>
      <c r="B864" s="282" t="s">
        <v>14939</v>
      </c>
      <c r="C864" s="282" t="s">
        <v>122</v>
      </c>
      <c r="D864" s="310">
        <v>-3.612903225806452</v>
      </c>
      <c r="E864" s="282" t="s">
        <v>2852</v>
      </c>
    </row>
    <row r="865" spans="1:5" x14ac:dyDescent="0.2">
      <c r="A865" s="282" t="s">
        <v>14938</v>
      </c>
      <c r="B865" s="282" t="s">
        <v>14937</v>
      </c>
      <c r="C865" s="282" t="s">
        <v>122</v>
      </c>
      <c r="D865" s="310">
        <v>-5.9228650137741052</v>
      </c>
      <c r="E865" s="282" t="s">
        <v>2852</v>
      </c>
    </row>
    <row r="866" spans="1:5" x14ac:dyDescent="0.2">
      <c r="A866" s="282" t="s">
        <v>14936</v>
      </c>
      <c r="B866" s="282" t="s">
        <v>14935</v>
      </c>
      <c r="C866" s="282" t="s">
        <v>122</v>
      </c>
      <c r="D866" s="310">
        <v>-14.75054229934924</v>
      </c>
      <c r="E866" s="282" t="s">
        <v>2852</v>
      </c>
    </row>
    <row r="867" spans="1:5" x14ac:dyDescent="0.2">
      <c r="A867" s="282" t="s">
        <v>14934</v>
      </c>
      <c r="B867" s="282" t="s">
        <v>14933</v>
      </c>
      <c r="C867" s="282" t="s">
        <v>122</v>
      </c>
      <c r="D867" s="310">
        <v>-7.2186836518046711</v>
      </c>
      <c r="E867" s="282" t="s">
        <v>2852</v>
      </c>
    </row>
    <row r="868" spans="1:5" x14ac:dyDescent="0.2">
      <c r="A868" s="282" t="s">
        <v>14932</v>
      </c>
      <c r="B868" s="282" t="s">
        <v>14931</v>
      </c>
      <c r="C868" s="282" t="s">
        <v>122</v>
      </c>
      <c r="D868" s="310">
        <v>0</v>
      </c>
      <c r="E868" s="282" t="s">
        <v>3705</v>
      </c>
    </row>
    <row r="869" spans="1:5" x14ac:dyDescent="0.2">
      <c r="A869" s="282" t="s">
        <v>14930</v>
      </c>
      <c r="B869" s="282" t="s">
        <v>14929</v>
      </c>
      <c r="C869" s="282" t="s">
        <v>122</v>
      </c>
      <c r="D869" s="310">
        <v>-15.582191780821919</v>
      </c>
      <c r="E869" s="282" t="s">
        <v>2852</v>
      </c>
    </row>
    <row r="870" spans="1:5" x14ac:dyDescent="0.2">
      <c r="A870" s="282" t="s">
        <v>14928</v>
      </c>
      <c r="B870" s="282" t="s">
        <v>14927</v>
      </c>
      <c r="C870" s="282" t="s">
        <v>122</v>
      </c>
      <c r="D870" s="310">
        <v>5.2536231884057969</v>
      </c>
      <c r="E870" s="282" t="s">
        <v>2844</v>
      </c>
    </row>
    <row r="871" spans="1:5" x14ac:dyDescent="0.2">
      <c r="A871" s="282" t="s">
        <v>14926</v>
      </c>
      <c r="B871" s="282" t="s">
        <v>14925</v>
      </c>
      <c r="C871" s="282" t="s">
        <v>122</v>
      </c>
      <c r="D871" s="310">
        <v>-10.775295663600525</v>
      </c>
      <c r="E871" s="282" t="s">
        <v>2852</v>
      </c>
    </row>
    <row r="872" spans="1:5" x14ac:dyDescent="0.2">
      <c r="A872" s="282" t="s">
        <v>14924</v>
      </c>
      <c r="B872" s="282" t="s">
        <v>14923</v>
      </c>
      <c r="C872" s="282" t="s">
        <v>122</v>
      </c>
      <c r="D872" s="310">
        <v>-10.978835978835978</v>
      </c>
      <c r="E872" s="282" t="s">
        <v>2852</v>
      </c>
    </row>
    <row r="873" spans="1:5" x14ac:dyDescent="0.2">
      <c r="A873" s="282" t="s">
        <v>14922</v>
      </c>
      <c r="B873" s="282" t="s">
        <v>14921</v>
      </c>
      <c r="C873" s="282" t="s">
        <v>122</v>
      </c>
      <c r="D873" s="310">
        <v>-14.929577464788732</v>
      </c>
      <c r="E873" s="282" t="s">
        <v>2852</v>
      </c>
    </row>
    <row r="874" spans="1:5" x14ac:dyDescent="0.2">
      <c r="A874" s="282" t="s">
        <v>14920</v>
      </c>
      <c r="B874" s="282" t="s">
        <v>14919</v>
      </c>
      <c r="C874" s="282" t="s">
        <v>122</v>
      </c>
      <c r="D874" s="310">
        <v>-4.5243619489559164</v>
      </c>
      <c r="E874" s="282" t="s">
        <v>2852</v>
      </c>
    </row>
    <row r="875" spans="1:5" x14ac:dyDescent="0.2">
      <c r="A875" s="282" t="s">
        <v>14918</v>
      </c>
      <c r="B875" s="282" t="s">
        <v>14917</v>
      </c>
      <c r="C875" s="282" t="s">
        <v>122</v>
      </c>
      <c r="D875" s="310">
        <v>-9.6610169491525433</v>
      </c>
      <c r="E875" s="282" t="s">
        <v>2852</v>
      </c>
    </row>
    <row r="876" spans="1:5" x14ac:dyDescent="0.2">
      <c r="A876" s="282" t="s">
        <v>14916</v>
      </c>
      <c r="B876" s="282" t="s">
        <v>14915</v>
      </c>
      <c r="C876" s="282" t="s">
        <v>122</v>
      </c>
      <c r="D876" s="310">
        <v>1.9267822736030826</v>
      </c>
      <c r="E876" s="282" t="s">
        <v>2849</v>
      </c>
    </row>
    <row r="877" spans="1:5" x14ac:dyDescent="0.2">
      <c r="A877" s="282" t="s">
        <v>14914</v>
      </c>
      <c r="B877" s="282" t="s">
        <v>14913</v>
      </c>
      <c r="C877" s="282" t="s">
        <v>122</v>
      </c>
      <c r="D877" s="310">
        <v>-9.5617529880478092</v>
      </c>
      <c r="E877" s="282" t="s">
        <v>2852</v>
      </c>
    </row>
    <row r="878" spans="1:5" x14ac:dyDescent="0.2">
      <c r="A878" s="282" t="s">
        <v>14912</v>
      </c>
      <c r="B878" s="282" t="s">
        <v>14911</v>
      </c>
      <c r="C878" s="282" t="s">
        <v>122</v>
      </c>
      <c r="D878" s="310">
        <v>-3.1177829099307162</v>
      </c>
      <c r="E878" s="282" t="s">
        <v>2852</v>
      </c>
    </row>
    <row r="879" spans="1:5" x14ac:dyDescent="0.2">
      <c r="A879" s="282" t="s">
        <v>14910</v>
      </c>
      <c r="B879" s="282" t="s">
        <v>14909</v>
      </c>
      <c r="C879" s="282" t="s">
        <v>122</v>
      </c>
      <c r="D879" s="310">
        <v>-2.1084337349397591</v>
      </c>
      <c r="E879" s="282" t="s">
        <v>2852</v>
      </c>
    </row>
    <row r="880" spans="1:5" x14ac:dyDescent="0.2">
      <c r="A880" s="282" t="s">
        <v>14908</v>
      </c>
      <c r="B880" s="282" t="s">
        <v>14907</v>
      </c>
      <c r="C880" s="282" t="s">
        <v>122</v>
      </c>
      <c r="D880" s="310">
        <v>9.457755359394703</v>
      </c>
      <c r="E880" s="282" t="s">
        <v>2844</v>
      </c>
    </row>
    <row r="881" spans="1:5" x14ac:dyDescent="0.2">
      <c r="A881" s="282" t="s">
        <v>14906</v>
      </c>
      <c r="B881" s="282" t="s">
        <v>14905</v>
      </c>
      <c r="C881" s="282" t="s">
        <v>122</v>
      </c>
      <c r="D881" s="310">
        <v>-1.4227642276422763</v>
      </c>
      <c r="E881" s="282" t="s">
        <v>2852</v>
      </c>
    </row>
    <row r="882" spans="1:5" x14ac:dyDescent="0.2">
      <c r="A882" s="282" t="s">
        <v>14904</v>
      </c>
      <c r="B882" s="282" t="s">
        <v>14903</v>
      </c>
      <c r="C882" s="282" t="s">
        <v>122</v>
      </c>
      <c r="D882" s="310">
        <v>6.3868613138686134</v>
      </c>
      <c r="E882" s="282" t="s">
        <v>2844</v>
      </c>
    </row>
    <row r="883" spans="1:5" x14ac:dyDescent="0.2">
      <c r="A883" s="282" t="s">
        <v>14902</v>
      </c>
      <c r="B883" s="282" t="s">
        <v>14901</v>
      </c>
      <c r="C883" s="282" t="s">
        <v>122</v>
      </c>
      <c r="D883" s="310">
        <v>10.256410256410255</v>
      </c>
      <c r="E883" s="282" t="s">
        <v>2844</v>
      </c>
    </row>
    <row r="884" spans="1:5" x14ac:dyDescent="0.2">
      <c r="A884" s="282" t="s">
        <v>14900</v>
      </c>
      <c r="B884" s="282" t="s">
        <v>14899</v>
      </c>
      <c r="C884" s="282" t="s">
        <v>122</v>
      </c>
      <c r="D884" s="310">
        <v>-2.118003025718608</v>
      </c>
      <c r="E884" s="282" t="s">
        <v>2852</v>
      </c>
    </row>
    <row r="885" spans="1:5" x14ac:dyDescent="0.2">
      <c r="A885" s="282" t="s">
        <v>14898</v>
      </c>
      <c r="B885" s="282" t="s">
        <v>14897</v>
      </c>
      <c r="C885" s="282" t="s">
        <v>122</v>
      </c>
      <c r="D885" s="310">
        <v>0.81081081081081086</v>
      </c>
      <c r="E885" s="282" t="s">
        <v>2849</v>
      </c>
    </row>
    <row r="886" spans="1:5" x14ac:dyDescent="0.2">
      <c r="A886" s="282" t="s">
        <v>14896</v>
      </c>
      <c r="B886" s="282" t="s">
        <v>14895</v>
      </c>
      <c r="C886" s="282" t="s">
        <v>122</v>
      </c>
      <c r="D886" s="310">
        <v>-4.980340760157274</v>
      </c>
      <c r="E886" s="282" t="s">
        <v>2852</v>
      </c>
    </row>
    <row r="887" spans="1:5" x14ac:dyDescent="0.2">
      <c r="A887" s="282" t="s">
        <v>14894</v>
      </c>
      <c r="B887" s="282" t="s">
        <v>14893</v>
      </c>
      <c r="C887" s="282" t="s">
        <v>122</v>
      </c>
      <c r="D887" s="310">
        <v>-8.7356321839080451</v>
      </c>
      <c r="E887" s="282" t="s">
        <v>2852</v>
      </c>
    </row>
    <row r="888" spans="1:5" x14ac:dyDescent="0.2">
      <c r="A888" s="282" t="s">
        <v>14892</v>
      </c>
      <c r="B888" s="282" t="s">
        <v>14891</v>
      </c>
      <c r="C888" s="282" t="s">
        <v>122</v>
      </c>
      <c r="D888" s="310">
        <v>-5.0505050505050502</v>
      </c>
      <c r="E888" s="282" t="s">
        <v>2852</v>
      </c>
    </row>
    <row r="889" spans="1:5" x14ac:dyDescent="0.2">
      <c r="A889" s="282" t="s">
        <v>14890</v>
      </c>
      <c r="B889" s="282" t="s">
        <v>14889</v>
      </c>
      <c r="C889" s="282" t="s">
        <v>122</v>
      </c>
      <c r="D889" s="310">
        <v>-16.480793060718714</v>
      </c>
      <c r="E889" s="282" t="s">
        <v>2852</v>
      </c>
    </row>
    <row r="890" spans="1:5" x14ac:dyDescent="0.2">
      <c r="A890" s="282" t="s">
        <v>14888</v>
      </c>
      <c r="B890" s="282" t="s">
        <v>14887</v>
      </c>
      <c r="C890" s="282" t="s">
        <v>122</v>
      </c>
      <c r="D890" s="310">
        <v>-6.5088757396449708</v>
      </c>
      <c r="E890" s="282" t="s">
        <v>2852</v>
      </c>
    </row>
    <row r="891" spans="1:5" x14ac:dyDescent="0.2">
      <c r="A891" s="282" t="s">
        <v>14886</v>
      </c>
      <c r="B891" s="282" t="s">
        <v>14885</v>
      </c>
      <c r="C891" s="282" t="s">
        <v>122</v>
      </c>
      <c r="D891" s="310">
        <v>-6.6787003610108311</v>
      </c>
      <c r="E891" s="282" t="s">
        <v>2852</v>
      </c>
    </row>
    <row r="892" spans="1:5" x14ac:dyDescent="0.2">
      <c r="A892" s="282" t="s">
        <v>14884</v>
      </c>
      <c r="B892" s="282" t="s">
        <v>14883</v>
      </c>
      <c r="C892" s="282" t="s">
        <v>122</v>
      </c>
      <c r="D892" s="310">
        <v>0.38910505836575876</v>
      </c>
      <c r="E892" s="282" t="s">
        <v>2849</v>
      </c>
    </row>
    <row r="893" spans="1:5" x14ac:dyDescent="0.2">
      <c r="A893" s="282" t="s">
        <v>14882</v>
      </c>
      <c r="B893" s="282" t="s">
        <v>14881</v>
      </c>
      <c r="C893" s="282" t="s">
        <v>122</v>
      </c>
      <c r="D893" s="310">
        <v>-17.269736842105264</v>
      </c>
      <c r="E893" s="282" t="s">
        <v>2852</v>
      </c>
    </row>
    <row r="894" spans="1:5" x14ac:dyDescent="0.2">
      <c r="A894" s="282" t="s">
        <v>14880</v>
      </c>
      <c r="B894" s="282" t="s">
        <v>14879</v>
      </c>
      <c r="C894" s="282" t="s">
        <v>122</v>
      </c>
      <c r="D894" s="310">
        <v>10.745614035087719</v>
      </c>
      <c r="E894" s="282" t="s">
        <v>2844</v>
      </c>
    </row>
    <row r="895" spans="1:5" x14ac:dyDescent="0.2">
      <c r="A895" s="282" t="s">
        <v>14878</v>
      </c>
      <c r="B895" s="282" t="s">
        <v>14877</v>
      </c>
      <c r="C895" s="282" t="s">
        <v>122</v>
      </c>
      <c r="D895" s="310">
        <v>11.870967741935484</v>
      </c>
      <c r="E895" s="282" t="s">
        <v>2844</v>
      </c>
    </row>
    <row r="896" spans="1:5" x14ac:dyDescent="0.2">
      <c r="A896" s="282" t="s">
        <v>14876</v>
      </c>
      <c r="B896" s="282" t="s">
        <v>14875</v>
      </c>
      <c r="C896" s="282" t="s">
        <v>122</v>
      </c>
      <c r="D896" s="310">
        <v>-7.5617283950617287</v>
      </c>
      <c r="E896" s="282" t="s">
        <v>2852</v>
      </c>
    </row>
    <row r="897" spans="1:5" x14ac:dyDescent="0.2">
      <c r="A897" s="282" t="s">
        <v>14874</v>
      </c>
      <c r="B897" s="282" t="s">
        <v>14873</v>
      </c>
      <c r="C897" s="282" t="s">
        <v>122</v>
      </c>
      <c r="D897" s="310">
        <v>-9.6491228070175428</v>
      </c>
      <c r="E897" s="282" t="s">
        <v>2852</v>
      </c>
    </row>
    <row r="898" spans="1:5" x14ac:dyDescent="0.2">
      <c r="A898" s="282" t="s">
        <v>14872</v>
      </c>
      <c r="B898" s="282" t="s">
        <v>14871</v>
      </c>
      <c r="C898" s="282" t="s">
        <v>122</v>
      </c>
      <c r="D898" s="310">
        <v>-7.1052631578947363</v>
      </c>
      <c r="E898" s="282" t="s">
        <v>2852</v>
      </c>
    </row>
    <row r="899" spans="1:5" x14ac:dyDescent="0.2">
      <c r="A899" s="282" t="s">
        <v>14870</v>
      </c>
      <c r="B899" s="282" t="s">
        <v>14869</v>
      </c>
      <c r="C899" s="282" t="s">
        <v>122</v>
      </c>
      <c r="D899" s="310">
        <v>1.7006802721088436</v>
      </c>
      <c r="E899" s="282" t="s">
        <v>2849</v>
      </c>
    </row>
    <row r="900" spans="1:5" x14ac:dyDescent="0.2">
      <c r="A900" s="282" t="s">
        <v>14868</v>
      </c>
      <c r="B900" s="282" t="s">
        <v>14867</v>
      </c>
      <c r="C900" s="282" t="s">
        <v>122</v>
      </c>
      <c r="D900" s="310">
        <v>-6.7669172932330826</v>
      </c>
      <c r="E900" s="282" t="s">
        <v>2852</v>
      </c>
    </row>
    <row r="901" spans="1:5" x14ac:dyDescent="0.2">
      <c r="A901" s="282" t="s">
        <v>14866</v>
      </c>
      <c r="B901" s="282" t="s">
        <v>14865</v>
      </c>
      <c r="C901" s="282" t="s">
        <v>122</v>
      </c>
      <c r="D901" s="310">
        <v>0.51194539249146753</v>
      </c>
      <c r="E901" s="282" t="s">
        <v>2849</v>
      </c>
    </row>
    <row r="902" spans="1:5" x14ac:dyDescent="0.2">
      <c r="A902" s="282" t="s">
        <v>14864</v>
      </c>
      <c r="B902" s="282" t="s">
        <v>14863</v>
      </c>
      <c r="C902" s="282" t="s">
        <v>122</v>
      </c>
      <c r="D902" s="310">
        <v>-4.8158640226628888</v>
      </c>
      <c r="E902" s="282" t="s">
        <v>2852</v>
      </c>
    </row>
    <row r="903" spans="1:5" x14ac:dyDescent="0.2">
      <c r="A903" s="282" t="s">
        <v>14862</v>
      </c>
      <c r="B903" s="282" t="s">
        <v>14861</v>
      </c>
      <c r="C903" s="282" t="s">
        <v>122</v>
      </c>
      <c r="D903" s="310">
        <v>-6.8656716417910451</v>
      </c>
      <c r="E903" s="282" t="s">
        <v>2852</v>
      </c>
    </row>
    <row r="904" spans="1:5" x14ac:dyDescent="0.2">
      <c r="A904" s="282" t="s">
        <v>14860</v>
      </c>
      <c r="B904" s="282" t="s">
        <v>14859</v>
      </c>
      <c r="C904" s="282" t="s">
        <v>122</v>
      </c>
      <c r="D904" s="310">
        <v>-14.012738853503185</v>
      </c>
      <c r="E904" s="282" t="s">
        <v>2852</v>
      </c>
    </row>
    <row r="905" spans="1:5" x14ac:dyDescent="0.2">
      <c r="A905" s="282" t="s">
        <v>14858</v>
      </c>
      <c r="B905" s="282" t="s">
        <v>14857</v>
      </c>
      <c r="C905" s="282" t="s">
        <v>122</v>
      </c>
      <c r="D905" s="310">
        <v>17.083333333333332</v>
      </c>
      <c r="E905" s="282" t="s">
        <v>2844</v>
      </c>
    </row>
    <row r="906" spans="1:5" x14ac:dyDescent="0.2">
      <c r="A906" s="282" t="s">
        <v>14856</v>
      </c>
      <c r="B906" s="282" t="s">
        <v>14855</v>
      </c>
      <c r="C906" s="282" t="s">
        <v>122</v>
      </c>
      <c r="D906" s="310">
        <v>-4.0909090909090908</v>
      </c>
      <c r="E906" s="282" t="s">
        <v>2852</v>
      </c>
    </row>
    <row r="907" spans="1:5" x14ac:dyDescent="0.2">
      <c r="A907" s="282" t="s">
        <v>14854</v>
      </c>
      <c r="B907" s="282" t="s">
        <v>14853</v>
      </c>
      <c r="C907" s="282" t="s">
        <v>122</v>
      </c>
      <c r="D907" s="310">
        <v>-3.5765379113018603</v>
      </c>
      <c r="E907" s="282" t="s">
        <v>2852</v>
      </c>
    </row>
    <row r="908" spans="1:5" x14ac:dyDescent="0.2">
      <c r="A908" s="282" t="s">
        <v>14852</v>
      </c>
      <c r="B908" s="282" t="s">
        <v>14851</v>
      </c>
      <c r="C908" s="282" t="s">
        <v>122</v>
      </c>
      <c r="D908" s="310">
        <v>8.3191850594227503</v>
      </c>
      <c r="E908" s="282" t="s">
        <v>2844</v>
      </c>
    </row>
    <row r="909" spans="1:5" x14ac:dyDescent="0.2">
      <c r="A909" s="282" t="s">
        <v>14850</v>
      </c>
      <c r="B909" s="282" t="s">
        <v>14849</v>
      </c>
      <c r="C909" s="282" t="s">
        <v>122</v>
      </c>
      <c r="D909" s="310">
        <v>-1.6483516483516485</v>
      </c>
      <c r="E909" s="282" t="s">
        <v>2852</v>
      </c>
    </row>
    <row r="910" spans="1:5" x14ac:dyDescent="0.2">
      <c r="A910" s="282" t="s">
        <v>14848</v>
      </c>
      <c r="B910" s="282" t="s">
        <v>14847</v>
      </c>
      <c r="C910" s="282" t="s">
        <v>122</v>
      </c>
      <c r="D910" s="310">
        <v>-10.260869565217391</v>
      </c>
      <c r="E910" s="282" t="s">
        <v>2852</v>
      </c>
    </row>
    <row r="911" spans="1:5" x14ac:dyDescent="0.2">
      <c r="A911" s="282" t="s">
        <v>14846</v>
      </c>
      <c r="B911" s="282" t="s">
        <v>14845</v>
      </c>
      <c r="C911" s="282" t="s">
        <v>110</v>
      </c>
      <c r="D911" s="310">
        <v>-2.6063100137174211</v>
      </c>
      <c r="E911" s="282" t="s">
        <v>2852</v>
      </c>
    </row>
    <row r="912" spans="1:5" x14ac:dyDescent="0.2">
      <c r="A912" s="282" t="s">
        <v>14844</v>
      </c>
      <c r="B912" s="282" t="s">
        <v>14843</v>
      </c>
      <c r="C912" s="282" t="s">
        <v>110</v>
      </c>
      <c r="D912" s="310">
        <v>-5.1873198847262252</v>
      </c>
      <c r="E912" s="282" t="s">
        <v>2852</v>
      </c>
    </row>
    <row r="913" spans="1:5" x14ac:dyDescent="0.2">
      <c r="A913" s="282" t="s">
        <v>14842</v>
      </c>
      <c r="B913" s="282" t="s">
        <v>14841</v>
      </c>
      <c r="C913" s="282" t="s">
        <v>110</v>
      </c>
      <c r="D913" s="310">
        <v>0.81395348837209303</v>
      </c>
      <c r="E913" s="282" t="s">
        <v>2849</v>
      </c>
    </row>
    <row r="914" spans="1:5" x14ac:dyDescent="0.2">
      <c r="A914" s="282" t="s">
        <v>14840</v>
      </c>
      <c r="B914" s="282" t="s">
        <v>14839</v>
      </c>
      <c r="C914" s="282" t="s">
        <v>110</v>
      </c>
      <c r="D914" s="310">
        <v>-5.9183673469387754</v>
      </c>
      <c r="E914" s="282" t="s">
        <v>2852</v>
      </c>
    </row>
    <row r="915" spans="1:5" x14ac:dyDescent="0.2">
      <c r="A915" s="282" t="s">
        <v>14838</v>
      </c>
      <c r="B915" s="282" t="s">
        <v>14837</v>
      </c>
      <c r="C915" s="282" t="s">
        <v>110</v>
      </c>
      <c r="D915" s="310">
        <v>-6.2222222222222223</v>
      </c>
      <c r="E915" s="282" t="s">
        <v>2852</v>
      </c>
    </row>
    <row r="916" spans="1:5" x14ac:dyDescent="0.2">
      <c r="A916" s="282" t="s">
        <v>14836</v>
      </c>
      <c r="B916" s="282" t="s">
        <v>14835</v>
      </c>
      <c r="C916" s="282" t="s">
        <v>110</v>
      </c>
      <c r="D916" s="310">
        <v>-0.85592011412268187</v>
      </c>
      <c r="E916" s="282" t="s">
        <v>2852</v>
      </c>
    </row>
    <row r="917" spans="1:5" x14ac:dyDescent="0.2">
      <c r="A917" s="282" t="s">
        <v>14834</v>
      </c>
      <c r="B917" s="282" t="s">
        <v>14833</v>
      </c>
      <c r="C917" s="282" t="s">
        <v>110</v>
      </c>
      <c r="D917" s="310">
        <v>3.3975084937712339</v>
      </c>
      <c r="E917" s="282" t="s">
        <v>2849</v>
      </c>
    </row>
    <row r="918" spans="1:5" x14ac:dyDescent="0.2">
      <c r="A918" s="282" t="s">
        <v>14832</v>
      </c>
      <c r="B918" s="282" t="s">
        <v>14831</v>
      </c>
      <c r="C918" s="282" t="s">
        <v>110</v>
      </c>
      <c r="D918" s="310">
        <v>0.54054054054054057</v>
      </c>
      <c r="E918" s="282" t="s">
        <v>2849</v>
      </c>
    </row>
    <row r="919" spans="1:5" x14ac:dyDescent="0.2">
      <c r="A919" s="282" t="s">
        <v>14830</v>
      </c>
      <c r="B919" s="282" t="s">
        <v>14829</v>
      </c>
      <c r="C919" s="282" t="s">
        <v>110</v>
      </c>
      <c r="D919" s="310">
        <v>5.4054054054054053</v>
      </c>
      <c r="E919" s="282" t="s">
        <v>2844</v>
      </c>
    </row>
    <row r="920" spans="1:5" x14ac:dyDescent="0.2">
      <c r="A920" s="282" t="s">
        <v>14828</v>
      </c>
      <c r="B920" s="282" t="s">
        <v>14827</v>
      </c>
      <c r="C920" s="282" t="s">
        <v>110</v>
      </c>
      <c r="D920" s="310">
        <v>-1.8518518518518516</v>
      </c>
      <c r="E920" s="282" t="s">
        <v>2852</v>
      </c>
    </row>
    <row r="921" spans="1:5" x14ac:dyDescent="0.2">
      <c r="A921" s="282" t="s">
        <v>14826</v>
      </c>
      <c r="B921" s="282" t="s">
        <v>14825</v>
      </c>
      <c r="C921" s="282" t="s">
        <v>110</v>
      </c>
      <c r="D921" s="310">
        <v>6.8965517241379306</v>
      </c>
      <c r="E921" s="282" t="s">
        <v>2844</v>
      </c>
    </row>
    <row r="922" spans="1:5" x14ac:dyDescent="0.2">
      <c r="A922" s="282" t="s">
        <v>14824</v>
      </c>
      <c r="B922" s="282" t="s">
        <v>14823</v>
      </c>
      <c r="C922" s="282" t="s">
        <v>110</v>
      </c>
      <c r="D922" s="310">
        <v>11.730205278592376</v>
      </c>
      <c r="E922" s="282" t="s">
        <v>2844</v>
      </c>
    </row>
    <row r="923" spans="1:5" x14ac:dyDescent="0.2">
      <c r="A923" s="282" t="s">
        <v>14822</v>
      </c>
      <c r="B923" s="282" t="s">
        <v>14821</v>
      </c>
      <c r="C923" s="282" t="s">
        <v>110</v>
      </c>
      <c r="D923" s="310">
        <v>7.6470588235294121</v>
      </c>
      <c r="E923" s="282" t="s">
        <v>2844</v>
      </c>
    </row>
    <row r="924" spans="1:5" x14ac:dyDescent="0.2">
      <c r="A924" s="282" t="s">
        <v>14820</v>
      </c>
      <c r="B924" s="282" t="s">
        <v>14819</v>
      </c>
      <c r="C924" s="282" t="s">
        <v>110</v>
      </c>
      <c r="D924" s="310">
        <v>6.375838926174497</v>
      </c>
      <c r="E924" s="282" t="s">
        <v>2844</v>
      </c>
    </row>
    <row r="925" spans="1:5" x14ac:dyDescent="0.2">
      <c r="A925" s="282" t="s">
        <v>14818</v>
      </c>
      <c r="B925" s="282" t="s">
        <v>14817</v>
      </c>
      <c r="C925" s="282" t="s">
        <v>110</v>
      </c>
      <c r="D925" s="310">
        <v>14.647887323943662</v>
      </c>
      <c r="E925" s="282" t="s">
        <v>2844</v>
      </c>
    </row>
    <row r="926" spans="1:5" x14ac:dyDescent="0.2">
      <c r="A926" s="282" t="s">
        <v>14816</v>
      </c>
      <c r="B926" s="282" t="s">
        <v>14815</v>
      </c>
      <c r="C926" s="282" t="s">
        <v>110</v>
      </c>
      <c r="D926" s="310">
        <v>-8.778625954198473</v>
      </c>
      <c r="E926" s="282" t="s">
        <v>2852</v>
      </c>
    </row>
    <row r="927" spans="1:5" x14ac:dyDescent="0.2">
      <c r="A927" s="282" t="s">
        <v>14814</v>
      </c>
      <c r="B927" s="282" t="s">
        <v>14813</v>
      </c>
      <c r="C927" s="282" t="s">
        <v>110</v>
      </c>
      <c r="D927" s="310">
        <v>-10.96045197740113</v>
      </c>
      <c r="E927" s="282" t="s">
        <v>2852</v>
      </c>
    </row>
    <row r="928" spans="1:5" x14ac:dyDescent="0.2">
      <c r="A928" s="282" t="s">
        <v>14812</v>
      </c>
      <c r="B928" s="282" t="s">
        <v>14811</v>
      </c>
      <c r="C928" s="282" t="s">
        <v>110</v>
      </c>
      <c r="D928" s="310">
        <v>26.431718061674008</v>
      </c>
      <c r="E928" s="282" t="s">
        <v>2844</v>
      </c>
    </row>
    <row r="929" spans="1:5" x14ac:dyDescent="0.2">
      <c r="A929" s="282" t="s">
        <v>14810</v>
      </c>
      <c r="B929" s="282" t="s">
        <v>14809</v>
      </c>
      <c r="C929" s="282" t="s">
        <v>110</v>
      </c>
      <c r="D929" s="310">
        <v>-9.502262443438914</v>
      </c>
      <c r="E929" s="282" t="s">
        <v>2852</v>
      </c>
    </row>
    <row r="930" spans="1:5" x14ac:dyDescent="0.2">
      <c r="A930" s="282" t="s">
        <v>14808</v>
      </c>
      <c r="B930" s="282" t="s">
        <v>14807</v>
      </c>
      <c r="C930" s="282" t="s">
        <v>110</v>
      </c>
      <c r="D930" s="310">
        <v>-11.295681063122924</v>
      </c>
      <c r="E930" s="282" t="s">
        <v>2852</v>
      </c>
    </row>
    <row r="931" spans="1:5" x14ac:dyDescent="0.2">
      <c r="A931" s="282" t="s">
        <v>14806</v>
      </c>
      <c r="B931" s="282" t="s">
        <v>14805</v>
      </c>
      <c r="C931" s="282" t="s">
        <v>110</v>
      </c>
      <c r="D931" s="310">
        <v>-1.7045454545454544</v>
      </c>
      <c r="E931" s="282" t="s">
        <v>2852</v>
      </c>
    </row>
    <row r="932" spans="1:5" x14ac:dyDescent="0.2">
      <c r="A932" s="282" t="s">
        <v>14804</v>
      </c>
      <c r="B932" s="282" t="s">
        <v>14803</v>
      </c>
      <c r="C932" s="282" t="s">
        <v>110</v>
      </c>
      <c r="D932" s="310">
        <v>-12.200435729847495</v>
      </c>
      <c r="E932" s="282" t="s">
        <v>2852</v>
      </c>
    </row>
    <row r="933" spans="1:5" x14ac:dyDescent="0.2">
      <c r="A933" s="282" t="s">
        <v>14802</v>
      </c>
      <c r="B933" s="282" t="s">
        <v>14801</v>
      </c>
      <c r="C933" s="282" t="s">
        <v>110</v>
      </c>
      <c r="D933" s="310">
        <v>-12.76595744680851</v>
      </c>
      <c r="E933" s="282" t="s">
        <v>2852</v>
      </c>
    </row>
    <row r="934" spans="1:5" x14ac:dyDescent="0.2">
      <c r="A934" s="282" t="s">
        <v>14800</v>
      </c>
      <c r="B934" s="282" t="s">
        <v>14799</v>
      </c>
      <c r="C934" s="282" t="s">
        <v>110</v>
      </c>
      <c r="D934" s="310">
        <v>7.0303030303030294</v>
      </c>
      <c r="E934" s="282" t="s">
        <v>2844</v>
      </c>
    </row>
    <row r="935" spans="1:5" x14ac:dyDescent="0.2">
      <c r="A935" s="282" t="s">
        <v>14798</v>
      </c>
      <c r="B935" s="282" t="s">
        <v>14797</v>
      </c>
      <c r="C935" s="282" t="s">
        <v>110</v>
      </c>
      <c r="D935" s="310">
        <v>19.745222929936308</v>
      </c>
      <c r="E935" s="282" t="s">
        <v>2844</v>
      </c>
    </row>
    <row r="936" spans="1:5" x14ac:dyDescent="0.2">
      <c r="A936" s="282" t="s">
        <v>14796</v>
      </c>
      <c r="B936" s="282" t="s">
        <v>14795</v>
      </c>
      <c r="C936" s="282" t="s">
        <v>110</v>
      </c>
      <c r="D936" s="310">
        <v>-4.7801147227533463</v>
      </c>
      <c r="E936" s="282" t="s">
        <v>2852</v>
      </c>
    </row>
    <row r="937" spans="1:5" x14ac:dyDescent="0.2">
      <c r="A937" s="282" t="s">
        <v>14794</v>
      </c>
      <c r="B937" s="282" t="s">
        <v>14793</v>
      </c>
      <c r="C937" s="282" t="s">
        <v>110</v>
      </c>
      <c r="D937" s="310">
        <v>-7.3170731707317067</v>
      </c>
      <c r="E937" s="282" t="s">
        <v>2852</v>
      </c>
    </row>
    <row r="938" spans="1:5" x14ac:dyDescent="0.2">
      <c r="A938" s="282" t="s">
        <v>14792</v>
      </c>
      <c r="B938" s="282" t="s">
        <v>14791</v>
      </c>
      <c r="C938" s="282" t="s">
        <v>110</v>
      </c>
      <c r="D938" s="310">
        <v>-3.5555555555555554</v>
      </c>
      <c r="E938" s="282" t="s">
        <v>2852</v>
      </c>
    </row>
    <row r="939" spans="1:5" x14ac:dyDescent="0.2">
      <c r="A939" s="282" t="s">
        <v>14790</v>
      </c>
      <c r="B939" s="282" t="s">
        <v>14789</v>
      </c>
      <c r="C939" s="282" t="s">
        <v>110</v>
      </c>
      <c r="D939" s="310">
        <v>3.2482598607888629</v>
      </c>
      <c r="E939" s="282" t="s">
        <v>2849</v>
      </c>
    </row>
    <row r="940" spans="1:5" x14ac:dyDescent="0.2">
      <c r="A940" s="282" t="s">
        <v>14788</v>
      </c>
      <c r="B940" s="282" t="s">
        <v>14787</v>
      </c>
      <c r="C940" s="282" t="s">
        <v>110</v>
      </c>
      <c r="D940" s="310">
        <v>-7.860262008733625</v>
      </c>
      <c r="E940" s="282" t="s">
        <v>2852</v>
      </c>
    </row>
    <row r="941" spans="1:5" x14ac:dyDescent="0.2">
      <c r="A941" s="282" t="s">
        <v>14786</v>
      </c>
      <c r="B941" s="282" t="s">
        <v>14785</v>
      </c>
      <c r="C941" s="282" t="s">
        <v>110</v>
      </c>
      <c r="D941" s="310">
        <v>1.4265335235378032</v>
      </c>
      <c r="E941" s="282" t="s">
        <v>2849</v>
      </c>
    </row>
    <row r="942" spans="1:5" x14ac:dyDescent="0.2">
      <c r="A942" s="282" t="s">
        <v>14784</v>
      </c>
      <c r="B942" s="282" t="s">
        <v>14783</v>
      </c>
      <c r="C942" s="282" t="s">
        <v>110</v>
      </c>
      <c r="D942" s="310">
        <v>-7.6368876080691637</v>
      </c>
      <c r="E942" s="282" t="s">
        <v>2852</v>
      </c>
    </row>
    <row r="943" spans="1:5" x14ac:dyDescent="0.2">
      <c r="A943" s="282" t="s">
        <v>14782</v>
      </c>
      <c r="B943" s="282" t="s">
        <v>14781</v>
      </c>
      <c r="C943" s="282" t="s">
        <v>110</v>
      </c>
      <c r="D943" s="310">
        <v>-16.197183098591552</v>
      </c>
      <c r="E943" s="282" t="s">
        <v>2852</v>
      </c>
    </row>
    <row r="944" spans="1:5" x14ac:dyDescent="0.2">
      <c r="A944" s="282" t="s">
        <v>14780</v>
      </c>
      <c r="B944" s="282" t="s">
        <v>14779</v>
      </c>
      <c r="C944" s="282" t="s">
        <v>110</v>
      </c>
      <c r="D944" s="310">
        <v>-7.1721311475409832</v>
      </c>
      <c r="E944" s="282" t="s">
        <v>2852</v>
      </c>
    </row>
    <row r="945" spans="1:5" x14ac:dyDescent="0.2">
      <c r="A945" s="282" t="s">
        <v>14778</v>
      </c>
      <c r="B945" s="282" t="s">
        <v>14777</v>
      </c>
      <c r="C945" s="282" t="s">
        <v>110</v>
      </c>
      <c r="D945" s="310">
        <v>-0.22246941045606228</v>
      </c>
      <c r="E945" s="282" t="s">
        <v>2852</v>
      </c>
    </row>
    <row r="946" spans="1:5" x14ac:dyDescent="0.2">
      <c r="A946" s="282" t="s">
        <v>14776</v>
      </c>
      <c r="B946" s="282" t="s">
        <v>14775</v>
      </c>
      <c r="C946" s="282" t="s">
        <v>110</v>
      </c>
      <c r="D946" s="310">
        <v>0.85197018104366351</v>
      </c>
      <c r="E946" s="282" t="s">
        <v>2849</v>
      </c>
    </row>
    <row r="947" spans="1:5" x14ac:dyDescent="0.2">
      <c r="A947" s="282" t="s">
        <v>14774</v>
      </c>
      <c r="B947" s="282" t="s">
        <v>14773</v>
      </c>
      <c r="C947" s="282" t="s">
        <v>110</v>
      </c>
      <c r="D947" s="310">
        <v>1.7322834645669292</v>
      </c>
      <c r="E947" s="282" t="s">
        <v>2849</v>
      </c>
    </row>
    <row r="948" spans="1:5" x14ac:dyDescent="0.2">
      <c r="A948" s="282" t="s">
        <v>14772</v>
      </c>
      <c r="B948" s="282" t="s">
        <v>14771</v>
      </c>
      <c r="C948" s="282" t="s">
        <v>110</v>
      </c>
      <c r="D948" s="310">
        <v>12.865497076023392</v>
      </c>
      <c r="E948" s="282" t="s">
        <v>2844</v>
      </c>
    </row>
    <row r="949" spans="1:5" x14ac:dyDescent="0.2">
      <c r="A949" s="282" t="s">
        <v>14770</v>
      </c>
      <c r="B949" s="282" t="s">
        <v>14769</v>
      </c>
      <c r="C949" s="282" t="s">
        <v>110</v>
      </c>
      <c r="D949" s="310">
        <v>7.291666666666667</v>
      </c>
      <c r="E949" s="282" t="s">
        <v>2844</v>
      </c>
    </row>
    <row r="950" spans="1:5" x14ac:dyDescent="0.2">
      <c r="A950" s="282" t="s">
        <v>14768</v>
      </c>
      <c r="B950" s="282" t="s">
        <v>14767</v>
      </c>
      <c r="C950" s="282" t="s">
        <v>110</v>
      </c>
      <c r="D950" s="310">
        <v>-4.0137614678899087</v>
      </c>
      <c r="E950" s="282" t="s">
        <v>2852</v>
      </c>
    </row>
    <row r="951" spans="1:5" x14ac:dyDescent="0.2">
      <c r="A951" s="282" t="s">
        <v>14766</v>
      </c>
      <c r="B951" s="282" t="s">
        <v>14765</v>
      </c>
      <c r="C951" s="282" t="s">
        <v>110</v>
      </c>
      <c r="D951" s="310">
        <v>-8.2669322709163335</v>
      </c>
      <c r="E951" s="282" t="s">
        <v>2852</v>
      </c>
    </row>
    <row r="952" spans="1:5" x14ac:dyDescent="0.2">
      <c r="A952" s="282" t="s">
        <v>14764</v>
      </c>
      <c r="B952" s="282" t="s">
        <v>14763</v>
      </c>
      <c r="C952" s="282" t="s">
        <v>110</v>
      </c>
      <c r="D952" s="310">
        <v>2.5641025641025639</v>
      </c>
      <c r="E952" s="282" t="s">
        <v>2849</v>
      </c>
    </row>
    <row r="953" spans="1:5" x14ac:dyDescent="0.2">
      <c r="A953" s="282" t="s">
        <v>14762</v>
      </c>
      <c r="B953" s="282" t="s">
        <v>14761</v>
      </c>
      <c r="C953" s="282" t="s">
        <v>110</v>
      </c>
      <c r="D953" s="310">
        <v>-13.595166163141995</v>
      </c>
      <c r="E953" s="282" t="s">
        <v>2852</v>
      </c>
    </row>
    <row r="954" spans="1:5" x14ac:dyDescent="0.2">
      <c r="A954" s="282" t="s">
        <v>14760</v>
      </c>
      <c r="B954" s="282" t="s">
        <v>14759</v>
      </c>
      <c r="C954" s="282" t="s">
        <v>110</v>
      </c>
      <c r="D954" s="310">
        <v>71.672354948805463</v>
      </c>
      <c r="E954" s="282" t="s">
        <v>2844</v>
      </c>
    </row>
    <row r="955" spans="1:5" x14ac:dyDescent="0.2">
      <c r="A955" s="282" t="s">
        <v>14758</v>
      </c>
      <c r="B955" s="282" t="s">
        <v>14757</v>
      </c>
      <c r="C955" s="282" t="s">
        <v>110</v>
      </c>
      <c r="D955" s="310">
        <v>85.988483685220729</v>
      </c>
      <c r="E955" s="282" t="s">
        <v>2844</v>
      </c>
    </row>
    <row r="956" spans="1:5" x14ac:dyDescent="0.2">
      <c r="A956" s="282" t="s">
        <v>14756</v>
      </c>
      <c r="B956" s="282" t="s">
        <v>14755</v>
      </c>
      <c r="C956" s="282" t="s">
        <v>110</v>
      </c>
      <c r="D956" s="310">
        <v>-10.21505376344086</v>
      </c>
      <c r="E956" s="282" t="s">
        <v>2852</v>
      </c>
    </row>
    <row r="957" spans="1:5" x14ac:dyDescent="0.2">
      <c r="A957" s="282" t="s">
        <v>14754</v>
      </c>
      <c r="B957" s="282" t="s">
        <v>14753</v>
      </c>
      <c r="C957" s="282" t="s">
        <v>110</v>
      </c>
      <c r="D957" s="310">
        <v>8.2847141190198368</v>
      </c>
      <c r="E957" s="282" t="s">
        <v>2844</v>
      </c>
    </row>
    <row r="958" spans="1:5" x14ac:dyDescent="0.2">
      <c r="A958" s="282" t="s">
        <v>14752</v>
      </c>
      <c r="B958" s="282" t="s">
        <v>14751</v>
      </c>
      <c r="C958" s="282" t="s">
        <v>110</v>
      </c>
      <c r="D958" s="310">
        <v>3.2482598607888629</v>
      </c>
      <c r="E958" s="282" t="s">
        <v>2849</v>
      </c>
    </row>
    <row r="959" spans="1:5" x14ac:dyDescent="0.2">
      <c r="A959" s="282" t="s">
        <v>14750</v>
      </c>
      <c r="B959" s="282" t="s">
        <v>14749</v>
      </c>
      <c r="C959" s="282" t="s">
        <v>110</v>
      </c>
      <c r="D959" s="310">
        <v>-0.76263107721639656</v>
      </c>
      <c r="E959" s="282" t="s">
        <v>2852</v>
      </c>
    </row>
    <row r="960" spans="1:5" x14ac:dyDescent="0.2">
      <c r="A960" s="282" t="s">
        <v>14748</v>
      </c>
      <c r="B960" s="282" t="s">
        <v>14747</v>
      </c>
      <c r="C960" s="282" t="s">
        <v>110</v>
      </c>
      <c r="D960" s="310">
        <v>-3.2818532818532815</v>
      </c>
      <c r="E960" s="282" t="s">
        <v>2852</v>
      </c>
    </row>
    <row r="961" spans="1:5" x14ac:dyDescent="0.2">
      <c r="A961" s="282" t="s">
        <v>14746</v>
      </c>
      <c r="B961" s="282" t="s">
        <v>14745</v>
      </c>
      <c r="C961" s="282" t="s">
        <v>110</v>
      </c>
      <c r="D961" s="310">
        <v>-14.701378254211333</v>
      </c>
      <c r="E961" s="282" t="s">
        <v>2852</v>
      </c>
    </row>
    <row r="962" spans="1:5" x14ac:dyDescent="0.2">
      <c r="A962" s="282" t="s">
        <v>14744</v>
      </c>
      <c r="B962" s="282" t="s">
        <v>14743</v>
      </c>
      <c r="C962" s="282" t="s">
        <v>110</v>
      </c>
      <c r="D962" s="310">
        <v>7.9710144927536222</v>
      </c>
      <c r="E962" s="282" t="s">
        <v>2844</v>
      </c>
    </row>
    <row r="963" spans="1:5" x14ac:dyDescent="0.2">
      <c r="A963" s="282" t="s">
        <v>14742</v>
      </c>
      <c r="B963" s="282" t="s">
        <v>14741</v>
      </c>
      <c r="C963" s="282" t="s">
        <v>110</v>
      </c>
      <c r="D963" s="310">
        <v>-7.3863636363636367</v>
      </c>
      <c r="E963" s="282" t="s">
        <v>2852</v>
      </c>
    </row>
    <row r="964" spans="1:5" x14ac:dyDescent="0.2">
      <c r="A964" s="282" t="s">
        <v>14740</v>
      </c>
      <c r="B964" s="282" t="s">
        <v>14739</v>
      </c>
      <c r="C964" s="282" t="s">
        <v>110</v>
      </c>
      <c r="D964" s="310">
        <v>-7.1523178807947021</v>
      </c>
      <c r="E964" s="282" t="s">
        <v>2852</v>
      </c>
    </row>
    <row r="965" spans="1:5" x14ac:dyDescent="0.2">
      <c r="A965" s="282" t="s">
        <v>14738</v>
      </c>
      <c r="B965" s="282" t="s">
        <v>14737</v>
      </c>
      <c r="C965" s="282" t="s">
        <v>110</v>
      </c>
      <c r="D965" s="310">
        <v>-1.0112359550561798</v>
      </c>
      <c r="E965" s="282" t="s">
        <v>2852</v>
      </c>
    </row>
    <row r="966" spans="1:5" x14ac:dyDescent="0.2">
      <c r="A966" s="282" t="s">
        <v>14736</v>
      </c>
      <c r="B966" s="282" t="s">
        <v>14735</v>
      </c>
      <c r="C966" s="282" t="s">
        <v>110</v>
      </c>
      <c r="D966" s="310">
        <v>-6.9117647058823533</v>
      </c>
      <c r="E966" s="282" t="s">
        <v>2852</v>
      </c>
    </row>
    <row r="967" spans="1:5" x14ac:dyDescent="0.2">
      <c r="A967" s="282" t="s">
        <v>14734</v>
      </c>
      <c r="B967" s="282" t="s">
        <v>14733</v>
      </c>
      <c r="C967" s="282" t="s">
        <v>110</v>
      </c>
      <c r="D967" s="310">
        <v>-15.719467956469165</v>
      </c>
      <c r="E967" s="282" t="s">
        <v>2852</v>
      </c>
    </row>
    <row r="968" spans="1:5" x14ac:dyDescent="0.2">
      <c r="A968" s="282" t="s">
        <v>14732</v>
      </c>
      <c r="B968" s="282" t="s">
        <v>14731</v>
      </c>
      <c r="C968" s="282" t="s">
        <v>110</v>
      </c>
      <c r="D968" s="310">
        <v>-8.7408949011446406</v>
      </c>
      <c r="E968" s="282" t="s">
        <v>2852</v>
      </c>
    </row>
    <row r="969" spans="1:5" x14ac:dyDescent="0.2">
      <c r="A969" s="282" t="s">
        <v>14730</v>
      </c>
      <c r="B969" s="282" t="s">
        <v>14729</v>
      </c>
      <c r="C969" s="282" t="s">
        <v>110</v>
      </c>
      <c r="D969" s="310">
        <v>6.0301507537688437</v>
      </c>
      <c r="E969" s="282" t="s">
        <v>2844</v>
      </c>
    </row>
    <row r="970" spans="1:5" x14ac:dyDescent="0.2">
      <c r="A970" s="282" t="s">
        <v>14728</v>
      </c>
      <c r="B970" s="282" t="s">
        <v>14727</v>
      </c>
      <c r="C970" s="282" t="s">
        <v>110</v>
      </c>
      <c r="D970" s="310">
        <v>-11.596180081855389</v>
      </c>
      <c r="E970" s="282" t="s">
        <v>2852</v>
      </c>
    </row>
    <row r="971" spans="1:5" x14ac:dyDescent="0.2">
      <c r="A971" s="282" t="s">
        <v>14726</v>
      </c>
      <c r="B971" s="282" t="s">
        <v>14725</v>
      </c>
      <c r="C971" s="282" t="s">
        <v>110</v>
      </c>
      <c r="D971" s="310">
        <v>-1.5025041736227045</v>
      </c>
      <c r="E971" s="282" t="s">
        <v>2852</v>
      </c>
    </row>
    <row r="972" spans="1:5" x14ac:dyDescent="0.2">
      <c r="A972" s="282" t="s">
        <v>14724</v>
      </c>
      <c r="B972" s="282" t="s">
        <v>14723</v>
      </c>
      <c r="C972" s="282" t="s">
        <v>110</v>
      </c>
      <c r="D972" s="310">
        <v>-0.99009900990099009</v>
      </c>
      <c r="E972" s="282" t="s">
        <v>2852</v>
      </c>
    </row>
    <row r="973" spans="1:5" x14ac:dyDescent="0.2">
      <c r="A973" s="282" t="s">
        <v>14722</v>
      </c>
      <c r="B973" s="282" t="s">
        <v>14721</v>
      </c>
      <c r="C973" s="282" t="s">
        <v>110</v>
      </c>
      <c r="D973" s="310">
        <v>-7.3068893528183718</v>
      </c>
      <c r="E973" s="282" t="s">
        <v>2852</v>
      </c>
    </row>
    <row r="974" spans="1:5" x14ac:dyDescent="0.2">
      <c r="A974" s="282" t="s">
        <v>14720</v>
      </c>
      <c r="B974" s="282" t="s">
        <v>14719</v>
      </c>
      <c r="C974" s="282" t="s">
        <v>110</v>
      </c>
      <c r="D974" s="310">
        <v>-8.1081081081081088</v>
      </c>
      <c r="E974" s="282" t="s">
        <v>2852</v>
      </c>
    </row>
    <row r="975" spans="1:5" x14ac:dyDescent="0.2">
      <c r="A975" s="282" t="s">
        <v>14718</v>
      </c>
      <c r="B975" s="282" t="s">
        <v>14717</v>
      </c>
      <c r="C975" s="282" t="s">
        <v>110</v>
      </c>
      <c r="D975" s="310">
        <v>-9.5671981776765378</v>
      </c>
      <c r="E975" s="282" t="s">
        <v>2852</v>
      </c>
    </row>
    <row r="976" spans="1:5" x14ac:dyDescent="0.2">
      <c r="A976" s="282" t="s">
        <v>14716</v>
      </c>
      <c r="B976" s="282" t="s">
        <v>14715</v>
      </c>
      <c r="C976" s="282" t="s">
        <v>110</v>
      </c>
      <c r="D976" s="310">
        <v>-9.1932457786116313</v>
      </c>
      <c r="E976" s="282" t="s">
        <v>2852</v>
      </c>
    </row>
    <row r="977" spans="1:5" x14ac:dyDescent="0.2">
      <c r="A977" s="282" t="s">
        <v>14714</v>
      </c>
      <c r="B977" s="282" t="s">
        <v>14713</v>
      </c>
      <c r="C977" s="282" t="s">
        <v>110</v>
      </c>
      <c r="D977" s="310">
        <v>40.16949152542373</v>
      </c>
      <c r="E977" s="282" t="s">
        <v>2844</v>
      </c>
    </row>
    <row r="978" spans="1:5" x14ac:dyDescent="0.2">
      <c r="A978" s="282" t="s">
        <v>14712</v>
      </c>
      <c r="B978" s="282" t="s">
        <v>14711</v>
      </c>
      <c r="C978" s="282" t="s">
        <v>110</v>
      </c>
      <c r="D978" s="310">
        <v>5.0872093023255811</v>
      </c>
      <c r="E978" s="282" t="s">
        <v>2844</v>
      </c>
    </row>
    <row r="979" spans="1:5" x14ac:dyDescent="0.2">
      <c r="A979" s="282" t="s">
        <v>14710</v>
      </c>
      <c r="B979" s="282" t="s">
        <v>14709</v>
      </c>
      <c r="C979" s="282" t="s">
        <v>110</v>
      </c>
      <c r="D979" s="310">
        <v>-9.5764272559852675</v>
      </c>
      <c r="E979" s="282" t="s">
        <v>2852</v>
      </c>
    </row>
    <row r="980" spans="1:5" x14ac:dyDescent="0.2">
      <c r="A980" s="282" t="s">
        <v>14708</v>
      </c>
      <c r="B980" s="282" t="s">
        <v>14707</v>
      </c>
      <c r="C980" s="282" t="s">
        <v>110</v>
      </c>
      <c r="D980" s="310">
        <v>-6.2906724511930596</v>
      </c>
      <c r="E980" s="282" t="s">
        <v>2852</v>
      </c>
    </row>
    <row r="981" spans="1:5" x14ac:dyDescent="0.2">
      <c r="A981" s="282" t="s">
        <v>14706</v>
      </c>
      <c r="B981" s="282" t="s">
        <v>14705</v>
      </c>
      <c r="C981" s="282" t="s">
        <v>110</v>
      </c>
      <c r="D981" s="310">
        <v>2.8622540250447228</v>
      </c>
      <c r="E981" s="282" t="s">
        <v>2849</v>
      </c>
    </row>
    <row r="982" spans="1:5" x14ac:dyDescent="0.2">
      <c r="A982" s="282" t="s">
        <v>14704</v>
      </c>
      <c r="B982" s="282" t="s">
        <v>14703</v>
      </c>
      <c r="C982" s="282" t="s">
        <v>110</v>
      </c>
      <c r="D982" s="310">
        <v>-8.1115335868187568</v>
      </c>
      <c r="E982" s="282" t="s">
        <v>2852</v>
      </c>
    </row>
    <row r="983" spans="1:5" x14ac:dyDescent="0.2">
      <c r="A983" s="282" t="s">
        <v>14702</v>
      </c>
      <c r="B983" s="282" t="s">
        <v>14701</v>
      </c>
      <c r="C983" s="282" t="s">
        <v>128</v>
      </c>
      <c r="D983" s="310">
        <v>-5.7317073170731714</v>
      </c>
      <c r="E983" s="282" t="s">
        <v>2852</v>
      </c>
    </row>
    <row r="984" spans="1:5" x14ac:dyDescent="0.2">
      <c r="A984" s="282" t="s">
        <v>14700</v>
      </c>
      <c r="B984" s="282" t="s">
        <v>14699</v>
      </c>
      <c r="C984" s="282" t="s">
        <v>128</v>
      </c>
      <c r="D984" s="310">
        <v>-4.6511627906976747</v>
      </c>
      <c r="E984" s="282" t="s">
        <v>2852</v>
      </c>
    </row>
    <row r="985" spans="1:5" x14ac:dyDescent="0.2">
      <c r="A985" s="282" t="s">
        <v>14698</v>
      </c>
      <c r="B985" s="282" t="s">
        <v>14697</v>
      </c>
      <c r="C985" s="282" t="s">
        <v>128</v>
      </c>
      <c r="D985" s="310">
        <v>-1.8963337547408345</v>
      </c>
      <c r="E985" s="282" t="s">
        <v>2852</v>
      </c>
    </row>
    <row r="986" spans="1:5" x14ac:dyDescent="0.2">
      <c r="A986" s="282" t="s">
        <v>14696</v>
      </c>
      <c r="B986" s="282" t="s">
        <v>14695</v>
      </c>
      <c r="C986" s="282" t="s">
        <v>128</v>
      </c>
      <c r="D986" s="310">
        <v>-10.94017094017094</v>
      </c>
      <c r="E986" s="282" t="s">
        <v>2852</v>
      </c>
    </row>
    <row r="987" spans="1:5" x14ac:dyDescent="0.2">
      <c r="A987" s="282" t="s">
        <v>14694</v>
      </c>
      <c r="B987" s="282" t="s">
        <v>14693</v>
      </c>
      <c r="C987" s="282" t="s">
        <v>128</v>
      </c>
      <c r="D987" s="310">
        <v>-0.89086859688195985</v>
      </c>
      <c r="E987" s="282" t="s">
        <v>2852</v>
      </c>
    </row>
    <row r="988" spans="1:5" x14ac:dyDescent="0.2">
      <c r="A988" s="282" t="s">
        <v>14692</v>
      </c>
      <c r="B988" s="282" t="s">
        <v>14691</v>
      </c>
      <c r="C988" s="282" t="s">
        <v>128</v>
      </c>
      <c r="D988" s="310">
        <v>50.67437379576107</v>
      </c>
      <c r="E988" s="282" t="s">
        <v>2844</v>
      </c>
    </row>
    <row r="989" spans="1:5" x14ac:dyDescent="0.2">
      <c r="A989" s="282" t="s">
        <v>14690</v>
      </c>
      <c r="B989" s="282" t="s">
        <v>14689</v>
      </c>
      <c r="C989" s="282" t="s">
        <v>128</v>
      </c>
      <c r="D989" s="310">
        <v>-14.452709883103083</v>
      </c>
      <c r="E989" s="282" t="s">
        <v>2852</v>
      </c>
    </row>
    <row r="990" spans="1:5" x14ac:dyDescent="0.2">
      <c r="A990" s="282" t="s">
        <v>14688</v>
      </c>
      <c r="B990" s="282" t="s">
        <v>14687</v>
      </c>
      <c r="C990" s="282" t="s">
        <v>128</v>
      </c>
      <c r="D990" s="310">
        <v>-9.0107737512242903</v>
      </c>
      <c r="E990" s="282" t="s">
        <v>2852</v>
      </c>
    </row>
    <row r="991" spans="1:5" x14ac:dyDescent="0.2">
      <c r="A991" s="282" t="s">
        <v>14686</v>
      </c>
      <c r="B991" s="282" t="s">
        <v>14685</v>
      </c>
      <c r="C991" s="282" t="s">
        <v>128</v>
      </c>
      <c r="D991" s="310">
        <v>-1.6260162601626018</v>
      </c>
      <c r="E991" s="282" t="s">
        <v>2852</v>
      </c>
    </row>
    <row r="992" spans="1:5" x14ac:dyDescent="0.2">
      <c r="A992" s="282" t="s">
        <v>14684</v>
      </c>
      <c r="B992" s="282" t="s">
        <v>14683</v>
      </c>
      <c r="C992" s="282" t="s">
        <v>128</v>
      </c>
      <c r="D992" s="310">
        <v>-6.15866388308977</v>
      </c>
      <c r="E992" s="282" t="s">
        <v>2852</v>
      </c>
    </row>
    <row r="993" spans="1:5" x14ac:dyDescent="0.2">
      <c r="A993" s="282" t="s">
        <v>14682</v>
      </c>
      <c r="B993" s="282" t="s">
        <v>14681</v>
      </c>
      <c r="C993" s="282" t="s">
        <v>128</v>
      </c>
      <c r="D993" s="310">
        <v>3.374777975133215</v>
      </c>
      <c r="E993" s="282" t="s">
        <v>2849</v>
      </c>
    </row>
    <row r="994" spans="1:5" x14ac:dyDescent="0.2">
      <c r="A994" s="282" t="s">
        <v>14680</v>
      </c>
      <c r="B994" s="282" t="s">
        <v>14679</v>
      </c>
      <c r="C994" s="282" t="s">
        <v>128</v>
      </c>
      <c r="D994" s="310">
        <v>-9.7383720930232567</v>
      </c>
      <c r="E994" s="282" t="s">
        <v>2852</v>
      </c>
    </row>
    <row r="995" spans="1:5" x14ac:dyDescent="0.2">
      <c r="A995" s="282" t="s">
        <v>14678</v>
      </c>
      <c r="B995" s="282" t="s">
        <v>14677</v>
      </c>
      <c r="C995" s="282" t="s">
        <v>128</v>
      </c>
      <c r="D995" s="310">
        <v>-13.086419753086421</v>
      </c>
      <c r="E995" s="282" t="s">
        <v>2852</v>
      </c>
    </row>
    <row r="996" spans="1:5" x14ac:dyDescent="0.2">
      <c r="A996" s="282" t="s">
        <v>14676</v>
      </c>
      <c r="B996" s="282" t="s">
        <v>14675</v>
      </c>
      <c r="C996" s="282" t="s">
        <v>128</v>
      </c>
      <c r="D996" s="310">
        <v>-3.2075471698113209</v>
      </c>
      <c r="E996" s="282" t="s">
        <v>2852</v>
      </c>
    </row>
    <row r="997" spans="1:5" x14ac:dyDescent="0.2">
      <c r="A997" s="282" t="s">
        <v>14674</v>
      </c>
      <c r="B997" s="282" t="s">
        <v>14673</v>
      </c>
      <c r="C997" s="282" t="s">
        <v>128</v>
      </c>
      <c r="D997" s="310">
        <v>-3.4313725490196081</v>
      </c>
      <c r="E997" s="282" t="s">
        <v>2852</v>
      </c>
    </row>
    <row r="998" spans="1:5" x14ac:dyDescent="0.2">
      <c r="A998" s="282" t="s">
        <v>14672</v>
      </c>
      <c r="B998" s="282" t="s">
        <v>14671</v>
      </c>
      <c r="C998" s="282" t="s">
        <v>128</v>
      </c>
      <c r="D998" s="310">
        <v>-0.88845014807502465</v>
      </c>
      <c r="E998" s="282" t="s">
        <v>2852</v>
      </c>
    </row>
    <row r="999" spans="1:5" x14ac:dyDescent="0.2">
      <c r="A999" s="282" t="s">
        <v>14670</v>
      </c>
      <c r="B999" s="282" t="s">
        <v>14669</v>
      </c>
      <c r="C999" s="282" t="s">
        <v>128</v>
      </c>
      <c r="D999" s="310">
        <v>-7.0469798657718119</v>
      </c>
      <c r="E999" s="282" t="s">
        <v>2852</v>
      </c>
    </row>
    <row r="1000" spans="1:5" x14ac:dyDescent="0.2">
      <c r="A1000" s="282" t="s">
        <v>14668</v>
      </c>
      <c r="B1000" s="282" t="s">
        <v>14667</v>
      </c>
      <c r="C1000" s="282" t="s">
        <v>128</v>
      </c>
      <c r="D1000" s="310">
        <v>-11.407766990291263</v>
      </c>
      <c r="E1000" s="282" t="s">
        <v>2852</v>
      </c>
    </row>
    <row r="1001" spans="1:5" x14ac:dyDescent="0.2">
      <c r="A1001" s="282" t="s">
        <v>14666</v>
      </c>
      <c r="B1001" s="282" t="s">
        <v>14665</v>
      </c>
      <c r="C1001" s="282" t="s">
        <v>128</v>
      </c>
      <c r="D1001" s="310">
        <v>2.306805074971165</v>
      </c>
      <c r="E1001" s="282" t="s">
        <v>2849</v>
      </c>
    </row>
    <row r="1002" spans="1:5" x14ac:dyDescent="0.2">
      <c r="A1002" s="282" t="s">
        <v>14664</v>
      </c>
      <c r="B1002" s="282" t="s">
        <v>14663</v>
      </c>
      <c r="C1002" s="282" t="s">
        <v>128</v>
      </c>
      <c r="D1002" s="310">
        <v>-13.60759493670886</v>
      </c>
      <c r="E1002" s="282" t="s">
        <v>2852</v>
      </c>
    </row>
    <row r="1003" spans="1:5" x14ac:dyDescent="0.2">
      <c r="A1003" s="282" t="s">
        <v>14662</v>
      </c>
      <c r="B1003" s="282" t="s">
        <v>14661</v>
      </c>
      <c r="C1003" s="282" t="s">
        <v>128</v>
      </c>
      <c r="D1003" s="310">
        <v>4.9926578560939792</v>
      </c>
      <c r="E1003" s="282" t="s">
        <v>2844</v>
      </c>
    </row>
    <row r="1004" spans="1:5" x14ac:dyDescent="0.2">
      <c r="A1004" s="282" t="s">
        <v>14660</v>
      </c>
      <c r="B1004" s="282" t="s">
        <v>14659</v>
      </c>
      <c r="C1004" s="282" t="s">
        <v>128</v>
      </c>
      <c r="D1004" s="310">
        <v>-8.921933085501859</v>
      </c>
      <c r="E1004" s="282" t="s">
        <v>2852</v>
      </c>
    </row>
    <row r="1005" spans="1:5" x14ac:dyDescent="0.2">
      <c r="A1005" s="282" t="s">
        <v>14658</v>
      </c>
      <c r="B1005" s="282" t="s">
        <v>14657</v>
      </c>
      <c r="C1005" s="282" t="s">
        <v>128</v>
      </c>
      <c r="D1005" s="310">
        <v>-6.1597690086621757</v>
      </c>
      <c r="E1005" s="282" t="s">
        <v>2852</v>
      </c>
    </row>
    <row r="1006" spans="1:5" x14ac:dyDescent="0.2">
      <c r="A1006" s="282" t="s">
        <v>14656</v>
      </c>
      <c r="B1006" s="282" t="s">
        <v>14655</v>
      </c>
      <c r="C1006" s="282" t="s">
        <v>128</v>
      </c>
      <c r="D1006" s="310">
        <v>-3.8863976083707024</v>
      </c>
      <c r="E1006" s="282" t="s">
        <v>2852</v>
      </c>
    </row>
    <row r="1007" spans="1:5" x14ac:dyDescent="0.2">
      <c r="A1007" s="282" t="s">
        <v>14654</v>
      </c>
      <c r="B1007" s="282" t="s">
        <v>14653</v>
      </c>
      <c r="C1007" s="282" t="s">
        <v>128</v>
      </c>
      <c r="D1007" s="310">
        <v>-7.1588366890380311</v>
      </c>
      <c r="E1007" s="282" t="s">
        <v>2852</v>
      </c>
    </row>
    <row r="1008" spans="1:5" x14ac:dyDescent="0.2">
      <c r="A1008" s="282" t="s">
        <v>14652</v>
      </c>
      <c r="B1008" s="282" t="s">
        <v>14651</v>
      </c>
      <c r="C1008" s="282" t="s">
        <v>128</v>
      </c>
      <c r="D1008" s="310">
        <v>12.085769980506821</v>
      </c>
      <c r="E1008" s="282" t="s">
        <v>2844</v>
      </c>
    </row>
    <row r="1009" spans="1:5" x14ac:dyDescent="0.2">
      <c r="A1009" s="282" t="s">
        <v>14650</v>
      </c>
      <c r="B1009" s="282" t="s">
        <v>14649</v>
      </c>
      <c r="C1009" s="282" t="s">
        <v>128</v>
      </c>
      <c r="D1009" s="310">
        <v>-7.2727272727272725</v>
      </c>
      <c r="E1009" s="282" t="s">
        <v>2852</v>
      </c>
    </row>
    <row r="1010" spans="1:5" x14ac:dyDescent="0.2">
      <c r="A1010" s="282" t="s">
        <v>14648</v>
      </c>
      <c r="B1010" s="282" t="s">
        <v>14647</v>
      </c>
      <c r="C1010" s="282" t="s">
        <v>128</v>
      </c>
      <c r="D1010" s="310">
        <v>-11.310344827586206</v>
      </c>
      <c r="E1010" s="282" t="s">
        <v>2852</v>
      </c>
    </row>
    <row r="1011" spans="1:5" x14ac:dyDescent="0.2">
      <c r="A1011" s="282" t="s">
        <v>14646</v>
      </c>
      <c r="B1011" s="282" t="s">
        <v>14645</v>
      </c>
      <c r="C1011" s="282" t="s">
        <v>128</v>
      </c>
      <c r="D1011" s="310">
        <v>-10.714285714285714</v>
      </c>
      <c r="E1011" s="282" t="s">
        <v>2852</v>
      </c>
    </row>
    <row r="1012" spans="1:5" x14ac:dyDescent="0.2">
      <c r="A1012" s="282" t="s">
        <v>14644</v>
      </c>
      <c r="B1012" s="282" t="s">
        <v>14643</v>
      </c>
      <c r="C1012" s="282" t="s">
        <v>128</v>
      </c>
      <c r="D1012" s="310">
        <v>-8.2560296846011134</v>
      </c>
      <c r="E1012" s="282" t="s">
        <v>2852</v>
      </c>
    </row>
    <row r="1013" spans="1:5" x14ac:dyDescent="0.2">
      <c r="A1013" s="282" t="s">
        <v>14642</v>
      </c>
      <c r="B1013" s="282" t="s">
        <v>14641</v>
      </c>
      <c r="C1013" s="282" t="s">
        <v>128</v>
      </c>
      <c r="D1013" s="310">
        <v>-7.1170084439083237</v>
      </c>
      <c r="E1013" s="282" t="s">
        <v>2852</v>
      </c>
    </row>
    <row r="1014" spans="1:5" x14ac:dyDescent="0.2">
      <c r="A1014" s="282" t="s">
        <v>14640</v>
      </c>
      <c r="B1014" s="282" t="s">
        <v>14639</v>
      </c>
      <c r="C1014" s="282" t="s">
        <v>128</v>
      </c>
      <c r="D1014" s="310">
        <v>-9.4095940959409603</v>
      </c>
      <c r="E1014" s="282" t="s">
        <v>2852</v>
      </c>
    </row>
    <row r="1015" spans="1:5" x14ac:dyDescent="0.2">
      <c r="A1015" s="282" t="s">
        <v>14638</v>
      </c>
      <c r="B1015" s="282" t="s">
        <v>14637</v>
      </c>
      <c r="C1015" s="282" t="s">
        <v>128</v>
      </c>
      <c r="D1015" s="310">
        <v>-7.4181117533718686</v>
      </c>
      <c r="E1015" s="282" t="s">
        <v>2852</v>
      </c>
    </row>
    <row r="1016" spans="1:5" x14ac:dyDescent="0.2">
      <c r="A1016" s="282" t="s">
        <v>14636</v>
      </c>
      <c r="B1016" s="282" t="s">
        <v>14635</v>
      </c>
      <c r="C1016" s="282" t="s">
        <v>128</v>
      </c>
      <c r="D1016" s="310">
        <v>-2.1032504780114722</v>
      </c>
      <c r="E1016" s="282" t="s">
        <v>2852</v>
      </c>
    </row>
    <row r="1017" spans="1:5" x14ac:dyDescent="0.2">
      <c r="A1017" s="282" t="s">
        <v>14634</v>
      </c>
      <c r="B1017" s="282" t="s">
        <v>14633</v>
      </c>
      <c r="C1017" s="282" t="s">
        <v>128</v>
      </c>
      <c r="D1017" s="310">
        <v>19.78984238178634</v>
      </c>
      <c r="E1017" s="282" t="s">
        <v>2844</v>
      </c>
    </row>
    <row r="1018" spans="1:5" x14ac:dyDescent="0.2">
      <c r="A1018" s="282" t="s">
        <v>14632</v>
      </c>
      <c r="B1018" s="282" t="s">
        <v>14631</v>
      </c>
      <c r="C1018" s="282" t="s">
        <v>128</v>
      </c>
      <c r="D1018" s="310">
        <v>1.5490533562822719</v>
      </c>
      <c r="E1018" s="282" t="s">
        <v>2849</v>
      </c>
    </row>
    <row r="1019" spans="1:5" x14ac:dyDescent="0.2">
      <c r="A1019" s="282" t="s">
        <v>14630</v>
      </c>
      <c r="B1019" s="282" t="s">
        <v>14629</v>
      </c>
      <c r="C1019" s="282" t="s">
        <v>128</v>
      </c>
      <c r="D1019" s="310">
        <v>-4.3841336116910234</v>
      </c>
      <c r="E1019" s="282" t="s">
        <v>2852</v>
      </c>
    </row>
    <row r="1020" spans="1:5" x14ac:dyDescent="0.2">
      <c r="A1020" s="282" t="s">
        <v>14628</v>
      </c>
      <c r="B1020" s="282" t="s">
        <v>14627</v>
      </c>
      <c r="C1020" s="282" t="s">
        <v>128</v>
      </c>
      <c r="D1020" s="310">
        <v>0</v>
      </c>
      <c r="E1020" s="282" t="s">
        <v>3705</v>
      </c>
    </row>
    <row r="1021" spans="1:5" x14ac:dyDescent="0.2">
      <c r="A1021" s="282" t="s">
        <v>14626</v>
      </c>
      <c r="B1021" s="282" t="s">
        <v>14625</v>
      </c>
      <c r="C1021" s="282" t="s">
        <v>128</v>
      </c>
      <c r="D1021" s="310">
        <v>-15.625</v>
      </c>
      <c r="E1021" s="282" t="s">
        <v>2852</v>
      </c>
    </row>
    <row r="1022" spans="1:5" x14ac:dyDescent="0.2">
      <c r="A1022" s="282" t="s">
        <v>14624</v>
      </c>
      <c r="B1022" s="282" t="s">
        <v>14623</v>
      </c>
      <c r="C1022" s="282" t="s">
        <v>128</v>
      </c>
      <c r="D1022" s="310">
        <v>-1.0880316518298714</v>
      </c>
      <c r="E1022" s="282" t="s">
        <v>2852</v>
      </c>
    </row>
    <row r="1023" spans="1:5" x14ac:dyDescent="0.2">
      <c r="A1023" s="282" t="s">
        <v>14622</v>
      </c>
      <c r="B1023" s="282" t="s">
        <v>14621</v>
      </c>
      <c r="C1023" s="282" t="s">
        <v>128</v>
      </c>
      <c r="D1023" s="310">
        <v>-1.0060362173038229</v>
      </c>
      <c r="E1023" s="282" t="s">
        <v>2852</v>
      </c>
    </row>
    <row r="1024" spans="1:5" x14ac:dyDescent="0.2">
      <c r="A1024" s="282" t="s">
        <v>14620</v>
      </c>
      <c r="B1024" s="282" t="s">
        <v>14619</v>
      </c>
      <c r="C1024" s="282" t="s">
        <v>128</v>
      </c>
      <c r="D1024" s="310">
        <v>-0.82051282051282048</v>
      </c>
      <c r="E1024" s="282" t="s">
        <v>2852</v>
      </c>
    </row>
    <row r="1025" spans="1:5" x14ac:dyDescent="0.2">
      <c r="A1025" s="282" t="s">
        <v>14618</v>
      </c>
      <c r="B1025" s="282" t="s">
        <v>14617</v>
      </c>
      <c r="C1025" s="282" t="s">
        <v>128</v>
      </c>
      <c r="D1025" s="310">
        <v>2.8037383177570092</v>
      </c>
      <c r="E1025" s="282" t="s">
        <v>2849</v>
      </c>
    </row>
    <row r="1026" spans="1:5" x14ac:dyDescent="0.2">
      <c r="A1026" s="282" t="s">
        <v>14616</v>
      </c>
      <c r="B1026" s="282" t="s">
        <v>14615</v>
      </c>
      <c r="C1026" s="282" t="s">
        <v>128</v>
      </c>
      <c r="D1026" s="310">
        <v>-8.3758937691521957</v>
      </c>
      <c r="E1026" s="282" t="s">
        <v>2852</v>
      </c>
    </row>
    <row r="1027" spans="1:5" x14ac:dyDescent="0.2">
      <c r="A1027" s="282" t="s">
        <v>14614</v>
      </c>
      <c r="B1027" s="282" t="s">
        <v>14613</v>
      </c>
      <c r="C1027" s="282" t="s">
        <v>128</v>
      </c>
      <c r="D1027" s="310">
        <v>17.09090909090909</v>
      </c>
      <c r="E1027" s="282" t="s">
        <v>2844</v>
      </c>
    </row>
    <row r="1028" spans="1:5" x14ac:dyDescent="0.2">
      <c r="A1028" s="282" t="s">
        <v>14612</v>
      </c>
      <c r="B1028" s="282" t="s">
        <v>14611</v>
      </c>
      <c r="C1028" s="282" t="s">
        <v>128</v>
      </c>
      <c r="D1028" s="310">
        <v>-1.2552301255230125</v>
      </c>
      <c r="E1028" s="282" t="s">
        <v>2852</v>
      </c>
    </row>
    <row r="1029" spans="1:5" x14ac:dyDescent="0.2">
      <c r="A1029" s="282" t="s">
        <v>14610</v>
      </c>
      <c r="B1029" s="282" t="s">
        <v>14609</v>
      </c>
      <c r="C1029" s="282" t="s">
        <v>128</v>
      </c>
      <c r="D1029" s="310">
        <v>7.354838709677419</v>
      </c>
      <c r="E1029" s="282" t="s">
        <v>2844</v>
      </c>
    </row>
    <row r="1030" spans="1:5" x14ac:dyDescent="0.2">
      <c r="A1030" s="282" t="s">
        <v>14608</v>
      </c>
      <c r="B1030" s="282" t="s">
        <v>14607</v>
      </c>
      <c r="C1030" s="282" t="s">
        <v>128</v>
      </c>
      <c r="D1030" s="310">
        <v>-6.8965517241379306</v>
      </c>
      <c r="E1030" s="282" t="s">
        <v>2852</v>
      </c>
    </row>
    <row r="1031" spans="1:5" x14ac:dyDescent="0.2">
      <c r="A1031" s="282" t="s">
        <v>14606</v>
      </c>
      <c r="B1031" s="282" t="s">
        <v>14605</v>
      </c>
      <c r="C1031" s="282" t="s">
        <v>128</v>
      </c>
      <c r="D1031" s="310">
        <v>-2.8787878787878789</v>
      </c>
      <c r="E1031" s="282" t="s">
        <v>2852</v>
      </c>
    </row>
    <row r="1032" spans="1:5" x14ac:dyDescent="0.2">
      <c r="A1032" s="282" t="s">
        <v>14604</v>
      </c>
      <c r="B1032" s="282" t="s">
        <v>14603</v>
      </c>
      <c r="C1032" s="282" t="s">
        <v>128</v>
      </c>
      <c r="D1032" s="310">
        <v>5.2434456928838955</v>
      </c>
      <c r="E1032" s="282" t="s">
        <v>2844</v>
      </c>
    </row>
    <row r="1033" spans="1:5" x14ac:dyDescent="0.2">
      <c r="A1033" s="282" t="s">
        <v>14602</v>
      </c>
      <c r="B1033" s="282" t="s">
        <v>14601</v>
      </c>
      <c r="C1033" s="282" t="s">
        <v>128</v>
      </c>
      <c r="D1033" s="310">
        <v>10.802919708029197</v>
      </c>
      <c r="E1033" s="282" t="s">
        <v>2844</v>
      </c>
    </row>
    <row r="1034" spans="1:5" x14ac:dyDescent="0.2">
      <c r="A1034" s="282" t="s">
        <v>14600</v>
      </c>
      <c r="B1034" s="282" t="s">
        <v>14599</v>
      </c>
      <c r="C1034" s="282" t="s">
        <v>128</v>
      </c>
      <c r="D1034" s="310">
        <v>-11.461794019933555</v>
      </c>
      <c r="E1034" s="282" t="s">
        <v>2852</v>
      </c>
    </row>
    <row r="1035" spans="1:5" x14ac:dyDescent="0.2">
      <c r="A1035" s="282" t="s">
        <v>14598</v>
      </c>
      <c r="B1035" s="282" t="s">
        <v>14597</v>
      </c>
      <c r="C1035" s="282" t="s">
        <v>128</v>
      </c>
      <c r="D1035" s="310">
        <v>0</v>
      </c>
      <c r="E1035" s="282" t="s">
        <v>3705</v>
      </c>
    </row>
    <row r="1036" spans="1:5" x14ac:dyDescent="0.2">
      <c r="A1036" s="282" t="s">
        <v>14596</v>
      </c>
      <c r="B1036" s="282" t="s">
        <v>14595</v>
      </c>
      <c r="C1036" s="282" t="s">
        <v>128</v>
      </c>
      <c r="D1036" s="310">
        <v>-5.5555555555555554</v>
      </c>
      <c r="E1036" s="282" t="s">
        <v>2852</v>
      </c>
    </row>
    <row r="1037" spans="1:5" x14ac:dyDescent="0.2">
      <c r="A1037" s="282" t="s">
        <v>14594</v>
      </c>
      <c r="B1037" s="282" t="s">
        <v>14593</v>
      </c>
      <c r="C1037" s="282" t="s">
        <v>128</v>
      </c>
      <c r="D1037" s="310">
        <v>-6.4279155188246104</v>
      </c>
      <c r="E1037" s="282" t="s">
        <v>2852</v>
      </c>
    </row>
    <row r="1038" spans="1:5" x14ac:dyDescent="0.2">
      <c r="A1038" s="282" t="s">
        <v>14592</v>
      </c>
      <c r="B1038" s="282" t="s">
        <v>14591</v>
      </c>
      <c r="C1038" s="282" t="s">
        <v>128</v>
      </c>
      <c r="D1038" s="310">
        <v>-1.89873417721519</v>
      </c>
      <c r="E1038" s="282" t="s">
        <v>2852</v>
      </c>
    </row>
    <row r="1039" spans="1:5" x14ac:dyDescent="0.2">
      <c r="A1039" s="282" t="s">
        <v>14590</v>
      </c>
      <c r="B1039" s="282" t="s">
        <v>14589</v>
      </c>
      <c r="C1039" s="282" t="s">
        <v>128</v>
      </c>
      <c r="D1039" s="310">
        <v>1.3</v>
      </c>
      <c r="E1039" s="282" t="s">
        <v>2849</v>
      </c>
    </row>
    <row r="1040" spans="1:5" x14ac:dyDescent="0.2">
      <c r="A1040" s="282" t="s">
        <v>14588</v>
      </c>
      <c r="B1040" s="282" t="s">
        <v>14587</v>
      </c>
      <c r="C1040" s="282" t="s">
        <v>128</v>
      </c>
      <c r="D1040" s="310">
        <v>2.00845665961945</v>
      </c>
      <c r="E1040" s="282" t="s">
        <v>2849</v>
      </c>
    </row>
    <row r="1041" spans="1:5" x14ac:dyDescent="0.2">
      <c r="A1041" s="282" t="s">
        <v>14586</v>
      </c>
      <c r="B1041" s="282" t="s">
        <v>14585</v>
      </c>
      <c r="C1041" s="282" t="s">
        <v>128</v>
      </c>
      <c r="D1041" s="310">
        <v>0.43352601156069359</v>
      </c>
      <c r="E1041" s="282" t="s">
        <v>2849</v>
      </c>
    </row>
    <row r="1042" spans="1:5" x14ac:dyDescent="0.2">
      <c r="A1042" s="282" t="s">
        <v>14584</v>
      </c>
      <c r="B1042" s="282" t="s">
        <v>14583</v>
      </c>
      <c r="C1042" s="282" t="s">
        <v>128</v>
      </c>
      <c r="D1042" s="310">
        <v>7.7586206896551726</v>
      </c>
      <c r="E1042" s="282" t="s">
        <v>2844</v>
      </c>
    </row>
    <row r="1043" spans="1:5" x14ac:dyDescent="0.2">
      <c r="A1043" s="282" t="s">
        <v>14582</v>
      </c>
      <c r="B1043" s="282" t="s">
        <v>14581</v>
      </c>
      <c r="C1043" s="282" t="s">
        <v>128</v>
      </c>
      <c r="D1043" s="310">
        <v>2.3195876288659796</v>
      </c>
      <c r="E1043" s="282" t="s">
        <v>2849</v>
      </c>
    </row>
    <row r="1044" spans="1:5" x14ac:dyDescent="0.2">
      <c r="A1044" s="282" t="s">
        <v>14580</v>
      </c>
      <c r="B1044" s="282" t="s">
        <v>14579</v>
      </c>
      <c r="C1044" s="282" t="s">
        <v>128</v>
      </c>
      <c r="D1044" s="310">
        <v>-4.7085201793721971</v>
      </c>
      <c r="E1044" s="282" t="s">
        <v>2852</v>
      </c>
    </row>
    <row r="1045" spans="1:5" x14ac:dyDescent="0.2">
      <c r="A1045" s="282" t="s">
        <v>14578</v>
      </c>
      <c r="B1045" s="282" t="s">
        <v>14577</v>
      </c>
      <c r="C1045" s="282" t="s">
        <v>128</v>
      </c>
      <c r="D1045" s="310">
        <v>-10.966542750929369</v>
      </c>
      <c r="E1045" s="282" t="s">
        <v>2852</v>
      </c>
    </row>
    <row r="1046" spans="1:5" x14ac:dyDescent="0.2">
      <c r="A1046" s="282" t="s">
        <v>14576</v>
      </c>
      <c r="B1046" s="282" t="s">
        <v>14575</v>
      </c>
      <c r="C1046" s="282" t="s">
        <v>128</v>
      </c>
      <c r="D1046" s="310">
        <v>-9.3416370106761573</v>
      </c>
      <c r="E1046" s="282" t="s">
        <v>2852</v>
      </c>
    </row>
    <row r="1047" spans="1:5" x14ac:dyDescent="0.2">
      <c r="A1047" s="282" t="s">
        <v>14574</v>
      </c>
      <c r="B1047" s="282" t="s">
        <v>14573</v>
      </c>
      <c r="C1047" s="282" t="s">
        <v>128</v>
      </c>
      <c r="D1047" s="310">
        <v>-2.2565320665083135</v>
      </c>
      <c r="E1047" s="282" t="s">
        <v>2852</v>
      </c>
    </row>
    <row r="1048" spans="1:5" x14ac:dyDescent="0.2">
      <c r="A1048" s="282" t="s">
        <v>14572</v>
      </c>
      <c r="B1048" s="282" t="s">
        <v>14571</v>
      </c>
      <c r="C1048" s="282" t="s">
        <v>128</v>
      </c>
      <c r="D1048" s="310">
        <v>2.5044722719141324</v>
      </c>
      <c r="E1048" s="282" t="s">
        <v>2849</v>
      </c>
    </row>
    <row r="1049" spans="1:5" x14ac:dyDescent="0.2">
      <c r="A1049" s="282" t="s">
        <v>14570</v>
      </c>
      <c r="B1049" s="282" t="s">
        <v>14569</v>
      </c>
      <c r="C1049" s="282" t="s">
        <v>128</v>
      </c>
      <c r="D1049" s="310">
        <v>-2.7874564459930316</v>
      </c>
      <c r="E1049" s="282" t="s">
        <v>2852</v>
      </c>
    </row>
    <row r="1050" spans="1:5" x14ac:dyDescent="0.2">
      <c r="A1050" s="282" t="s">
        <v>14568</v>
      </c>
      <c r="B1050" s="282" t="s">
        <v>14567</v>
      </c>
      <c r="C1050" s="282" t="s">
        <v>128</v>
      </c>
      <c r="D1050" s="310">
        <v>-5.6473829201101928</v>
      </c>
      <c r="E1050" s="282" t="s">
        <v>2852</v>
      </c>
    </row>
    <row r="1051" spans="1:5" x14ac:dyDescent="0.2">
      <c r="A1051" s="282" t="s">
        <v>14566</v>
      </c>
      <c r="B1051" s="282" t="s">
        <v>14565</v>
      </c>
      <c r="C1051" s="282" t="s">
        <v>128</v>
      </c>
      <c r="D1051" s="310">
        <v>18.791946308724832</v>
      </c>
      <c r="E1051" s="282" t="s">
        <v>2844</v>
      </c>
    </row>
    <row r="1052" spans="1:5" x14ac:dyDescent="0.2">
      <c r="A1052" s="282" t="s">
        <v>14564</v>
      </c>
      <c r="B1052" s="282" t="s">
        <v>14563</v>
      </c>
      <c r="C1052" s="282" t="s">
        <v>128</v>
      </c>
      <c r="D1052" s="310">
        <v>-4.9746192893401018</v>
      </c>
      <c r="E1052" s="282" t="s">
        <v>2852</v>
      </c>
    </row>
    <row r="1053" spans="1:5" x14ac:dyDescent="0.2">
      <c r="A1053" s="282" t="s">
        <v>14562</v>
      </c>
      <c r="B1053" s="282" t="s">
        <v>14561</v>
      </c>
      <c r="C1053" s="282" t="s">
        <v>128</v>
      </c>
      <c r="D1053" s="310">
        <v>-1.3651877133105803</v>
      </c>
      <c r="E1053" s="282" t="s">
        <v>2852</v>
      </c>
    </row>
    <row r="1054" spans="1:5" x14ac:dyDescent="0.2">
      <c r="A1054" s="282" t="s">
        <v>14560</v>
      </c>
      <c r="B1054" s="282" t="s">
        <v>14559</v>
      </c>
      <c r="C1054" s="282" t="s">
        <v>128</v>
      </c>
      <c r="D1054" s="310">
        <v>-6.129032258064516</v>
      </c>
      <c r="E1054" s="282" t="s">
        <v>2852</v>
      </c>
    </row>
    <row r="1055" spans="1:5" x14ac:dyDescent="0.2">
      <c r="A1055" s="282" t="s">
        <v>14558</v>
      </c>
      <c r="B1055" s="282" t="s">
        <v>14557</v>
      </c>
      <c r="C1055" s="282" t="s">
        <v>128</v>
      </c>
      <c r="D1055" s="310">
        <v>-14.994363021420517</v>
      </c>
      <c r="E1055" s="282" t="s">
        <v>2852</v>
      </c>
    </row>
    <row r="1056" spans="1:5" x14ac:dyDescent="0.2">
      <c r="A1056" s="282" t="s">
        <v>14556</v>
      </c>
      <c r="B1056" s="282" t="s">
        <v>14555</v>
      </c>
      <c r="C1056" s="282" t="s">
        <v>128</v>
      </c>
      <c r="D1056" s="310">
        <v>-1.6355140186915886</v>
      </c>
      <c r="E1056" s="282" t="s">
        <v>2852</v>
      </c>
    </row>
    <row r="1057" spans="1:5" x14ac:dyDescent="0.2">
      <c r="A1057" s="282" t="s">
        <v>14554</v>
      </c>
      <c r="B1057" s="282" t="s">
        <v>14553</v>
      </c>
      <c r="C1057" s="282" t="s">
        <v>128</v>
      </c>
      <c r="D1057" s="310">
        <v>0.19305019305019305</v>
      </c>
      <c r="E1057" s="282" t="s">
        <v>2849</v>
      </c>
    </row>
    <row r="1058" spans="1:5" x14ac:dyDescent="0.2">
      <c r="A1058" s="282" t="s">
        <v>14552</v>
      </c>
      <c r="B1058" s="282" t="s">
        <v>14551</v>
      </c>
      <c r="C1058" s="282" t="s">
        <v>128</v>
      </c>
      <c r="D1058" s="310">
        <v>1.1976047904191618</v>
      </c>
      <c r="E1058" s="282" t="s">
        <v>2849</v>
      </c>
    </row>
    <row r="1059" spans="1:5" x14ac:dyDescent="0.2">
      <c r="A1059" s="282" t="s">
        <v>14550</v>
      </c>
      <c r="B1059" s="282" t="s">
        <v>14549</v>
      </c>
      <c r="C1059" s="282" t="s">
        <v>128</v>
      </c>
      <c r="D1059" s="310">
        <v>-9.0987868284228757</v>
      </c>
      <c r="E1059" s="282" t="s">
        <v>2852</v>
      </c>
    </row>
    <row r="1060" spans="1:5" x14ac:dyDescent="0.2">
      <c r="A1060" s="282" t="s">
        <v>14548</v>
      </c>
      <c r="B1060" s="282" t="s">
        <v>14547</v>
      </c>
      <c r="C1060" s="282" t="s">
        <v>128</v>
      </c>
      <c r="D1060" s="310">
        <v>4.9891540130151846</v>
      </c>
      <c r="E1060" s="282" t="s">
        <v>2844</v>
      </c>
    </row>
    <row r="1061" spans="1:5" x14ac:dyDescent="0.2">
      <c r="A1061" s="282" t="s">
        <v>14546</v>
      </c>
      <c r="B1061" s="282" t="s">
        <v>14545</v>
      </c>
      <c r="C1061" s="282" t="s">
        <v>128</v>
      </c>
      <c r="D1061" s="310">
        <v>-6.094182825484765</v>
      </c>
      <c r="E1061" s="282" t="s">
        <v>2852</v>
      </c>
    </row>
    <row r="1062" spans="1:5" x14ac:dyDescent="0.2">
      <c r="A1062" s="282" t="s">
        <v>14544</v>
      </c>
      <c r="B1062" s="282" t="s">
        <v>14543</v>
      </c>
      <c r="C1062" s="282" t="s">
        <v>128</v>
      </c>
      <c r="D1062" s="310">
        <v>0.73221757322175729</v>
      </c>
      <c r="E1062" s="282" t="s">
        <v>2849</v>
      </c>
    </row>
    <row r="1063" spans="1:5" x14ac:dyDescent="0.2">
      <c r="A1063" s="282" t="s">
        <v>14542</v>
      </c>
      <c r="B1063" s="282" t="s">
        <v>14541</v>
      </c>
      <c r="C1063" s="282" t="s">
        <v>128</v>
      </c>
      <c r="D1063" s="310">
        <v>5.8741258741258742</v>
      </c>
      <c r="E1063" s="282" t="s">
        <v>2844</v>
      </c>
    </row>
    <row r="1064" spans="1:5" x14ac:dyDescent="0.2">
      <c r="A1064" s="282" t="s">
        <v>14540</v>
      </c>
      <c r="B1064" s="282" t="s">
        <v>14539</v>
      </c>
      <c r="C1064" s="282" t="s">
        <v>128</v>
      </c>
      <c r="D1064" s="310">
        <v>-2.944640753828033</v>
      </c>
      <c r="E1064" s="282" t="s">
        <v>2852</v>
      </c>
    </row>
    <row r="1065" spans="1:5" x14ac:dyDescent="0.2">
      <c r="A1065" s="282" t="s">
        <v>14538</v>
      </c>
      <c r="B1065" s="282" t="s">
        <v>14537</v>
      </c>
      <c r="C1065" s="282" t="s">
        <v>128</v>
      </c>
      <c r="D1065" s="310">
        <v>-9.3784078516902945</v>
      </c>
      <c r="E1065" s="282" t="s">
        <v>2852</v>
      </c>
    </row>
    <row r="1066" spans="1:5" x14ac:dyDescent="0.2">
      <c r="A1066" s="282" t="s">
        <v>14536</v>
      </c>
      <c r="B1066" s="282" t="s">
        <v>14535</v>
      </c>
      <c r="C1066" s="282" t="s">
        <v>128</v>
      </c>
      <c r="D1066" s="310">
        <v>-5.875</v>
      </c>
      <c r="E1066" s="282" t="s">
        <v>2852</v>
      </c>
    </row>
    <row r="1067" spans="1:5" x14ac:dyDescent="0.2">
      <c r="A1067" s="282" t="s">
        <v>14534</v>
      </c>
      <c r="B1067" s="282" t="s">
        <v>14533</v>
      </c>
      <c r="C1067" s="282" t="s">
        <v>128</v>
      </c>
      <c r="D1067" s="310">
        <v>11.853448275862069</v>
      </c>
      <c r="E1067" s="282" t="s">
        <v>2844</v>
      </c>
    </row>
    <row r="1068" spans="1:5" x14ac:dyDescent="0.2">
      <c r="A1068" s="282" t="s">
        <v>14532</v>
      </c>
      <c r="B1068" s="282" t="s">
        <v>14531</v>
      </c>
      <c r="C1068" s="282" t="s">
        <v>128</v>
      </c>
      <c r="D1068" s="310">
        <v>13.274336283185843</v>
      </c>
      <c r="E1068" s="282" t="s">
        <v>2844</v>
      </c>
    </row>
    <row r="1069" spans="1:5" x14ac:dyDescent="0.2">
      <c r="A1069" s="282" t="s">
        <v>14530</v>
      </c>
      <c r="B1069" s="282" t="s">
        <v>14529</v>
      </c>
      <c r="C1069" s="282" t="s">
        <v>128</v>
      </c>
      <c r="D1069" s="310">
        <v>-8.1889763779527556</v>
      </c>
      <c r="E1069" s="282" t="s">
        <v>2852</v>
      </c>
    </row>
    <row r="1070" spans="1:5" x14ac:dyDescent="0.2">
      <c r="A1070" s="282" t="s">
        <v>14528</v>
      </c>
      <c r="B1070" s="282" t="s">
        <v>14527</v>
      </c>
      <c r="C1070" s="282" t="s">
        <v>128</v>
      </c>
      <c r="D1070" s="310">
        <v>-6.1128526645768027</v>
      </c>
      <c r="E1070" s="282" t="s">
        <v>2852</v>
      </c>
    </row>
    <row r="1071" spans="1:5" x14ac:dyDescent="0.2">
      <c r="A1071" s="282" t="s">
        <v>14526</v>
      </c>
      <c r="B1071" s="282" t="s">
        <v>14525</v>
      </c>
      <c r="C1071" s="282" t="s">
        <v>128</v>
      </c>
      <c r="D1071" s="310">
        <v>-2.3631840796019898</v>
      </c>
      <c r="E1071" s="282" t="s">
        <v>2852</v>
      </c>
    </row>
    <row r="1072" spans="1:5" x14ac:dyDescent="0.2">
      <c r="A1072" s="282" t="s">
        <v>14524</v>
      </c>
      <c r="B1072" s="282" t="s">
        <v>14523</v>
      </c>
      <c r="C1072" s="282" t="s">
        <v>128</v>
      </c>
      <c r="D1072" s="310">
        <v>63.815789473684212</v>
      </c>
      <c r="E1072" s="282" t="s">
        <v>2844</v>
      </c>
    </row>
    <row r="1073" spans="1:5" x14ac:dyDescent="0.2">
      <c r="A1073" s="282" t="s">
        <v>14522</v>
      </c>
      <c r="B1073" s="282" t="s">
        <v>14521</v>
      </c>
      <c r="C1073" s="282" t="s">
        <v>128</v>
      </c>
      <c r="D1073" s="310">
        <v>-8.7114337568058069</v>
      </c>
      <c r="E1073" s="282" t="s">
        <v>2852</v>
      </c>
    </row>
    <row r="1074" spans="1:5" x14ac:dyDescent="0.2">
      <c r="A1074" s="282" t="s">
        <v>14520</v>
      </c>
      <c r="B1074" s="282" t="s">
        <v>14519</v>
      </c>
      <c r="C1074" s="282" t="s">
        <v>128</v>
      </c>
      <c r="D1074" s="310">
        <v>12.338308457711443</v>
      </c>
      <c r="E1074" s="282" t="s">
        <v>2844</v>
      </c>
    </row>
    <row r="1075" spans="1:5" x14ac:dyDescent="0.2">
      <c r="A1075" s="282" t="s">
        <v>14518</v>
      </c>
      <c r="B1075" s="282" t="s">
        <v>14517</v>
      </c>
      <c r="C1075" s="282" t="s">
        <v>128</v>
      </c>
      <c r="D1075" s="310">
        <v>22.086720867208673</v>
      </c>
      <c r="E1075" s="282" t="s">
        <v>2844</v>
      </c>
    </row>
    <row r="1076" spans="1:5" x14ac:dyDescent="0.2">
      <c r="A1076" s="282" t="s">
        <v>14516</v>
      </c>
      <c r="B1076" s="282" t="s">
        <v>14515</v>
      </c>
      <c r="C1076" s="282" t="s">
        <v>128</v>
      </c>
      <c r="D1076" s="310">
        <v>-4.7082906857727735</v>
      </c>
      <c r="E1076" s="282" t="s">
        <v>2852</v>
      </c>
    </row>
    <row r="1077" spans="1:5" x14ac:dyDescent="0.2">
      <c r="A1077" s="282" t="s">
        <v>14514</v>
      </c>
      <c r="B1077" s="282" t="s">
        <v>14513</v>
      </c>
      <c r="C1077" s="282" t="s">
        <v>128</v>
      </c>
      <c r="D1077" s="310">
        <v>-1.079136690647482</v>
      </c>
      <c r="E1077" s="282" t="s">
        <v>2852</v>
      </c>
    </row>
    <row r="1078" spans="1:5" x14ac:dyDescent="0.2">
      <c r="A1078" s="282" t="s">
        <v>14512</v>
      </c>
      <c r="B1078" s="282" t="s">
        <v>14511</v>
      </c>
      <c r="C1078" s="282" t="s">
        <v>128</v>
      </c>
      <c r="D1078" s="310">
        <v>-18.272841051314142</v>
      </c>
      <c r="E1078" s="282" t="s">
        <v>2852</v>
      </c>
    </row>
    <row r="1079" spans="1:5" x14ac:dyDescent="0.2">
      <c r="A1079" s="282" t="s">
        <v>14510</v>
      </c>
      <c r="B1079" s="282" t="s">
        <v>14509</v>
      </c>
      <c r="C1079" s="282" t="s">
        <v>128</v>
      </c>
      <c r="D1079" s="310">
        <v>-6.6759388038942973</v>
      </c>
      <c r="E1079" s="282" t="s">
        <v>2852</v>
      </c>
    </row>
    <row r="1080" spans="1:5" x14ac:dyDescent="0.2">
      <c r="A1080" s="282" t="s">
        <v>14508</v>
      </c>
      <c r="B1080" s="282" t="s">
        <v>14507</v>
      </c>
      <c r="C1080" s="282" t="s">
        <v>128</v>
      </c>
      <c r="D1080" s="310">
        <v>-5.3160919540229878</v>
      </c>
      <c r="E1080" s="282" t="s">
        <v>2852</v>
      </c>
    </row>
    <row r="1081" spans="1:5" x14ac:dyDescent="0.2">
      <c r="A1081" s="282" t="s">
        <v>14506</v>
      </c>
      <c r="B1081" s="282" t="s">
        <v>14505</v>
      </c>
      <c r="C1081" s="282" t="s">
        <v>128</v>
      </c>
      <c r="D1081" s="310">
        <v>-2.1604938271604937</v>
      </c>
      <c r="E1081" s="282" t="s">
        <v>2852</v>
      </c>
    </row>
    <row r="1082" spans="1:5" x14ac:dyDescent="0.2">
      <c r="A1082" s="282" t="s">
        <v>14504</v>
      </c>
      <c r="B1082" s="282" t="s">
        <v>14503</v>
      </c>
      <c r="C1082" s="282" t="s">
        <v>128</v>
      </c>
      <c r="D1082" s="310">
        <v>-7.1856287425149699</v>
      </c>
      <c r="E1082" s="282" t="s">
        <v>2852</v>
      </c>
    </row>
    <row r="1083" spans="1:5" x14ac:dyDescent="0.2">
      <c r="A1083" s="282" t="s">
        <v>14502</v>
      </c>
      <c r="B1083" s="282" t="s">
        <v>14501</v>
      </c>
      <c r="C1083" s="282" t="s">
        <v>128</v>
      </c>
      <c r="D1083" s="310">
        <v>-9.4412331406551058</v>
      </c>
      <c r="E1083" s="282" t="s">
        <v>2852</v>
      </c>
    </row>
    <row r="1084" spans="1:5" x14ac:dyDescent="0.2">
      <c r="A1084" s="282" t="s">
        <v>14500</v>
      </c>
      <c r="B1084" s="282" t="s">
        <v>14499</v>
      </c>
      <c r="C1084" s="282" t="s">
        <v>128</v>
      </c>
      <c r="D1084" s="310">
        <v>-9.9236641221374047</v>
      </c>
      <c r="E1084" s="282" t="s">
        <v>2852</v>
      </c>
    </row>
    <row r="1085" spans="1:5" x14ac:dyDescent="0.2">
      <c r="A1085" s="282" t="s">
        <v>14498</v>
      </c>
      <c r="B1085" s="282" t="s">
        <v>14497</v>
      </c>
      <c r="C1085" s="282" t="s">
        <v>128</v>
      </c>
      <c r="D1085" s="310">
        <v>-12.288930581613508</v>
      </c>
      <c r="E1085" s="282" t="s">
        <v>2852</v>
      </c>
    </row>
    <row r="1086" spans="1:5" x14ac:dyDescent="0.2">
      <c r="A1086" s="282" t="s">
        <v>14496</v>
      </c>
      <c r="B1086" s="282" t="s">
        <v>14495</v>
      </c>
      <c r="C1086" s="282" t="s">
        <v>128</v>
      </c>
      <c r="D1086" s="310">
        <v>15.94488188976378</v>
      </c>
      <c r="E1086" s="282" t="s">
        <v>2844</v>
      </c>
    </row>
    <row r="1087" spans="1:5" x14ac:dyDescent="0.2">
      <c r="A1087" s="282" t="s">
        <v>14494</v>
      </c>
      <c r="B1087" s="282" t="s">
        <v>14493</v>
      </c>
      <c r="C1087" s="282" t="s">
        <v>128</v>
      </c>
      <c r="D1087" s="310">
        <v>-1.3590033975084939</v>
      </c>
      <c r="E1087" s="282" t="s">
        <v>2852</v>
      </c>
    </row>
    <row r="1088" spans="1:5" x14ac:dyDescent="0.2">
      <c r="A1088" s="282" t="s">
        <v>14492</v>
      </c>
      <c r="B1088" s="282" t="s">
        <v>14491</v>
      </c>
      <c r="C1088" s="282" t="s">
        <v>128</v>
      </c>
      <c r="D1088" s="310">
        <v>-3.4146341463414638</v>
      </c>
      <c r="E1088" s="282" t="s">
        <v>2852</v>
      </c>
    </row>
    <row r="1089" spans="1:5" x14ac:dyDescent="0.2">
      <c r="A1089" s="282" t="s">
        <v>14490</v>
      </c>
      <c r="B1089" s="282" t="s">
        <v>14489</v>
      </c>
      <c r="C1089" s="282" t="s">
        <v>128</v>
      </c>
      <c r="D1089" s="310">
        <v>-3.3136094674556213</v>
      </c>
      <c r="E1089" s="282" t="s">
        <v>2852</v>
      </c>
    </row>
    <row r="1090" spans="1:5" x14ac:dyDescent="0.2">
      <c r="A1090" s="282" t="s">
        <v>14488</v>
      </c>
      <c r="B1090" s="282" t="s">
        <v>14487</v>
      </c>
      <c r="C1090" s="282" t="s">
        <v>128</v>
      </c>
      <c r="D1090" s="310">
        <v>5.4842473745624272</v>
      </c>
      <c r="E1090" s="282" t="s">
        <v>2844</v>
      </c>
    </row>
    <row r="1091" spans="1:5" x14ac:dyDescent="0.2">
      <c r="A1091" s="282" t="s">
        <v>14486</v>
      </c>
      <c r="B1091" s="282" t="s">
        <v>14485</v>
      </c>
      <c r="C1091" s="282" t="s">
        <v>128</v>
      </c>
      <c r="D1091" s="310">
        <v>-8.4563758389261743</v>
      </c>
      <c r="E1091" s="282" t="s">
        <v>2852</v>
      </c>
    </row>
    <row r="1092" spans="1:5" x14ac:dyDescent="0.2">
      <c r="A1092" s="282" t="s">
        <v>14484</v>
      </c>
      <c r="B1092" s="282" t="s">
        <v>14483</v>
      </c>
      <c r="C1092" s="282" t="s">
        <v>128</v>
      </c>
      <c r="D1092" s="310">
        <v>5.5299539170506913</v>
      </c>
      <c r="E1092" s="282" t="s">
        <v>2844</v>
      </c>
    </row>
    <row r="1093" spans="1:5" x14ac:dyDescent="0.2">
      <c r="A1093" s="282" t="s">
        <v>14482</v>
      </c>
      <c r="B1093" s="282" t="s">
        <v>14481</v>
      </c>
      <c r="C1093" s="282" t="s">
        <v>128</v>
      </c>
      <c r="D1093" s="310">
        <v>-1.0657193605683837</v>
      </c>
      <c r="E1093" s="282" t="s">
        <v>2852</v>
      </c>
    </row>
    <row r="1094" spans="1:5" x14ac:dyDescent="0.2">
      <c r="A1094" s="282" t="s">
        <v>14480</v>
      </c>
      <c r="B1094" s="282" t="s">
        <v>14479</v>
      </c>
      <c r="C1094" s="282" t="s">
        <v>128</v>
      </c>
      <c r="D1094" s="310">
        <v>0.14534883720930233</v>
      </c>
      <c r="E1094" s="282" t="s">
        <v>2849</v>
      </c>
    </row>
    <row r="1095" spans="1:5" x14ac:dyDescent="0.2">
      <c r="A1095" s="282" t="s">
        <v>14478</v>
      </c>
      <c r="B1095" s="282" t="s">
        <v>14477</v>
      </c>
      <c r="C1095" s="282" t="s">
        <v>128</v>
      </c>
      <c r="D1095" s="310">
        <v>-1.935483870967742</v>
      </c>
      <c r="E1095" s="282" t="s">
        <v>2852</v>
      </c>
    </row>
    <row r="1096" spans="1:5" x14ac:dyDescent="0.2">
      <c r="A1096" s="282" t="s">
        <v>14476</v>
      </c>
      <c r="B1096" s="282" t="s">
        <v>14475</v>
      </c>
      <c r="C1096" s="282" t="s">
        <v>128</v>
      </c>
      <c r="D1096" s="310">
        <v>-8.9411764705882355</v>
      </c>
      <c r="E1096" s="282" t="s">
        <v>2852</v>
      </c>
    </row>
    <row r="1097" spans="1:5" x14ac:dyDescent="0.2">
      <c r="A1097" s="282" t="s">
        <v>14474</v>
      </c>
      <c r="B1097" s="282" t="s">
        <v>14473</v>
      </c>
      <c r="C1097" s="282" t="s">
        <v>128</v>
      </c>
      <c r="D1097" s="310">
        <v>-1.6283524904214559</v>
      </c>
      <c r="E1097" s="282" t="s">
        <v>2852</v>
      </c>
    </row>
    <row r="1098" spans="1:5" x14ac:dyDescent="0.2">
      <c r="A1098" s="282" t="s">
        <v>14472</v>
      </c>
      <c r="B1098" s="282" t="s">
        <v>14471</v>
      </c>
      <c r="C1098" s="282" t="s">
        <v>128</v>
      </c>
      <c r="D1098" s="310">
        <v>-19.630872483221477</v>
      </c>
      <c r="E1098" s="282" t="s">
        <v>2852</v>
      </c>
    </row>
    <row r="1099" spans="1:5" x14ac:dyDescent="0.2">
      <c r="A1099" s="282" t="s">
        <v>14470</v>
      </c>
      <c r="B1099" s="282" t="s">
        <v>14469</v>
      </c>
      <c r="C1099" s="282" t="s">
        <v>128</v>
      </c>
      <c r="D1099" s="310">
        <v>-5.3042121684867398</v>
      </c>
      <c r="E1099" s="282" t="s">
        <v>2852</v>
      </c>
    </row>
    <row r="1100" spans="1:5" x14ac:dyDescent="0.2">
      <c r="A1100" s="282" t="s">
        <v>14468</v>
      </c>
      <c r="B1100" s="282" t="s">
        <v>14467</v>
      </c>
      <c r="C1100" s="282" t="s">
        <v>128</v>
      </c>
      <c r="D1100" s="310">
        <v>-10.778443113772456</v>
      </c>
      <c r="E1100" s="282" t="s">
        <v>2852</v>
      </c>
    </row>
    <row r="1101" spans="1:5" x14ac:dyDescent="0.2">
      <c r="A1101" s="282" t="s">
        <v>14466</v>
      </c>
      <c r="B1101" s="282" t="s">
        <v>14465</v>
      </c>
      <c r="C1101" s="282" t="s">
        <v>128</v>
      </c>
      <c r="D1101" s="310">
        <v>5.4455445544554459</v>
      </c>
      <c r="E1101" s="282" t="s">
        <v>2844</v>
      </c>
    </row>
    <row r="1102" spans="1:5" x14ac:dyDescent="0.2">
      <c r="A1102" s="282" t="s">
        <v>14464</v>
      </c>
      <c r="B1102" s="282" t="s">
        <v>14463</v>
      </c>
      <c r="C1102" s="282" t="s">
        <v>128</v>
      </c>
      <c r="D1102" s="310">
        <v>-4.1436464088397784</v>
      </c>
      <c r="E1102" s="282" t="s">
        <v>2852</v>
      </c>
    </row>
    <row r="1103" spans="1:5" x14ac:dyDescent="0.2">
      <c r="A1103" s="282" t="s">
        <v>14462</v>
      </c>
      <c r="B1103" s="282" t="s">
        <v>14461</v>
      </c>
      <c r="C1103" s="282" t="s">
        <v>128</v>
      </c>
      <c r="D1103" s="310">
        <v>-6.2289562289562292</v>
      </c>
      <c r="E1103" s="282" t="s">
        <v>2852</v>
      </c>
    </row>
    <row r="1104" spans="1:5" x14ac:dyDescent="0.2">
      <c r="A1104" s="282" t="s">
        <v>14460</v>
      </c>
      <c r="B1104" s="282" t="s">
        <v>14459</v>
      </c>
      <c r="C1104" s="282" t="s">
        <v>128</v>
      </c>
      <c r="D1104" s="310">
        <v>-8.3207261724659602</v>
      </c>
      <c r="E1104" s="282" t="s">
        <v>2852</v>
      </c>
    </row>
    <row r="1105" spans="1:5" x14ac:dyDescent="0.2">
      <c r="A1105" s="282" t="s">
        <v>14458</v>
      </c>
      <c r="B1105" s="282" t="s">
        <v>14457</v>
      </c>
      <c r="C1105" s="282" t="s">
        <v>128</v>
      </c>
      <c r="D1105" s="310">
        <v>-7.888040712468193</v>
      </c>
      <c r="E1105" s="282" t="s">
        <v>2852</v>
      </c>
    </row>
    <row r="1106" spans="1:5" x14ac:dyDescent="0.2">
      <c r="A1106" s="282" t="s">
        <v>14456</v>
      </c>
      <c r="B1106" s="282" t="s">
        <v>14455</v>
      </c>
      <c r="C1106" s="282" t="s">
        <v>128</v>
      </c>
      <c r="D1106" s="310">
        <v>-13.43915343915344</v>
      </c>
      <c r="E1106" s="282" t="s">
        <v>2852</v>
      </c>
    </row>
    <row r="1107" spans="1:5" x14ac:dyDescent="0.2">
      <c r="A1107" s="282" t="s">
        <v>14454</v>
      </c>
      <c r="B1107" s="282" t="s">
        <v>14453</v>
      </c>
      <c r="C1107" s="282" t="s">
        <v>128</v>
      </c>
      <c r="D1107" s="310">
        <v>-8.7008343265792618</v>
      </c>
      <c r="E1107" s="282" t="s">
        <v>2852</v>
      </c>
    </row>
    <row r="1108" spans="1:5" x14ac:dyDescent="0.2">
      <c r="A1108" s="282" t="s">
        <v>14452</v>
      </c>
      <c r="B1108" s="282" t="s">
        <v>14451</v>
      </c>
      <c r="C1108" s="282" t="s">
        <v>128</v>
      </c>
      <c r="D1108" s="310">
        <v>-7.4074074074074066</v>
      </c>
      <c r="E1108" s="282" t="s">
        <v>2852</v>
      </c>
    </row>
    <row r="1109" spans="1:5" x14ac:dyDescent="0.2">
      <c r="A1109" s="282" t="s">
        <v>14450</v>
      </c>
      <c r="B1109" s="282" t="s">
        <v>14449</v>
      </c>
      <c r="C1109" s="282" t="s">
        <v>128</v>
      </c>
      <c r="D1109" s="310">
        <v>-11.781206171107995</v>
      </c>
      <c r="E1109" s="282" t="s">
        <v>2852</v>
      </c>
    </row>
    <row r="1110" spans="1:5" x14ac:dyDescent="0.2">
      <c r="A1110" s="282" t="s">
        <v>14448</v>
      </c>
      <c r="B1110" s="282" t="s">
        <v>14447</v>
      </c>
      <c r="C1110" s="282" t="s">
        <v>128</v>
      </c>
      <c r="D1110" s="310">
        <v>-5.7106598984771573</v>
      </c>
      <c r="E1110" s="282" t="s">
        <v>2852</v>
      </c>
    </row>
    <row r="1111" spans="1:5" x14ac:dyDescent="0.2">
      <c r="A1111" s="282" t="s">
        <v>14446</v>
      </c>
      <c r="B1111" s="282" t="s">
        <v>14445</v>
      </c>
      <c r="C1111" s="282" t="s">
        <v>128</v>
      </c>
      <c r="D1111" s="310">
        <v>0.34207525655644244</v>
      </c>
      <c r="E1111" s="282" t="s">
        <v>2849</v>
      </c>
    </row>
    <row r="1112" spans="1:5" x14ac:dyDescent="0.2">
      <c r="A1112" s="282" t="s">
        <v>14444</v>
      </c>
      <c r="B1112" s="282" t="s">
        <v>14443</v>
      </c>
      <c r="C1112" s="282" t="s">
        <v>128</v>
      </c>
      <c r="D1112" s="310">
        <v>10.7421875</v>
      </c>
      <c r="E1112" s="282" t="s">
        <v>2844</v>
      </c>
    </row>
    <row r="1113" spans="1:5" x14ac:dyDescent="0.2">
      <c r="A1113" s="282" t="s">
        <v>14442</v>
      </c>
      <c r="B1113" s="282" t="s">
        <v>14441</v>
      </c>
      <c r="C1113" s="282" t="s">
        <v>128</v>
      </c>
      <c r="D1113" s="310">
        <v>2.7617951668584579</v>
      </c>
      <c r="E1113" s="282" t="s">
        <v>2849</v>
      </c>
    </row>
    <row r="1114" spans="1:5" x14ac:dyDescent="0.2">
      <c r="A1114" s="282" t="s">
        <v>14440</v>
      </c>
      <c r="B1114" s="282" t="s">
        <v>14439</v>
      </c>
      <c r="C1114" s="282" t="s">
        <v>128</v>
      </c>
      <c r="D1114" s="310">
        <v>-1.3195098963242224</v>
      </c>
      <c r="E1114" s="282" t="s">
        <v>2852</v>
      </c>
    </row>
    <row r="1115" spans="1:5" x14ac:dyDescent="0.2">
      <c r="A1115" s="282" t="s">
        <v>14438</v>
      </c>
      <c r="B1115" s="282" t="s">
        <v>14437</v>
      </c>
      <c r="C1115" s="282" t="s">
        <v>128</v>
      </c>
      <c r="D1115" s="310">
        <v>-4.980842911877394</v>
      </c>
      <c r="E1115" s="282" t="s">
        <v>2852</v>
      </c>
    </row>
    <row r="1116" spans="1:5" x14ac:dyDescent="0.2">
      <c r="A1116" s="282" t="s">
        <v>14436</v>
      </c>
      <c r="B1116" s="282" t="s">
        <v>14435</v>
      </c>
      <c r="C1116" s="282" t="s">
        <v>128</v>
      </c>
      <c r="D1116" s="310">
        <v>17.002518891687657</v>
      </c>
      <c r="E1116" s="282" t="s">
        <v>2844</v>
      </c>
    </row>
    <row r="1117" spans="1:5" x14ac:dyDescent="0.2">
      <c r="A1117" s="282" t="s">
        <v>14434</v>
      </c>
      <c r="B1117" s="282" t="s">
        <v>14433</v>
      </c>
      <c r="C1117" s="282" t="s">
        <v>128</v>
      </c>
      <c r="D1117" s="310">
        <v>-4.5829514207149407</v>
      </c>
      <c r="E1117" s="282" t="s">
        <v>2852</v>
      </c>
    </row>
    <row r="1118" spans="1:5" x14ac:dyDescent="0.2">
      <c r="A1118" s="282" t="s">
        <v>14432</v>
      </c>
      <c r="B1118" s="282" t="s">
        <v>14431</v>
      </c>
      <c r="C1118" s="282" t="s">
        <v>128</v>
      </c>
      <c r="D1118" s="310">
        <v>-14.927344782034346</v>
      </c>
      <c r="E1118" s="282" t="s">
        <v>2852</v>
      </c>
    </row>
    <row r="1119" spans="1:5" x14ac:dyDescent="0.2">
      <c r="A1119" s="282" t="s">
        <v>14430</v>
      </c>
      <c r="B1119" s="282" t="s">
        <v>14429</v>
      </c>
      <c r="C1119" s="282" t="s">
        <v>128</v>
      </c>
      <c r="D1119" s="310">
        <v>-4.7438330170777991</v>
      </c>
      <c r="E1119" s="282" t="s">
        <v>2852</v>
      </c>
    </row>
    <row r="1120" spans="1:5" x14ac:dyDescent="0.2">
      <c r="A1120" s="282" t="s">
        <v>14428</v>
      </c>
      <c r="B1120" s="282" t="s">
        <v>14427</v>
      </c>
      <c r="C1120" s="282" t="s">
        <v>128</v>
      </c>
      <c r="D1120" s="310">
        <v>-5.132192846034215</v>
      </c>
      <c r="E1120" s="282" t="s">
        <v>2852</v>
      </c>
    </row>
    <row r="1121" spans="1:5" x14ac:dyDescent="0.2">
      <c r="A1121" s="282" t="s">
        <v>14426</v>
      </c>
      <c r="B1121" s="282" t="s">
        <v>14425</v>
      </c>
      <c r="C1121" s="282" t="s">
        <v>128</v>
      </c>
      <c r="D1121" s="310">
        <v>-1.2048192771084338</v>
      </c>
      <c r="E1121" s="282" t="s">
        <v>2852</v>
      </c>
    </row>
    <row r="1122" spans="1:5" x14ac:dyDescent="0.2">
      <c r="A1122" s="282" t="s">
        <v>14424</v>
      </c>
      <c r="B1122" s="282" t="s">
        <v>14423</v>
      </c>
      <c r="C1122" s="282" t="s">
        <v>128</v>
      </c>
      <c r="D1122" s="310">
        <v>-6.7656765676567661</v>
      </c>
      <c r="E1122" s="282" t="s">
        <v>2852</v>
      </c>
    </row>
    <row r="1123" spans="1:5" x14ac:dyDescent="0.2">
      <c r="A1123" s="282" t="s">
        <v>14422</v>
      </c>
      <c r="B1123" s="282" t="s">
        <v>14421</v>
      </c>
      <c r="C1123" s="282" t="s">
        <v>128</v>
      </c>
      <c r="D1123" s="310">
        <v>-12.390670553935861</v>
      </c>
      <c r="E1123" s="282" t="s">
        <v>2852</v>
      </c>
    </row>
    <row r="1124" spans="1:5" x14ac:dyDescent="0.2">
      <c r="A1124" s="282" t="s">
        <v>14420</v>
      </c>
      <c r="B1124" s="282" t="s">
        <v>14419</v>
      </c>
      <c r="C1124" s="282" t="s">
        <v>128</v>
      </c>
      <c r="D1124" s="310">
        <v>3.5778175313059033</v>
      </c>
      <c r="E1124" s="282" t="s">
        <v>2849</v>
      </c>
    </row>
    <row r="1125" spans="1:5" x14ac:dyDescent="0.2">
      <c r="A1125" s="282" t="s">
        <v>14418</v>
      </c>
      <c r="B1125" s="282" t="s">
        <v>14417</v>
      </c>
      <c r="C1125" s="282" t="s">
        <v>128</v>
      </c>
      <c r="D1125" s="310">
        <v>-11.433172302737519</v>
      </c>
      <c r="E1125" s="282" t="s">
        <v>2852</v>
      </c>
    </row>
    <row r="1126" spans="1:5" x14ac:dyDescent="0.2">
      <c r="A1126" s="282" t="s">
        <v>14416</v>
      </c>
      <c r="B1126" s="282" t="s">
        <v>14415</v>
      </c>
      <c r="C1126" s="282" t="s">
        <v>128</v>
      </c>
      <c r="D1126" s="310">
        <v>-6.7669172932330826</v>
      </c>
      <c r="E1126" s="282" t="s">
        <v>2852</v>
      </c>
    </row>
    <row r="1127" spans="1:5" x14ac:dyDescent="0.2">
      <c r="A1127" s="282" t="s">
        <v>14414</v>
      </c>
      <c r="B1127" s="282" t="s">
        <v>14413</v>
      </c>
      <c r="C1127" s="282" t="s">
        <v>128</v>
      </c>
      <c r="D1127" s="310">
        <v>-5.6862745098039218</v>
      </c>
      <c r="E1127" s="282" t="s">
        <v>2852</v>
      </c>
    </row>
    <row r="1128" spans="1:5" x14ac:dyDescent="0.2">
      <c r="A1128" s="282" t="s">
        <v>14412</v>
      </c>
      <c r="B1128" s="282" t="s">
        <v>14411</v>
      </c>
      <c r="C1128" s="282" t="s">
        <v>128</v>
      </c>
      <c r="D1128" s="310">
        <v>-11.556240369799692</v>
      </c>
      <c r="E1128" s="282" t="s">
        <v>2852</v>
      </c>
    </row>
    <row r="1129" spans="1:5" x14ac:dyDescent="0.2">
      <c r="A1129" s="282" t="s">
        <v>14410</v>
      </c>
      <c r="B1129" s="282" t="s">
        <v>14409</v>
      </c>
      <c r="C1129" s="282" t="s">
        <v>128</v>
      </c>
      <c r="D1129" s="310">
        <v>332.51231527093591</v>
      </c>
      <c r="E1129" s="282" t="s">
        <v>2844</v>
      </c>
    </row>
    <row r="1130" spans="1:5" x14ac:dyDescent="0.2">
      <c r="A1130" s="282" t="s">
        <v>14408</v>
      </c>
      <c r="B1130" s="282" t="s">
        <v>14407</v>
      </c>
      <c r="C1130" s="282" t="s">
        <v>128</v>
      </c>
      <c r="D1130" s="310">
        <v>-1.1510791366906474</v>
      </c>
      <c r="E1130" s="282" t="s">
        <v>2852</v>
      </c>
    </row>
    <row r="1131" spans="1:5" x14ac:dyDescent="0.2">
      <c r="A1131" s="282" t="s">
        <v>14406</v>
      </c>
      <c r="B1131" s="282" t="s">
        <v>14405</v>
      </c>
      <c r="C1131" s="282" t="s">
        <v>128</v>
      </c>
      <c r="D1131" s="310">
        <v>-2.5185185185185186</v>
      </c>
      <c r="E1131" s="282" t="s">
        <v>2852</v>
      </c>
    </row>
    <row r="1132" spans="1:5" x14ac:dyDescent="0.2">
      <c r="A1132" s="282" t="s">
        <v>14404</v>
      </c>
      <c r="B1132" s="282" t="s">
        <v>14403</v>
      </c>
      <c r="C1132" s="282" t="s">
        <v>128</v>
      </c>
      <c r="D1132" s="310">
        <v>-1.6826923076923077</v>
      </c>
      <c r="E1132" s="282" t="s">
        <v>2852</v>
      </c>
    </row>
    <row r="1133" spans="1:5" x14ac:dyDescent="0.2">
      <c r="A1133" s="282" t="s">
        <v>14402</v>
      </c>
      <c r="B1133" s="282" t="s">
        <v>14401</v>
      </c>
      <c r="C1133" s="282" t="s">
        <v>128</v>
      </c>
      <c r="D1133" s="310">
        <v>0.78616352201257866</v>
      </c>
      <c r="E1133" s="282" t="s">
        <v>2849</v>
      </c>
    </row>
    <row r="1134" spans="1:5" x14ac:dyDescent="0.2">
      <c r="A1134" s="282" t="s">
        <v>14400</v>
      </c>
      <c r="B1134" s="282" t="s">
        <v>14399</v>
      </c>
      <c r="C1134" s="282" t="s">
        <v>128</v>
      </c>
      <c r="D1134" s="310">
        <v>6.9489685124864282</v>
      </c>
      <c r="E1134" s="282" t="s">
        <v>2844</v>
      </c>
    </row>
    <row r="1135" spans="1:5" x14ac:dyDescent="0.2">
      <c r="A1135" s="282" t="s">
        <v>14398</v>
      </c>
      <c r="B1135" s="282" t="s">
        <v>14397</v>
      </c>
      <c r="C1135" s="282" t="s">
        <v>128</v>
      </c>
      <c r="D1135" s="310">
        <v>4.8086359175662414</v>
      </c>
      <c r="E1135" s="282" t="s">
        <v>2844</v>
      </c>
    </row>
    <row r="1136" spans="1:5" x14ac:dyDescent="0.2">
      <c r="A1136" s="282" t="s">
        <v>14396</v>
      </c>
      <c r="B1136" s="282" t="s">
        <v>14395</v>
      </c>
      <c r="C1136" s="282" t="s">
        <v>128</v>
      </c>
      <c r="D1136" s="310">
        <v>16.49659863945578</v>
      </c>
      <c r="E1136" s="282" t="s">
        <v>2844</v>
      </c>
    </row>
    <row r="1137" spans="1:5" x14ac:dyDescent="0.2">
      <c r="A1137" s="282" t="s">
        <v>14394</v>
      </c>
      <c r="B1137" s="282" t="s">
        <v>14393</v>
      </c>
      <c r="C1137" s="282" t="s">
        <v>128</v>
      </c>
      <c r="D1137" s="310">
        <v>3.0054644808743167</v>
      </c>
      <c r="E1137" s="282" t="s">
        <v>2849</v>
      </c>
    </row>
    <row r="1138" spans="1:5" x14ac:dyDescent="0.2">
      <c r="A1138" s="282" t="s">
        <v>14392</v>
      </c>
      <c r="B1138" s="282" t="s">
        <v>14391</v>
      </c>
      <c r="C1138" s="282" t="s">
        <v>128</v>
      </c>
      <c r="D1138" s="310">
        <v>3.5587188612099649</v>
      </c>
      <c r="E1138" s="282" t="s">
        <v>2849</v>
      </c>
    </row>
    <row r="1139" spans="1:5" x14ac:dyDescent="0.2">
      <c r="A1139" s="282" t="s">
        <v>14390</v>
      </c>
      <c r="B1139" s="282" t="s">
        <v>14389</v>
      </c>
      <c r="C1139" s="282" t="s">
        <v>128</v>
      </c>
      <c r="D1139" s="310">
        <v>2.1428571428571428</v>
      </c>
      <c r="E1139" s="282" t="s">
        <v>2849</v>
      </c>
    </row>
    <row r="1140" spans="1:5" x14ac:dyDescent="0.2">
      <c r="A1140" s="282" t="s">
        <v>14388</v>
      </c>
      <c r="B1140" s="282" t="s">
        <v>14387</v>
      </c>
      <c r="C1140" s="282" t="s">
        <v>128</v>
      </c>
      <c r="D1140" s="310">
        <v>3.087248322147651</v>
      </c>
      <c r="E1140" s="282" t="s">
        <v>2849</v>
      </c>
    </row>
    <row r="1141" spans="1:5" x14ac:dyDescent="0.2">
      <c r="A1141" s="282" t="s">
        <v>14386</v>
      </c>
      <c r="B1141" s="282" t="s">
        <v>14385</v>
      </c>
      <c r="C1141" s="282" t="s">
        <v>128</v>
      </c>
      <c r="D1141" s="310">
        <v>-6.1420345489443378</v>
      </c>
      <c r="E1141" s="282" t="s">
        <v>2852</v>
      </c>
    </row>
    <row r="1142" spans="1:5" x14ac:dyDescent="0.2">
      <c r="A1142" s="282" t="s">
        <v>14384</v>
      </c>
      <c r="B1142" s="282" t="s">
        <v>14383</v>
      </c>
      <c r="C1142" s="282" t="s">
        <v>128</v>
      </c>
      <c r="D1142" s="310">
        <v>6.8313953488372086</v>
      </c>
      <c r="E1142" s="282" t="s">
        <v>2844</v>
      </c>
    </row>
    <row r="1143" spans="1:5" x14ac:dyDescent="0.2">
      <c r="A1143" s="282" t="s">
        <v>14382</v>
      </c>
      <c r="B1143" s="282" t="s">
        <v>14381</v>
      </c>
      <c r="C1143" s="282" t="s">
        <v>128</v>
      </c>
      <c r="D1143" s="310">
        <v>-8.4186575654152449</v>
      </c>
      <c r="E1143" s="282" t="s">
        <v>2852</v>
      </c>
    </row>
    <row r="1144" spans="1:5" x14ac:dyDescent="0.2">
      <c r="A1144" s="282" t="s">
        <v>14380</v>
      </c>
      <c r="B1144" s="282" t="s">
        <v>14379</v>
      </c>
      <c r="C1144" s="282" t="s">
        <v>128</v>
      </c>
      <c r="D1144" s="310">
        <v>-3.6114570361145701</v>
      </c>
      <c r="E1144" s="282" t="s">
        <v>2852</v>
      </c>
    </row>
    <row r="1145" spans="1:5" x14ac:dyDescent="0.2">
      <c r="A1145" s="282" t="s">
        <v>14378</v>
      </c>
      <c r="B1145" s="282" t="s">
        <v>14377</v>
      </c>
      <c r="C1145" s="282" t="s">
        <v>128</v>
      </c>
      <c r="D1145" s="310">
        <v>-8.526315789473685</v>
      </c>
      <c r="E1145" s="282" t="s">
        <v>2852</v>
      </c>
    </row>
    <row r="1146" spans="1:5" x14ac:dyDescent="0.2">
      <c r="A1146" s="282" t="s">
        <v>14376</v>
      </c>
      <c r="B1146" s="282" t="s">
        <v>14375</v>
      </c>
      <c r="C1146" s="282" t="s">
        <v>128</v>
      </c>
      <c r="D1146" s="310">
        <v>-5.7668711656441722</v>
      </c>
      <c r="E1146" s="282" t="s">
        <v>2852</v>
      </c>
    </row>
    <row r="1147" spans="1:5" x14ac:dyDescent="0.2">
      <c r="A1147" s="282" t="s">
        <v>14374</v>
      </c>
      <c r="B1147" s="282" t="s">
        <v>14373</v>
      </c>
      <c r="C1147" s="282" t="s">
        <v>128</v>
      </c>
      <c r="D1147" s="310">
        <v>-12.237762237762238</v>
      </c>
      <c r="E1147" s="282" t="s">
        <v>2852</v>
      </c>
    </row>
    <row r="1148" spans="1:5" x14ac:dyDescent="0.2">
      <c r="A1148" s="282" t="s">
        <v>14372</v>
      </c>
      <c r="B1148" s="282" t="s">
        <v>14371</v>
      </c>
      <c r="C1148" s="282" t="s">
        <v>128</v>
      </c>
      <c r="D1148" s="310">
        <v>-7.623318385650224</v>
      </c>
      <c r="E1148" s="282" t="s">
        <v>2852</v>
      </c>
    </row>
    <row r="1149" spans="1:5" x14ac:dyDescent="0.2">
      <c r="A1149" s="282" t="s">
        <v>14370</v>
      </c>
      <c r="B1149" s="282" t="s">
        <v>14369</v>
      </c>
      <c r="C1149" s="282" t="s">
        <v>128</v>
      </c>
      <c r="D1149" s="310">
        <v>-6.4516129032258061</v>
      </c>
      <c r="E1149" s="282" t="s">
        <v>2852</v>
      </c>
    </row>
    <row r="1150" spans="1:5" x14ac:dyDescent="0.2">
      <c r="A1150" s="282" t="s">
        <v>14368</v>
      </c>
      <c r="B1150" s="282" t="s">
        <v>14367</v>
      </c>
      <c r="C1150" s="282" t="s">
        <v>128</v>
      </c>
      <c r="D1150" s="310">
        <v>-8.0773606370875992</v>
      </c>
      <c r="E1150" s="282" t="s">
        <v>2852</v>
      </c>
    </row>
    <row r="1151" spans="1:5" x14ac:dyDescent="0.2">
      <c r="A1151" s="282" t="s">
        <v>14366</v>
      </c>
      <c r="B1151" s="282" t="s">
        <v>14365</v>
      </c>
      <c r="C1151" s="282" t="s">
        <v>128</v>
      </c>
      <c r="D1151" s="310">
        <v>-2.3224043715846996</v>
      </c>
      <c r="E1151" s="282" t="s">
        <v>2852</v>
      </c>
    </row>
    <row r="1152" spans="1:5" x14ac:dyDescent="0.2">
      <c r="A1152" s="282" t="s">
        <v>14364</v>
      </c>
      <c r="B1152" s="282" t="s">
        <v>14363</v>
      </c>
      <c r="C1152" s="282" t="s">
        <v>128</v>
      </c>
      <c r="D1152" s="310">
        <v>0.97297297297297292</v>
      </c>
      <c r="E1152" s="282" t="s">
        <v>2849</v>
      </c>
    </row>
    <row r="1153" spans="1:5" x14ac:dyDescent="0.2">
      <c r="A1153" s="282" t="s">
        <v>14362</v>
      </c>
      <c r="B1153" s="282" t="s">
        <v>14361</v>
      </c>
      <c r="C1153" s="282" t="s">
        <v>128</v>
      </c>
      <c r="D1153" s="310">
        <v>-0.6872852233676976</v>
      </c>
      <c r="E1153" s="282" t="s">
        <v>2852</v>
      </c>
    </row>
    <row r="1154" spans="1:5" x14ac:dyDescent="0.2">
      <c r="A1154" s="282" t="s">
        <v>14360</v>
      </c>
      <c r="B1154" s="282" t="s">
        <v>14359</v>
      </c>
      <c r="C1154" s="282" t="s">
        <v>128</v>
      </c>
      <c r="D1154" s="310">
        <v>-6.7716535433070861</v>
      </c>
      <c r="E1154" s="282" t="s">
        <v>2852</v>
      </c>
    </row>
    <row r="1155" spans="1:5" x14ac:dyDescent="0.2">
      <c r="A1155" s="282" t="s">
        <v>14358</v>
      </c>
      <c r="B1155" s="282" t="s">
        <v>14357</v>
      </c>
      <c r="C1155" s="282" t="s">
        <v>128</v>
      </c>
      <c r="D1155" s="310">
        <v>-1.9585253456221197</v>
      </c>
      <c r="E1155" s="282" t="s">
        <v>2852</v>
      </c>
    </row>
    <row r="1156" spans="1:5" x14ac:dyDescent="0.2">
      <c r="A1156" s="282" t="s">
        <v>14356</v>
      </c>
      <c r="B1156" s="282" t="s">
        <v>14355</v>
      </c>
      <c r="C1156" s="282" t="s">
        <v>128</v>
      </c>
      <c r="D1156" s="310">
        <v>7.0342205323193925</v>
      </c>
      <c r="E1156" s="282" t="s">
        <v>2844</v>
      </c>
    </row>
    <row r="1157" spans="1:5" x14ac:dyDescent="0.2">
      <c r="A1157" s="282" t="s">
        <v>14354</v>
      </c>
      <c r="B1157" s="282" t="s">
        <v>14353</v>
      </c>
      <c r="C1157" s="282" t="s">
        <v>128</v>
      </c>
      <c r="D1157" s="310">
        <v>-2.3199023199023201</v>
      </c>
      <c r="E1157" s="282" t="s">
        <v>2852</v>
      </c>
    </row>
    <row r="1158" spans="1:5" x14ac:dyDescent="0.2">
      <c r="A1158" s="282" t="s">
        <v>14352</v>
      </c>
      <c r="B1158" s="282" t="s">
        <v>14351</v>
      </c>
      <c r="C1158" s="282" t="s">
        <v>128</v>
      </c>
      <c r="D1158" s="310">
        <v>-16.451233842538191</v>
      </c>
      <c r="E1158" s="282" t="s">
        <v>2852</v>
      </c>
    </row>
    <row r="1159" spans="1:5" x14ac:dyDescent="0.2">
      <c r="A1159" s="282" t="s">
        <v>14350</v>
      </c>
      <c r="B1159" s="282" t="s">
        <v>14349</v>
      </c>
      <c r="C1159" s="282" t="s">
        <v>128</v>
      </c>
      <c r="D1159" s="310">
        <v>1.3392857142857142</v>
      </c>
      <c r="E1159" s="282" t="s">
        <v>2849</v>
      </c>
    </row>
    <row r="1160" spans="1:5" x14ac:dyDescent="0.2">
      <c r="A1160" s="282" t="s">
        <v>14348</v>
      </c>
      <c r="B1160" s="282" t="s">
        <v>14347</v>
      </c>
      <c r="C1160" s="282" t="s">
        <v>128</v>
      </c>
      <c r="D1160" s="310">
        <v>4.1067761806981515</v>
      </c>
      <c r="E1160" s="282" t="s">
        <v>2849</v>
      </c>
    </row>
    <row r="1161" spans="1:5" x14ac:dyDescent="0.2">
      <c r="A1161" s="282" t="s">
        <v>14346</v>
      </c>
      <c r="B1161" s="282" t="s">
        <v>14345</v>
      </c>
      <c r="C1161" s="282" t="s">
        <v>128</v>
      </c>
      <c r="D1161" s="310">
        <v>3.7641154328732744</v>
      </c>
      <c r="E1161" s="282" t="s">
        <v>2849</v>
      </c>
    </row>
    <row r="1162" spans="1:5" x14ac:dyDescent="0.2">
      <c r="A1162" s="282" t="s">
        <v>14344</v>
      </c>
      <c r="B1162" s="282" t="s">
        <v>14343</v>
      </c>
      <c r="C1162" s="282" t="s">
        <v>128</v>
      </c>
      <c r="D1162" s="310">
        <v>-6.9711538461538467</v>
      </c>
      <c r="E1162" s="282" t="s">
        <v>2852</v>
      </c>
    </row>
    <row r="1163" spans="1:5" x14ac:dyDescent="0.2">
      <c r="A1163" s="282" t="s">
        <v>14342</v>
      </c>
      <c r="B1163" s="282" t="s">
        <v>14341</v>
      </c>
      <c r="C1163" s="282" t="s">
        <v>128</v>
      </c>
      <c r="D1163" s="310">
        <v>-3.8338658146964857</v>
      </c>
      <c r="E1163" s="282" t="s">
        <v>2852</v>
      </c>
    </row>
    <row r="1164" spans="1:5" x14ac:dyDescent="0.2">
      <c r="A1164" s="282" t="s">
        <v>14340</v>
      </c>
      <c r="B1164" s="282" t="s">
        <v>14339</v>
      </c>
      <c r="C1164" s="282" t="s">
        <v>128</v>
      </c>
      <c r="D1164" s="310">
        <v>-6.8181818181818175</v>
      </c>
      <c r="E1164" s="282" t="s">
        <v>2852</v>
      </c>
    </row>
    <row r="1165" spans="1:5" x14ac:dyDescent="0.2">
      <c r="A1165" s="282" t="s">
        <v>14338</v>
      </c>
      <c r="B1165" s="282" t="s">
        <v>14337</v>
      </c>
      <c r="C1165" s="282" t="s">
        <v>128</v>
      </c>
      <c r="D1165" s="310">
        <v>1.2224938875305624</v>
      </c>
      <c r="E1165" s="282" t="s">
        <v>2849</v>
      </c>
    </row>
    <row r="1166" spans="1:5" x14ac:dyDescent="0.2">
      <c r="A1166" s="282" t="s">
        <v>14336</v>
      </c>
      <c r="B1166" s="282" t="s">
        <v>14335</v>
      </c>
      <c r="C1166" s="282" t="s">
        <v>128</v>
      </c>
      <c r="D1166" s="310">
        <v>0.87260034904013961</v>
      </c>
      <c r="E1166" s="282" t="s">
        <v>2849</v>
      </c>
    </row>
    <row r="1167" spans="1:5" x14ac:dyDescent="0.2">
      <c r="A1167" s="282" t="s">
        <v>14334</v>
      </c>
      <c r="B1167" s="282" t="s">
        <v>14333</v>
      </c>
      <c r="C1167" s="282" t="s">
        <v>128</v>
      </c>
      <c r="D1167" s="310">
        <v>-4.2488619119878601</v>
      </c>
      <c r="E1167" s="282" t="s">
        <v>2852</v>
      </c>
    </row>
    <row r="1168" spans="1:5" x14ac:dyDescent="0.2">
      <c r="A1168" s="282" t="s">
        <v>14332</v>
      </c>
      <c r="B1168" s="282" t="s">
        <v>14331</v>
      </c>
      <c r="C1168" s="282" t="s">
        <v>128</v>
      </c>
      <c r="D1168" s="310">
        <v>-8.6397058823529402</v>
      </c>
      <c r="E1168" s="282" t="s">
        <v>2852</v>
      </c>
    </row>
    <row r="1169" spans="1:5" x14ac:dyDescent="0.2">
      <c r="A1169" s="282" t="s">
        <v>14330</v>
      </c>
      <c r="B1169" s="282" t="s">
        <v>14329</v>
      </c>
      <c r="C1169" s="282" t="s">
        <v>128</v>
      </c>
      <c r="D1169" s="310">
        <v>10.3397341211226</v>
      </c>
      <c r="E1169" s="282" t="s">
        <v>2844</v>
      </c>
    </row>
    <row r="1170" spans="1:5" x14ac:dyDescent="0.2">
      <c r="A1170" s="282" t="s">
        <v>14328</v>
      </c>
      <c r="B1170" s="282" t="s">
        <v>14327</v>
      </c>
      <c r="C1170" s="282" t="s">
        <v>128</v>
      </c>
      <c r="D1170" s="310">
        <v>0.55917986952469712</v>
      </c>
      <c r="E1170" s="282" t="s">
        <v>2849</v>
      </c>
    </row>
    <row r="1171" spans="1:5" x14ac:dyDescent="0.2">
      <c r="A1171" s="282" t="s">
        <v>14326</v>
      </c>
      <c r="B1171" s="282" t="s">
        <v>14325</v>
      </c>
      <c r="C1171" s="282" t="s">
        <v>128</v>
      </c>
      <c r="D1171" s="310">
        <v>-1.9230769230769231</v>
      </c>
      <c r="E1171" s="282" t="s">
        <v>2852</v>
      </c>
    </row>
    <row r="1172" spans="1:5" x14ac:dyDescent="0.2">
      <c r="A1172" s="282" t="s">
        <v>14324</v>
      </c>
      <c r="B1172" s="282" t="s">
        <v>14323</v>
      </c>
      <c r="C1172" s="282" t="s">
        <v>128</v>
      </c>
      <c r="D1172" s="310">
        <v>-9.787234042553191</v>
      </c>
      <c r="E1172" s="282" t="s">
        <v>2852</v>
      </c>
    </row>
    <row r="1173" spans="1:5" x14ac:dyDescent="0.2">
      <c r="A1173" s="282" t="s">
        <v>14322</v>
      </c>
      <c r="B1173" s="282" t="s">
        <v>14321</v>
      </c>
      <c r="C1173" s="282" t="s">
        <v>128</v>
      </c>
      <c r="D1173" s="310">
        <v>6.6197183098591541</v>
      </c>
      <c r="E1173" s="282" t="s">
        <v>2844</v>
      </c>
    </row>
    <row r="1174" spans="1:5" x14ac:dyDescent="0.2">
      <c r="A1174" s="282" t="s">
        <v>14320</v>
      </c>
      <c r="B1174" s="282" t="s">
        <v>14319</v>
      </c>
      <c r="C1174" s="282" t="s">
        <v>128</v>
      </c>
      <c r="D1174" s="310">
        <v>-7.6327433628318575</v>
      </c>
      <c r="E1174" s="282" t="s">
        <v>2852</v>
      </c>
    </row>
    <row r="1175" spans="1:5" x14ac:dyDescent="0.2">
      <c r="A1175" s="282" t="s">
        <v>14318</v>
      </c>
      <c r="B1175" s="282" t="s">
        <v>14317</v>
      </c>
      <c r="C1175" s="282" t="s">
        <v>128</v>
      </c>
      <c r="D1175" s="310">
        <v>-6.1428571428571432</v>
      </c>
      <c r="E1175" s="282" t="s">
        <v>2852</v>
      </c>
    </row>
    <row r="1176" spans="1:5" x14ac:dyDescent="0.2">
      <c r="A1176" s="282" t="s">
        <v>14316</v>
      </c>
      <c r="B1176" s="282" t="s">
        <v>14315</v>
      </c>
      <c r="C1176" s="282" t="s">
        <v>128</v>
      </c>
      <c r="D1176" s="310">
        <v>-9.2964824120603016</v>
      </c>
      <c r="E1176" s="282" t="s">
        <v>2852</v>
      </c>
    </row>
    <row r="1177" spans="1:5" x14ac:dyDescent="0.2">
      <c r="A1177" s="282" t="s">
        <v>14314</v>
      </c>
      <c r="B1177" s="282" t="s">
        <v>14313</v>
      </c>
      <c r="C1177" s="282" t="s">
        <v>128</v>
      </c>
      <c r="D1177" s="310">
        <v>5.6451612903225801</v>
      </c>
      <c r="E1177" s="282" t="s">
        <v>2844</v>
      </c>
    </row>
    <row r="1178" spans="1:5" x14ac:dyDescent="0.2">
      <c r="A1178" s="282" t="s">
        <v>14312</v>
      </c>
      <c r="B1178" s="282" t="s">
        <v>14311</v>
      </c>
      <c r="C1178" s="282" t="s">
        <v>128</v>
      </c>
      <c r="D1178" s="310">
        <v>-1.6296296296296295</v>
      </c>
      <c r="E1178" s="282" t="s">
        <v>2852</v>
      </c>
    </row>
    <row r="1179" spans="1:5" x14ac:dyDescent="0.2">
      <c r="A1179" s="282" t="s">
        <v>14310</v>
      </c>
      <c r="B1179" s="282" t="s">
        <v>14309</v>
      </c>
      <c r="C1179" s="282" t="s">
        <v>128</v>
      </c>
      <c r="D1179" s="310">
        <v>8.7755102040816322</v>
      </c>
      <c r="E1179" s="282" t="s">
        <v>2844</v>
      </c>
    </row>
    <row r="1180" spans="1:5" x14ac:dyDescent="0.2">
      <c r="A1180" s="282" t="s">
        <v>14308</v>
      </c>
      <c r="B1180" s="282" t="s">
        <v>14307</v>
      </c>
      <c r="C1180" s="282" t="s">
        <v>128</v>
      </c>
      <c r="D1180" s="310">
        <v>-2.9062087186261558</v>
      </c>
      <c r="E1180" s="282" t="s">
        <v>2852</v>
      </c>
    </row>
    <row r="1181" spans="1:5" x14ac:dyDescent="0.2">
      <c r="A1181" s="282" t="s">
        <v>14306</v>
      </c>
      <c r="B1181" s="282" t="s">
        <v>14305</v>
      </c>
      <c r="C1181" s="282" t="s">
        <v>128</v>
      </c>
      <c r="D1181" s="310">
        <v>-3.4198113207547167</v>
      </c>
      <c r="E1181" s="282" t="s">
        <v>2852</v>
      </c>
    </row>
    <row r="1182" spans="1:5" x14ac:dyDescent="0.2">
      <c r="A1182" s="282" t="s">
        <v>14304</v>
      </c>
      <c r="B1182" s="282" t="s">
        <v>14303</v>
      </c>
      <c r="C1182" s="282" t="s">
        <v>128</v>
      </c>
      <c r="D1182" s="310">
        <v>-2.8260869565217392</v>
      </c>
      <c r="E1182" s="282" t="s">
        <v>2852</v>
      </c>
    </row>
    <row r="1183" spans="1:5" x14ac:dyDescent="0.2">
      <c r="A1183" s="282" t="s">
        <v>14302</v>
      </c>
      <c r="B1183" s="282" t="s">
        <v>14301</v>
      </c>
      <c r="C1183" s="282" t="s">
        <v>128</v>
      </c>
      <c r="D1183" s="310">
        <v>-1.2048192771084338</v>
      </c>
      <c r="E1183" s="282" t="s">
        <v>2852</v>
      </c>
    </row>
    <row r="1184" spans="1:5" x14ac:dyDescent="0.2">
      <c r="A1184" s="282" t="s">
        <v>14300</v>
      </c>
      <c r="B1184" s="282" t="s">
        <v>14299</v>
      </c>
      <c r="C1184" s="282" t="s">
        <v>106</v>
      </c>
      <c r="D1184" s="310">
        <v>-3.1602708803611739</v>
      </c>
      <c r="E1184" s="282" t="s">
        <v>2852</v>
      </c>
    </row>
    <row r="1185" spans="1:5" x14ac:dyDescent="0.2">
      <c r="A1185" s="282" t="s">
        <v>14298</v>
      </c>
      <c r="B1185" s="282" t="s">
        <v>14297</v>
      </c>
      <c r="C1185" s="282" t="s">
        <v>106</v>
      </c>
      <c r="D1185" s="310">
        <v>8.8455772113943016</v>
      </c>
      <c r="E1185" s="282" t="s">
        <v>2844</v>
      </c>
    </row>
    <row r="1186" spans="1:5" x14ac:dyDescent="0.2">
      <c r="A1186" s="282" t="s">
        <v>14296</v>
      </c>
      <c r="B1186" s="282" t="s">
        <v>14295</v>
      </c>
      <c r="C1186" s="282" t="s">
        <v>106</v>
      </c>
      <c r="D1186" s="310">
        <v>-5.0299401197604787</v>
      </c>
      <c r="E1186" s="282" t="s">
        <v>2852</v>
      </c>
    </row>
    <row r="1187" spans="1:5" x14ac:dyDescent="0.2">
      <c r="A1187" s="282" t="s">
        <v>14294</v>
      </c>
      <c r="B1187" s="282" t="s">
        <v>14293</v>
      </c>
      <c r="C1187" s="282" t="s">
        <v>106</v>
      </c>
      <c r="D1187" s="310">
        <v>4.7058823529411766</v>
      </c>
      <c r="E1187" s="282" t="s">
        <v>2844</v>
      </c>
    </row>
    <row r="1188" spans="1:5" x14ac:dyDescent="0.2">
      <c r="A1188" s="282" t="s">
        <v>14292</v>
      </c>
      <c r="B1188" s="282" t="s">
        <v>14291</v>
      </c>
      <c r="C1188" s="282" t="s">
        <v>106</v>
      </c>
      <c r="D1188" s="310">
        <v>-3.5294117647058822</v>
      </c>
      <c r="E1188" s="282" t="s">
        <v>2852</v>
      </c>
    </row>
    <row r="1189" spans="1:5" x14ac:dyDescent="0.2">
      <c r="A1189" s="282" t="s">
        <v>14290</v>
      </c>
      <c r="B1189" s="282" t="s">
        <v>14289</v>
      </c>
      <c r="C1189" s="282" t="s">
        <v>106</v>
      </c>
      <c r="D1189" s="310">
        <v>1.0869565217391304</v>
      </c>
      <c r="E1189" s="282" t="s">
        <v>2849</v>
      </c>
    </row>
    <row r="1190" spans="1:5" x14ac:dyDescent="0.2">
      <c r="A1190" s="282" t="s">
        <v>14288</v>
      </c>
      <c r="B1190" s="282" t="s">
        <v>14287</v>
      </c>
      <c r="C1190" s="282" t="s">
        <v>106</v>
      </c>
      <c r="D1190" s="310">
        <v>0.3105590062111801</v>
      </c>
      <c r="E1190" s="282" t="s">
        <v>2849</v>
      </c>
    </row>
    <row r="1191" spans="1:5" x14ac:dyDescent="0.2">
      <c r="A1191" s="282" t="s">
        <v>14286</v>
      </c>
      <c r="B1191" s="282" t="s">
        <v>14285</v>
      </c>
      <c r="C1191" s="282" t="s">
        <v>106</v>
      </c>
      <c r="D1191" s="310">
        <v>1.1804384485666104</v>
      </c>
      <c r="E1191" s="282" t="s">
        <v>2849</v>
      </c>
    </row>
    <row r="1192" spans="1:5" x14ac:dyDescent="0.2">
      <c r="A1192" s="282" t="s">
        <v>14284</v>
      </c>
      <c r="B1192" s="282" t="s">
        <v>14283</v>
      </c>
      <c r="C1192" s="282" t="s">
        <v>106</v>
      </c>
      <c r="D1192" s="310">
        <v>0.11312217194570137</v>
      </c>
      <c r="E1192" s="282" t="s">
        <v>2849</v>
      </c>
    </row>
    <row r="1193" spans="1:5" x14ac:dyDescent="0.2">
      <c r="A1193" s="282" t="s">
        <v>14282</v>
      </c>
      <c r="B1193" s="282" t="s">
        <v>14281</v>
      </c>
      <c r="C1193" s="282" t="s">
        <v>106</v>
      </c>
      <c r="D1193" s="310">
        <v>19.567690557451652</v>
      </c>
      <c r="E1193" s="282" t="s">
        <v>2844</v>
      </c>
    </row>
    <row r="1194" spans="1:5" x14ac:dyDescent="0.2">
      <c r="A1194" s="282" t="s">
        <v>14280</v>
      </c>
      <c r="B1194" s="282" t="s">
        <v>14279</v>
      </c>
      <c r="C1194" s="282" t="s">
        <v>106</v>
      </c>
      <c r="D1194" s="310">
        <v>6.1007957559681696</v>
      </c>
      <c r="E1194" s="282" t="s">
        <v>2844</v>
      </c>
    </row>
    <row r="1195" spans="1:5" x14ac:dyDescent="0.2">
      <c r="A1195" s="282" t="s">
        <v>14278</v>
      </c>
      <c r="B1195" s="282" t="s">
        <v>14277</v>
      </c>
      <c r="C1195" s="282" t="s">
        <v>106</v>
      </c>
      <c r="D1195" s="310">
        <v>52.374839537869065</v>
      </c>
      <c r="E1195" s="282" t="s">
        <v>2844</v>
      </c>
    </row>
    <row r="1196" spans="1:5" x14ac:dyDescent="0.2">
      <c r="A1196" s="282" t="s">
        <v>14276</v>
      </c>
      <c r="B1196" s="282" t="s">
        <v>14275</v>
      </c>
      <c r="C1196" s="282" t="s">
        <v>106</v>
      </c>
      <c r="D1196" s="310">
        <v>6.638566912539515</v>
      </c>
      <c r="E1196" s="282" t="s">
        <v>2844</v>
      </c>
    </row>
    <row r="1197" spans="1:5" x14ac:dyDescent="0.2">
      <c r="A1197" s="282" t="s">
        <v>14274</v>
      </c>
      <c r="B1197" s="282" t="s">
        <v>14273</v>
      </c>
      <c r="C1197" s="282" t="s">
        <v>106</v>
      </c>
      <c r="D1197" s="310">
        <v>8.6458333333333339</v>
      </c>
      <c r="E1197" s="282" t="s">
        <v>2844</v>
      </c>
    </row>
    <row r="1198" spans="1:5" x14ac:dyDescent="0.2">
      <c r="A1198" s="282" t="s">
        <v>14272</v>
      </c>
      <c r="B1198" s="282" t="s">
        <v>14271</v>
      </c>
      <c r="C1198" s="282" t="s">
        <v>106</v>
      </c>
      <c r="D1198" s="310">
        <v>7.3569482288828345</v>
      </c>
      <c r="E1198" s="282" t="s">
        <v>2844</v>
      </c>
    </row>
    <row r="1199" spans="1:5" x14ac:dyDescent="0.2">
      <c r="A1199" s="282" t="s">
        <v>14270</v>
      </c>
      <c r="B1199" s="282" t="s">
        <v>14269</v>
      </c>
      <c r="C1199" s="282" t="s">
        <v>106</v>
      </c>
      <c r="D1199" s="310">
        <v>1.8299246501614641</v>
      </c>
      <c r="E1199" s="282" t="s">
        <v>2849</v>
      </c>
    </row>
    <row r="1200" spans="1:5" x14ac:dyDescent="0.2">
      <c r="A1200" s="282" t="s">
        <v>14268</v>
      </c>
      <c r="B1200" s="282" t="s">
        <v>14267</v>
      </c>
      <c r="C1200" s="282" t="s">
        <v>106</v>
      </c>
      <c r="D1200" s="310">
        <v>-0.1863932898415657</v>
      </c>
      <c r="E1200" s="282" t="s">
        <v>2852</v>
      </c>
    </row>
    <row r="1201" spans="1:5" x14ac:dyDescent="0.2">
      <c r="A1201" s="282" t="s">
        <v>14266</v>
      </c>
      <c r="B1201" s="282" t="s">
        <v>14265</v>
      </c>
      <c r="C1201" s="282" t="s">
        <v>106</v>
      </c>
      <c r="D1201" s="310">
        <v>2.030456852791878</v>
      </c>
      <c r="E1201" s="282" t="s">
        <v>2849</v>
      </c>
    </row>
    <row r="1202" spans="1:5" x14ac:dyDescent="0.2">
      <c r="A1202" s="282" t="s">
        <v>14264</v>
      </c>
      <c r="B1202" s="282" t="s">
        <v>14263</v>
      </c>
      <c r="C1202" s="282" t="s">
        <v>106</v>
      </c>
      <c r="D1202" s="310">
        <v>1.7634854771784232</v>
      </c>
      <c r="E1202" s="282" t="s">
        <v>2849</v>
      </c>
    </row>
    <row r="1203" spans="1:5" x14ac:dyDescent="0.2">
      <c r="A1203" s="282" t="s">
        <v>14262</v>
      </c>
      <c r="B1203" s="282" t="s">
        <v>3675</v>
      </c>
      <c r="C1203" s="282" t="s">
        <v>106</v>
      </c>
      <c r="D1203" s="310">
        <v>-1.0849909584086799</v>
      </c>
      <c r="E1203" s="282" t="s">
        <v>2852</v>
      </c>
    </row>
    <row r="1204" spans="1:5" x14ac:dyDescent="0.2">
      <c r="A1204" s="282" t="s">
        <v>14261</v>
      </c>
      <c r="B1204" s="282" t="s">
        <v>3673</v>
      </c>
      <c r="C1204" s="282" t="s">
        <v>106</v>
      </c>
      <c r="D1204" s="310">
        <v>91.557223264540326</v>
      </c>
      <c r="E1204" s="282" t="s">
        <v>2844</v>
      </c>
    </row>
    <row r="1205" spans="1:5" x14ac:dyDescent="0.2">
      <c r="A1205" s="282" t="s">
        <v>14260</v>
      </c>
      <c r="B1205" s="282" t="s">
        <v>3671</v>
      </c>
      <c r="C1205" s="282" t="s">
        <v>106</v>
      </c>
      <c r="D1205" s="310">
        <v>-7.1512309495896833</v>
      </c>
      <c r="E1205" s="282" t="s">
        <v>2852</v>
      </c>
    </row>
    <row r="1206" spans="1:5" x14ac:dyDescent="0.2">
      <c r="A1206" s="282" t="s">
        <v>14259</v>
      </c>
      <c r="B1206" s="282" t="s">
        <v>3669</v>
      </c>
      <c r="C1206" s="282" t="s">
        <v>106</v>
      </c>
      <c r="D1206" s="310">
        <v>-1.5367727771679474</v>
      </c>
      <c r="E1206" s="282" t="s">
        <v>2852</v>
      </c>
    </row>
    <row r="1207" spans="1:5" x14ac:dyDescent="0.2">
      <c r="A1207" s="282" t="s">
        <v>14258</v>
      </c>
      <c r="B1207" s="282" t="s">
        <v>3667</v>
      </c>
      <c r="C1207" s="282" t="s">
        <v>106</v>
      </c>
      <c r="D1207" s="310">
        <v>23.390894819466247</v>
      </c>
      <c r="E1207" s="282" t="s">
        <v>2844</v>
      </c>
    </row>
    <row r="1208" spans="1:5" x14ac:dyDescent="0.2">
      <c r="A1208" s="282" t="s">
        <v>14257</v>
      </c>
      <c r="B1208" s="282" t="s">
        <v>14256</v>
      </c>
      <c r="C1208" s="282" t="s">
        <v>106</v>
      </c>
      <c r="D1208" s="310">
        <v>45.833333333333329</v>
      </c>
      <c r="E1208" s="282" t="s">
        <v>2844</v>
      </c>
    </row>
    <row r="1209" spans="1:5" x14ac:dyDescent="0.2">
      <c r="A1209" s="282" t="s">
        <v>14255</v>
      </c>
      <c r="B1209" s="282" t="s">
        <v>14254</v>
      </c>
      <c r="C1209" s="282" t="s">
        <v>106</v>
      </c>
      <c r="D1209" s="310">
        <v>54.807692307692314</v>
      </c>
      <c r="E1209" s="282" t="s">
        <v>2844</v>
      </c>
    </row>
    <row r="1210" spans="1:5" x14ac:dyDescent="0.2">
      <c r="A1210" s="282" t="s">
        <v>14253</v>
      </c>
      <c r="B1210" s="282" t="s">
        <v>14252</v>
      </c>
      <c r="C1210" s="282" t="s">
        <v>106</v>
      </c>
      <c r="D1210" s="310">
        <v>-0.59435364041604755</v>
      </c>
      <c r="E1210" s="282" t="s">
        <v>2852</v>
      </c>
    </row>
    <row r="1211" spans="1:5" x14ac:dyDescent="0.2">
      <c r="A1211" s="282" t="s">
        <v>14251</v>
      </c>
      <c r="B1211" s="282" t="s">
        <v>14250</v>
      </c>
      <c r="C1211" s="282" t="s">
        <v>106</v>
      </c>
      <c r="D1211" s="310">
        <v>-2.6359143327841847</v>
      </c>
      <c r="E1211" s="282" t="s">
        <v>2852</v>
      </c>
    </row>
    <row r="1212" spans="1:5" x14ac:dyDescent="0.2">
      <c r="A1212" s="282" t="s">
        <v>14249</v>
      </c>
      <c r="B1212" s="282" t="s">
        <v>14248</v>
      </c>
      <c r="C1212" s="282" t="s">
        <v>106</v>
      </c>
      <c r="D1212" s="310">
        <v>30.411686586985393</v>
      </c>
      <c r="E1212" s="282" t="s">
        <v>2844</v>
      </c>
    </row>
    <row r="1213" spans="1:5" x14ac:dyDescent="0.2">
      <c r="A1213" s="282" t="s">
        <v>14247</v>
      </c>
      <c r="B1213" s="282" t="s">
        <v>14246</v>
      </c>
      <c r="C1213" s="282" t="s">
        <v>106</v>
      </c>
      <c r="D1213" s="310">
        <v>6.8334937439846009</v>
      </c>
      <c r="E1213" s="282" t="s">
        <v>2844</v>
      </c>
    </row>
    <row r="1214" spans="1:5" x14ac:dyDescent="0.2">
      <c r="A1214" s="282" t="s">
        <v>14245</v>
      </c>
      <c r="B1214" s="282" t="s">
        <v>14244</v>
      </c>
      <c r="C1214" s="282" t="s">
        <v>106</v>
      </c>
      <c r="D1214" s="310">
        <v>13.291139240506327</v>
      </c>
      <c r="E1214" s="282" t="s">
        <v>2844</v>
      </c>
    </row>
    <row r="1215" spans="1:5" x14ac:dyDescent="0.2">
      <c r="A1215" s="282" t="s">
        <v>14243</v>
      </c>
      <c r="B1215" s="282" t="s">
        <v>14242</v>
      </c>
      <c r="C1215" s="282" t="s">
        <v>106</v>
      </c>
      <c r="D1215" s="310">
        <v>-11.890838206627679</v>
      </c>
      <c r="E1215" s="282" t="s">
        <v>2852</v>
      </c>
    </row>
    <row r="1216" spans="1:5" x14ac:dyDescent="0.2">
      <c r="A1216" s="282" t="s">
        <v>14241</v>
      </c>
      <c r="B1216" s="282" t="s">
        <v>14240</v>
      </c>
      <c r="C1216" s="282" t="s">
        <v>106</v>
      </c>
      <c r="D1216" s="310">
        <v>-1.9374068554396422</v>
      </c>
      <c r="E1216" s="282" t="s">
        <v>2852</v>
      </c>
    </row>
    <row r="1217" spans="1:5" x14ac:dyDescent="0.2">
      <c r="A1217" s="282" t="s">
        <v>14239</v>
      </c>
      <c r="B1217" s="282" t="s">
        <v>14238</v>
      </c>
      <c r="C1217" s="282" t="s">
        <v>106</v>
      </c>
      <c r="D1217" s="310">
        <v>14.411247803163443</v>
      </c>
      <c r="E1217" s="282" t="s">
        <v>2844</v>
      </c>
    </row>
    <row r="1218" spans="1:5" x14ac:dyDescent="0.2">
      <c r="A1218" s="282" t="s">
        <v>14237</v>
      </c>
      <c r="B1218" s="282" t="s">
        <v>14236</v>
      </c>
      <c r="C1218" s="282" t="s">
        <v>106</v>
      </c>
      <c r="D1218" s="310">
        <v>0.96153846153846156</v>
      </c>
      <c r="E1218" s="282" t="s">
        <v>2849</v>
      </c>
    </row>
    <row r="1219" spans="1:5" x14ac:dyDescent="0.2">
      <c r="A1219" s="282" t="s">
        <v>14235</v>
      </c>
      <c r="B1219" s="282" t="s">
        <v>14234</v>
      </c>
      <c r="C1219" s="282" t="s">
        <v>106</v>
      </c>
      <c r="D1219" s="310">
        <v>-28.235294117647058</v>
      </c>
      <c r="E1219" s="282" t="s">
        <v>2852</v>
      </c>
    </row>
    <row r="1220" spans="1:5" x14ac:dyDescent="0.2">
      <c r="A1220" s="282" t="s">
        <v>14233</v>
      </c>
      <c r="B1220" s="282" t="s">
        <v>14232</v>
      </c>
      <c r="C1220" s="282" t="s">
        <v>106</v>
      </c>
      <c r="D1220" s="310">
        <v>13.406940063091483</v>
      </c>
      <c r="E1220" s="282" t="s">
        <v>2844</v>
      </c>
    </row>
    <row r="1221" spans="1:5" x14ac:dyDescent="0.2">
      <c r="A1221" s="282" t="s">
        <v>14231</v>
      </c>
      <c r="B1221" s="282" t="s">
        <v>14230</v>
      </c>
      <c r="C1221" s="282" t="s">
        <v>106</v>
      </c>
      <c r="D1221" s="310">
        <v>-2.7225130890052354</v>
      </c>
      <c r="E1221" s="282" t="s">
        <v>2852</v>
      </c>
    </row>
    <row r="1222" spans="1:5" x14ac:dyDescent="0.2">
      <c r="A1222" s="282" t="s">
        <v>14229</v>
      </c>
      <c r="B1222" s="282" t="s">
        <v>14228</v>
      </c>
      <c r="C1222" s="282" t="s">
        <v>106</v>
      </c>
      <c r="D1222" s="310">
        <v>6.9541029207232263</v>
      </c>
      <c r="E1222" s="282" t="s">
        <v>2844</v>
      </c>
    </row>
    <row r="1223" spans="1:5" x14ac:dyDescent="0.2">
      <c r="A1223" s="282" t="s">
        <v>14227</v>
      </c>
      <c r="B1223" s="282" t="s">
        <v>14226</v>
      </c>
      <c r="C1223" s="282" t="s">
        <v>106</v>
      </c>
      <c r="D1223" s="310">
        <v>9.375</v>
      </c>
      <c r="E1223" s="282" t="s">
        <v>2844</v>
      </c>
    </row>
    <row r="1224" spans="1:5" x14ac:dyDescent="0.2">
      <c r="A1224" s="282" t="s">
        <v>14225</v>
      </c>
      <c r="B1224" s="282" t="s">
        <v>14224</v>
      </c>
      <c r="C1224" s="282" t="s">
        <v>106</v>
      </c>
      <c r="D1224" s="310">
        <v>12.217194570135746</v>
      </c>
      <c r="E1224" s="282" t="s">
        <v>2844</v>
      </c>
    </row>
    <row r="1225" spans="1:5" x14ac:dyDescent="0.2">
      <c r="A1225" s="282" t="s">
        <v>14223</v>
      </c>
      <c r="B1225" s="282" t="s">
        <v>14222</v>
      </c>
      <c r="C1225" s="282" t="s">
        <v>106</v>
      </c>
      <c r="D1225" s="310">
        <v>1.3727560718057021</v>
      </c>
      <c r="E1225" s="282" t="s">
        <v>2849</v>
      </c>
    </row>
    <row r="1226" spans="1:5" x14ac:dyDescent="0.2">
      <c r="A1226" s="282" t="s">
        <v>14221</v>
      </c>
      <c r="B1226" s="282" t="s">
        <v>14220</v>
      </c>
      <c r="C1226" s="282" t="s">
        <v>106</v>
      </c>
      <c r="D1226" s="310">
        <v>-6.1469265367316339</v>
      </c>
      <c r="E1226" s="282" t="s">
        <v>2852</v>
      </c>
    </row>
    <row r="1227" spans="1:5" x14ac:dyDescent="0.2">
      <c r="A1227" s="282" t="s">
        <v>14219</v>
      </c>
      <c r="B1227" s="282" t="s">
        <v>14218</v>
      </c>
      <c r="C1227" s="282" t="s">
        <v>106</v>
      </c>
      <c r="D1227" s="310">
        <v>-15.298507462686567</v>
      </c>
      <c r="E1227" s="282" t="s">
        <v>2852</v>
      </c>
    </row>
    <row r="1228" spans="1:5" x14ac:dyDescent="0.2">
      <c r="A1228" s="282" t="s">
        <v>14217</v>
      </c>
      <c r="B1228" s="282" t="s">
        <v>14216</v>
      </c>
      <c r="C1228" s="282" t="s">
        <v>106</v>
      </c>
      <c r="D1228" s="310">
        <v>-1.3664596273291925</v>
      </c>
      <c r="E1228" s="282" t="s">
        <v>2852</v>
      </c>
    </row>
    <row r="1229" spans="1:5" x14ac:dyDescent="0.2">
      <c r="A1229" s="282" t="s">
        <v>14215</v>
      </c>
      <c r="B1229" s="282" t="s">
        <v>14214</v>
      </c>
      <c r="C1229" s="282" t="s">
        <v>106</v>
      </c>
      <c r="D1229" s="310">
        <v>4.6923879040667362</v>
      </c>
      <c r="E1229" s="282" t="s">
        <v>2844</v>
      </c>
    </row>
    <row r="1230" spans="1:5" x14ac:dyDescent="0.2">
      <c r="A1230" s="282" t="s">
        <v>14213</v>
      </c>
      <c r="B1230" s="282" t="s">
        <v>14212</v>
      </c>
      <c r="C1230" s="282" t="s">
        <v>106</v>
      </c>
      <c r="D1230" s="310">
        <v>23.803191489361701</v>
      </c>
      <c r="E1230" s="282" t="s">
        <v>2844</v>
      </c>
    </row>
    <row r="1231" spans="1:5" x14ac:dyDescent="0.2">
      <c r="A1231" s="282" t="s">
        <v>14211</v>
      </c>
      <c r="B1231" s="282" t="s">
        <v>14210</v>
      </c>
      <c r="C1231" s="282" t="s">
        <v>106</v>
      </c>
      <c r="D1231" s="310">
        <v>2.9262086513994912</v>
      </c>
      <c r="E1231" s="282" t="s">
        <v>2849</v>
      </c>
    </row>
    <row r="1232" spans="1:5" x14ac:dyDescent="0.2">
      <c r="A1232" s="282" t="s">
        <v>14209</v>
      </c>
      <c r="B1232" s="282" t="s">
        <v>14208</v>
      </c>
      <c r="C1232" s="282" t="s">
        <v>106</v>
      </c>
      <c r="D1232" s="310">
        <v>-3.6671368124118473</v>
      </c>
      <c r="E1232" s="282" t="s">
        <v>2852</v>
      </c>
    </row>
    <row r="1233" spans="1:5" x14ac:dyDescent="0.2">
      <c r="A1233" s="282" t="s">
        <v>14207</v>
      </c>
      <c r="B1233" s="282" t="s">
        <v>14206</v>
      </c>
      <c r="C1233" s="282" t="s">
        <v>106</v>
      </c>
      <c r="D1233" s="310">
        <v>9.7744360902255636</v>
      </c>
      <c r="E1233" s="282" t="s">
        <v>2844</v>
      </c>
    </row>
    <row r="1234" spans="1:5" x14ac:dyDescent="0.2">
      <c r="A1234" s="282" t="s">
        <v>14205</v>
      </c>
      <c r="B1234" s="282" t="s">
        <v>14204</v>
      </c>
      <c r="C1234" s="282" t="s">
        <v>106</v>
      </c>
      <c r="D1234" s="310">
        <v>54.512635379061372</v>
      </c>
      <c r="E1234" s="282" t="s">
        <v>2844</v>
      </c>
    </row>
    <row r="1235" spans="1:5" x14ac:dyDescent="0.2">
      <c r="A1235" s="282" t="s">
        <v>14203</v>
      </c>
      <c r="B1235" s="282" t="s">
        <v>14202</v>
      </c>
      <c r="C1235" s="282" t="s">
        <v>106</v>
      </c>
      <c r="D1235" s="310">
        <v>4.860267314702309</v>
      </c>
      <c r="E1235" s="282" t="s">
        <v>2844</v>
      </c>
    </row>
    <row r="1236" spans="1:5" x14ac:dyDescent="0.2">
      <c r="A1236" s="282" t="s">
        <v>14201</v>
      </c>
      <c r="B1236" s="282" t="s">
        <v>14200</v>
      </c>
      <c r="C1236" s="282" t="s">
        <v>106</v>
      </c>
      <c r="D1236" s="310">
        <v>4.3424317617866004</v>
      </c>
      <c r="E1236" s="282" t="s">
        <v>2849</v>
      </c>
    </row>
    <row r="1237" spans="1:5" x14ac:dyDescent="0.2">
      <c r="A1237" s="282" t="s">
        <v>14199</v>
      </c>
      <c r="B1237" s="282" t="s">
        <v>14198</v>
      </c>
      <c r="C1237" s="282" t="s">
        <v>106</v>
      </c>
      <c r="D1237" s="310">
        <v>-5.1764705882352944</v>
      </c>
      <c r="E1237" s="282" t="s">
        <v>2852</v>
      </c>
    </row>
    <row r="1238" spans="1:5" x14ac:dyDescent="0.2">
      <c r="A1238" s="282" t="s">
        <v>14197</v>
      </c>
      <c r="B1238" s="282" t="s">
        <v>14196</v>
      </c>
      <c r="C1238" s="282" t="s">
        <v>106</v>
      </c>
      <c r="D1238" s="310">
        <v>-6.5963060686015833</v>
      </c>
      <c r="E1238" s="282" t="s">
        <v>2852</v>
      </c>
    </row>
    <row r="1239" spans="1:5" x14ac:dyDescent="0.2">
      <c r="A1239" s="282" t="s">
        <v>14195</v>
      </c>
      <c r="B1239" s="282" t="s">
        <v>14194</v>
      </c>
      <c r="C1239" s="282" t="s">
        <v>106</v>
      </c>
      <c r="D1239" s="310">
        <v>-5.7248384118190216</v>
      </c>
      <c r="E1239" s="282" t="s">
        <v>2852</v>
      </c>
    </row>
    <row r="1240" spans="1:5" x14ac:dyDescent="0.2">
      <c r="A1240" s="282" t="s">
        <v>14193</v>
      </c>
      <c r="B1240" s="282" t="s">
        <v>14192</v>
      </c>
      <c r="C1240" s="282" t="s">
        <v>106</v>
      </c>
      <c r="D1240" s="310">
        <v>2.2818791946308723</v>
      </c>
      <c r="E1240" s="282" t="s">
        <v>2849</v>
      </c>
    </row>
    <row r="1241" spans="1:5" x14ac:dyDescent="0.2">
      <c r="A1241" s="282" t="s">
        <v>14191</v>
      </c>
      <c r="B1241" s="282" t="s">
        <v>14190</v>
      </c>
      <c r="C1241" s="282" t="s">
        <v>106</v>
      </c>
      <c r="D1241" s="310">
        <v>0</v>
      </c>
      <c r="E1241" s="282" t="s">
        <v>3705</v>
      </c>
    </row>
    <row r="1242" spans="1:5" x14ac:dyDescent="0.2">
      <c r="A1242" s="282" t="s">
        <v>14189</v>
      </c>
      <c r="B1242" s="282" t="s">
        <v>14188</v>
      </c>
      <c r="C1242" s="282" t="s">
        <v>106</v>
      </c>
      <c r="D1242" s="310">
        <v>-0.34246575342465752</v>
      </c>
      <c r="E1242" s="282" t="s">
        <v>2852</v>
      </c>
    </row>
    <row r="1243" spans="1:5" x14ac:dyDescent="0.2">
      <c r="A1243" s="282" t="s">
        <v>14187</v>
      </c>
      <c r="B1243" s="282" t="s">
        <v>14186</v>
      </c>
      <c r="C1243" s="282" t="s">
        <v>106</v>
      </c>
      <c r="D1243" s="310">
        <v>1.5006821282401093</v>
      </c>
      <c r="E1243" s="282" t="s">
        <v>2849</v>
      </c>
    </row>
    <row r="1244" spans="1:5" x14ac:dyDescent="0.2">
      <c r="A1244" s="282" t="s">
        <v>14185</v>
      </c>
      <c r="B1244" s="282" t="s">
        <v>14184</v>
      </c>
      <c r="C1244" s="282" t="s">
        <v>106</v>
      </c>
      <c r="D1244" s="310">
        <v>-5.5105348460291737</v>
      </c>
      <c r="E1244" s="282" t="s">
        <v>2852</v>
      </c>
    </row>
    <row r="1245" spans="1:5" x14ac:dyDescent="0.2">
      <c r="A1245" s="282" t="s">
        <v>14183</v>
      </c>
      <c r="B1245" s="282" t="s">
        <v>14182</v>
      </c>
      <c r="C1245" s="282" t="s">
        <v>106</v>
      </c>
      <c r="D1245" s="310">
        <v>-7.0627802690582957</v>
      </c>
      <c r="E1245" s="282" t="s">
        <v>2852</v>
      </c>
    </row>
    <row r="1246" spans="1:5" x14ac:dyDescent="0.2">
      <c r="A1246" s="282" t="s">
        <v>14181</v>
      </c>
      <c r="B1246" s="282" t="s">
        <v>14180</v>
      </c>
      <c r="C1246" s="282" t="s">
        <v>106</v>
      </c>
      <c r="D1246" s="310">
        <v>2.5232403718459495</v>
      </c>
      <c r="E1246" s="282" t="s">
        <v>2849</v>
      </c>
    </row>
    <row r="1247" spans="1:5" x14ac:dyDescent="0.2">
      <c r="A1247" s="282" t="s">
        <v>14179</v>
      </c>
      <c r="B1247" s="282" t="s">
        <v>14178</v>
      </c>
      <c r="C1247" s="282" t="s">
        <v>106</v>
      </c>
      <c r="D1247" s="310">
        <v>1.0189228529839884</v>
      </c>
      <c r="E1247" s="282" t="s">
        <v>2849</v>
      </c>
    </row>
    <row r="1248" spans="1:5" x14ac:dyDescent="0.2">
      <c r="A1248" s="282" t="s">
        <v>14177</v>
      </c>
      <c r="B1248" s="282" t="s">
        <v>14176</v>
      </c>
      <c r="C1248" s="282" t="s">
        <v>106</v>
      </c>
      <c r="D1248" s="310">
        <v>-4.0437158469945356</v>
      </c>
      <c r="E1248" s="282" t="s">
        <v>2852</v>
      </c>
    </row>
    <row r="1249" spans="1:5" x14ac:dyDescent="0.2">
      <c r="A1249" s="282" t="s">
        <v>14175</v>
      </c>
      <c r="B1249" s="282" t="s">
        <v>14174</v>
      </c>
      <c r="C1249" s="282" t="s">
        <v>106</v>
      </c>
      <c r="D1249" s="310">
        <v>-0.78125</v>
      </c>
      <c r="E1249" s="282" t="s">
        <v>2852</v>
      </c>
    </row>
    <row r="1250" spans="1:5" x14ac:dyDescent="0.2">
      <c r="A1250" s="282" t="s">
        <v>14173</v>
      </c>
      <c r="B1250" s="282" t="s">
        <v>14172</v>
      </c>
      <c r="C1250" s="282" t="s">
        <v>106</v>
      </c>
      <c r="D1250" s="310">
        <v>-6.3532401524777642</v>
      </c>
      <c r="E1250" s="282" t="s">
        <v>2852</v>
      </c>
    </row>
    <row r="1251" spans="1:5" x14ac:dyDescent="0.2">
      <c r="A1251" s="282" t="s">
        <v>14171</v>
      </c>
      <c r="B1251" s="282" t="s">
        <v>14170</v>
      </c>
      <c r="C1251" s="282" t="s">
        <v>106</v>
      </c>
      <c r="D1251" s="310">
        <v>-4.6025104602510458</v>
      </c>
      <c r="E1251" s="282" t="s">
        <v>2852</v>
      </c>
    </row>
    <row r="1252" spans="1:5" x14ac:dyDescent="0.2">
      <c r="A1252" s="282" t="s">
        <v>14169</v>
      </c>
      <c r="B1252" s="282" t="s">
        <v>14168</v>
      </c>
      <c r="C1252" s="282" t="s">
        <v>106</v>
      </c>
      <c r="D1252" s="310">
        <v>-3.659976387249114</v>
      </c>
      <c r="E1252" s="282" t="s">
        <v>2852</v>
      </c>
    </row>
    <row r="1253" spans="1:5" x14ac:dyDescent="0.2">
      <c r="A1253" s="282" t="s">
        <v>14167</v>
      </c>
      <c r="B1253" s="282" t="s">
        <v>14166</v>
      </c>
      <c r="C1253" s="282" t="s">
        <v>106</v>
      </c>
      <c r="D1253" s="310">
        <v>7.0603337612323482</v>
      </c>
      <c r="E1253" s="282" t="s">
        <v>2844</v>
      </c>
    </row>
    <row r="1254" spans="1:5" x14ac:dyDescent="0.2">
      <c r="A1254" s="282" t="s">
        <v>14165</v>
      </c>
      <c r="B1254" s="282" t="s">
        <v>14164</v>
      </c>
      <c r="C1254" s="282" t="s">
        <v>106</v>
      </c>
      <c r="D1254" s="310">
        <v>7.8082191780821919</v>
      </c>
      <c r="E1254" s="282" t="s">
        <v>2844</v>
      </c>
    </row>
    <row r="1255" spans="1:5" x14ac:dyDescent="0.2">
      <c r="A1255" s="282" t="s">
        <v>14163</v>
      </c>
      <c r="B1255" s="282" t="s">
        <v>14162</v>
      </c>
      <c r="C1255" s="282" t="s">
        <v>106</v>
      </c>
      <c r="D1255" s="310">
        <v>-7.2695035460992905</v>
      </c>
      <c r="E1255" s="282" t="s">
        <v>2852</v>
      </c>
    </row>
    <row r="1256" spans="1:5" x14ac:dyDescent="0.2">
      <c r="A1256" s="282" t="s">
        <v>14161</v>
      </c>
      <c r="B1256" s="282" t="s">
        <v>14160</v>
      </c>
      <c r="C1256" s="282" t="s">
        <v>106</v>
      </c>
      <c r="D1256" s="310">
        <v>1.3667425968109339</v>
      </c>
      <c r="E1256" s="282" t="s">
        <v>2849</v>
      </c>
    </row>
    <row r="1257" spans="1:5" x14ac:dyDescent="0.2">
      <c r="A1257" s="282" t="s">
        <v>14159</v>
      </c>
      <c r="B1257" s="282" t="s">
        <v>14158</v>
      </c>
      <c r="C1257" s="282" t="s">
        <v>106</v>
      </c>
      <c r="D1257" s="310">
        <v>-3.5194174757281553</v>
      </c>
      <c r="E1257" s="282" t="s">
        <v>2852</v>
      </c>
    </row>
    <row r="1258" spans="1:5" x14ac:dyDescent="0.2">
      <c r="A1258" s="282" t="s">
        <v>14157</v>
      </c>
      <c r="B1258" s="282" t="s">
        <v>14156</v>
      </c>
      <c r="C1258" s="282" t="s">
        <v>106</v>
      </c>
      <c r="D1258" s="310">
        <v>-9.9025974025974026</v>
      </c>
      <c r="E1258" s="282" t="s">
        <v>2852</v>
      </c>
    </row>
    <row r="1259" spans="1:5" x14ac:dyDescent="0.2">
      <c r="A1259" s="282" t="s">
        <v>14155</v>
      </c>
      <c r="B1259" s="282" t="s">
        <v>14154</v>
      </c>
      <c r="C1259" s="282" t="s">
        <v>106</v>
      </c>
      <c r="D1259" s="310">
        <v>-3.3057851239669422</v>
      </c>
      <c r="E1259" s="282" t="s">
        <v>2852</v>
      </c>
    </row>
    <row r="1260" spans="1:5" x14ac:dyDescent="0.2">
      <c r="A1260" s="282" t="s">
        <v>14153</v>
      </c>
      <c r="B1260" s="282" t="s">
        <v>14152</v>
      </c>
      <c r="C1260" s="282" t="s">
        <v>106</v>
      </c>
      <c r="D1260" s="310">
        <v>1.5069967707212055</v>
      </c>
      <c r="E1260" s="282" t="s">
        <v>2849</v>
      </c>
    </row>
    <row r="1261" spans="1:5" x14ac:dyDescent="0.2">
      <c r="A1261" s="282" t="s">
        <v>14151</v>
      </c>
      <c r="B1261" s="282" t="s">
        <v>14150</v>
      </c>
      <c r="C1261" s="282" t="s">
        <v>106</v>
      </c>
      <c r="D1261" s="310">
        <v>-4.5731707317073171</v>
      </c>
      <c r="E1261" s="282" t="s">
        <v>2852</v>
      </c>
    </row>
    <row r="1262" spans="1:5" x14ac:dyDescent="0.2">
      <c r="A1262" s="282" t="s">
        <v>14149</v>
      </c>
      <c r="B1262" s="282" t="s">
        <v>14148</v>
      </c>
      <c r="C1262" s="282" t="s">
        <v>106</v>
      </c>
      <c r="D1262" s="310">
        <v>3.0158730158730158</v>
      </c>
      <c r="E1262" s="282" t="s">
        <v>2849</v>
      </c>
    </row>
    <row r="1263" spans="1:5" x14ac:dyDescent="0.2">
      <c r="A1263" s="282" t="s">
        <v>14147</v>
      </c>
      <c r="B1263" s="282" t="s">
        <v>14146</v>
      </c>
      <c r="C1263" s="282" t="s">
        <v>106</v>
      </c>
      <c r="D1263" s="310">
        <v>7.2345390898483073</v>
      </c>
      <c r="E1263" s="282" t="s">
        <v>2844</v>
      </c>
    </row>
    <row r="1264" spans="1:5" x14ac:dyDescent="0.2">
      <c r="A1264" s="282" t="s">
        <v>14145</v>
      </c>
      <c r="B1264" s="282" t="s">
        <v>14144</v>
      </c>
      <c r="C1264" s="282" t="s">
        <v>106</v>
      </c>
      <c r="D1264" s="310">
        <v>2.6221692491060788</v>
      </c>
      <c r="E1264" s="282" t="s">
        <v>2849</v>
      </c>
    </row>
    <row r="1265" spans="1:5" x14ac:dyDescent="0.2">
      <c r="A1265" s="282" t="s">
        <v>14143</v>
      </c>
      <c r="B1265" s="282" t="s">
        <v>14142</v>
      </c>
      <c r="C1265" s="282" t="s">
        <v>106</v>
      </c>
      <c r="D1265" s="310">
        <v>5.2631578947368416</v>
      </c>
      <c r="E1265" s="282" t="s">
        <v>2844</v>
      </c>
    </row>
    <row r="1266" spans="1:5" x14ac:dyDescent="0.2">
      <c r="A1266" s="282" t="s">
        <v>14141</v>
      </c>
      <c r="B1266" s="282" t="s">
        <v>14140</v>
      </c>
      <c r="C1266" s="282" t="s">
        <v>106</v>
      </c>
      <c r="D1266" s="310">
        <v>-5.9508408796895216</v>
      </c>
      <c r="E1266" s="282" t="s">
        <v>2852</v>
      </c>
    </row>
    <row r="1267" spans="1:5" x14ac:dyDescent="0.2">
      <c r="A1267" s="282" t="s">
        <v>14139</v>
      </c>
      <c r="B1267" s="282" t="s">
        <v>14138</v>
      </c>
      <c r="C1267" s="282" t="s">
        <v>106</v>
      </c>
      <c r="D1267" s="310">
        <v>-4.0462427745664744</v>
      </c>
      <c r="E1267" s="282" t="s">
        <v>2852</v>
      </c>
    </row>
    <row r="1268" spans="1:5" x14ac:dyDescent="0.2">
      <c r="A1268" s="282" t="s">
        <v>14137</v>
      </c>
      <c r="B1268" s="282" t="s">
        <v>14136</v>
      </c>
      <c r="C1268" s="282" t="s">
        <v>106</v>
      </c>
      <c r="D1268" s="310">
        <v>-3.7861915367483299</v>
      </c>
      <c r="E1268" s="282" t="s">
        <v>2852</v>
      </c>
    </row>
    <row r="1269" spans="1:5" x14ac:dyDescent="0.2">
      <c r="A1269" s="282" t="s">
        <v>14135</v>
      </c>
      <c r="B1269" s="282" t="s">
        <v>14134</v>
      </c>
      <c r="C1269" s="282" t="s">
        <v>106</v>
      </c>
      <c r="D1269" s="310">
        <v>-2.6637069922308543</v>
      </c>
      <c r="E1269" s="282" t="s">
        <v>2852</v>
      </c>
    </row>
    <row r="1270" spans="1:5" x14ac:dyDescent="0.2">
      <c r="A1270" s="282" t="s">
        <v>14133</v>
      </c>
      <c r="B1270" s="282" t="s">
        <v>14132</v>
      </c>
      <c r="C1270" s="282" t="s">
        <v>106</v>
      </c>
      <c r="D1270" s="310">
        <v>7.8313253012048198</v>
      </c>
      <c r="E1270" s="282" t="s">
        <v>2844</v>
      </c>
    </row>
    <row r="1271" spans="1:5" x14ac:dyDescent="0.2">
      <c r="A1271" s="282" t="s">
        <v>14131</v>
      </c>
      <c r="B1271" s="282" t="s">
        <v>14130</v>
      </c>
      <c r="C1271" s="282" t="s">
        <v>106</v>
      </c>
      <c r="D1271" s="310">
        <v>2.3129251700680271</v>
      </c>
      <c r="E1271" s="282" t="s">
        <v>2849</v>
      </c>
    </row>
    <row r="1272" spans="1:5" x14ac:dyDescent="0.2">
      <c r="A1272" s="282" t="s">
        <v>14129</v>
      </c>
      <c r="B1272" s="282" t="s">
        <v>14128</v>
      </c>
      <c r="C1272" s="282" t="s">
        <v>106</v>
      </c>
      <c r="D1272" s="310">
        <v>4.1436464088397784</v>
      </c>
      <c r="E1272" s="282" t="s">
        <v>2849</v>
      </c>
    </row>
    <row r="1273" spans="1:5" x14ac:dyDescent="0.2">
      <c r="A1273" s="282" t="s">
        <v>14127</v>
      </c>
      <c r="B1273" s="282" t="s">
        <v>14126</v>
      </c>
      <c r="C1273" s="282" t="s">
        <v>106</v>
      </c>
      <c r="D1273" s="310">
        <v>4.6468401486988844</v>
      </c>
      <c r="E1273" s="282" t="s">
        <v>2844</v>
      </c>
    </row>
    <row r="1274" spans="1:5" x14ac:dyDescent="0.2">
      <c r="A1274" s="282" t="s">
        <v>14125</v>
      </c>
      <c r="B1274" s="282" t="s">
        <v>14124</v>
      </c>
      <c r="C1274" s="282" t="s">
        <v>106</v>
      </c>
      <c r="D1274" s="310">
        <v>-0.31645569620253167</v>
      </c>
      <c r="E1274" s="282" t="s">
        <v>2852</v>
      </c>
    </row>
    <row r="1275" spans="1:5" x14ac:dyDescent="0.2">
      <c r="A1275" s="282" t="s">
        <v>14123</v>
      </c>
      <c r="B1275" s="282" t="s">
        <v>14122</v>
      </c>
      <c r="C1275" s="282" t="s">
        <v>106</v>
      </c>
      <c r="D1275" s="310">
        <v>-5.2560646900269541</v>
      </c>
      <c r="E1275" s="282" t="s">
        <v>2852</v>
      </c>
    </row>
    <row r="1276" spans="1:5" x14ac:dyDescent="0.2">
      <c r="A1276" s="282" t="s">
        <v>14121</v>
      </c>
      <c r="B1276" s="282" t="s">
        <v>14120</v>
      </c>
      <c r="C1276" s="282" t="s">
        <v>106</v>
      </c>
      <c r="D1276" s="310">
        <v>21.585365853658537</v>
      </c>
      <c r="E1276" s="282" t="s">
        <v>2844</v>
      </c>
    </row>
    <row r="1277" spans="1:5" x14ac:dyDescent="0.2">
      <c r="A1277" s="282" t="s">
        <v>14119</v>
      </c>
      <c r="B1277" s="282" t="s">
        <v>14118</v>
      </c>
      <c r="C1277" s="282" t="s">
        <v>106</v>
      </c>
      <c r="D1277" s="310">
        <v>7.7951002227171493</v>
      </c>
      <c r="E1277" s="282" t="s">
        <v>2844</v>
      </c>
    </row>
    <row r="1278" spans="1:5" x14ac:dyDescent="0.2">
      <c r="A1278" s="282" t="s">
        <v>14117</v>
      </c>
      <c r="B1278" s="282" t="s">
        <v>14116</v>
      </c>
      <c r="C1278" s="282" t="s">
        <v>106</v>
      </c>
      <c r="D1278" s="310">
        <v>-10.013175230566535</v>
      </c>
      <c r="E1278" s="282" t="s">
        <v>2852</v>
      </c>
    </row>
    <row r="1279" spans="1:5" x14ac:dyDescent="0.2">
      <c r="A1279" s="282" t="s">
        <v>14115</v>
      </c>
      <c r="B1279" s="282" t="s">
        <v>14114</v>
      </c>
      <c r="C1279" s="282" t="s">
        <v>106</v>
      </c>
      <c r="D1279" s="310">
        <v>50.753768844221106</v>
      </c>
      <c r="E1279" s="282" t="s">
        <v>2844</v>
      </c>
    </row>
    <row r="1280" spans="1:5" x14ac:dyDescent="0.2">
      <c r="A1280" s="282" t="s">
        <v>14113</v>
      </c>
      <c r="B1280" s="282" t="s">
        <v>14112</v>
      </c>
      <c r="C1280" s="282" t="s">
        <v>106</v>
      </c>
      <c r="D1280" s="310">
        <v>16.198704103671709</v>
      </c>
      <c r="E1280" s="282" t="s">
        <v>2844</v>
      </c>
    </row>
    <row r="1281" spans="1:5" x14ac:dyDescent="0.2">
      <c r="A1281" s="282" t="s">
        <v>14111</v>
      </c>
      <c r="B1281" s="282" t="s">
        <v>14110</v>
      </c>
      <c r="C1281" s="282" t="s">
        <v>106</v>
      </c>
      <c r="D1281" s="310">
        <v>-13.700564971751412</v>
      </c>
      <c r="E1281" s="282" t="s">
        <v>2852</v>
      </c>
    </row>
    <row r="1282" spans="1:5" x14ac:dyDescent="0.2">
      <c r="A1282" s="282" t="s">
        <v>14109</v>
      </c>
      <c r="B1282" s="282" t="s">
        <v>14108</v>
      </c>
      <c r="C1282" s="282" t="s">
        <v>106</v>
      </c>
      <c r="D1282" s="310">
        <v>-7.2151898734177209</v>
      </c>
      <c r="E1282" s="282" t="s">
        <v>2852</v>
      </c>
    </row>
    <row r="1283" spans="1:5" x14ac:dyDescent="0.2">
      <c r="A1283" s="282" t="s">
        <v>14107</v>
      </c>
      <c r="B1283" s="282" t="s">
        <v>14106</v>
      </c>
      <c r="C1283" s="282" t="s">
        <v>106</v>
      </c>
      <c r="D1283" s="310">
        <v>-5.2927927927927927</v>
      </c>
      <c r="E1283" s="282" t="s">
        <v>2852</v>
      </c>
    </row>
    <row r="1284" spans="1:5" x14ac:dyDescent="0.2">
      <c r="A1284" s="282" t="s">
        <v>14105</v>
      </c>
      <c r="B1284" s="282" t="s">
        <v>14104</v>
      </c>
      <c r="C1284" s="282" t="s">
        <v>106</v>
      </c>
      <c r="D1284" s="310">
        <v>43.418013856812934</v>
      </c>
      <c r="E1284" s="282" t="s">
        <v>2844</v>
      </c>
    </row>
    <row r="1285" spans="1:5" x14ac:dyDescent="0.2">
      <c r="A1285" s="282" t="s">
        <v>14103</v>
      </c>
      <c r="B1285" s="282" t="s">
        <v>14102</v>
      </c>
      <c r="C1285" s="282" t="s">
        <v>106</v>
      </c>
      <c r="D1285" s="310">
        <v>-11.457174638487208</v>
      </c>
      <c r="E1285" s="282" t="s">
        <v>2852</v>
      </c>
    </row>
    <row r="1286" spans="1:5" x14ac:dyDescent="0.2">
      <c r="A1286" s="282" t="s">
        <v>14101</v>
      </c>
      <c r="B1286" s="282" t="s">
        <v>14100</v>
      </c>
      <c r="C1286" s="282" t="s">
        <v>106</v>
      </c>
      <c r="D1286" s="310">
        <v>-14.190093708165996</v>
      </c>
      <c r="E1286" s="282" t="s">
        <v>2852</v>
      </c>
    </row>
    <row r="1287" spans="1:5" x14ac:dyDescent="0.2">
      <c r="A1287" s="282" t="s">
        <v>14099</v>
      </c>
      <c r="B1287" s="282" t="s">
        <v>14098</v>
      </c>
      <c r="C1287" s="282" t="s">
        <v>106</v>
      </c>
      <c r="D1287" s="310">
        <v>-2.671118530884808</v>
      </c>
      <c r="E1287" s="282" t="s">
        <v>2852</v>
      </c>
    </row>
    <row r="1288" spans="1:5" x14ac:dyDescent="0.2">
      <c r="A1288" s="282" t="s">
        <v>14097</v>
      </c>
      <c r="B1288" s="282" t="s">
        <v>14096</v>
      </c>
      <c r="C1288" s="282" t="s">
        <v>106</v>
      </c>
      <c r="D1288" s="310">
        <v>-2.5445292620865136</v>
      </c>
      <c r="E1288" s="282" t="s">
        <v>2852</v>
      </c>
    </row>
    <row r="1289" spans="1:5" x14ac:dyDescent="0.2">
      <c r="A1289" s="282" t="s">
        <v>14095</v>
      </c>
      <c r="B1289" s="282" t="s">
        <v>14094</v>
      </c>
      <c r="C1289" s="282" t="s">
        <v>106</v>
      </c>
      <c r="D1289" s="310">
        <v>-3.8632986627043091</v>
      </c>
      <c r="E1289" s="282" t="s">
        <v>2852</v>
      </c>
    </row>
    <row r="1290" spans="1:5" x14ac:dyDescent="0.2">
      <c r="A1290" s="282" t="s">
        <v>14093</v>
      </c>
      <c r="B1290" s="282" t="s">
        <v>14092</v>
      </c>
      <c r="C1290" s="282" t="s">
        <v>106</v>
      </c>
      <c r="D1290" s="310">
        <v>-3.3707865168539324</v>
      </c>
      <c r="E1290" s="282" t="s">
        <v>2852</v>
      </c>
    </row>
    <row r="1291" spans="1:5" x14ac:dyDescent="0.2">
      <c r="A1291" s="282" t="s">
        <v>14091</v>
      </c>
      <c r="B1291" s="282" t="s">
        <v>14090</v>
      </c>
      <c r="C1291" s="282" t="s">
        <v>106</v>
      </c>
      <c r="D1291" s="310">
        <v>10.17274472168906</v>
      </c>
      <c r="E1291" s="282" t="s">
        <v>2844</v>
      </c>
    </row>
    <row r="1292" spans="1:5" x14ac:dyDescent="0.2">
      <c r="A1292" s="282" t="s">
        <v>14089</v>
      </c>
      <c r="B1292" s="282" t="s">
        <v>14088</v>
      </c>
      <c r="C1292" s="282" t="s">
        <v>106</v>
      </c>
      <c r="D1292" s="310">
        <v>-12.233445566778901</v>
      </c>
      <c r="E1292" s="282" t="s">
        <v>2852</v>
      </c>
    </row>
    <row r="1293" spans="1:5" x14ac:dyDescent="0.2">
      <c r="A1293" s="282" t="s">
        <v>14087</v>
      </c>
      <c r="B1293" s="282" t="s">
        <v>14086</v>
      </c>
      <c r="C1293" s="282" t="s">
        <v>106</v>
      </c>
      <c r="D1293" s="310">
        <v>14.989733059548255</v>
      </c>
      <c r="E1293" s="282" t="s">
        <v>2844</v>
      </c>
    </row>
    <row r="1294" spans="1:5" x14ac:dyDescent="0.2">
      <c r="A1294" s="282" t="s">
        <v>14085</v>
      </c>
      <c r="B1294" s="282" t="s">
        <v>14084</v>
      </c>
      <c r="C1294" s="282" t="s">
        <v>106</v>
      </c>
      <c r="D1294" s="310">
        <v>-2.1929824561403506</v>
      </c>
      <c r="E1294" s="282" t="s">
        <v>2852</v>
      </c>
    </row>
    <row r="1295" spans="1:5" x14ac:dyDescent="0.2">
      <c r="A1295" s="282" t="s">
        <v>14083</v>
      </c>
      <c r="B1295" s="282" t="s">
        <v>14082</v>
      </c>
      <c r="C1295" s="282" t="s">
        <v>106</v>
      </c>
      <c r="D1295" s="310">
        <v>-3.4957627118644066</v>
      </c>
      <c r="E1295" s="282" t="s">
        <v>2852</v>
      </c>
    </row>
    <row r="1296" spans="1:5" x14ac:dyDescent="0.2">
      <c r="A1296" s="282" t="s">
        <v>14081</v>
      </c>
      <c r="B1296" s="282" t="s">
        <v>14080</v>
      </c>
      <c r="C1296" s="282" t="s">
        <v>106</v>
      </c>
      <c r="D1296" s="310">
        <v>2.5773195876288657</v>
      </c>
      <c r="E1296" s="282" t="s">
        <v>2849</v>
      </c>
    </row>
    <row r="1297" spans="1:5" x14ac:dyDescent="0.2">
      <c r="A1297" s="282" t="s">
        <v>14079</v>
      </c>
      <c r="B1297" s="282" t="s">
        <v>14078</v>
      </c>
      <c r="C1297" s="282" t="s">
        <v>106</v>
      </c>
      <c r="D1297" s="310">
        <v>13.580246913580247</v>
      </c>
      <c r="E1297" s="282" t="s">
        <v>2844</v>
      </c>
    </row>
    <row r="1298" spans="1:5" x14ac:dyDescent="0.2">
      <c r="A1298" s="282" t="s">
        <v>14077</v>
      </c>
      <c r="B1298" s="282" t="s">
        <v>14076</v>
      </c>
      <c r="C1298" s="282" t="s">
        <v>106</v>
      </c>
      <c r="D1298" s="310">
        <v>5.7989690721649483</v>
      </c>
      <c r="E1298" s="282" t="s">
        <v>2844</v>
      </c>
    </row>
    <row r="1299" spans="1:5" x14ac:dyDescent="0.2">
      <c r="A1299" s="282" t="s">
        <v>14075</v>
      </c>
      <c r="B1299" s="282" t="s">
        <v>14074</v>
      </c>
      <c r="C1299" s="282" t="s">
        <v>106</v>
      </c>
      <c r="D1299" s="310">
        <v>2.3648648648648649</v>
      </c>
      <c r="E1299" s="282" t="s">
        <v>2849</v>
      </c>
    </row>
    <row r="1300" spans="1:5" x14ac:dyDescent="0.2">
      <c r="A1300" s="282" t="s">
        <v>14073</v>
      </c>
      <c r="B1300" s="282" t="s">
        <v>14072</v>
      </c>
      <c r="C1300" s="282" t="s">
        <v>106</v>
      </c>
      <c r="D1300" s="310">
        <v>13.223140495867769</v>
      </c>
      <c r="E1300" s="282" t="s">
        <v>2844</v>
      </c>
    </row>
    <row r="1301" spans="1:5" x14ac:dyDescent="0.2">
      <c r="A1301" s="282" t="s">
        <v>14071</v>
      </c>
      <c r="B1301" s="282" t="s">
        <v>14070</v>
      </c>
      <c r="C1301" s="282" t="s">
        <v>106</v>
      </c>
      <c r="D1301" s="310">
        <v>1.6611295681063125</v>
      </c>
      <c r="E1301" s="282" t="s">
        <v>2849</v>
      </c>
    </row>
    <row r="1302" spans="1:5" x14ac:dyDescent="0.2">
      <c r="A1302" s="282" t="s">
        <v>14069</v>
      </c>
      <c r="B1302" s="282" t="s">
        <v>14068</v>
      </c>
      <c r="C1302" s="282" t="s">
        <v>106</v>
      </c>
      <c r="D1302" s="310">
        <v>-3.9593908629441623</v>
      </c>
      <c r="E1302" s="282" t="s">
        <v>2852</v>
      </c>
    </row>
    <row r="1303" spans="1:5" x14ac:dyDescent="0.2">
      <c r="A1303" s="282" t="s">
        <v>14067</v>
      </c>
      <c r="B1303" s="282" t="s">
        <v>14066</v>
      </c>
      <c r="C1303" s="282" t="s">
        <v>106</v>
      </c>
      <c r="D1303" s="310">
        <v>-2.7551020408163267</v>
      </c>
      <c r="E1303" s="282" t="s">
        <v>2852</v>
      </c>
    </row>
    <row r="1304" spans="1:5" x14ac:dyDescent="0.2">
      <c r="A1304" s="282" t="s">
        <v>14065</v>
      </c>
      <c r="B1304" s="282" t="s">
        <v>14064</v>
      </c>
      <c r="C1304" s="282" t="s">
        <v>106</v>
      </c>
      <c r="D1304" s="310">
        <v>-5.045045045045045</v>
      </c>
      <c r="E1304" s="282" t="s">
        <v>2852</v>
      </c>
    </row>
    <row r="1305" spans="1:5" x14ac:dyDescent="0.2">
      <c r="A1305" s="282" t="s">
        <v>14063</v>
      </c>
      <c r="B1305" s="282" t="s">
        <v>14062</v>
      </c>
      <c r="C1305" s="282" t="s">
        <v>106</v>
      </c>
      <c r="D1305" s="310">
        <v>-5.7220708446866482</v>
      </c>
      <c r="E1305" s="282" t="s">
        <v>2852</v>
      </c>
    </row>
    <row r="1306" spans="1:5" x14ac:dyDescent="0.2">
      <c r="A1306" s="282" t="s">
        <v>14061</v>
      </c>
      <c r="B1306" s="282" t="s">
        <v>14060</v>
      </c>
      <c r="C1306" s="282" t="s">
        <v>106</v>
      </c>
      <c r="D1306" s="310">
        <v>5.825242718446602</v>
      </c>
      <c r="E1306" s="282" t="s">
        <v>2844</v>
      </c>
    </row>
    <row r="1307" spans="1:5" x14ac:dyDescent="0.2">
      <c r="A1307" s="282" t="s">
        <v>14059</v>
      </c>
      <c r="B1307" s="282" t="s">
        <v>14058</v>
      </c>
      <c r="C1307" s="282" t="s">
        <v>106</v>
      </c>
      <c r="D1307" s="310">
        <v>4.9586776859504136</v>
      </c>
      <c r="E1307" s="282" t="s">
        <v>2844</v>
      </c>
    </row>
    <row r="1308" spans="1:5" x14ac:dyDescent="0.2">
      <c r="A1308" s="282" t="s">
        <v>14057</v>
      </c>
      <c r="B1308" s="282" t="s">
        <v>14056</v>
      </c>
      <c r="C1308" s="282" t="s">
        <v>106</v>
      </c>
      <c r="D1308" s="310">
        <v>-0.4464285714285714</v>
      </c>
      <c r="E1308" s="282" t="s">
        <v>2852</v>
      </c>
    </row>
    <row r="1309" spans="1:5" x14ac:dyDescent="0.2">
      <c r="A1309" s="282" t="s">
        <v>14055</v>
      </c>
      <c r="B1309" s="282" t="s">
        <v>14054</v>
      </c>
      <c r="C1309" s="282" t="s">
        <v>106</v>
      </c>
      <c r="D1309" s="310">
        <v>1.4647137150466045</v>
      </c>
      <c r="E1309" s="282" t="s">
        <v>2849</v>
      </c>
    </row>
    <row r="1310" spans="1:5" x14ac:dyDescent="0.2">
      <c r="A1310" s="282" t="s">
        <v>14053</v>
      </c>
      <c r="B1310" s="282" t="s">
        <v>14052</v>
      </c>
      <c r="C1310" s="282" t="s">
        <v>106</v>
      </c>
      <c r="D1310" s="310">
        <v>-10.223266745005875</v>
      </c>
      <c r="E1310" s="282" t="s">
        <v>2852</v>
      </c>
    </row>
    <row r="1311" spans="1:5" x14ac:dyDescent="0.2">
      <c r="A1311" s="282" t="s">
        <v>14051</v>
      </c>
      <c r="B1311" s="282" t="s">
        <v>14050</v>
      </c>
      <c r="C1311" s="282" t="s">
        <v>106</v>
      </c>
      <c r="D1311" s="310">
        <v>-0.44395116537180912</v>
      </c>
      <c r="E1311" s="282" t="s">
        <v>2852</v>
      </c>
    </row>
    <row r="1312" spans="1:5" x14ac:dyDescent="0.2">
      <c r="A1312" s="282" t="s">
        <v>14049</v>
      </c>
      <c r="B1312" s="282" t="s">
        <v>14048</v>
      </c>
      <c r="C1312" s="282" t="s">
        <v>106</v>
      </c>
      <c r="D1312" s="310">
        <v>-6.4060803474484258</v>
      </c>
      <c r="E1312" s="282" t="s">
        <v>2852</v>
      </c>
    </row>
    <row r="1313" spans="1:5" x14ac:dyDescent="0.2">
      <c r="A1313" s="282" t="s">
        <v>14047</v>
      </c>
      <c r="B1313" s="282" t="s">
        <v>14046</v>
      </c>
      <c r="C1313" s="282" t="s">
        <v>106</v>
      </c>
      <c r="D1313" s="310">
        <v>15.436241610738255</v>
      </c>
      <c r="E1313" s="282" t="s">
        <v>2844</v>
      </c>
    </row>
    <row r="1314" spans="1:5" x14ac:dyDescent="0.2">
      <c r="A1314" s="282" t="s">
        <v>14045</v>
      </c>
      <c r="B1314" s="282" t="s">
        <v>14044</v>
      </c>
      <c r="C1314" s="282" t="s">
        <v>106</v>
      </c>
      <c r="D1314" s="310">
        <v>15.19674355495251</v>
      </c>
      <c r="E1314" s="282" t="s">
        <v>2844</v>
      </c>
    </row>
    <row r="1315" spans="1:5" x14ac:dyDescent="0.2">
      <c r="A1315" s="282" t="s">
        <v>14043</v>
      </c>
      <c r="B1315" s="282" t="s">
        <v>14042</v>
      </c>
      <c r="C1315" s="282" t="s">
        <v>106</v>
      </c>
      <c r="D1315" s="310">
        <v>-0.85784313725490202</v>
      </c>
      <c r="E1315" s="282" t="s">
        <v>2852</v>
      </c>
    </row>
    <row r="1316" spans="1:5" x14ac:dyDescent="0.2">
      <c r="A1316" s="282" t="s">
        <v>14041</v>
      </c>
      <c r="B1316" s="282" t="s">
        <v>14040</v>
      </c>
      <c r="C1316" s="282" t="s">
        <v>106</v>
      </c>
      <c r="D1316" s="310">
        <v>-7.624113475177305</v>
      </c>
      <c r="E1316" s="282" t="s">
        <v>2852</v>
      </c>
    </row>
    <row r="1317" spans="1:5" x14ac:dyDescent="0.2">
      <c r="A1317" s="282" t="s">
        <v>14039</v>
      </c>
      <c r="B1317" s="282" t="s">
        <v>14038</v>
      </c>
      <c r="C1317" s="282" t="s">
        <v>106</v>
      </c>
      <c r="D1317" s="310">
        <v>-6.559139784946237</v>
      </c>
      <c r="E1317" s="282" t="s">
        <v>2852</v>
      </c>
    </row>
    <row r="1318" spans="1:5" x14ac:dyDescent="0.2">
      <c r="A1318" s="282" t="s">
        <v>14037</v>
      </c>
      <c r="B1318" s="282" t="s">
        <v>14036</v>
      </c>
      <c r="C1318" s="282" t="s">
        <v>106</v>
      </c>
      <c r="D1318" s="310">
        <v>-14.164305949008499</v>
      </c>
      <c r="E1318" s="282" t="s">
        <v>2852</v>
      </c>
    </row>
    <row r="1319" spans="1:5" x14ac:dyDescent="0.2">
      <c r="A1319" s="282" t="s">
        <v>14035</v>
      </c>
      <c r="B1319" s="282" t="s">
        <v>14034</v>
      </c>
      <c r="C1319" s="282" t="s">
        <v>106</v>
      </c>
      <c r="D1319" s="310">
        <v>-1.2875536480686696</v>
      </c>
      <c r="E1319" s="282" t="s">
        <v>2852</v>
      </c>
    </row>
    <row r="1320" spans="1:5" x14ac:dyDescent="0.2">
      <c r="A1320" s="282" t="s">
        <v>14033</v>
      </c>
      <c r="B1320" s="282" t="s">
        <v>14032</v>
      </c>
      <c r="C1320" s="282" t="s">
        <v>106</v>
      </c>
      <c r="D1320" s="310">
        <v>-6.9371727748691105</v>
      </c>
      <c r="E1320" s="282" t="s">
        <v>2852</v>
      </c>
    </row>
    <row r="1321" spans="1:5" x14ac:dyDescent="0.2">
      <c r="A1321" s="282" t="s">
        <v>14031</v>
      </c>
      <c r="B1321" s="282" t="s">
        <v>14030</v>
      </c>
      <c r="C1321" s="282" t="s">
        <v>106</v>
      </c>
      <c r="D1321" s="310">
        <v>3.7575757575757573</v>
      </c>
      <c r="E1321" s="282" t="s">
        <v>2849</v>
      </c>
    </row>
    <row r="1322" spans="1:5" x14ac:dyDescent="0.2">
      <c r="A1322" s="282" t="s">
        <v>14029</v>
      </c>
      <c r="B1322" s="282" t="s">
        <v>14028</v>
      </c>
      <c r="C1322" s="282" t="s">
        <v>106</v>
      </c>
      <c r="D1322" s="310">
        <v>-0.62370062370062374</v>
      </c>
      <c r="E1322" s="282" t="s">
        <v>2852</v>
      </c>
    </row>
    <row r="1323" spans="1:5" x14ac:dyDescent="0.2">
      <c r="A1323" s="282" t="s">
        <v>14027</v>
      </c>
      <c r="B1323" s="282" t="s">
        <v>14026</v>
      </c>
      <c r="C1323" s="282" t="s">
        <v>106</v>
      </c>
      <c r="D1323" s="310">
        <v>-7.2566371681415927</v>
      </c>
      <c r="E1323" s="282" t="s">
        <v>2852</v>
      </c>
    </row>
    <row r="1324" spans="1:5" x14ac:dyDescent="0.2">
      <c r="A1324" s="282" t="s">
        <v>14025</v>
      </c>
      <c r="B1324" s="282" t="s">
        <v>14024</v>
      </c>
      <c r="C1324" s="282" t="s">
        <v>106</v>
      </c>
      <c r="D1324" s="310">
        <v>-3.8461538461538463</v>
      </c>
      <c r="E1324" s="282" t="s">
        <v>2852</v>
      </c>
    </row>
    <row r="1325" spans="1:5" x14ac:dyDescent="0.2">
      <c r="A1325" s="282" t="s">
        <v>14023</v>
      </c>
      <c r="B1325" s="282" t="s">
        <v>14022</v>
      </c>
      <c r="C1325" s="282" t="s">
        <v>106</v>
      </c>
      <c r="D1325" s="310">
        <v>-0.14025245441795231</v>
      </c>
      <c r="E1325" s="282" t="s">
        <v>2852</v>
      </c>
    </row>
    <row r="1326" spans="1:5" x14ac:dyDescent="0.2">
      <c r="A1326" s="282" t="s">
        <v>14021</v>
      </c>
      <c r="B1326" s="282" t="s">
        <v>14020</v>
      </c>
      <c r="C1326" s="282" t="s">
        <v>106</v>
      </c>
      <c r="D1326" s="310">
        <v>-3.225806451612903</v>
      </c>
      <c r="E1326" s="282" t="s">
        <v>2852</v>
      </c>
    </row>
    <row r="1327" spans="1:5" x14ac:dyDescent="0.2">
      <c r="A1327" s="282" t="s">
        <v>14019</v>
      </c>
      <c r="B1327" s="282" t="s">
        <v>14018</v>
      </c>
      <c r="C1327" s="282" t="s">
        <v>106</v>
      </c>
      <c r="D1327" s="310">
        <v>-4.0796019900497509</v>
      </c>
      <c r="E1327" s="282" t="s">
        <v>2852</v>
      </c>
    </row>
    <row r="1328" spans="1:5" x14ac:dyDescent="0.2">
      <c r="A1328" s="282" t="s">
        <v>14017</v>
      </c>
      <c r="B1328" s="282" t="s">
        <v>14016</v>
      </c>
      <c r="C1328" s="282" t="s">
        <v>106</v>
      </c>
      <c r="D1328" s="310">
        <v>18.003565062388592</v>
      </c>
      <c r="E1328" s="282" t="s">
        <v>2844</v>
      </c>
    </row>
    <row r="1329" spans="1:5" x14ac:dyDescent="0.2">
      <c r="A1329" s="282" t="s">
        <v>14015</v>
      </c>
      <c r="B1329" s="282" t="s">
        <v>14014</v>
      </c>
      <c r="C1329" s="282" t="s">
        <v>106</v>
      </c>
      <c r="D1329" s="310">
        <v>5.1926298157453932</v>
      </c>
      <c r="E1329" s="282" t="s">
        <v>2844</v>
      </c>
    </row>
    <row r="1330" spans="1:5" x14ac:dyDescent="0.2">
      <c r="A1330" s="282" t="s">
        <v>14013</v>
      </c>
      <c r="B1330" s="282" t="s">
        <v>4626</v>
      </c>
      <c r="C1330" s="282" t="s">
        <v>106</v>
      </c>
      <c r="D1330" s="310">
        <v>-3.664921465968586</v>
      </c>
      <c r="E1330" s="282" t="s">
        <v>2852</v>
      </c>
    </row>
    <row r="1331" spans="1:5" x14ac:dyDescent="0.2">
      <c r="A1331" s="282" t="s">
        <v>14012</v>
      </c>
      <c r="B1331" s="282" t="s">
        <v>4624</v>
      </c>
      <c r="C1331" s="282" t="s">
        <v>106</v>
      </c>
      <c r="D1331" s="310">
        <v>-8.9830508474576263</v>
      </c>
      <c r="E1331" s="282" t="s">
        <v>2852</v>
      </c>
    </row>
    <row r="1332" spans="1:5" x14ac:dyDescent="0.2">
      <c r="A1332" s="282" t="s">
        <v>14011</v>
      </c>
      <c r="B1332" s="282" t="s">
        <v>4622</v>
      </c>
      <c r="C1332" s="282" t="s">
        <v>106</v>
      </c>
      <c r="D1332" s="310">
        <v>-9.0909090909090917</v>
      </c>
      <c r="E1332" s="282" t="s">
        <v>2852</v>
      </c>
    </row>
    <row r="1333" spans="1:5" x14ac:dyDescent="0.2">
      <c r="A1333" s="282" t="s">
        <v>14010</v>
      </c>
      <c r="B1333" s="282" t="s">
        <v>4620</v>
      </c>
      <c r="C1333" s="282" t="s">
        <v>106</v>
      </c>
      <c r="D1333" s="310">
        <v>10.596026490066226</v>
      </c>
      <c r="E1333" s="282" t="s">
        <v>2844</v>
      </c>
    </row>
    <row r="1334" spans="1:5" x14ac:dyDescent="0.2">
      <c r="A1334" s="282" t="s">
        <v>14009</v>
      </c>
      <c r="B1334" s="282" t="s">
        <v>4618</v>
      </c>
      <c r="C1334" s="282" t="s">
        <v>106</v>
      </c>
      <c r="D1334" s="310">
        <v>0.67567567567567566</v>
      </c>
      <c r="E1334" s="282" t="s">
        <v>2849</v>
      </c>
    </row>
    <row r="1335" spans="1:5" x14ac:dyDescent="0.2">
      <c r="A1335" s="282" t="s">
        <v>14008</v>
      </c>
      <c r="B1335" s="282" t="s">
        <v>4616</v>
      </c>
      <c r="C1335" s="282" t="s">
        <v>106</v>
      </c>
      <c r="D1335" s="310">
        <v>-2.0858895705521472</v>
      </c>
      <c r="E1335" s="282" t="s">
        <v>2852</v>
      </c>
    </row>
    <row r="1336" spans="1:5" x14ac:dyDescent="0.2">
      <c r="A1336" s="282" t="s">
        <v>14007</v>
      </c>
      <c r="B1336" s="282" t="s">
        <v>14006</v>
      </c>
      <c r="C1336" s="282" t="s">
        <v>106</v>
      </c>
      <c r="D1336" s="310">
        <v>-0.13386880856760375</v>
      </c>
      <c r="E1336" s="282" t="s">
        <v>2852</v>
      </c>
    </row>
    <row r="1337" spans="1:5" x14ac:dyDescent="0.2">
      <c r="A1337" s="282" t="s">
        <v>14005</v>
      </c>
      <c r="B1337" s="282" t="s">
        <v>14004</v>
      </c>
      <c r="C1337" s="282" t="s">
        <v>106</v>
      </c>
      <c r="D1337" s="310">
        <v>1.925925925925926</v>
      </c>
      <c r="E1337" s="282" t="s">
        <v>2849</v>
      </c>
    </row>
    <row r="1338" spans="1:5" x14ac:dyDescent="0.2">
      <c r="A1338" s="282" t="s">
        <v>14003</v>
      </c>
      <c r="B1338" s="282" t="s">
        <v>14002</v>
      </c>
      <c r="C1338" s="282" t="s">
        <v>106</v>
      </c>
      <c r="D1338" s="310">
        <v>7.1028037383177578</v>
      </c>
      <c r="E1338" s="282" t="s">
        <v>2844</v>
      </c>
    </row>
    <row r="1339" spans="1:5" x14ac:dyDescent="0.2">
      <c r="A1339" s="282" t="s">
        <v>14001</v>
      </c>
      <c r="B1339" s="282" t="s">
        <v>14000</v>
      </c>
      <c r="C1339" s="282" t="s">
        <v>106</v>
      </c>
      <c r="D1339" s="310">
        <v>-8.8699878493317126</v>
      </c>
      <c r="E1339" s="282" t="s">
        <v>2852</v>
      </c>
    </row>
    <row r="1340" spans="1:5" x14ac:dyDescent="0.2">
      <c r="A1340" s="282" t="s">
        <v>13999</v>
      </c>
      <c r="B1340" s="282" t="s">
        <v>13998</v>
      </c>
      <c r="C1340" s="282" t="s">
        <v>106</v>
      </c>
      <c r="D1340" s="310">
        <v>16.089385474860336</v>
      </c>
      <c r="E1340" s="282" t="s">
        <v>2844</v>
      </c>
    </row>
    <row r="1341" spans="1:5" x14ac:dyDescent="0.2">
      <c r="A1341" s="282" t="s">
        <v>13997</v>
      </c>
      <c r="B1341" s="282" t="s">
        <v>13996</v>
      </c>
      <c r="C1341" s="282" t="s">
        <v>106</v>
      </c>
      <c r="D1341" s="310">
        <v>-4.9365303244005645</v>
      </c>
      <c r="E1341" s="282" t="s">
        <v>2852</v>
      </c>
    </row>
    <row r="1342" spans="1:5" x14ac:dyDescent="0.2">
      <c r="A1342" s="282" t="s">
        <v>13995</v>
      </c>
      <c r="B1342" s="282" t="s">
        <v>13994</v>
      </c>
      <c r="C1342" s="282" t="s">
        <v>106</v>
      </c>
      <c r="D1342" s="310">
        <v>-4.4058744993324437</v>
      </c>
      <c r="E1342" s="282" t="s">
        <v>2852</v>
      </c>
    </row>
    <row r="1343" spans="1:5" x14ac:dyDescent="0.2">
      <c r="A1343" s="282" t="s">
        <v>13993</v>
      </c>
      <c r="B1343" s="282" t="s">
        <v>13992</v>
      </c>
      <c r="C1343" s="282" t="s">
        <v>106</v>
      </c>
      <c r="D1343" s="310">
        <v>-2.9112081513828238</v>
      </c>
      <c r="E1343" s="282" t="s">
        <v>2852</v>
      </c>
    </row>
    <row r="1344" spans="1:5" x14ac:dyDescent="0.2">
      <c r="A1344" s="282" t="s">
        <v>13991</v>
      </c>
      <c r="B1344" s="282" t="s">
        <v>13990</v>
      </c>
      <c r="C1344" s="282" t="s">
        <v>106</v>
      </c>
      <c r="D1344" s="310">
        <v>11.440677966101696</v>
      </c>
      <c r="E1344" s="282" t="s">
        <v>2844</v>
      </c>
    </row>
    <row r="1345" spans="1:5" x14ac:dyDescent="0.2">
      <c r="A1345" s="282" t="s">
        <v>13989</v>
      </c>
      <c r="B1345" s="282" t="s">
        <v>13988</v>
      </c>
      <c r="C1345" s="282" t="s">
        <v>106</v>
      </c>
      <c r="D1345" s="310">
        <v>4.4077134986225897</v>
      </c>
      <c r="E1345" s="282" t="s">
        <v>2849</v>
      </c>
    </row>
    <row r="1346" spans="1:5" x14ac:dyDescent="0.2">
      <c r="A1346" s="282" t="s">
        <v>13987</v>
      </c>
      <c r="B1346" s="282" t="s">
        <v>13986</v>
      </c>
      <c r="C1346" s="282" t="s">
        <v>106</v>
      </c>
      <c r="D1346" s="310">
        <v>-11.514522821576763</v>
      </c>
      <c r="E1346" s="282" t="s">
        <v>2852</v>
      </c>
    </row>
    <row r="1347" spans="1:5" x14ac:dyDescent="0.2">
      <c r="A1347" s="282" t="s">
        <v>13985</v>
      </c>
      <c r="B1347" s="282" t="s">
        <v>13984</v>
      </c>
      <c r="C1347" s="282" t="s">
        <v>106</v>
      </c>
      <c r="D1347" s="310">
        <v>7.1590909090909092</v>
      </c>
      <c r="E1347" s="282" t="s">
        <v>2844</v>
      </c>
    </row>
    <row r="1348" spans="1:5" x14ac:dyDescent="0.2">
      <c r="A1348" s="282" t="s">
        <v>13983</v>
      </c>
      <c r="B1348" s="282" t="s">
        <v>13982</v>
      </c>
      <c r="C1348" s="282" t="s">
        <v>106</v>
      </c>
      <c r="D1348" s="310">
        <v>2.9729729729729732</v>
      </c>
      <c r="E1348" s="282" t="s">
        <v>2849</v>
      </c>
    </row>
    <row r="1349" spans="1:5" x14ac:dyDescent="0.2">
      <c r="A1349" s="282" t="s">
        <v>13981</v>
      </c>
      <c r="B1349" s="282" t="s">
        <v>13980</v>
      </c>
      <c r="C1349" s="282" t="s">
        <v>106</v>
      </c>
      <c r="D1349" s="310">
        <v>-2.054794520547945</v>
      </c>
      <c r="E1349" s="282" t="s">
        <v>2852</v>
      </c>
    </row>
    <row r="1350" spans="1:5" x14ac:dyDescent="0.2">
      <c r="A1350" s="282" t="s">
        <v>13979</v>
      </c>
      <c r="B1350" s="282" t="s">
        <v>13978</v>
      </c>
      <c r="C1350" s="282" t="s">
        <v>106</v>
      </c>
      <c r="D1350" s="310">
        <v>5.8047493403693933</v>
      </c>
      <c r="E1350" s="282" t="s">
        <v>2844</v>
      </c>
    </row>
    <row r="1351" spans="1:5" x14ac:dyDescent="0.2">
      <c r="A1351" s="282" t="s">
        <v>13977</v>
      </c>
      <c r="B1351" s="282" t="s">
        <v>13976</v>
      </c>
      <c r="C1351" s="282" t="s">
        <v>106</v>
      </c>
      <c r="D1351" s="310">
        <v>0.22346368715083798</v>
      </c>
      <c r="E1351" s="282" t="s">
        <v>2849</v>
      </c>
    </row>
    <row r="1352" spans="1:5" x14ac:dyDescent="0.2">
      <c r="A1352" s="282" t="s">
        <v>13975</v>
      </c>
      <c r="B1352" s="282" t="s">
        <v>13974</v>
      </c>
      <c r="C1352" s="282" t="s">
        <v>106</v>
      </c>
      <c r="D1352" s="310">
        <v>-5.5408970976253293</v>
      </c>
      <c r="E1352" s="282" t="s">
        <v>2852</v>
      </c>
    </row>
    <row r="1353" spans="1:5" x14ac:dyDescent="0.2">
      <c r="A1353" s="282" t="s">
        <v>13973</v>
      </c>
      <c r="B1353" s="282" t="s">
        <v>13972</v>
      </c>
      <c r="C1353" s="282" t="s">
        <v>106</v>
      </c>
      <c r="D1353" s="310">
        <v>6.209850107066381</v>
      </c>
      <c r="E1353" s="282" t="s">
        <v>2844</v>
      </c>
    </row>
    <row r="1354" spans="1:5" x14ac:dyDescent="0.2">
      <c r="A1354" s="282" t="s">
        <v>13971</v>
      </c>
      <c r="B1354" s="282" t="s">
        <v>13970</v>
      </c>
      <c r="C1354" s="282" t="s">
        <v>106</v>
      </c>
      <c r="D1354" s="310">
        <v>4.3154761904761907</v>
      </c>
      <c r="E1354" s="282" t="s">
        <v>2849</v>
      </c>
    </row>
    <row r="1355" spans="1:5" x14ac:dyDescent="0.2">
      <c r="A1355" s="282" t="s">
        <v>13969</v>
      </c>
      <c r="B1355" s="282" t="s">
        <v>13968</v>
      </c>
      <c r="C1355" s="282" t="s">
        <v>106</v>
      </c>
      <c r="D1355" s="310">
        <v>-9.1891891891891895</v>
      </c>
      <c r="E1355" s="282" t="s">
        <v>2852</v>
      </c>
    </row>
    <row r="1356" spans="1:5" x14ac:dyDescent="0.2">
      <c r="A1356" s="282" t="s">
        <v>13967</v>
      </c>
      <c r="B1356" s="282" t="s">
        <v>13966</v>
      </c>
      <c r="C1356" s="282" t="s">
        <v>106</v>
      </c>
      <c r="D1356" s="310">
        <v>0.55096418732782371</v>
      </c>
      <c r="E1356" s="282" t="s">
        <v>2849</v>
      </c>
    </row>
    <row r="1357" spans="1:5" x14ac:dyDescent="0.2">
      <c r="A1357" s="282" t="s">
        <v>13965</v>
      </c>
      <c r="B1357" s="282" t="s">
        <v>13964</v>
      </c>
      <c r="C1357" s="282" t="s">
        <v>106</v>
      </c>
      <c r="D1357" s="310">
        <v>0.76335877862595414</v>
      </c>
      <c r="E1357" s="282" t="s">
        <v>2849</v>
      </c>
    </row>
    <row r="1358" spans="1:5" x14ac:dyDescent="0.2">
      <c r="A1358" s="282" t="s">
        <v>13963</v>
      </c>
      <c r="B1358" s="282" t="s">
        <v>13962</v>
      </c>
      <c r="C1358" s="282" t="s">
        <v>106</v>
      </c>
      <c r="D1358" s="310">
        <v>5.2631578947368416</v>
      </c>
      <c r="E1358" s="282" t="s">
        <v>2844</v>
      </c>
    </row>
    <row r="1359" spans="1:5" x14ac:dyDescent="0.2">
      <c r="A1359" s="282" t="s">
        <v>13961</v>
      </c>
      <c r="B1359" s="282" t="s">
        <v>13960</v>
      </c>
      <c r="C1359" s="282" t="s">
        <v>106</v>
      </c>
      <c r="D1359" s="310">
        <v>-0.97847358121330719</v>
      </c>
      <c r="E1359" s="282" t="s">
        <v>2852</v>
      </c>
    </row>
    <row r="1360" spans="1:5" x14ac:dyDescent="0.2">
      <c r="A1360" s="282" t="s">
        <v>13959</v>
      </c>
      <c r="B1360" s="282" t="s">
        <v>13958</v>
      </c>
      <c r="C1360" s="282" t="s">
        <v>106</v>
      </c>
      <c r="D1360" s="310">
        <v>0.46992481203007519</v>
      </c>
      <c r="E1360" s="282" t="s">
        <v>2849</v>
      </c>
    </row>
    <row r="1361" spans="1:5" x14ac:dyDescent="0.2">
      <c r="A1361" s="282" t="s">
        <v>13957</v>
      </c>
      <c r="B1361" s="282" t="s">
        <v>13956</v>
      </c>
      <c r="C1361" s="282" t="s">
        <v>106</v>
      </c>
      <c r="D1361" s="310">
        <v>12.259194395796849</v>
      </c>
      <c r="E1361" s="282" t="s">
        <v>2844</v>
      </c>
    </row>
    <row r="1362" spans="1:5" x14ac:dyDescent="0.2">
      <c r="A1362" s="282" t="s">
        <v>13955</v>
      </c>
      <c r="B1362" s="282" t="s">
        <v>13954</v>
      </c>
      <c r="C1362" s="282" t="s">
        <v>106</v>
      </c>
      <c r="D1362" s="310">
        <v>6.166666666666667</v>
      </c>
      <c r="E1362" s="282" t="s">
        <v>2844</v>
      </c>
    </row>
    <row r="1363" spans="1:5" x14ac:dyDescent="0.2">
      <c r="A1363" s="282" t="s">
        <v>13953</v>
      </c>
      <c r="B1363" s="282" t="s">
        <v>13952</v>
      </c>
      <c r="C1363" s="282" t="s">
        <v>106</v>
      </c>
      <c r="D1363" s="310">
        <v>-6.1340941512125529</v>
      </c>
      <c r="E1363" s="282" t="s">
        <v>2852</v>
      </c>
    </row>
    <row r="1364" spans="1:5" x14ac:dyDescent="0.2">
      <c r="A1364" s="282" t="s">
        <v>13951</v>
      </c>
      <c r="B1364" s="282" t="s">
        <v>13950</v>
      </c>
      <c r="C1364" s="282" t="s">
        <v>106</v>
      </c>
      <c r="D1364" s="310">
        <v>0.9831460674157303</v>
      </c>
      <c r="E1364" s="282" t="s">
        <v>2849</v>
      </c>
    </row>
    <row r="1365" spans="1:5" x14ac:dyDescent="0.2">
      <c r="A1365" s="282" t="s">
        <v>13949</v>
      </c>
      <c r="B1365" s="282" t="s">
        <v>13948</v>
      </c>
      <c r="C1365" s="282" t="s">
        <v>106</v>
      </c>
      <c r="D1365" s="310">
        <v>2.424942263279446</v>
      </c>
      <c r="E1365" s="282" t="s">
        <v>2849</v>
      </c>
    </row>
    <row r="1366" spans="1:5" x14ac:dyDescent="0.2">
      <c r="A1366" s="282" t="s">
        <v>13947</v>
      </c>
      <c r="B1366" s="282" t="s">
        <v>13946</v>
      </c>
      <c r="C1366" s="282" t="s">
        <v>106</v>
      </c>
      <c r="D1366" s="310">
        <v>1.3756613756613756</v>
      </c>
      <c r="E1366" s="282" t="s">
        <v>2849</v>
      </c>
    </row>
    <row r="1367" spans="1:5" x14ac:dyDescent="0.2">
      <c r="A1367" s="282" t="s">
        <v>13945</v>
      </c>
      <c r="B1367" s="282" t="s">
        <v>6002</v>
      </c>
      <c r="C1367" s="282" t="s">
        <v>106</v>
      </c>
      <c r="D1367" s="310">
        <v>59.228187919463082</v>
      </c>
      <c r="E1367" s="282" t="s">
        <v>2844</v>
      </c>
    </row>
    <row r="1368" spans="1:5" x14ac:dyDescent="0.2">
      <c r="A1368" s="282" t="s">
        <v>13944</v>
      </c>
      <c r="B1368" s="282" t="s">
        <v>6000</v>
      </c>
      <c r="C1368" s="282" t="s">
        <v>106</v>
      </c>
      <c r="D1368" s="310">
        <v>-14.401294498381878</v>
      </c>
      <c r="E1368" s="282" t="s">
        <v>2852</v>
      </c>
    </row>
    <row r="1369" spans="1:5" x14ac:dyDescent="0.2">
      <c r="A1369" s="282" t="s">
        <v>13943</v>
      </c>
      <c r="B1369" s="282" t="s">
        <v>5998</v>
      </c>
      <c r="C1369" s="282" t="s">
        <v>106</v>
      </c>
      <c r="D1369" s="310">
        <v>101.63265306122449</v>
      </c>
      <c r="E1369" s="282" t="s">
        <v>2844</v>
      </c>
    </row>
    <row r="1370" spans="1:5" x14ac:dyDescent="0.2">
      <c r="A1370" s="282" t="s">
        <v>13942</v>
      </c>
      <c r="B1370" s="282" t="s">
        <v>5996</v>
      </c>
      <c r="C1370" s="282" t="s">
        <v>106</v>
      </c>
      <c r="D1370" s="310">
        <v>-10.584343991179713</v>
      </c>
      <c r="E1370" s="282" t="s">
        <v>2852</v>
      </c>
    </row>
    <row r="1371" spans="1:5" x14ac:dyDescent="0.2">
      <c r="A1371" s="282" t="s">
        <v>13941</v>
      </c>
      <c r="B1371" s="282" t="s">
        <v>5994</v>
      </c>
      <c r="C1371" s="282" t="s">
        <v>106</v>
      </c>
      <c r="D1371" s="310">
        <v>1.5384615384615385</v>
      </c>
      <c r="E1371" s="282" t="s">
        <v>2849</v>
      </c>
    </row>
    <row r="1372" spans="1:5" x14ac:dyDescent="0.2">
      <c r="A1372" s="282" t="s">
        <v>13940</v>
      </c>
      <c r="B1372" s="282" t="s">
        <v>13939</v>
      </c>
      <c r="C1372" s="282" t="s">
        <v>120</v>
      </c>
      <c r="D1372" s="310">
        <v>-0.55970149253731338</v>
      </c>
      <c r="E1372" s="282" t="s">
        <v>2852</v>
      </c>
    </row>
    <row r="1373" spans="1:5" x14ac:dyDescent="0.2">
      <c r="A1373" s="282" t="s">
        <v>13938</v>
      </c>
      <c r="B1373" s="282" t="s">
        <v>13937</v>
      </c>
      <c r="C1373" s="282" t="s">
        <v>120</v>
      </c>
      <c r="D1373" s="310">
        <v>-10.473457675753227</v>
      </c>
      <c r="E1373" s="282" t="s">
        <v>2852</v>
      </c>
    </row>
    <row r="1374" spans="1:5" x14ac:dyDescent="0.2">
      <c r="A1374" s="282" t="s">
        <v>13936</v>
      </c>
      <c r="B1374" s="282" t="s">
        <v>13935</v>
      </c>
      <c r="C1374" s="282" t="s">
        <v>120</v>
      </c>
      <c r="D1374" s="310">
        <v>-11.637347767253045</v>
      </c>
      <c r="E1374" s="282" t="s">
        <v>2852</v>
      </c>
    </row>
    <row r="1375" spans="1:5" x14ac:dyDescent="0.2">
      <c r="A1375" s="282" t="s">
        <v>13934</v>
      </c>
      <c r="B1375" s="282" t="s">
        <v>13933</v>
      </c>
      <c r="C1375" s="282" t="s">
        <v>120</v>
      </c>
      <c r="D1375" s="310">
        <v>-4.4444444444444446</v>
      </c>
      <c r="E1375" s="282" t="s">
        <v>2852</v>
      </c>
    </row>
    <row r="1376" spans="1:5" x14ac:dyDescent="0.2">
      <c r="A1376" s="282" t="s">
        <v>13932</v>
      </c>
      <c r="B1376" s="282" t="s">
        <v>13931</v>
      </c>
      <c r="C1376" s="282" t="s">
        <v>120</v>
      </c>
      <c r="D1376" s="310">
        <v>-1.1065006915629323</v>
      </c>
      <c r="E1376" s="282" t="s">
        <v>2852</v>
      </c>
    </row>
    <row r="1377" spans="1:5" x14ac:dyDescent="0.2">
      <c r="A1377" s="282" t="s">
        <v>13930</v>
      </c>
      <c r="B1377" s="282" t="s">
        <v>13929</v>
      </c>
      <c r="C1377" s="282" t="s">
        <v>120</v>
      </c>
      <c r="D1377" s="310">
        <v>2.8089887640449436</v>
      </c>
      <c r="E1377" s="282" t="s">
        <v>2849</v>
      </c>
    </row>
    <row r="1378" spans="1:5" x14ac:dyDescent="0.2">
      <c r="A1378" s="282" t="s">
        <v>13928</v>
      </c>
      <c r="B1378" s="282" t="s">
        <v>13927</v>
      </c>
      <c r="C1378" s="282" t="s">
        <v>120</v>
      </c>
      <c r="D1378" s="310">
        <v>7.5670498084291191</v>
      </c>
      <c r="E1378" s="282" t="s">
        <v>2844</v>
      </c>
    </row>
    <row r="1379" spans="1:5" x14ac:dyDescent="0.2">
      <c r="A1379" s="282" t="s">
        <v>13926</v>
      </c>
      <c r="B1379" s="282" t="s">
        <v>13925</v>
      </c>
      <c r="C1379" s="282" t="s">
        <v>120</v>
      </c>
      <c r="D1379" s="310">
        <v>-11.479591836734695</v>
      </c>
      <c r="E1379" s="282" t="s">
        <v>2852</v>
      </c>
    </row>
    <row r="1380" spans="1:5" x14ac:dyDescent="0.2">
      <c r="A1380" s="282" t="s">
        <v>13924</v>
      </c>
      <c r="B1380" s="282" t="s">
        <v>13923</v>
      </c>
      <c r="C1380" s="282" t="s">
        <v>120</v>
      </c>
      <c r="D1380" s="310">
        <v>-5.915492957746479</v>
      </c>
      <c r="E1380" s="282" t="s">
        <v>2852</v>
      </c>
    </row>
    <row r="1381" spans="1:5" x14ac:dyDescent="0.2">
      <c r="A1381" s="282" t="s">
        <v>13922</v>
      </c>
      <c r="B1381" s="282" t="s">
        <v>13921</v>
      </c>
      <c r="C1381" s="282" t="s">
        <v>120</v>
      </c>
      <c r="D1381" s="310">
        <v>-2.7063599458728009</v>
      </c>
      <c r="E1381" s="282" t="s">
        <v>2852</v>
      </c>
    </row>
    <row r="1382" spans="1:5" x14ac:dyDescent="0.2">
      <c r="A1382" s="282" t="s">
        <v>13920</v>
      </c>
      <c r="B1382" s="282" t="s">
        <v>13919</v>
      </c>
      <c r="C1382" s="282" t="s">
        <v>120</v>
      </c>
      <c r="D1382" s="310">
        <v>3.8860103626943006</v>
      </c>
      <c r="E1382" s="282" t="s">
        <v>2849</v>
      </c>
    </row>
    <row r="1383" spans="1:5" x14ac:dyDescent="0.2">
      <c r="A1383" s="282" t="s">
        <v>13918</v>
      </c>
      <c r="B1383" s="282" t="s">
        <v>13917</v>
      </c>
      <c r="C1383" s="282" t="s">
        <v>120</v>
      </c>
      <c r="D1383" s="310">
        <v>-7.21830985915493</v>
      </c>
      <c r="E1383" s="282" t="s">
        <v>2852</v>
      </c>
    </row>
    <row r="1384" spans="1:5" x14ac:dyDescent="0.2">
      <c r="A1384" s="282" t="s">
        <v>13916</v>
      </c>
      <c r="B1384" s="282" t="s">
        <v>13915</v>
      </c>
      <c r="C1384" s="282" t="s">
        <v>120</v>
      </c>
      <c r="D1384" s="310">
        <v>0.1349527665317139</v>
      </c>
      <c r="E1384" s="282" t="s">
        <v>2849</v>
      </c>
    </row>
    <row r="1385" spans="1:5" x14ac:dyDescent="0.2">
      <c r="A1385" s="282" t="s">
        <v>13914</v>
      </c>
      <c r="B1385" s="282" t="s">
        <v>13913</v>
      </c>
      <c r="C1385" s="282" t="s">
        <v>120</v>
      </c>
      <c r="D1385" s="310">
        <v>4.3737574552683895</v>
      </c>
      <c r="E1385" s="282" t="s">
        <v>2849</v>
      </c>
    </row>
    <row r="1386" spans="1:5" x14ac:dyDescent="0.2">
      <c r="A1386" s="282" t="s">
        <v>13912</v>
      </c>
      <c r="B1386" s="282" t="s">
        <v>13911</v>
      </c>
      <c r="C1386" s="282" t="s">
        <v>120</v>
      </c>
      <c r="D1386" s="310">
        <v>-4.3143297380585519</v>
      </c>
      <c r="E1386" s="282" t="s">
        <v>2852</v>
      </c>
    </row>
    <row r="1387" spans="1:5" x14ac:dyDescent="0.2">
      <c r="A1387" s="282" t="s">
        <v>13910</v>
      </c>
      <c r="B1387" s="282" t="s">
        <v>13909</v>
      </c>
      <c r="C1387" s="282" t="s">
        <v>120</v>
      </c>
      <c r="D1387" s="310">
        <v>-2.8612303290414878</v>
      </c>
      <c r="E1387" s="282" t="s">
        <v>2852</v>
      </c>
    </row>
    <row r="1388" spans="1:5" x14ac:dyDescent="0.2">
      <c r="A1388" s="282" t="s">
        <v>13908</v>
      </c>
      <c r="B1388" s="282" t="s">
        <v>13907</v>
      </c>
      <c r="C1388" s="282" t="s">
        <v>120</v>
      </c>
      <c r="D1388" s="310">
        <v>-11.877828054298641</v>
      </c>
      <c r="E1388" s="282" t="s">
        <v>2852</v>
      </c>
    </row>
    <row r="1389" spans="1:5" x14ac:dyDescent="0.2">
      <c r="A1389" s="282" t="s">
        <v>13906</v>
      </c>
      <c r="B1389" s="282" t="s">
        <v>13905</v>
      </c>
      <c r="C1389" s="282" t="s">
        <v>120</v>
      </c>
      <c r="D1389" s="310">
        <v>-1.386481802426343</v>
      </c>
      <c r="E1389" s="282" t="s">
        <v>2852</v>
      </c>
    </row>
    <row r="1390" spans="1:5" x14ac:dyDescent="0.2">
      <c r="A1390" s="282" t="s">
        <v>13904</v>
      </c>
      <c r="B1390" s="282" t="s">
        <v>13903</v>
      </c>
      <c r="C1390" s="282" t="s">
        <v>120</v>
      </c>
      <c r="D1390" s="310">
        <v>-8.3489681050656657</v>
      </c>
      <c r="E1390" s="282" t="s">
        <v>2852</v>
      </c>
    </row>
    <row r="1391" spans="1:5" x14ac:dyDescent="0.2">
      <c r="A1391" s="282" t="s">
        <v>13902</v>
      </c>
      <c r="B1391" s="282" t="s">
        <v>13901</v>
      </c>
      <c r="C1391" s="282" t="s">
        <v>120</v>
      </c>
      <c r="D1391" s="310">
        <v>-16.964285714285715</v>
      </c>
      <c r="E1391" s="282" t="s">
        <v>2852</v>
      </c>
    </row>
    <row r="1392" spans="1:5" x14ac:dyDescent="0.2">
      <c r="A1392" s="282" t="s">
        <v>13900</v>
      </c>
      <c r="B1392" s="282" t="s">
        <v>13899</v>
      </c>
      <c r="C1392" s="282" t="s">
        <v>120</v>
      </c>
      <c r="D1392" s="310">
        <v>-6.4429530201342287</v>
      </c>
      <c r="E1392" s="282" t="s">
        <v>2852</v>
      </c>
    </row>
    <row r="1393" spans="1:5" x14ac:dyDescent="0.2">
      <c r="A1393" s="282" t="s">
        <v>13898</v>
      </c>
      <c r="B1393" s="282" t="s">
        <v>13897</v>
      </c>
      <c r="C1393" s="282" t="s">
        <v>120</v>
      </c>
      <c r="D1393" s="310">
        <v>8.598351001177857</v>
      </c>
      <c r="E1393" s="282" t="s">
        <v>2844</v>
      </c>
    </row>
    <row r="1394" spans="1:5" x14ac:dyDescent="0.2">
      <c r="A1394" s="282" t="s">
        <v>13896</v>
      </c>
      <c r="B1394" s="282" t="s">
        <v>13895</v>
      </c>
      <c r="C1394" s="282" t="s">
        <v>120</v>
      </c>
      <c r="D1394" s="310">
        <v>-8.4563758389261743</v>
      </c>
      <c r="E1394" s="282" t="s">
        <v>2852</v>
      </c>
    </row>
    <row r="1395" spans="1:5" x14ac:dyDescent="0.2">
      <c r="A1395" s="282" t="s">
        <v>13894</v>
      </c>
      <c r="B1395" s="282" t="s">
        <v>13893</v>
      </c>
      <c r="C1395" s="282" t="s">
        <v>120</v>
      </c>
      <c r="D1395" s="310">
        <v>-4.7480620155038764</v>
      </c>
      <c r="E1395" s="282" t="s">
        <v>2852</v>
      </c>
    </row>
    <row r="1396" spans="1:5" x14ac:dyDescent="0.2">
      <c r="A1396" s="282" t="s">
        <v>13892</v>
      </c>
      <c r="B1396" s="282" t="s">
        <v>13891</v>
      </c>
      <c r="C1396" s="282" t="s">
        <v>120</v>
      </c>
      <c r="D1396" s="310">
        <v>-2.0594965675057209</v>
      </c>
      <c r="E1396" s="282" t="s">
        <v>2852</v>
      </c>
    </row>
    <row r="1397" spans="1:5" x14ac:dyDescent="0.2">
      <c r="A1397" s="282" t="s">
        <v>13890</v>
      </c>
      <c r="B1397" s="282" t="s">
        <v>13889</v>
      </c>
      <c r="C1397" s="282" t="s">
        <v>120</v>
      </c>
      <c r="D1397" s="310">
        <v>17.958412098298677</v>
      </c>
      <c r="E1397" s="282" t="s">
        <v>2844</v>
      </c>
    </row>
    <row r="1398" spans="1:5" x14ac:dyDescent="0.2">
      <c r="A1398" s="282" t="s">
        <v>13888</v>
      </c>
      <c r="B1398" s="282" t="s">
        <v>13887</v>
      </c>
      <c r="C1398" s="282" t="s">
        <v>120</v>
      </c>
      <c r="D1398" s="310">
        <v>-9.4515752625437575</v>
      </c>
      <c r="E1398" s="282" t="s">
        <v>2852</v>
      </c>
    </row>
    <row r="1399" spans="1:5" x14ac:dyDescent="0.2">
      <c r="A1399" s="282" t="s">
        <v>13886</v>
      </c>
      <c r="B1399" s="282" t="s">
        <v>13885</v>
      </c>
      <c r="C1399" s="282" t="s">
        <v>120</v>
      </c>
      <c r="D1399" s="310">
        <v>-0.44345898004434592</v>
      </c>
      <c r="E1399" s="282" t="s">
        <v>2852</v>
      </c>
    </row>
    <row r="1400" spans="1:5" x14ac:dyDescent="0.2">
      <c r="A1400" s="282" t="s">
        <v>13884</v>
      </c>
      <c r="B1400" s="282" t="s">
        <v>13883</v>
      </c>
      <c r="C1400" s="282" t="s">
        <v>120</v>
      </c>
      <c r="D1400" s="310">
        <v>-1.8518518518518516</v>
      </c>
      <c r="E1400" s="282" t="s">
        <v>2852</v>
      </c>
    </row>
    <row r="1401" spans="1:5" x14ac:dyDescent="0.2">
      <c r="A1401" s="282" t="s">
        <v>13882</v>
      </c>
      <c r="B1401" s="282" t="s">
        <v>13881</v>
      </c>
      <c r="C1401" s="282" t="s">
        <v>120</v>
      </c>
      <c r="D1401" s="310">
        <v>18.128654970760234</v>
      </c>
      <c r="E1401" s="282" t="s">
        <v>2844</v>
      </c>
    </row>
    <row r="1402" spans="1:5" x14ac:dyDescent="0.2">
      <c r="A1402" s="282" t="s">
        <v>13880</v>
      </c>
      <c r="B1402" s="282" t="s">
        <v>13879</v>
      </c>
      <c r="C1402" s="282" t="s">
        <v>120</v>
      </c>
      <c r="D1402" s="310">
        <v>-8.0479452054794525</v>
      </c>
      <c r="E1402" s="282" t="s">
        <v>2852</v>
      </c>
    </row>
    <row r="1403" spans="1:5" x14ac:dyDescent="0.2">
      <c r="A1403" s="282" t="s">
        <v>13878</v>
      </c>
      <c r="B1403" s="282" t="s">
        <v>13877</v>
      </c>
      <c r="C1403" s="282" t="s">
        <v>120</v>
      </c>
      <c r="D1403" s="310">
        <v>-5.3019145802650955</v>
      </c>
      <c r="E1403" s="282" t="s">
        <v>2852</v>
      </c>
    </row>
    <row r="1404" spans="1:5" x14ac:dyDescent="0.2">
      <c r="A1404" s="282" t="s">
        <v>13876</v>
      </c>
      <c r="B1404" s="282" t="s">
        <v>13875</v>
      </c>
      <c r="C1404" s="282" t="s">
        <v>120</v>
      </c>
      <c r="D1404" s="310">
        <v>-8.7658592848904267</v>
      </c>
      <c r="E1404" s="282" t="s">
        <v>2852</v>
      </c>
    </row>
    <row r="1405" spans="1:5" x14ac:dyDescent="0.2">
      <c r="A1405" s="282" t="s">
        <v>13874</v>
      </c>
      <c r="B1405" s="282" t="s">
        <v>13873</v>
      </c>
      <c r="C1405" s="282" t="s">
        <v>120</v>
      </c>
      <c r="D1405" s="310">
        <v>-11.458333333333332</v>
      </c>
      <c r="E1405" s="282" t="s">
        <v>2852</v>
      </c>
    </row>
    <row r="1406" spans="1:5" x14ac:dyDescent="0.2">
      <c r="A1406" s="282" t="s">
        <v>13872</v>
      </c>
      <c r="B1406" s="282" t="s">
        <v>13871</v>
      </c>
      <c r="C1406" s="282" t="s">
        <v>120</v>
      </c>
      <c r="D1406" s="310">
        <v>-5.0867052023121389</v>
      </c>
      <c r="E1406" s="282" t="s">
        <v>2852</v>
      </c>
    </row>
    <row r="1407" spans="1:5" x14ac:dyDescent="0.2">
      <c r="A1407" s="282" t="s">
        <v>13870</v>
      </c>
      <c r="B1407" s="282" t="s">
        <v>13869</v>
      </c>
      <c r="C1407" s="282" t="s">
        <v>120</v>
      </c>
      <c r="D1407" s="310">
        <v>-20.647773279352226</v>
      </c>
      <c r="E1407" s="282" t="s">
        <v>2852</v>
      </c>
    </row>
    <row r="1408" spans="1:5" x14ac:dyDescent="0.2">
      <c r="A1408" s="282" t="s">
        <v>13868</v>
      </c>
      <c r="B1408" s="282" t="s">
        <v>13867</v>
      </c>
      <c r="C1408" s="282" t="s">
        <v>120</v>
      </c>
      <c r="D1408" s="310">
        <v>-7.8189300411522638</v>
      </c>
      <c r="E1408" s="282" t="s">
        <v>2852</v>
      </c>
    </row>
    <row r="1409" spans="1:5" x14ac:dyDescent="0.2">
      <c r="A1409" s="282" t="s">
        <v>13866</v>
      </c>
      <c r="B1409" s="282" t="s">
        <v>13865</v>
      </c>
      <c r="C1409" s="282" t="s">
        <v>120</v>
      </c>
      <c r="D1409" s="310">
        <v>-4.9090909090909092</v>
      </c>
      <c r="E1409" s="282" t="s">
        <v>2852</v>
      </c>
    </row>
    <row r="1410" spans="1:5" x14ac:dyDescent="0.2">
      <c r="A1410" s="282" t="s">
        <v>13864</v>
      </c>
      <c r="B1410" s="282" t="s">
        <v>13863</v>
      </c>
      <c r="C1410" s="282" t="s">
        <v>120</v>
      </c>
      <c r="D1410" s="310">
        <v>-2.1396396396396398</v>
      </c>
      <c r="E1410" s="282" t="s">
        <v>2852</v>
      </c>
    </row>
    <row r="1411" spans="1:5" x14ac:dyDescent="0.2">
      <c r="A1411" s="282" t="s">
        <v>13862</v>
      </c>
      <c r="B1411" s="282" t="s">
        <v>13861</v>
      </c>
      <c r="C1411" s="282" t="s">
        <v>120</v>
      </c>
      <c r="D1411" s="310">
        <v>-7.4141048824593128</v>
      </c>
      <c r="E1411" s="282" t="s">
        <v>2852</v>
      </c>
    </row>
    <row r="1412" spans="1:5" x14ac:dyDescent="0.2">
      <c r="A1412" s="282" t="s">
        <v>13860</v>
      </c>
      <c r="B1412" s="282" t="s">
        <v>13859</v>
      </c>
      <c r="C1412" s="282" t="s">
        <v>120</v>
      </c>
      <c r="D1412" s="310">
        <v>-9.6359743040685224</v>
      </c>
      <c r="E1412" s="282" t="s">
        <v>2852</v>
      </c>
    </row>
    <row r="1413" spans="1:5" x14ac:dyDescent="0.2">
      <c r="A1413" s="282" t="s">
        <v>13858</v>
      </c>
      <c r="B1413" s="282" t="s">
        <v>13857</v>
      </c>
      <c r="C1413" s="282" t="s">
        <v>120</v>
      </c>
      <c r="D1413" s="310">
        <v>1.7173051519154559</v>
      </c>
      <c r="E1413" s="282" t="s">
        <v>2849</v>
      </c>
    </row>
    <row r="1414" spans="1:5" x14ac:dyDescent="0.2">
      <c r="A1414" s="282" t="s">
        <v>13856</v>
      </c>
      <c r="B1414" s="282" t="s">
        <v>13855</v>
      </c>
      <c r="C1414" s="282" t="s">
        <v>120</v>
      </c>
      <c r="D1414" s="310">
        <v>-7.7643908969210171</v>
      </c>
      <c r="E1414" s="282" t="s">
        <v>2852</v>
      </c>
    </row>
    <row r="1415" spans="1:5" x14ac:dyDescent="0.2">
      <c r="A1415" s="282" t="s">
        <v>13854</v>
      </c>
      <c r="B1415" s="282" t="s">
        <v>13853</v>
      </c>
      <c r="C1415" s="282" t="s">
        <v>120</v>
      </c>
      <c r="D1415" s="310">
        <v>-5.3291536050156738</v>
      </c>
      <c r="E1415" s="282" t="s">
        <v>2852</v>
      </c>
    </row>
    <row r="1416" spans="1:5" x14ac:dyDescent="0.2">
      <c r="A1416" s="282" t="s">
        <v>13852</v>
      </c>
      <c r="B1416" s="282" t="s">
        <v>13851</v>
      </c>
      <c r="C1416" s="282" t="s">
        <v>120</v>
      </c>
      <c r="D1416" s="310">
        <v>-12.888198757763975</v>
      </c>
      <c r="E1416" s="282" t="s">
        <v>2852</v>
      </c>
    </row>
    <row r="1417" spans="1:5" x14ac:dyDescent="0.2">
      <c r="A1417" s="282" t="s">
        <v>13850</v>
      </c>
      <c r="B1417" s="282" t="s">
        <v>13849</v>
      </c>
      <c r="C1417" s="282" t="s">
        <v>120</v>
      </c>
      <c r="D1417" s="310">
        <v>-2.4479804161566707</v>
      </c>
      <c r="E1417" s="282" t="s">
        <v>2852</v>
      </c>
    </row>
    <row r="1418" spans="1:5" x14ac:dyDescent="0.2">
      <c r="A1418" s="282" t="s">
        <v>13848</v>
      </c>
      <c r="B1418" s="282" t="s">
        <v>13847</v>
      </c>
      <c r="C1418" s="282" t="s">
        <v>120</v>
      </c>
      <c r="D1418" s="310">
        <v>-2.6410564225690276</v>
      </c>
      <c r="E1418" s="282" t="s">
        <v>2852</v>
      </c>
    </row>
    <row r="1419" spans="1:5" x14ac:dyDescent="0.2">
      <c r="A1419" s="282" t="s">
        <v>13846</v>
      </c>
      <c r="B1419" s="282" t="s">
        <v>13845</v>
      </c>
      <c r="C1419" s="282" t="s">
        <v>120</v>
      </c>
      <c r="D1419" s="310">
        <v>-10.114942528735632</v>
      </c>
      <c r="E1419" s="282" t="s">
        <v>2852</v>
      </c>
    </row>
    <row r="1420" spans="1:5" x14ac:dyDescent="0.2">
      <c r="A1420" s="282" t="s">
        <v>13844</v>
      </c>
      <c r="B1420" s="282" t="s">
        <v>13843</v>
      </c>
      <c r="C1420" s="282" t="s">
        <v>120</v>
      </c>
      <c r="D1420" s="310">
        <v>-19.166666666666668</v>
      </c>
      <c r="E1420" s="282" t="s">
        <v>2852</v>
      </c>
    </row>
    <row r="1421" spans="1:5" x14ac:dyDescent="0.2">
      <c r="A1421" s="282" t="s">
        <v>13842</v>
      </c>
      <c r="B1421" s="282" t="s">
        <v>13841</v>
      </c>
      <c r="C1421" s="282" t="s">
        <v>120</v>
      </c>
      <c r="D1421" s="310">
        <v>13.361462728551334</v>
      </c>
      <c r="E1421" s="282" t="s">
        <v>2844</v>
      </c>
    </row>
    <row r="1422" spans="1:5" x14ac:dyDescent="0.2">
      <c r="A1422" s="282" t="s">
        <v>13840</v>
      </c>
      <c r="B1422" s="282" t="s">
        <v>13839</v>
      </c>
      <c r="C1422" s="282" t="s">
        <v>120</v>
      </c>
      <c r="D1422" s="310">
        <v>0.76452599388379205</v>
      </c>
      <c r="E1422" s="282" t="s">
        <v>2849</v>
      </c>
    </row>
    <row r="1423" spans="1:5" x14ac:dyDescent="0.2">
      <c r="A1423" s="282" t="s">
        <v>13838</v>
      </c>
      <c r="B1423" s="282" t="s">
        <v>13837</v>
      </c>
      <c r="C1423" s="282" t="s">
        <v>120</v>
      </c>
      <c r="D1423" s="310">
        <v>-7.7659574468085104</v>
      </c>
      <c r="E1423" s="282" t="s">
        <v>2852</v>
      </c>
    </row>
    <row r="1424" spans="1:5" x14ac:dyDescent="0.2">
      <c r="A1424" s="282" t="s">
        <v>13836</v>
      </c>
      <c r="B1424" s="282" t="s">
        <v>13835</v>
      </c>
      <c r="C1424" s="282" t="s">
        <v>120</v>
      </c>
      <c r="D1424" s="310">
        <v>-14.479638009049776</v>
      </c>
      <c r="E1424" s="282" t="s">
        <v>2852</v>
      </c>
    </row>
    <row r="1425" spans="1:5" x14ac:dyDescent="0.2">
      <c r="A1425" s="282" t="s">
        <v>13834</v>
      </c>
      <c r="B1425" s="282" t="s">
        <v>13833</v>
      </c>
      <c r="C1425" s="282" t="s">
        <v>120</v>
      </c>
      <c r="D1425" s="310">
        <v>-0.4098360655737705</v>
      </c>
      <c r="E1425" s="282" t="s">
        <v>2852</v>
      </c>
    </row>
    <row r="1426" spans="1:5" x14ac:dyDescent="0.2">
      <c r="A1426" s="282" t="s">
        <v>13832</v>
      </c>
      <c r="B1426" s="282" t="s">
        <v>13831</v>
      </c>
      <c r="C1426" s="282" t="s">
        <v>120</v>
      </c>
      <c r="D1426" s="310">
        <v>1.3592233009708738</v>
      </c>
      <c r="E1426" s="282" t="s">
        <v>2849</v>
      </c>
    </row>
    <row r="1427" spans="1:5" x14ac:dyDescent="0.2">
      <c r="A1427" s="282" t="s">
        <v>13830</v>
      </c>
      <c r="B1427" s="282" t="s">
        <v>13829</v>
      </c>
      <c r="C1427" s="282" t="s">
        <v>120</v>
      </c>
      <c r="D1427" s="310">
        <v>-6.6381156316916492</v>
      </c>
      <c r="E1427" s="282" t="s">
        <v>2852</v>
      </c>
    </row>
    <row r="1428" spans="1:5" x14ac:dyDescent="0.2">
      <c r="A1428" s="282" t="s">
        <v>13828</v>
      </c>
      <c r="B1428" s="282" t="s">
        <v>13827</v>
      </c>
      <c r="C1428" s="282" t="s">
        <v>120</v>
      </c>
      <c r="D1428" s="310">
        <v>-8.720930232558139</v>
      </c>
      <c r="E1428" s="282" t="s">
        <v>2852</v>
      </c>
    </row>
    <row r="1429" spans="1:5" x14ac:dyDescent="0.2">
      <c r="A1429" s="282" t="s">
        <v>13826</v>
      </c>
      <c r="B1429" s="282" t="s">
        <v>13825</v>
      </c>
      <c r="C1429" s="282" t="s">
        <v>120</v>
      </c>
      <c r="D1429" s="310">
        <v>17.073170731707318</v>
      </c>
      <c r="E1429" s="282" t="s">
        <v>2844</v>
      </c>
    </row>
    <row r="1430" spans="1:5" x14ac:dyDescent="0.2">
      <c r="A1430" s="282" t="s">
        <v>13824</v>
      </c>
      <c r="B1430" s="282" t="s">
        <v>13823</v>
      </c>
      <c r="C1430" s="282" t="s">
        <v>120</v>
      </c>
      <c r="D1430" s="310">
        <v>-0.50301810865191143</v>
      </c>
      <c r="E1430" s="282" t="s">
        <v>2852</v>
      </c>
    </row>
    <row r="1431" spans="1:5" x14ac:dyDescent="0.2">
      <c r="A1431" s="282" t="s">
        <v>13822</v>
      </c>
      <c r="B1431" s="282" t="s">
        <v>13821</v>
      </c>
      <c r="C1431" s="282" t="s">
        <v>120</v>
      </c>
      <c r="D1431" s="310">
        <v>148.42857142857142</v>
      </c>
      <c r="E1431" s="282" t="s">
        <v>2844</v>
      </c>
    </row>
    <row r="1432" spans="1:5" x14ac:dyDescent="0.2">
      <c r="A1432" s="282" t="s">
        <v>13820</v>
      </c>
      <c r="B1432" s="282" t="s">
        <v>13819</v>
      </c>
      <c r="C1432" s="282" t="s">
        <v>120</v>
      </c>
      <c r="D1432" s="310">
        <v>12.673611111111111</v>
      </c>
      <c r="E1432" s="282" t="s">
        <v>2844</v>
      </c>
    </row>
    <row r="1433" spans="1:5" x14ac:dyDescent="0.2">
      <c r="A1433" s="282" t="s">
        <v>13818</v>
      </c>
      <c r="B1433" s="282" t="s">
        <v>13817</v>
      </c>
      <c r="C1433" s="282" t="s">
        <v>120</v>
      </c>
      <c r="D1433" s="310">
        <v>12.609970674486803</v>
      </c>
      <c r="E1433" s="282" t="s">
        <v>2844</v>
      </c>
    </row>
    <row r="1434" spans="1:5" x14ac:dyDescent="0.2">
      <c r="A1434" s="282" t="s">
        <v>13816</v>
      </c>
      <c r="B1434" s="282" t="s">
        <v>13815</v>
      </c>
      <c r="C1434" s="282" t="s">
        <v>120</v>
      </c>
      <c r="D1434" s="310">
        <v>-9.6287703016241295</v>
      </c>
      <c r="E1434" s="282" t="s">
        <v>2852</v>
      </c>
    </row>
    <row r="1435" spans="1:5" x14ac:dyDescent="0.2">
      <c r="A1435" s="282" t="s">
        <v>13814</v>
      </c>
      <c r="B1435" s="282" t="s">
        <v>13813</v>
      </c>
      <c r="C1435" s="282" t="s">
        <v>120</v>
      </c>
      <c r="D1435" s="310">
        <v>-5.2451539338654509</v>
      </c>
      <c r="E1435" s="282" t="s">
        <v>2852</v>
      </c>
    </row>
    <row r="1436" spans="1:5" x14ac:dyDescent="0.2">
      <c r="A1436" s="282" t="s">
        <v>13812</v>
      </c>
      <c r="B1436" s="282" t="s">
        <v>13811</v>
      </c>
      <c r="C1436" s="282" t="s">
        <v>120</v>
      </c>
      <c r="D1436" s="310">
        <v>-1.6830294530154277</v>
      </c>
      <c r="E1436" s="282" t="s">
        <v>2852</v>
      </c>
    </row>
    <row r="1437" spans="1:5" x14ac:dyDescent="0.2">
      <c r="A1437" s="282" t="s">
        <v>13810</v>
      </c>
      <c r="B1437" s="282" t="s">
        <v>13809</v>
      </c>
      <c r="C1437" s="282" t="s">
        <v>120</v>
      </c>
      <c r="D1437" s="310">
        <v>0.49875311720698251</v>
      </c>
      <c r="E1437" s="282" t="s">
        <v>2849</v>
      </c>
    </row>
    <row r="1438" spans="1:5" x14ac:dyDescent="0.2">
      <c r="A1438" s="282" t="s">
        <v>13808</v>
      </c>
      <c r="B1438" s="282" t="s">
        <v>13807</v>
      </c>
      <c r="C1438" s="282" t="s">
        <v>120</v>
      </c>
      <c r="D1438" s="310">
        <v>0.50403225806451613</v>
      </c>
      <c r="E1438" s="282" t="s">
        <v>2849</v>
      </c>
    </row>
    <row r="1439" spans="1:5" x14ac:dyDescent="0.2">
      <c r="A1439" s="282" t="s">
        <v>13806</v>
      </c>
      <c r="B1439" s="282" t="s">
        <v>13805</v>
      </c>
      <c r="C1439" s="282" t="s">
        <v>120</v>
      </c>
      <c r="D1439" s="310">
        <v>3.41130604288499</v>
      </c>
      <c r="E1439" s="282" t="s">
        <v>2849</v>
      </c>
    </row>
    <row r="1440" spans="1:5" x14ac:dyDescent="0.2">
      <c r="A1440" s="282" t="s">
        <v>13804</v>
      </c>
      <c r="B1440" s="282" t="s">
        <v>13803</v>
      </c>
      <c r="C1440" s="282" t="s">
        <v>120</v>
      </c>
      <c r="D1440" s="310">
        <v>-9.3333333333333339</v>
      </c>
      <c r="E1440" s="282" t="s">
        <v>2852</v>
      </c>
    </row>
    <row r="1441" spans="1:5" x14ac:dyDescent="0.2">
      <c r="A1441" s="282" t="s">
        <v>13802</v>
      </c>
      <c r="B1441" s="282" t="s">
        <v>13801</v>
      </c>
      <c r="C1441" s="282" t="s">
        <v>120</v>
      </c>
      <c r="D1441" s="310">
        <v>-16.551724137931036</v>
      </c>
      <c r="E1441" s="282" t="s">
        <v>2852</v>
      </c>
    </row>
    <row r="1442" spans="1:5" x14ac:dyDescent="0.2">
      <c r="A1442" s="282" t="s">
        <v>13800</v>
      </c>
      <c r="B1442" s="282" t="s">
        <v>13799</v>
      </c>
      <c r="C1442" s="282" t="s">
        <v>120</v>
      </c>
      <c r="D1442" s="310">
        <v>-4.2226487523992322</v>
      </c>
      <c r="E1442" s="282" t="s">
        <v>2852</v>
      </c>
    </row>
    <row r="1443" spans="1:5" x14ac:dyDescent="0.2">
      <c r="A1443" s="282" t="s">
        <v>13798</v>
      </c>
      <c r="B1443" s="282" t="s">
        <v>13797</v>
      </c>
      <c r="C1443" s="282" t="s">
        <v>120</v>
      </c>
      <c r="D1443" s="310">
        <v>-8.3582089552238816</v>
      </c>
      <c r="E1443" s="282" t="s">
        <v>2852</v>
      </c>
    </row>
    <row r="1444" spans="1:5" x14ac:dyDescent="0.2">
      <c r="A1444" s="282" t="s">
        <v>13796</v>
      </c>
      <c r="B1444" s="282" t="s">
        <v>13795</v>
      </c>
      <c r="C1444" s="282" t="s">
        <v>120</v>
      </c>
      <c r="D1444" s="310">
        <v>66.750629722921914</v>
      </c>
      <c r="E1444" s="282" t="s">
        <v>2844</v>
      </c>
    </row>
    <row r="1445" spans="1:5" x14ac:dyDescent="0.2">
      <c r="A1445" s="282" t="s">
        <v>13794</v>
      </c>
      <c r="B1445" s="282" t="s">
        <v>13793</v>
      </c>
      <c r="C1445" s="282" t="s">
        <v>120</v>
      </c>
      <c r="D1445" s="310">
        <v>1.2048192771084338</v>
      </c>
      <c r="E1445" s="282" t="s">
        <v>2849</v>
      </c>
    </row>
    <row r="1446" spans="1:5" x14ac:dyDescent="0.2">
      <c r="A1446" s="282" t="s">
        <v>13792</v>
      </c>
      <c r="B1446" s="282" t="s">
        <v>13791</v>
      </c>
      <c r="C1446" s="282" t="s">
        <v>120</v>
      </c>
      <c r="D1446" s="310">
        <v>-3.152173913043478</v>
      </c>
      <c r="E1446" s="282" t="s">
        <v>2852</v>
      </c>
    </row>
    <row r="1447" spans="1:5" x14ac:dyDescent="0.2">
      <c r="A1447" s="282" t="s">
        <v>13790</v>
      </c>
      <c r="B1447" s="282" t="s">
        <v>13789</v>
      </c>
      <c r="C1447" s="282" t="s">
        <v>120</v>
      </c>
      <c r="D1447" s="310">
        <v>-7.3897497020262213</v>
      </c>
      <c r="E1447" s="282" t="s">
        <v>2852</v>
      </c>
    </row>
    <row r="1448" spans="1:5" x14ac:dyDescent="0.2">
      <c r="A1448" s="282" t="s">
        <v>13788</v>
      </c>
      <c r="B1448" s="282" t="s">
        <v>13787</v>
      </c>
      <c r="C1448" s="282" t="s">
        <v>120</v>
      </c>
      <c r="D1448" s="310">
        <v>-8.2051282051282044</v>
      </c>
      <c r="E1448" s="282" t="s">
        <v>2852</v>
      </c>
    </row>
    <row r="1449" spans="1:5" x14ac:dyDescent="0.2">
      <c r="A1449" s="282" t="s">
        <v>13786</v>
      </c>
      <c r="B1449" s="282" t="s">
        <v>13785</v>
      </c>
      <c r="C1449" s="282" t="s">
        <v>120</v>
      </c>
      <c r="D1449" s="310">
        <v>-12.448700410396716</v>
      </c>
      <c r="E1449" s="282" t="s">
        <v>2852</v>
      </c>
    </row>
    <row r="1450" spans="1:5" x14ac:dyDescent="0.2">
      <c r="A1450" s="282" t="s">
        <v>13784</v>
      </c>
      <c r="B1450" s="282" t="s">
        <v>13783</v>
      </c>
      <c r="C1450" s="282" t="s">
        <v>120</v>
      </c>
      <c r="D1450" s="310">
        <v>-5.5806938159879342</v>
      </c>
      <c r="E1450" s="282" t="s">
        <v>2852</v>
      </c>
    </row>
    <row r="1451" spans="1:5" x14ac:dyDescent="0.2">
      <c r="A1451" s="282" t="s">
        <v>13782</v>
      </c>
      <c r="B1451" s="282" t="s">
        <v>13781</v>
      </c>
      <c r="C1451" s="282" t="s">
        <v>120</v>
      </c>
      <c r="D1451" s="310">
        <v>-14.175257731958762</v>
      </c>
      <c r="E1451" s="282" t="s">
        <v>2852</v>
      </c>
    </row>
    <row r="1452" spans="1:5" x14ac:dyDescent="0.2">
      <c r="A1452" s="282" t="s">
        <v>13780</v>
      </c>
      <c r="B1452" s="282" t="s">
        <v>13779</v>
      </c>
      <c r="C1452" s="282" t="s">
        <v>120</v>
      </c>
      <c r="D1452" s="310">
        <v>7.1170084439083237</v>
      </c>
      <c r="E1452" s="282" t="s">
        <v>2844</v>
      </c>
    </row>
    <row r="1453" spans="1:5" x14ac:dyDescent="0.2">
      <c r="A1453" s="282" t="s">
        <v>13778</v>
      </c>
      <c r="B1453" s="282" t="s">
        <v>13777</v>
      </c>
      <c r="C1453" s="282" t="s">
        <v>120</v>
      </c>
      <c r="D1453" s="310">
        <v>17.447916666666664</v>
      </c>
      <c r="E1453" s="282" t="s">
        <v>2844</v>
      </c>
    </row>
    <row r="1454" spans="1:5" x14ac:dyDescent="0.2">
      <c r="A1454" s="282" t="s">
        <v>13776</v>
      </c>
      <c r="B1454" s="282" t="s">
        <v>13775</v>
      </c>
      <c r="C1454" s="282" t="s">
        <v>120</v>
      </c>
      <c r="D1454" s="310">
        <v>8.19935691318328</v>
      </c>
      <c r="E1454" s="282" t="s">
        <v>2844</v>
      </c>
    </row>
    <row r="1455" spans="1:5" x14ac:dyDescent="0.2">
      <c r="A1455" s="282" t="s">
        <v>13774</v>
      </c>
      <c r="B1455" s="282" t="s">
        <v>13773</v>
      </c>
      <c r="C1455" s="282" t="s">
        <v>120</v>
      </c>
      <c r="D1455" s="310">
        <v>-0.53475935828876997</v>
      </c>
      <c r="E1455" s="282" t="s">
        <v>2852</v>
      </c>
    </row>
    <row r="1456" spans="1:5" x14ac:dyDescent="0.2">
      <c r="A1456" s="282" t="s">
        <v>13772</v>
      </c>
      <c r="B1456" s="282" t="s">
        <v>13771</v>
      </c>
      <c r="C1456" s="282" t="s">
        <v>120</v>
      </c>
      <c r="D1456" s="310">
        <v>-8.1117021276595747</v>
      </c>
      <c r="E1456" s="282" t="s">
        <v>2852</v>
      </c>
    </row>
    <row r="1457" spans="1:5" x14ac:dyDescent="0.2">
      <c r="A1457" s="282" t="s">
        <v>13770</v>
      </c>
      <c r="B1457" s="282" t="s">
        <v>13769</v>
      </c>
      <c r="C1457" s="282" t="s">
        <v>120</v>
      </c>
      <c r="D1457" s="310">
        <v>-12.100456621004566</v>
      </c>
      <c r="E1457" s="282" t="s">
        <v>2852</v>
      </c>
    </row>
    <row r="1458" spans="1:5" x14ac:dyDescent="0.2">
      <c r="A1458" s="282" t="s">
        <v>13768</v>
      </c>
      <c r="B1458" s="282" t="s">
        <v>13767</v>
      </c>
      <c r="C1458" s="282" t="s">
        <v>120</v>
      </c>
      <c r="D1458" s="310">
        <v>-9.0789473684210531</v>
      </c>
      <c r="E1458" s="282" t="s">
        <v>2852</v>
      </c>
    </row>
    <row r="1459" spans="1:5" x14ac:dyDescent="0.2">
      <c r="A1459" s="282" t="s">
        <v>13766</v>
      </c>
      <c r="B1459" s="282" t="s">
        <v>13765</v>
      </c>
      <c r="C1459" s="282" t="s">
        <v>120</v>
      </c>
      <c r="D1459" s="310">
        <v>-8.4582441113490372</v>
      </c>
      <c r="E1459" s="282" t="s">
        <v>2852</v>
      </c>
    </row>
    <row r="1460" spans="1:5" x14ac:dyDescent="0.2">
      <c r="A1460" s="282" t="s">
        <v>13764</v>
      </c>
      <c r="B1460" s="282" t="s">
        <v>13763</v>
      </c>
      <c r="C1460" s="282" t="s">
        <v>120</v>
      </c>
      <c r="D1460" s="310">
        <v>-18.674033149171272</v>
      </c>
      <c r="E1460" s="282" t="s">
        <v>2852</v>
      </c>
    </row>
    <row r="1461" spans="1:5" x14ac:dyDescent="0.2">
      <c r="A1461" s="282" t="s">
        <v>13762</v>
      </c>
      <c r="B1461" s="282" t="s">
        <v>13761</v>
      </c>
      <c r="C1461" s="282" t="s">
        <v>120</v>
      </c>
      <c r="D1461" s="310">
        <v>-8.2901554404145088</v>
      </c>
      <c r="E1461" s="282" t="s">
        <v>2852</v>
      </c>
    </row>
    <row r="1462" spans="1:5" x14ac:dyDescent="0.2">
      <c r="A1462" s="282" t="s">
        <v>13760</v>
      </c>
      <c r="B1462" s="282" t="s">
        <v>13759</v>
      </c>
      <c r="C1462" s="282" t="s">
        <v>120</v>
      </c>
      <c r="D1462" s="310">
        <v>0</v>
      </c>
      <c r="E1462" s="282" t="s">
        <v>3705</v>
      </c>
    </row>
    <row r="1463" spans="1:5" x14ac:dyDescent="0.2">
      <c r="A1463" s="282" t="s">
        <v>13758</v>
      </c>
      <c r="B1463" s="282" t="s">
        <v>13757</v>
      </c>
      <c r="C1463" s="282" t="s">
        <v>120</v>
      </c>
      <c r="D1463" s="310">
        <v>1.8356643356643356</v>
      </c>
      <c r="E1463" s="282" t="s">
        <v>2849</v>
      </c>
    </row>
    <row r="1464" spans="1:5" x14ac:dyDescent="0.2">
      <c r="A1464" s="282" t="s">
        <v>13756</v>
      </c>
      <c r="B1464" s="282" t="s">
        <v>13755</v>
      </c>
      <c r="C1464" s="282" t="s">
        <v>120</v>
      </c>
      <c r="D1464" s="310">
        <v>-12.380952380952381</v>
      </c>
      <c r="E1464" s="282" t="s">
        <v>2852</v>
      </c>
    </row>
    <row r="1465" spans="1:5" x14ac:dyDescent="0.2">
      <c r="A1465" s="282" t="s">
        <v>13754</v>
      </c>
      <c r="B1465" s="282" t="s">
        <v>13753</v>
      </c>
      <c r="C1465" s="282" t="s">
        <v>120</v>
      </c>
      <c r="D1465" s="310">
        <v>-0.1002004008016032</v>
      </c>
      <c r="E1465" s="282" t="s">
        <v>2852</v>
      </c>
    </row>
    <row r="1466" spans="1:5" x14ac:dyDescent="0.2">
      <c r="A1466" s="282" t="s">
        <v>13752</v>
      </c>
      <c r="B1466" s="282" t="s">
        <v>13751</v>
      </c>
      <c r="C1466" s="282" t="s">
        <v>120</v>
      </c>
      <c r="D1466" s="310">
        <v>7.0773263433813893</v>
      </c>
      <c r="E1466" s="282" t="s">
        <v>2844</v>
      </c>
    </row>
    <row r="1467" spans="1:5" x14ac:dyDescent="0.2">
      <c r="A1467" s="282" t="s">
        <v>13750</v>
      </c>
      <c r="B1467" s="282" t="s">
        <v>13749</v>
      </c>
      <c r="C1467" s="282" t="s">
        <v>120</v>
      </c>
      <c r="D1467" s="310">
        <v>-11.867364746945899</v>
      </c>
      <c r="E1467" s="282" t="s">
        <v>2852</v>
      </c>
    </row>
    <row r="1468" spans="1:5" x14ac:dyDescent="0.2">
      <c r="A1468" s="282" t="s">
        <v>13748</v>
      </c>
      <c r="B1468" s="282" t="s">
        <v>13747</v>
      </c>
      <c r="C1468" s="282" t="s">
        <v>120</v>
      </c>
      <c r="D1468" s="310">
        <v>1.812366737739872</v>
      </c>
      <c r="E1468" s="282" t="s">
        <v>2849</v>
      </c>
    </row>
    <row r="1469" spans="1:5" x14ac:dyDescent="0.2">
      <c r="A1469" s="282" t="s">
        <v>13746</v>
      </c>
      <c r="B1469" s="282" t="s">
        <v>13745</v>
      </c>
      <c r="C1469" s="282" t="s">
        <v>120</v>
      </c>
      <c r="D1469" s="310">
        <v>-11.76470588235294</v>
      </c>
      <c r="E1469" s="282" t="s">
        <v>2852</v>
      </c>
    </row>
    <row r="1470" spans="1:5" x14ac:dyDescent="0.2">
      <c r="A1470" s="282" t="s">
        <v>13744</v>
      </c>
      <c r="B1470" s="282" t="s">
        <v>13743</v>
      </c>
      <c r="C1470" s="282" t="s">
        <v>120</v>
      </c>
      <c r="D1470" s="310">
        <v>4.0723981900452486</v>
      </c>
      <c r="E1470" s="282" t="s">
        <v>2849</v>
      </c>
    </row>
    <row r="1471" spans="1:5" x14ac:dyDescent="0.2">
      <c r="A1471" s="282" t="s">
        <v>13742</v>
      </c>
      <c r="B1471" s="282" t="s">
        <v>13741</v>
      </c>
      <c r="C1471" s="282" t="s">
        <v>120</v>
      </c>
      <c r="D1471" s="310">
        <v>-5.7485029940119761</v>
      </c>
      <c r="E1471" s="282" t="s">
        <v>2852</v>
      </c>
    </row>
    <row r="1472" spans="1:5" x14ac:dyDescent="0.2">
      <c r="A1472" s="282" t="s">
        <v>13740</v>
      </c>
      <c r="B1472" s="282" t="s">
        <v>13739</v>
      </c>
      <c r="C1472" s="282" t="s">
        <v>120</v>
      </c>
      <c r="D1472" s="310">
        <v>-6.8181818181818175</v>
      </c>
      <c r="E1472" s="282" t="s">
        <v>2852</v>
      </c>
    </row>
    <row r="1473" spans="1:5" x14ac:dyDescent="0.2">
      <c r="A1473" s="282" t="s">
        <v>13738</v>
      </c>
      <c r="B1473" s="282" t="s">
        <v>13737</v>
      </c>
      <c r="C1473" s="282" t="s">
        <v>120</v>
      </c>
      <c r="D1473" s="310">
        <v>-3.2119914346895073</v>
      </c>
      <c r="E1473" s="282" t="s">
        <v>2852</v>
      </c>
    </row>
    <row r="1474" spans="1:5" x14ac:dyDescent="0.2">
      <c r="A1474" s="282" t="s">
        <v>13736</v>
      </c>
      <c r="B1474" s="282" t="s">
        <v>13735</v>
      </c>
      <c r="C1474" s="282" t="s">
        <v>120</v>
      </c>
      <c r="D1474" s="310">
        <v>-4.4970414201183431</v>
      </c>
      <c r="E1474" s="282" t="s">
        <v>2852</v>
      </c>
    </row>
    <row r="1475" spans="1:5" x14ac:dyDescent="0.2">
      <c r="A1475" s="282" t="s">
        <v>13734</v>
      </c>
      <c r="B1475" s="282" t="s">
        <v>13733</v>
      </c>
      <c r="C1475" s="282" t="s">
        <v>120</v>
      </c>
      <c r="D1475" s="310">
        <v>-14.827586206896552</v>
      </c>
      <c r="E1475" s="282" t="s">
        <v>2852</v>
      </c>
    </row>
    <row r="1476" spans="1:5" x14ac:dyDescent="0.2">
      <c r="A1476" s="282" t="s">
        <v>13732</v>
      </c>
      <c r="B1476" s="282" t="s">
        <v>13731</v>
      </c>
      <c r="C1476" s="282" t="s">
        <v>120</v>
      </c>
      <c r="D1476" s="310">
        <v>2.0356234096692112</v>
      </c>
      <c r="E1476" s="282" t="s">
        <v>2849</v>
      </c>
    </row>
    <row r="1477" spans="1:5" x14ac:dyDescent="0.2">
      <c r="A1477" s="282" t="s">
        <v>13730</v>
      </c>
      <c r="B1477" s="282" t="s">
        <v>13729</v>
      </c>
      <c r="C1477" s="282" t="s">
        <v>120</v>
      </c>
      <c r="D1477" s="310">
        <v>4.8252911813643928</v>
      </c>
      <c r="E1477" s="282" t="s">
        <v>2844</v>
      </c>
    </row>
    <row r="1478" spans="1:5" x14ac:dyDescent="0.2">
      <c r="A1478" s="282" t="s">
        <v>13728</v>
      </c>
      <c r="B1478" s="282" t="s">
        <v>13727</v>
      </c>
      <c r="C1478" s="282" t="s">
        <v>120</v>
      </c>
      <c r="D1478" s="310">
        <v>-12.880886426592797</v>
      </c>
      <c r="E1478" s="282" t="s">
        <v>2852</v>
      </c>
    </row>
    <row r="1479" spans="1:5" x14ac:dyDescent="0.2">
      <c r="A1479" s="282" t="s">
        <v>13726</v>
      </c>
      <c r="B1479" s="282" t="s">
        <v>13725</v>
      </c>
      <c r="C1479" s="282" t="s">
        <v>120</v>
      </c>
      <c r="D1479" s="310">
        <v>2.3255813953488373</v>
      </c>
      <c r="E1479" s="282" t="s">
        <v>2849</v>
      </c>
    </row>
    <row r="1480" spans="1:5" x14ac:dyDescent="0.2">
      <c r="A1480" s="282" t="s">
        <v>13724</v>
      </c>
      <c r="B1480" s="282" t="s">
        <v>13723</v>
      </c>
      <c r="C1480" s="282" t="s">
        <v>120</v>
      </c>
      <c r="D1480" s="310">
        <v>-2.7972027972027971</v>
      </c>
      <c r="E1480" s="282" t="s">
        <v>2852</v>
      </c>
    </row>
    <row r="1481" spans="1:5" x14ac:dyDescent="0.2">
      <c r="A1481" s="282" t="s">
        <v>13722</v>
      </c>
      <c r="B1481" s="282" t="s">
        <v>13721</v>
      </c>
      <c r="C1481" s="282" t="s">
        <v>120</v>
      </c>
      <c r="D1481" s="310">
        <v>2.2641509433962264</v>
      </c>
      <c r="E1481" s="282" t="s">
        <v>2849</v>
      </c>
    </row>
    <row r="1482" spans="1:5" x14ac:dyDescent="0.2">
      <c r="A1482" s="282" t="s">
        <v>13720</v>
      </c>
      <c r="B1482" s="282" t="s">
        <v>13719</v>
      </c>
      <c r="C1482" s="282" t="s">
        <v>120</v>
      </c>
      <c r="D1482" s="310">
        <v>-0.42979942693409745</v>
      </c>
      <c r="E1482" s="282" t="s">
        <v>2852</v>
      </c>
    </row>
    <row r="1483" spans="1:5" x14ac:dyDescent="0.2">
      <c r="A1483" s="282" t="s">
        <v>13718</v>
      </c>
      <c r="B1483" s="282" t="s">
        <v>13717</v>
      </c>
      <c r="C1483" s="282" t="s">
        <v>120</v>
      </c>
      <c r="D1483" s="310">
        <v>-7.381370826010544</v>
      </c>
      <c r="E1483" s="282" t="s">
        <v>2852</v>
      </c>
    </row>
    <row r="1484" spans="1:5" x14ac:dyDescent="0.2">
      <c r="A1484" s="282" t="s">
        <v>13716</v>
      </c>
      <c r="B1484" s="282" t="s">
        <v>13715</v>
      </c>
      <c r="C1484" s="282" t="s">
        <v>120</v>
      </c>
      <c r="D1484" s="310">
        <v>-7.2859744990892539</v>
      </c>
      <c r="E1484" s="282" t="s">
        <v>2852</v>
      </c>
    </row>
    <row r="1485" spans="1:5" x14ac:dyDescent="0.2">
      <c r="A1485" s="282" t="s">
        <v>13714</v>
      </c>
      <c r="B1485" s="282" t="s">
        <v>13713</v>
      </c>
      <c r="C1485" s="282" t="s">
        <v>120</v>
      </c>
      <c r="D1485" s="310">
        <v>4.9531459170013381</v>
      </c>
      <c r="E1485" s="282" t="s">
        <v>2844</v>
      </c>
    </row>
    <row r="1486" spans="1:5" x14ac:dyDescent="0.2">
      <c r="A1486" s="282" t="s">
        <v>13712</v>
      </c>
      <c r="B1486" s="282" t="s">
        <v>13711</v>
      </c>
      <c r="C1486" s="282" t="s">
        <v>120</v>
      </c>
      <c r="D1486" s="310">
        <v>-11.17717003567182</v>
      </c>
      <c r="E1486" s="282" t="s">
        <v>2852</v>
      </c>
    </row>
    <row r="1487" spans="1:5" x14ac:dyDescent="0.2">
      <c r="A1487" s="282" t="s">
        <v>13710</v>
      </c>
      <c r="B1487" s="282" t="s">
        <v>13709</v>
      </c>
      <c r="C1487" s="282" t="s">
        <v>120</v>
      </c>
      <c r="D1487" s="310">
        <v>-16.62971175166297</v>
      </c>
      <c r="E1487" s="282" t="s">
        <v>2852</v>
      </c>
    </row>
    <row r="1488" spans="1:5" x14ac:dyDescent="0.2">
      <c r="A1488" s="282" t="s">
        <v>13708</v>
      </c>
      <c r="B1488" s="282" t="s">
        <v>13707</v>
      </c>
      <c r="C1488" s="282" t="s">
        <v>120</v>
      </c>
      <c r="D1488" s="310">
        <v>-0.17667844522968199</v>
      </c>
      <c r="E1488" s="282" t="s">
        <v>2852</v>
      </c>
    </row>
    <row r="1489" spans="1:5" x14ac:dyDescent="0.2">
      <c r="A1489" s="282" t="s">
        <v>13706</v>
      </c>
      <c r="B1489" s="282" t="s">
        <v>13705</v>
      </c>
      <c r="C1489" s="282" t="s">
        <v>120</v>
      </c>
      <c r="D1489" s="310">
        <v>-5.8603491271820447</v>
      </c>
      <c r="E1489" s="282" t="s">
        <v>2852</v>
      </c>
    </row>
    <row r="1490" spans="1:5" x14ac:dyDescent="0.2">
      <c r="A1490" s="282" t="s">
        <v>13704</v>
      </c>
      <c r="B1490" s="282" t="s">
        <v>13703</v>
      </c>
      <c r="C1490" s="282" t="s">
        <v>120</v>
      </c>
      <c r="D1490" s="310">
        <v>-4.2372881355932197</v>
      </c>
      <c r="E1490" s="282" t="s">
        <v>2852</v>
      </c>
    </row>
    <row r="1491" spans="1:5" x14ac:dyDescent="0.2">
      <c r="A1491" s="282" t="s">
        <v>13702</v>
      </c>
      <c r="B1491" s="282" t="s">
        <v>13701</v>
      </c>
      <c r="C1491" s="282" t="s">
        <v>120</v>
      </c>
      <c r="D1491" s="310">
        <v>-8.6657496561210454</v>
      </c>
      <c r="E1491" s="282" t="s">
        <v>2852</v>
      </c>
    </row>
    <row r="1492" spans="1:5" x14ac:dyDescent="0.2">
      <c r="A1492" s="282" t="s">
        <v>13700</v>
      </c>
      <c r="B1492" s="282" t="s">
        <v>13699</v>
      </c>
      <c r="C1492" s="282" t="s">
        <v>120</v>
      </c>
      <c r="D1492" s="310">
        <v>-8.2559339525283804</v>
      </c>
      <c r="E1492" s="282" t="s">
        <v>2852</v>
      </c>
    </row>
    <row r="1493" spans="1:5" x14ac:dyDescent="0.2">
      <c r="A1493" s="282" t="s">
        <v>13698</v>
      </c>
      <c r="B1493" s="282" t="s">
        <v>13697</v>
      </c>
      <c r="C1493" s="282" t="s">
        <v>120</v>
      </c>
      <c r="D1493" s="310">
        <v>6.1386138613861387</v>
      </c>
      <c r="E1493" s="282" t="s">
        <v>2844</v>
      </c>
    </row>
    <row r="1494" spans="1:5" x14ac:dyDescent="0.2">
      <c r="A1494" s="282" t="s">
        <v>13696</v>
      </c>
      <c r="B1494" s="282" t="s">
        <v>13695</v>
      </c>
      <c r="C1494" s="282" t="s">
        <v>120</v>
      </c>
      <c r="D1494" s="310">
        <v>-11.522048364153626</v>
      </c>
      <c r="E1494" s="282" t="s">
        <v>2852</v>
      </c>
    </row>
    <row r="1495" spans="1:5" x14ac:dyDescent="0.2">
      <c r="A1495" s="282" t="s">
        <v>13694</v>
      </c>
      <c r="B1495" s="282" t="s">
        <v>13693</v>
      </c>
      <c r="C1495" s="282" t="s">
        <v>120</v>
      </c>
      <c r="D1495" s="310">
        <v>-9.6852300242130749</v>
      </c>
      <c r="E1495" s="282" t="s">
        <v>2852</v>
      </c>
    </row>
    <row r="1496" spans="1:5" x14ac:dyDescent="0.2">
      <c r="A1496" s="282" t="s">
        <v>13692</v>
      </c>
      <c r="B1496" s="282" t="s">
        <v>13691</v>
      </c>
      <c r="C1496" s="282" t="s">
        <v>120</v>
      </c>
      <c r="D1496" s="310">
        <v>0.35335689045936397</v>
      </c>
      <c r="E1496" s="282" t="s">
        <v>2849</v>
      </c>
    </row>
    <row r="1497" spans="1:5" x14ac:dyDescent="0.2">
      <c r="A1497" s="282" t="s">
        <v>13690</v>
      </c>
      <c r="B1497" s="282" t="s">
        <v>13689</v>
      </c>
      <c r="C1497" s="282" t="s">
        <v>120</v>
      </c>
      <c r="D1497" s="310">
        <v>-6.4088397790055245</v>
      </c>
      <c r="E1497" s="282" t="s">
        <v>2852</v>
      </c>
    </row>
    <row r="1498" spans="1:5" x14ac:dyDescent="0.2">
      <c r="A1498" s="282" t="s">
        <v>13688</v>
      </c>
      <c r="B1498" s="282" t="s">
        <v>13687</v>
      </c>
      <c r="C1498" s="282" t="s">
        <v>120</v>
      </c>
      <c r="D1498" s="310">
        <v>-4.1152263374485596</v>
      </c>
      <c r="E1498" s="282" t="s">
        <v>2852</v>
      </c>
    </row>
    <row r="1499" spans="1:5" x14ac:dyDescent="0.2">
      <c r="A1499" s="282" t="s">
        <v>13686</v>
      </c>
      <c r="B1499" s="282" t="s">
        <v>13685</v>
      </c>
      <c r="C1499" s="282" t="s">
        <v>120</v>
      </c>
      <c r="D1499" s="310">
        <v>-0.71022727272727271</v>
      </c>
      <c r="E1499" s="282" t="s">
        <v>2852</v>
      </c>
    </row>
    <row r="1500" spans="1:5" x14ac:dyDescent="0.2">
      <c r="A1500" s="282" t="s">
        <v>13684</v>
      </c>
      <c r="B1500" s="282" t="s">
        <v>13683</v>
      </c>
      <c r="C1500" s="282" t="s">
        <v>120</v>
      </c>
      <c r="D1500" s="310">
        <v>-1.1363636363636365</v>
      </c>
      <c r="E1500" s="282" t="s">
        <v>2852</v>
      </c>
    </row>
    <row r="1501" spans="1:5" x14ac:dyDescent="0.2">
      <c r="A1501" s="282" t="s">
        <v>13682</v>
      </c>
      <c r="B1501" s="282" t="s">
        <v>13681</v>
      </c>
      <c r="C1501" s="282" t="s">
        <v>120</v>
      </c>
      <c r="D1501" s="310">
        <v>0.92735703245749612</v>
      </c>
      <c r="E1501" s="282" t="s">
        <v>2849</v>
      </c>
    </row>
    <row r="1502" spans="1:5" x14ac:dyDescent="0.2">
      <c r="A1502" s="282" t="s">
        <v>13680</v>
      </c>
      <c r="B1502" s="282" t="s">
        <v>13679</v>
      </c>
      <c r="C1502" s="282" t="s">
        <v>120</v>
      </c>
      <c r="D1502" s="310">
        <v>9.8379629629629637</v>
      </c>
      <c r="E1502" s="282" t="s">
        <v>2844</v>
      </c>
    </row>
    <row r="1503" spans="1:5" x14ac:dyDescent="0.2">
      <c r="A1503" s="282" t="s">
        <v>13678</v>
      </c>
      <c r="B1503" s="282" t="s">
        <v>13677</v>
      </c>
      <c r="C1503" s="282" t="s">
        <v>120</v>
      </c>
      <c r="D1503" s="310">
        <v>1.2485811577752552</v>
      </c>
      <c r="E1503" s="282" t="s">
        <v>2849</v>
      </c>
    </row>
    <row r="1504" spans="1:5" x14ac:dyDescent="0.2">
      <c r="A1504" s="282" t="s">
        <v>13676</v>
      </c>
      <c r="B1504" s="282" t="s">
        <v>13675</v>
      </c>
      <c r="C1504" s="282" t="s">
        <v>120</v>
      </c>
      <c r="D1504" s="310">
        <v>-0.13089005235602094</v>
      </c>
      <c r="E1504" s="282" t="s">
        <v>2852</v>
      </c>
    </row>
    <row r="1505" spans="1:5" x14ac:dyDescent="0.2">
      <c r="A1505" s="282" t="s">
        <v>13674</v>
      </c>
      <c r="B1505" s="282" t="s">
        <v>13673</v>
      </c>
      <c r="C1505" s="282" t="s">
        <v>120</v>
      </c>
      <c r="D1505" s="310">
        <v>-4.6109510086455332</v>
      </c>
      <c r="E1505" s="282" t="s">
        <v>2852</v>
      </c>
    </row>
    <row r="1506" spans="1:5" x14ac:dyDescent="0.2">
      <c r="A1506" s="282" t="s">
        <v>13672</v>
      </c>
      <c r="B1506" s="282" t="s">
        <v>13671</v>
      </c>
      <c r="C1506" s="282" t="s">
        <v>120</v>
      </c>
      <c r="D1506" s="310">
        <v>6.7656765676567661</v>
      </c>
      <c r="E1506" s="282" t="s">
        <v>2844</v>
      </c>
    </row>
    <row r="1507" spans="1:5" x14ac:dyDescent="0.2">
      <c r="A1507" s="282" t="s">
        <v>13670</v>
      </c>
      <c r="B1507" s="282" t="s">
        <v>13669</v>
      </c>
      <c r="C1507" s="282" t="s">
        <v>120</v>
      </c>
      <c r="D1507" s="310">
        <v>127.00296735905046</v>
      </c>
      <c r="E1507" s="282" t="s">
        <v>2844</v>
      </c>
    </row>
    <row r="1508" spans="1:5" x14ac:dyDescent="0.2">
      <c r="A1508" s="282" t="s">
        <v>13668</v>
      </c>
      <c r="B1508" s="282" t="s">
        <v>13667</v>
      </c>
      <c r="C1508" s="282" t="s">
        <v>120</v>
      </c>
      <c r="D1508" s="310">
        <v>0.69930069930069927</v>
      </c>
      <c r="E1508" s="282" t="s">
        <v>2849</v>
      </c>
    </row>
    <row r="1509" spans="1:5" x14ac:dyDescent="0.2">
      <c r="A1509" s="282" t="s">
        <v>13666</v>
      </c>
      <c r="B1509" s="282" t="s">
        <v>13665</v>
      </c>
      <c r="C1509" s="282" t="s">
        <v>120</v>
      </c>
      <c r="D1509" s="310">
        <v>-3.648068669527897</v>
      </c>
      <c r="E1509" s="282" t="s">
        <v>2852</v>
      </c>
    </row>
    <row r="1510" spans="1:5" x14ac:dyDescent="0.2">
      <c r="A1510" s="282" t="s">
        <v>13664</v>
      </c>
      <c r="B1510" s="282" t="s">
        <v>13663</v>
      </c>
      <c r="C1510" s="282" t="s">
        <v>120</v>
      </c>
      <c r="D1510" s="310">
        <v>11.66936790923825</v>
      </c>
      <c r="E1510" s="282" t="s">
        <v>2844</v>
      </c>
    </row>
    <row r="1511" spans="1:5" x14ac:dyDescent="0.2">
      <c r="A1511" s="282" t="s">
        <v>13662</v>
      </c>
      <c r="B1511" s="282" t="s">
        <v>13661</v>
      </c>
      <c r="C1511" s="282" t="s">
        <v>120</v>
      </c>
      <c r="D1511" s="310">
        <v>28.205128205128204</v>
      </c>
      <c r="E1511" s="282" t="s">
        <v>2844</v>
      </c>
    </row>
    <row r="1512" spans="1:5" x14ac:dyDescent="0.2">
      <c r="A1512" s="282" t="s">
        <v>13660</v>
      </c>
      <c r="B1512" s="282" t="s">
        <v>13659</v>
      </c>
      <c r="C1512" s="282" t="s">
        <v>120</v>
      </c>
      <c r="D1512" s="310">
        <v>2.5270758122743682</v>
      </c>
      <c r="E1512" s="282" t="s">
        <v>2849</v>
      </c>
    </row>
    <row r="1513" spans="1:5" x14ac:dyDescent="0.2">
      <c r="A1513" s="282" t="s">
        <v>13658</v>
      </c>
      <c r="B1513" s="282" t="s">
        <v>13657</v>
      </c>
      <c r="C1513" s="282" t="s">
        <v>120</v>
      </c>
      <c r="D1513" s="310">
        <v>-15.124816446402351</v>
      </c>
      <c r="E1513" s="282" t="s">
        <v>2852</v>
      </c>
    </row>
    <row r="1514" spans="1:5" x14ac:dyDescent="0.2">
      <c r="A1514" s="282" t="s">
        <v>13656</v>
      </c>
      <c r="B1514" s="282" t="s">
        <v>13655</v>
      </c>
      <c r="C1514" s="282" t="s">
        <v>120</v>
      </c>
      <c r="D1514" s="310">
        <v>12.433155080213904</v>
      </c>
      <c r="E1514" s="282" t="s">
        <v>2844</v>
      </c>
    </row>
    <row r="1515" spans="1:5" x14ac:dyDescent="0.2">
      <c r="A1515" s="282" t="s">
        <v>13654</v>
      </c>
      <c r="B1515" s="282" t="s">
        <v>13653</v>
      </c>
      <c r="C1515" s="282" t="s">
        <v>120</v>
      </c>
      <c r="D1515" s="310">
        <v>12.44309559939302</v>
      </c>
      <c r="E1515" s="282" t="s">
        <v>2844</v>
      </c>
    </row>
    <row r="1516" spans="1:5" x14ac:dyDescent="0.2">
      <c r="A1516" s="282" t="s">
        <v>13652</v>
      </c>
      <c r="B1516" s="282" t="s">
        <v>13651</v>
      </c>
      <c r="C1516" s="282" t="s">
        <v>120</v>
      </c>
      <c r="D1516" s="310">
        <v>0.9569377990430622</v>
      </c>
      <c r="E1516" s="282" t="s">
        <v>2849</v>
      </c>
    </row>
    <row r="1517" spans="1:5" x14ac:dyDescent="0.2">
      <c r="A1517" s="282" t="s">
        <v>13650</v>
      </c>
      <c r="B1517" s="282" t="s">
        <v>13649</v>
      </c>
      <c r="C1517" s="282" t="s">
        <v>120</v>
      </c>
      <c r="D1517" s="310">
        <v>18.741808650065529</v>
      </c>
      <c r="E1517" s="282" t="s">
        <v>2844</v>
      </c>
    </row>
    <row r="1518" spans="1:5" x14ac:dyDescent="0.2">
      <c r="A1518" s="282" t="s">
        <v>13648</v>
      </c>
      <c r="B1518" s="282" t="s">
        <v>13647</v>
      </c>
      <c r="C1518" s="282" t="s">
        <v>120</v>
      </c>
      <c r="D1518" s="310">
        <v>-7.1065989847715745</v>
      </c>
      <c r="E1518" s="282" t="s">
        <v>2852</v>
      </c>
    </row>
    <row r="1519" spans="1:5" x14ac:dyDescent="0.2">
      <c r="A1519" s="282" t="s">
        <v>13646</v>
      </c>
      <c r="B1519" s="282" t="s">
        <v>13645</v>
      </c>
      <c r="C1519" s="282" t="s">
        <v>120</v>
      </c>
      <c r="D1519" s="310">
        <v>-6.3921993499458294</v>
      </c>
      <c r="E1519" s="282" t="s">
        <v>2852</v>
      </c>
    </row>
    <row r="1520" spans="1:5" x14ac:dyDescent="0.2">
      <c r="A1520" s="282" t="s">
        <v>13644</v>
      </c>
      <c r="B1520" s="282" t="s">
        <v>13643</v>
      </c>
      <c r="C1520" s="282" t="s">
        <v>120</v>
      </c>
      <c r="D1520" s="310">
        <v>-8.6538461538461533</v>
      </c>
      <c r="E1520" s="282" t="s">
        <v>2852</v>
      </c>
    </row>
    <row r="1521" spans="1:5" x14ac:dyDescent="0.2">
      <c r="A1521" s="282" t="s">
        <v>13642</v>
      </c>
      <c r="B1521" s="282" t="s">
        <v>13641</v>
      </c>
      <c r="C1521" s="282" t="s">
        <v>120</v>
      </c>
      <c r="D1521" s="310">
        <v>2.2284122562674096</v>
      </c>
      <c r="E1521" s="282" t="s">
        <v>2849</v>
      </c>
    </row>
    <row r="1522" spans="1:5" x14ac:dyDescent="0.2">
      <c r="A1522" s="282" t="s">
        <v>13640</v>
      </c>
      <c r="B1522" s="282" t="s">
        <v>13639</v>
      </c>
      <c r="C1522" s="282" t="s">
        <v>120</v>
      </c>
      <c r="D1522" s="310">
        <v>13.846153846153847</v>
      </c>
      <c r="E1522" s="282" t="s">
        <v>2844</v>
      </c>
    </row>
    <row r="1523" spans="1:5" x14ac:dyDescent="0.2">
      <c r="A1523" s="282" t="s">
        <v>13638</v>
      </c>
      <c r="B1523" s="282" t="s">
        <v>13637</v>
      </c>
      <c r="C1523" s="282" t="s">
        <v>120</v>
      </c>
      <c r="D1523" s="310">
        <v>-4.0492957746478879</v>
      </c>
      <c r="E1523" s="282" t="s">
        <v>2852</v>
      </c>
    </row>
    <row r="1524" spans="1:5" x14ac:dyDescent="0.2">
      <c r="A1524" s="282" t="s">
        <v>13636</v>
      </c>
      <c r="B1524" s="282" t="s">
        <v>13635</v>
      </c>
      <c r="C1524" s="282" t="s">
        <v>120</v>
      </c>
      <c r="D1524" s="310">
        <v>7.0247933884297522</v>
      </c>
      <c r="E1524" s="282" t="s">
        <v>2844</v>
      </c>
    </row>
    <row r="1525" spans="1:5" x14ac:dyDescent="0.2">
      <c r="A1525" s="282" t="s">
        <v>13634</v>
      </c>
      <c r="B1525" s="282" t="s">
        <v>13633</v>
      </c>
      <c r="C1525" s="282" t="s">
        <v>120</v>
      </c>
      <c r="D1525" s="310">
        <v>-6.0356652949245539</v>
      </c>
      <c r="E1525" s="282" t="s">
        <v>2852</v>
      </c>
    </row>
    <row r="1526" spans="1:5" x14ac:dyDescent="0.2">
      <c r="A1526" s="282" t="s">
        <v>13632</v>
      </c>
      <c r="B1526" s="282" t="s">
        <v>13631</v>
      </c>
      <c r="C1526" s="282" t="s">
        <v>120</v>
      </c>
      <c r="D1526" s="310">
        <v>178.87323943661971</v>
      </c>
      <c r="E1526" s="282" t="s">
        <v>2844</v>
      </c>
    </row>
    <row r="1527" spans="1:5" x14ac:dyDescent="0.2">
      <c r="A1527" s="282" t="s">
        <v>13630</v>
      </c>
      <c r="B1527" s="282" t="s">
        <v>13629</v>
      </c>
      <c r="C1527" s="282" t="s">
        <v>120</v>
      </c>
      <c r="D1527" s="310">
        <v>-15.151515151515152</v>
      </c>
      <c r="E1527" s="282" t="s">
        <v>2852</v>
      </c>
    </row>
    <row r="1528" spans="1:5" x14ac:dyDescent="0.2">
      <c r="A1528" s="282" t="s">
        <v>13628</v>
      </c>
      <c r="B1528" s="282" t="s">
        <v>13627</v>
      </c>
      <c r="C1528" s="282" t="s">
        <v>120</v>
      </c>
      <c r="D1528" s="310">
        <v>-8.3088954056695989</v>
      </c>
      <c r="E1528" s="282" t="s">
        <v>2852</v>
      </c>
    </row>
    <row r="1529" spans="1:5" x14ac:dyDescent="0.2">
      <c r="A1529" s="282" t="s">
        <v>13626</v>
      </c>
      <c r="B1529" s="282" t="s">
        <v>13625</v>
      </c>
      <c r="C1529" s="282" t="s">
        <v>120</v>
      </c>
      <c r="D1529" s="310">
        <v>-2.6455026455026456</v>
      </c>
      <c r="E1529" s="282" t="s">
        <v>2852</v>
      </c>
    </row>
    <row r="1530" spans="1:5" x14ac:dyDescent="0.2">
      <c r="A1530" s="282" t="s">
        <v>13624</v>
      </c>
      <c r="B1530" s="282" t="s">
        <v>13623</v>
      </c>
      <c r="C1530" s="282" t="s">
        <v>120</v>
      </c>
      <c r="D1530" s="310">
        <v>6.8904593639575973</v>
      </c>
      <c r="E1530" s="282" t="s">
        <v>2844</v>
      </c>
    </row>
    <row r="1531" spans="1:5" x14ac:dyDescent="0.2">
      <c r="A1531" s="282" t="s">
        <v>13622</v>
      </c>
      <c r="B1531" s="282" t="s">
        <v>13621</v>
      </c>
      <c r="C1531" s="282" t="s">
        <v>120</v>
      </c>
      <c r="D1531" s="310">
        <v>132.65306122448979</v>
      </c>
      <c r="E1531" s="282" t="s">
        <v>2844</v>
      </c>
    </row>
    <row r="1532" spans="1:5" x14ac:dyDescent="0.2">
      <c r="A1532" s="282" t="s">
        <v>13620</v>
      </c>
      <c r="B1532" s="282" t="s">
        <v>13619</v>
      </c>
      <c r="C1532" s="282" t="s">
        <v>120</v>
      </c>
      <c r="D1532" s="310">
        <v>-4.8076923076923084</v>
      </c>
      <c r="E1532" s="282" t="s">
        <v>2852</v>
      </c>
    </row>
    <row r="1533" spans="1:5" x14ac:dyDescent="0.2">
      <c r="A1533" s="282" t="s">
        <v>13618</v>
      </c>
      <c r="B1533" s="282" t="s">
        <v>13617</v>
      </c>
      <c r="C1533" s="282" t="s">
        <v>120</v>
      </c>
      <c r="D1533" s="310">
        <v>-9.0395480225988702</v>
      </c>
      <c r="E1533" s="282" t="s">
        <v>2852</v>
      </c>
    </row>
    <row r="1534" spans="1:5" x14ac:dyDescent="0.2">
      <c r="A1534" s="282" t="s">
        <v>13616</v>
      </c>
      <c r="B1534" s="282" t="s">
        <v>13615</v>
      </c>
      <c r="C1534" s="282" t="s">
        <v>120</v>
      </c>
      <c r="D1534" s="310">
        <v>-5.378704720087816</v>
      </c>
      <c r="E1534" s="282" t="s">
        <v>2852</v>
      </c>
    </row>
    <row r="1535" spans="1:5" x14ac:dyDescent="0.2">
      <c r="A1535" s="282" t="s">
        <v>13614</v>
      </c>
      <c r="B1535" s="282" t="s">
        <v>13613</v>
      </c>
      <c r="C1535" s="282" t="s">
        <v>109</v>
      </c>
      <c r="D1535" s="310">
        <v>-4.230317273795535</v>
      </c>
      <c r="E1535" s="282" t="s">
        <v>2852</v>
      </c>
    </row>
    <row r="1536" spans="1:5" x14ac:dyDescent="0.2">
      <c r="A1536" s="282" t="s">
        <v>13612</v>
      </c>
      <c r="B1536" s="282" t="s">
        <v>13611</v>
      </c>
      <c r="C1536" s="282" t="s">
        <v>109</v>
      </c>
      <c r="D1536" s="310">
        <v>-8.0445544554455441</v>
      </c>
      <c r="E1536" s="282" t="s">
        <v>2852</v>
      </c>
    </row>
    <row r="1537" spans="1:5" x14ac:dyDescent="0.2">
      <c r="A1537" s="282" t="s">
        <v>13610</v>
      </c>
      <c r="B1537" s="282" t="s">
        <v>13609</v>
      </c>
      <c r="C1537" s="282" t="s">
        <v>109</v>
      </c>
      <c r="D1537" s="310">
        <v>-10.658307210031348</v>
      </c>
      <c r="E1537" s="282" t="s">
        <v>2852</v>
      </c>
    </row>
    <row r="1538" spans="1:5" x14ac:dyDescent="0.2">
      <c r="A1538" s="282" t="s">
        <v>13608</v>
      </c>
      <c r="B1538" s="282" t="s">
        <v>13607</v>
      </c>
      <c r="C1538" s="282" t="s">
        <v>109</v>
      </c>
      <c r="D1538" s="310">
        <v>-8.5545722713864301</v>
      </c>
      <c r="E1538" s="282" t="s">
        <v>2852</v>
      </c>
    </row>
    <row r="1539" spans="1:5" x14ac:dyDescent="0.2">
      <c r="A1539" s="282" t="s">
        <v>13606</v>
      </c>
      <c r="B1539" s="282" t="s">
        <v>13605</v>
      </c>
      <c r="C1539" s="282" t="s">
        <v>109</v>
      </c>
      <c r="D1539" s="310">
        <v>-7.1633237822349569</v>
      </c>
      <c r="E1539" s="282" t="s">
        <v>2852</v>
      </c>
    </row>
    <row r="1540" spans="1:5" x14ac:dyDescent="0.2">
      <c r="A1540" s="282" t="s">
        <v>13604</v>
      </c>
      <c r="B1540" s="282" t="s">
        <v>13603</v>
      </c>
      <c r="C1540" s="282" t="s">
        <v>109</v>
      </c>
      <c r="D1540" s="310">
        <v>1.1764705882352942</v>
      </c>
      <c r="E1540" s="282" t="s">
        <v>2849</v>
      </c>
    </row>
    <row r="1541" spans="1:5" x14ac:dyDescent="0.2">
      <c r="A1541" s="282" t="s">
        <v>13602</v>
      </c>
      <c r="B1541" s="282" t="s">
        <v>13601</v>
      </c>
      <c r="C1541" s="282" t="s">
        <v>109</v>
      </c>
      <c r="D1541" s="310">
        <v>-0.46029919447640966</v>
      </c>
      <c r="E1541" s="282" t="s">
        <v>2852</v>
      </c>
    </row>
    <row r="1542" spans="1:5" x14ac:dyDescent="0.2">
      <c r="A1542" s="282" t="s">
        <v>13600</v>
      </c>
      <c r="B1542" s="282" t="s">
        <v>13599</v>
      </c>
      <c r="C1542" s="282" t="s">
        <v>109</v>
      </c>
      <c r="D1542" s="310">
        <v>-4.9237983587338805</v>
      </c>
      <c r="E1542" s="282" t="s">
        <v>2852</v>
      </c>
    </row>
    <row r="1543" spans="1:5" x14ac:dyDescent="0.2">
      <c r="A1543" s="282" t="s">
        <v>13598</v>
      </c>
      <c r="B1543" s="282" t="s">
        <v>13597</v>
      </c>
      <c r="C1543" s="282" t="s">
        <v>109</v>
      </c>
      <c r="D1543" s="310">
        <v>-3.1746031746031744</v>
      </c>
      <c r="E1543" s="282" t="s">
        <v>2852</v>
      </c>
    </row>
    <row r="1544" spans="1:5" x14ac:dyDescent="0.2">
      <c r="A1544" s="282" t="s">
        <v>13596</v>
      </c>
      <c r="B1544" s="282" t="s">
        <v>13595</v>
      </c>
      <c r="C1544" s="282" t="s">
        <v>109</v>
      </c>
      <c r="D1544" s="310">
        <v>-1.607717041800643</v>
      </c>
      <c r="E1544" s="282" t="s">
        <v>2852</v>
      </c>
    </row>
    <row r="1545" spans="1:5" x14ac:dyDescent="0.2">
      <c r="A1545" s="282" t="s">
        <v>13594</v>
      </c>
      <c r="B1545" s="282" t="s">
        <v>13593</v>
      </c>
      <c r="C1545" s="282" t="s">
        <v>109</v>
      </c>
      <c r="D1545" s="310">
        <v>14.475138121546962</v>
      </c>
      <c r="E1545" s="282" t="s">
        <v>2844</v>
      </c>
    </row>
    <row r="1546" spans="1:5" x14ac:dyDescent="0.2">
      <c r="A1546" s="282" t="s">
        <v>13592</v>
      </c>
      <c r="B1546" s="282" t="s">
        <v>13591</v>
      </c>
      <c r="C1546" s="282" t="s">
        <v>109</v>
      </c>
      <c r="D1546" s="310">
        <v>3.767491926803014</v>
      </c>
      <c r="E1546" s="282" t="s">
        <v>2849</v>
      </c>
    </row>
    <row r="1547" spans="1:5" x14ac:dyDescent="0.2">
      <c r="A1547" s="282" t="s">
        <v>13590</v>
      </c>
      <c r="B1547" s="282" t="s">
        <v>13589</v>
      </c>
      <c r="C1547" s="282" t="s">
        <v>109</v>
      </c>
      <c r="D1547" s="310">
        <v>15.975733063700709</v>
      </c>
      <c r="E1547" s="282" t="s">
        <v>2844</v>
      </c>
    </row>
    <row r="1548" spans="1:5" x14ac:dyDescent="0.2">
      <c r="A1548" s="282" t="s">
        <v>13588</v>
      </c>
      <c r="B1548" s="282" t="s">
        <v>13587</v>
      </c>
      <c r="C1548" s="282" t="s">
        <v>109</v>
      </c>
      <c r="D1548" s="310">
        <v>4.4705882352941178</v>
      </c>
      <c r="E1548" s="282" t="s">
        <v>2844</v>
      </c>
    </row>
    <row r="1549" spans="1:5" x14ac:dyDescent="0.2">
      <c r="A1549" s="282" t="s">
        <v>13586</v>
      </c>
      <c r="B1549" s="282" t="s">
        <v>13585</v>
      </c>
      <c r="C1549" s="282" t="s">
        <v>109</v>
      </c>
      <c r="D1549" s="310">
        <v>-6.3309352517985609</v>
      </c>
      <c r="E1549" s="282" t="s">
        <v>2852</v>
      </c>
    </row>
    <row r="1550" spans="1:5" x14ac:dyDescent="0.2">
      <c r="A1550" s="282" t="s">
        <v>13584</v>
      </c>
      <c r="B1550" s="282" t="s">
        <v>13583</v>
      </c>
      <c r="C1550" s="282" t="s">
        <v>109</v>
      </c>
      <c r="D1550" s="310">
        <v>-0.51107325383304936</v>
      </c>
      <c r="E1550" s="282" t="s">
        <v>2852</v>
      </c>
    </row>
    <row r="1551" spans="1:5" x14ac:dyDescent="0.2">
      <c r="A1551" s="282" t="s">
        <v>13582</v>
      </c>
      <c r="B1551" s="282" t="s">
        <v>13581</v>
      </c>
      <c r="C1551" s="282" t="s">
        <v>109</v>
      </c>
      <c r="D1551" s="310">
        <v>-1.3414634146341464</v>
      </c>
      <c r="E1551" s="282" t="s">
        <v>2852</v>
      </c>
    </row>
    <row r="1552" spans="1:5" x14ac:dyDescent="0.2">
      <c r="A1552" s="282" t="s">
        <v>13580</v>
      </c>
      <c r="B1552" s="282" t="s">
        <v>13579</v>
      </c>
      <c r="C1552" s="282" t="s">
        <v>109</v>
      </c>
      <c r="D1552" s="310">
        <v>-3.9024390243902438</v>
      </c>
      <c r="E1552" s="282" t="s">
        <v>2852</v>
      </c>
    </row>
    <row r="1553" spans="1:5" x14ac:dyDescent="0.2">
      <c r="A1553" s="282" t="s">
        <v>13578</v>
      </c>
      <c r="B1553" s="282" t="s">
        <v>13577</v>
      </c>
      <c r="C1553" s="282" t="s">
        <v>109</v>
      </c>
      <c r="D1553" s="310">
        <v>-2.1664766248574687</v>
      </c>
      <c r="E1553" s="282" t="s">
        <v>2852</v>
      </c>
    </row>
    <row r="1554" spans="1:5" x14ac:dyDescent="0.2">
      <c r="A1554" s="282" t="s">
        <v>13576</v>
      </c>
      <c r="B1554" s="282" t="s">
        <v>13575</v>
      </c>
      <c r="C1554" s="282" t="s">
        <v>109</v>
      </c>
      <c r="D1554" s="310">
        <v>31.897555296856812</v>
      </c>
      <c r="E1554" s="282" t="s">
        <v>2844</v>
      </c>
    </row>
    <row r="1555" spans="1:5" x14ac:dyDescent="0.2">
      <c r="A1555" s="282" t="s">
        <v>13574</v>
      </c>
      <c r="B1555" s="282" t="s">
        <v>13573</v>
      </c>
      <c r="C1555" s="282" t="s">
        <v>109</v>
      </c>
      <c r="D1555" s="310">
        <v>2.3688663282571913</v>
      </c>
      <c r="E1555" s="282" t="s">
        <v>2849</v>
      </c>
    </row>
    <row r="1556" spans="1:5" x14ac:dyDescent="0.2">
      <c r="A1556" s="282" t="s">
        <v>13572</v>
      </c>
      <c r="B1556" s="282" t="s">
        <v>13571</v>
      </c>
      <c r="C1556" s="282" t="s">
        <v>109</v>
      </c>
      <c r="D1556" s="310">
        <v>15.716096324461343</v>
      </c>
      <c r="E1556" s="282" t="s">
        <v>2844</v>
      </c>
    </row>
    <row r="1557" spans="1:5" x14ac:dyDescent="0.2">
      <c r="A1557" s="282" t="s">
        <v>13570</v>
      </c>
      <c r="B1557" s="282" t="s">
        <v>13569</v>
      </c>
      <c r="C1557" s="282" t="s">
        <v>109</v>
      </c>
      <c r="D1557" s="310">
        <v>20.224719101123593</v>
      </c>
      <c r="E1557" s="282" t="s">
        <v>2844</v>
      </c>
    </row>
    <row r="1558" spans="1:5" x14ac:dyDescent="0.2">
      <c r="A1558" s="282" t="s">
        <v>13568</v>
      </c>
      <c r="B1558" s="282" t="s">
        <v>13567</v>
      </c>
      <c r="C1558" s="282" t="s">
        <v>109</v>
      </c>
      <c r="D1558" s="310">
        <v>-2.4081115335868186</v>
      </c>
      <c r="E1558" s="282" t="s">
        <v>2852</v>
      </c>
    </row>
    <row r="1559" spans="1:5" x14ac:dyDescent="0.2">
      <c r="A1559" s="282" t="s">
        <v>13566</v>
      </c>
      <c r="B1559" s="282" t="s">
        <v>13565</v>
      </c>
      <c r="C1559" s="282" t="s">
        <v>109</v>
      </c>
      <c r="D1559" s="310">
        <v>1.9823788546255507</v>
      </c>
      <c r="E1559" s="282" t="s">
        <v>2849</v>
      </c>
    </row>
    <row r="1560" spans="1:5" x14ac:dyDescent="0.2">
      <c r="A1560" s="282" t="s">
        <v>13564</v>
      </c>
      <c r="B1560" s="282" t="s">
        <v>13563</v>
      </c>
      <c r="C1560" s="282" t="s">
        <v>109</v>
      </c>
      <c r="D1560" s="310">
        <v>-3.9149888143176734</v>
      </c>
      <c r="E1560" s="282" t="s">
        <v>2852</v>
      </c>
    </row>
    <row r="1561" spans="1:5" x14ac:dyDescent="0.2">
      <c r="A1561" s="282" t="s">
        <v>13562</v>
      </c>
      <c r="B1561" s="282" t="s">
        <v>13561</v>
      </c>
      <c r="C1561" s="282" t="s">
        <v>109</v>
      </c>
      <c r="D1561" s="310">
        <v>-2.9455081001472752</v>
      </c>
      <c r="E1561" s="282" t="s">
        <v>2852</v>
      </c>
    </row>
    <row r="1562" spans="1:5" x14ac:dyDescent="0.2">
      <c r="A1562" s="282" t="s">
        <v>13560</v>
      </c>
      <c r="B1562" s="282" t="s">
        <v>13559</v>
      </c>
      <c r="C1562" s="282" t="s">
        <v>109</v>
      </c>
      <c r="D1562" s="310">
        <v>-9.78494623655914</v>
      </c>
      <c r="E1562" s="282" t="s">
        <v>2852</v>
      </c>
    </row>
    <row r="1563" spans="1:5" x14ac:dyDescent="0.2">
      <c r="A1563" s="282" t="s">
        <v>13558</v>
      </c>
      <c r="B1563" s="282" t="s">
        <v>13557</v>
      </c>
      <c r="C1563" s="282" t="s">
        <v>109</v>
      </c>
      <c r="D1563" s="310">
        <v>35.941043083900226</v>
      </c>
      <c r="E1563" s="282" t="s">
        <v>2844</v>
      </c>
    </row>
    <row r="1564" spans="1:5" x14ac:dyDescent="0.2">
      <c r="A1564" s="282" t="s">
        <v>13556</v>
      </c>
      <c r="B1564" s="282" t="s">
        <v>13555</v>
      </c>
      <c r="C1564" s="282" t="s">
        <v>109</v>
      </c>
      <c r="D1564" s="310">
        <v>-1.9406392694063925</v>
      </c>
      <c r="E1564" s="282" t="s">
        <v>2852</v>
      </c>
    </row>
    <row r="1565" spans="1:5" x14ac:dyDescent="0.2">
      <c r="A1565" s="282" t="s">
        <v>13554</v>
      </c>
      <c r="B1565" s="282" t="s">
        <v>13553</v>
      </c>
      <c r="C1565" s="282" t="s">
        <v>109</v>
      </c>
      <c r="D1565" s="310">
        <v>-3.0467899891186074</v>
      </c>
      <c r="E1565" s="282" t="s">
        <v>2852</v>
      </c>
    </row>
    <row r="1566" spans="1:5" x14ac:dyDescent="0.2">
      <c r="A1566" s="282" t="s">
        <v>13552</v>
      </c>
      <c r="B1566" s="282" t="s">
        <v>13551</v>
      </c>
      <c r="C1566" s="282" t="s">
        <v>109</v>
      </c>
      <c r="D1566" s="310">
        <v>-3.7292817679558015</v>
      </c>
      <c r="E1566" s="282" t="s">
        <v>2852</v>
      </c>
    </row>
    <row r="1567" spans="1:5" x14ac:dyDescent="0.2">
      <c r="A1567" s="282" t="s">
        <v>13550</v>
      </c>
      <c r="B1567" s="282" t="s">
        <v>13549</v>
      </c>
      <c r="C1567" s="282" t="s">
        <v>109</v>
      </c>
      <c r="D1567" s="310">
        <v>-6.3492063492063489</v>
      </c>
      <c r="E1567" s="282" t="s">
        <v>2852</v>
      </c>
    </row>
    <row r="1568" spans="1:5" x14ac:dyDescent="0.2">
      <c r="A1568" s="282" t="s">
        <v>13548</v>
      </c>
      <c r="B1568" s="282" t="s">
        <v>13547</v>
      </c>
      <c r="C1568" s="282" t="s">
        <v>109</v>
      </c>
      <c r="D1568" s="310">
        <v>-2.6680896478121667</v>
      </c>
      <c r="E1568" s="282" t="s">
        <v>2852</v>
      </c>
    </row>
    <row r="1569" spans="1:5" x14ac:dyDescent="0.2">
      <c r="A1569" s="282" t="s">
        <v>13546</v>
      </c>
      <c r="B1569" s="282" t="s">
        <v>13545</v>
      </c>
      <c r="C1569" s="282" t="s">
        <v>109</v>
      </c>
      <c r="D1569" s="310">
        <v>17.341977309562399</v>
      </c>
      <c r="E1569" s="282" t="s">
        <v>2844</v>
      </c>
    </row>
    <row r="1570" spans="1:5" x14ac:dyDescent="0.2">
      <c r="A1570" s="282" t="s">
        <v>13544</v>
      </c>
      <c r="B1570" s="282" t="s">
        <v>13543</v>
      </c>
      <c r="C1570" s="282" t="s">
        <v>109</v>
      </c>
      <c r="D1570" s="310">
        <v>16.590389016018307</v>
      </c>
      <c r="E1570" s="282" t="s">
        <v>2844</v>
      </c>
    </row>
    <row r="1571" spans="1:5" x14ac:dyDescent="0.2">
      <c r="A1571" s="282" t="s">
        <v>13542</v>
      </c>
      <c r="B1571" s="282" t="s">
        <v>13541</v>
      </c>
      <c r="C1571" s="282" t="s">
        <v>109</v>
      </c>
      <c r="D1571" s="310">
        <v>-3.9445628997867805</v>
      </c>
      <c r="E1571" s="282" t="s">
        <v>2852</v>
      </c>
    </row>
    <row r="1572" spans="1:5" x14ac:dyDescent="0.2">
      <c r="A1572" s="282" t="s">
        <v>13540</v>
      </c>
      <c r="B1572" s="282" t="s">
        <v>13539</v>
      </c>
      <c r="C1572" s="282" t="s">
        <v>109</v>
      </c>
      <c r="D1572" s="310">
        <v>2.2675736961451247</v>
      </c>
      <c r="E1572" s="282" t="s">
        <v>2849</v>
      </c>
    </row>
    <row r="1573" spans="1:5" x14ac:dyDescent="0.2">
      <c r="A1573" s="282" t="s">
        <v>13538</v>
      </c>
      <c r="B1573" s="282" t="s">
        <v>13537</v>
      </c>
      <c r="C1573" s="282" t="s">
        <v>109</v>
      </c>
      <c r="D1573" s="310">
        <v>-1.8651362984218076</v>
      </c>
      <c r="E1573" s="282" t="s">
        <v>2852</v>
      </c>
    </row>
    <row r="1574" spans="1:5" x14ac:dyDescent="0.2">
      <c r="A1574" s="282" t="s">
        <v>13536</v>
      </c>
      <c r="B1574" s="282" t="s">
        <v>13535</v>
      </c>
      <c r="C1574" s="282" t="s">
        <v>109</v>
      </c>
      <c r="D1574" s="310">
        <v>12.749003984063744</v>
      </c>
      <c r="E1574" s="282" t="s">
        <v>2844</v>
      </c>
    </row>
    <row r="1575" spans="1:5" x14ac:dyDescent="0.2">
      <c r="A1575" s="282" t="s">
        <v>13534</v>
      </c>
      <c r="B1575" s="282" t="s">
        <v>13533</v>
      </c>
      <c r="C1575" s="282" t="s">
        <v>109</v>
      </c>
      <c r="D1575" s="310">
        <v>-10.569105691056912</v>
      </c>
      <c r="E1575" s="282" t="s">
        <v>2852</v>
      </c>
    </row>
    <row r="1576" spans="1:5" x14ac:dyDescent="0.2">
      <c r="A1576" s="282" t="s">
        <v>13532</v>
      </c>
      <c r="B1576" s="282" t="s">
        <v>13531</v>
      </c>
      <c r="C1576" s="282" t="s">
        <v>109</v>
      </c>
      <c r="D1576" s="310">
        <v>12.577319587628866</v>
      </c>
      <c r="E1576" s="282" t="s">
        <v>2844</v>
      </c>
    </row>
    <row r="1577" spans="1:5" x14ac:dyDescent="0.2">
      <c r="A1577" s="282" t="s">
        <v>13530</v>
      </c>
      <c r="B1577" s="282" t="s">
        <v>13529</v>
      </c>
      <c r="C1577" s="282" t="s">
        <v>109</v>
      </c>
      <c r="D1577" s="310">
        <v>0.82918739635157546</v>
      </c>
      <c r="E1577" s="282" t="s">
        <v>2849</v>
      </c>
    </row>
    <row r="1578" spans="1:5" x14ac:dyDescent="0.2">
      <c r="A1578" s="282" t="s">
        <v>13528</v>
      </c>
      <c r="B1578" s="282" t="s">
        <v>13527</v>
      </c>
      <c r="C1578" s="282" t="s">
        <v>109</v>
      </c>
      <c r="D1578" s="310">
        <v>-2.472952086553323</v>
      </c>
      <c r="E1578" s="282" t="s">
        <v>2852</v>
      </c>
    </row>
    <row r="1579" spans="1:5" x14ac:dyDescent="0.2">
      <c r="A1579" s="282" t="s">
        <v>13526</v>
      </c>
      <c r="B1579" s="282" t="s">
        <v>13525</v>
      </c>
      <c r="C1579" s="282" t="s">
        <v>109</v>
      </c>
      <c r="D1579" s="310">
        <v>-1.7321016166281753</v>
      </c>
      <c r="E1579" s="282" t="s">
        <v>2852</v>
      </c>
    </row>
    <row r="1580" spans="1:5" x14ac:dyDescent="0.2">
      <c r="A1580" s="282" t="s">
        <v>13524</v>
      </c>
      <c r="B1580" s="282" t="s">
        <v>13523</v>
      </c>
      <c r="C1580" s="282" t="s">
        <v>109</v>
      </c>
      <c r="D1580" s="310">
        <v>-1.0273972602739725</v>
      </c>
      <c r="E1580" s="282" t="s">
        <v>2852</v>
      </c>
    </row>
    <row r="1581" spans="1:5" x14ac:dyDescent="0.2">
      <c r="A1581" s="282" t="s">
        <v>13522</v>
      </c>
      <c r="B1581" s="282" t="s">
        <v>13521</v>
      </c>
      <c r="C1581" s="282" t="s">
        <v>109</v>
      </c>
      <c r="D1581" s="310">
        <v>0.67643742953776775</v>
      </c>
      <c r="E1581" s="282" t="s">
        <v>2849</v>
      </c>
    </row>
    <row r="1582" spans="1:5" x14ac:dyDescent="0.2">
      <c r="A1582" s="282" t="s">
        <v>13520</v>
      </c>
      <c r="B1582" s="282" t="s">
        <v>13519</v>
      </c>
      <c r="C1582" s="282" t="s">
        <v>109</v>
      </c>
      <c r="D1582" s="310">
        <v>1.5691868758915835</v>
      </c>
      <c r="E1582" s="282" t="s">
        <v>2849</v>
      </c>
    </row>
    <row r="1583" spans="1:5" x14ac:dyDescent="0.2">
      <c r="A1583" s="282" t="s">
        <v>13518</v>
      </c>
      <c r="B1583" s="282" t="s">
        <v>13517</v>
      </c>
      <c r="C1583" s="282" t="s">
        <v>109</v>
      </c>
      <c r="D1583" s="310">
        <v>2.3688663282571913</v>
      </c>
      <c r="E1583" s="282" t="s">
        <v>2849</v>
      </c>
    </row>
    <row r="1584" spans="1:5" x14ac:dyDescent="0.2">
      <c r="A1584" s="282" t="s">
        <v>13516</v>
      </c>
      <c r="B1584" s="282" t="s">
        <v>13515</v>
      </c>
      <c r="C1584" s="282" t="s">
        <v>109</v>
      </c>
      <c r="D1584" s="310">
        <v>7.1969696969696972</v>
      </c>
      <c r="E1584" s="282" t="s">
        <v>2844</v>
      </c>
    </row>
    <row r="1585" spans="1:5" x14ac:dyDescent="0.2">
      <c r="A1585" s="282" t="s">
        <v>13514</v>
      </c>
      <c r="B1585" s="282" t="s">
        <v>13513</v>
      </c>
      <c r="C1585" s="282" t="s">
        <v>109</v>
      </c>
      <c r="D1585" s="310">
        <v>0.95759233926128595</v>
      </c>
      <c r="E1585" s="282" t="s">
        <v>2849</v>
      </c>
    </row>
    <row r="1586" spans="1:5" x14ac:dyDescent="0.2">
      <c r="A1586" s="282" t="s">
        <v>13512</v>
      </c>
      <c r="B1586" s="282" t="s">
        <v>13511</v>
      </c>
      <c r="C1586" s="282" t="s">
        <v>109</v>
      </c>
      <c r="D1586" s="310">
        <v>3.5046728971962615</v>
      </c>
      <c r="E1586" s="282" t="s">
        <v>2849</v>
      </c>
    </row>
    <row r="1587" spans="1:5" x14ac:dyDescent="0.2">
      <c r="A1587" s="282" t="s">
        <v>13510</v>
      </c>
      <c r="B1587" s="282" t="s">
        <v>13509</v>
      </c>
      <c r="C1587" s="282" t="s">
        <v>109</v>
      </c>
      <c r="D1587" s="310">
        <v>-11.729019211324571</v>
      </c>
      <c r="E1587" s="282" t="s">
        <v>2852</v>
      </c>
    </row>
    <row r="1588" spans="1:5" x14ac:dyDescent="0.2">
      <c r="A1588" s="282" t="s">
        <v>13508</v>
      </c>
      <c r="B1588" s="282" t="s">
        <v>13507</v>
      </c>
      <c r="C1588" s="282" t="s">
        <v>109</v>
      </c>
      <c r="D1588" s="310">
        <v>-3.9485766758494032</v>
      </c>
      <c r="E1588" s="282" t="s">
        <v>2852</v>
      </c>
    </row>
    <row r="1589" spans="1:5" x14ac:dyDescent="0.2">
      <c r="A1589" s="282" t="s">
        <v>13506</v>
      </c>
      <c r="B1589" s="282" t="s">
        <v>13505</v>
      </c>
      <c r="C1589" s="282" t="s">
        <v>109</v>
      </c>
      <c r="D1589" s="310">
        <v>-6.9204152249134951</v>
      </c>
      <c r="E1589" s="282" t="s">
        <v>2852</v>
      </c>
    </row>
    <row r="1590" spans="1:5" x14ac:dyDescent="0.2">
      <c r="A1590" s="282" t="s">
        <v>13504</v>
      </c>
      <c r="B1590" s="282" t="s">
        <v>13503</v>
      </c>
      <c r="C1590" s="282" t="s">
        <v>109</v>
      </c>
      <c r="D1590" s="310">
        <v>-4.5503791982665218</v>
      </c>
      <c r="E1590" s="282" t="s">
        <v>2852</v>
      </c>
    </row>
    <row r="1591" spans="1:5" x14ac:dyDescent="0.2">
      <c r="A1591" s="282" t="s">
        <v>13502</v>
      </c>
      <c r="B1591" s="282" t="s">
        <v>13501</v>
      </c>
      <c r="C1591" s="282" t="s">
        <v>109</v>
      </c>
      <c r="D1591" s="310">
        <v>-11.127167630057803</v>
      </c>
      <c r="E1591" s="282" t="s">
        <v>2852</v>
      </c>
    </row>
    <row r="1592" spans="1:5" x14ac:dyDescent="0.2">
      <c r="A1592" s="282" t="s">
        <v>13500</v>
      </c>
      <c r="B1592" s="282" t="s">
        <v>13499</v>
      </c>
      <c r="C1592" s="282" t="s">
        <v>109</v>
      </c>
      <c r="D1592" s="310">
        <v>-1.6</v>
      </c>
      <c r="E1592" s="282" t="s">
        <v>2852</v>
      </c>
    </row>
    <row r="1593" spans="1:5" x14ac:dyDescent="0.2">
      <c r="A1593" s="282" t="s">
        <v>13498</v>
      </c>
      <c r="B1593" s="282" t="s">
        <v>13497</v>
      </c>
      <c r="C1593" s="282" t="s">
        <v>109</v>
      </c>
      <c r="D1593" s="310">
        <v>-14.030612244897958</v>
      </c>
      <c r="E1593" s="282" t="s">
        <v>2852</v>
      </c>
    </row>
    <row r="1594" spans="1:5" x14ac:dyDescent="0.2">
      <c r="A1594" s="282" t="s">
        <v>13496</v>
      </c>
      <c r="B1594" s="282" t="s">
        <v>13495</v>
      </c>
      <c r="C1594" s="282" t="s">
        <v>109</v>
      </c>
      <c r="D1594" s="310">
        <v>-1.4444444444444444</v>
      </c>
      <c r="E1594" s="282" t="s">
        <v>2852</v>
      </c>
    </row>
    <row r="1595" spans="1:5" x14ac:dyDescent="0.2">
      <c r="A1595" s="282" t="s">
        <v>13494</v>
      </c>
      <c r="B1595" s="282" t="s">
        <v>13493</v>
      </c>
      <c r="C1595" s="282" t="s">
        <v>109</v>
      </c>
      <c r="D1595" s="310">
        <v>3.9092055485498109</v>
      </c>
      <c r="E1595" s="282" t="s">
        <v>2849</v>
      </c>
    </row>
    <row r="1596" spans="1:5" x14ac:dyDescent="0.2">
      <c r="A1596" s="282" t="s">
        <v>13492</v>
      </c>
      <c r="B1596" s="282" t="s">
        <v>13491</v>
      </c>
      <c r="C1596" s="282" t="s">
        <v>109</v>
      </c>
      <c r="D1596" s="310">
        <v>119.79320531757756</v>
      </c>
      <c r="E1596" s="282" t="s">
        <v>2844</v>
      </c>
    </row>
    <row r="1597" spans="1:5" x14ac:dyDescent="0.2">
      <c r="A1597" s="282" t="s">
        <v>13490</v>
      </c>
      <c r="B1597" s="282" t="s">
        <v>13489</v>
      </c>
      <c r="C1597" s="282" t="s">
        <v>109</v>
      </c>
      <c r="D1597" s="310">
        <v>-6.8640646029609691</v>
      </c>
      <c r="E1597" s="282" t="s">
        <v>2852</v>
      </c>
    </row>
    <row r="1598" spans="1:5" x14ac:dyDescent="0.2">
      <c r="A1598" s="282" t="s">
        <v>13488</v>
      </c>
      <c r="B1598" s="282" t="s">
        <v>13487</v>
      </c>
      <c r="C1598" s="282" t="s">
        <v>109</v>
      </c>
      <c r="D1598" s="310">
        <v>-4.4642857142857144</v>
      </c>
      <c r="E1598" s="282" t="s">
        <v>2852</v>
      </c>
    </row>
    <row r="1599" spans="1:5" x14ac:dyDescent="0.2">
      <c r="A1599" s="282" t="s">
        <v>13486</v>
      </c>
      <c r="B1599" s="282" t="s">
        <v>13485</v>
      </c>
      <c r="C1599" s="282" t="s">
        <v>109</v>
      </c>
      <c r="D1599" s="310">
        <v>-5.4140127388535033</v>
      </c>
      <c r="E1599" s="282" t="s">
        <v>2852</v>
      </c>
    </row>
    <row r="1600" spans="1:5" x14ac:dyDescent="0.2">
      <c r="A1600" s="282" t="s">
        <v>13484</v>
      </c>
      <c r="B1600" s="282" t="s">
        <v>13483</v>
      </c>
      <c r="C1600" s="282" t="s">
        <v>109</v>
      </c>
      <c r="D1600" s="310">
        <v>0</v>
      </c>
      <c r="E1600" s="282" t="s">
        <v>3705</v>
      </c>
    </row>
    <row r="1601" spans="1:5" x14ac:dyDescent="0.2">
      <c r="A1601" s="282" t="s">
        <v>13482</v>
      </c>
      <c r="B1601" s="282" t="s">
        <v>13481</v>
      </c>
      <c r="C1601" s="282" t="s">
        <v>109</v>
      </c>
      <c r="D1601" s="310">
        <v>0.79365079365079361</v>
      </c>
      <c r="E1601" s="282" t="s">
        <v>2849</v>
      </c>
    </row>
    <row r="1602" spans="1:5" x14ac:dyDescent="0.2">
      <c r="A1602" s="282" t="s">
        <v>13480</v>
      </c>
      <c r="B1602" s="282" t="s">
        <v>13479</v>
      </c>
      <c r="C1602" s="282" t="s">
        <v>109</v>
      </c>
      <c r="D1602" s="310">
        <v>-6.528497409326425</v>
      </c>
      <c r="E1602" s="282" t="s">
        <v>2852</v>
      </c>
    </row>
    <row r="1603" spans="1:5" x14ac:dyDescent="0.2">
      <c r="A1603" s="282" t="s">
        <v>13478</v>
      </c>
      <c r="B1603" s="282" t="s">
        <v>13477</v>
      </c>
      <c r="C1603" s="282" t="s">
        <v>109</v>
      </c>
      <c r="D1603" s="310">
        <v>7.0242656449553005</v>
      </c>
      <c r="E1603" s="282" t="s">
        <v>2844</v>
      </c>
    </row>
    <row r="1604" spans="1:5" x14ac:dyDescent="0.2">
      <c r="A1604" s="282" t="s">
        <v>13476</v>
      </c>
      <c r="B1604" s="282" t="s">
        <v>13475</v>
      </c>
      <c r="C1604" s="282" t="s">
        <v>109</v>
      </c>
      <c r="D1604" s="310">
        <v>2.1437578814627996</v>
      </c>
      <c r="E1604" s="282" t="s">
        <v>2849</v>
      </c>
    </row>
    <row r="1605" spans="1:5" x14ac:dyDescent="0.2">
      <c r="A1605" s="282" t="s">
        <v>13474</v>
      </c>
      <c r="B1605" s="282" t="s">
        <v>13473</v>
      </c>
      <c r="C1605" s="282" t="s">
        <v>109</v>
      </c>
      <c r="D1605" s="310">
        <v>10.016155088852988</v>
      </c>
      <c r="E1605" s="282" t="s">
        <v>2844</v>
      </c>
    </row>
    <row r="1606" spans="1:5" x14ac:dyDescent="0.2">
      <c r="A1606" s="282" t="s">
        <v>13472</v>
      </c>
      <c r="B1606" s="282" t="s">
        <v>13471</v>
      </c>
      <c r="C1606" s="282" t="s">
        <v>109</v>
      </c>
      <c r="D1606" s="310">
        <v>-4.0632054176072234</v>
      </c>
      <c r="E1606" s="282" t="s">
        <v>2852</v>
      </c>
    </row>
    <row r="1607" spans="1:5" x14ac:dyDescent="0.2">
      <c r="A1607" s="282" t="s">
        <v>13470</v>
      </c>
      <c r="B1607" s="282" t="s">
        <v>13469</v>
      </c>
      <c r="C1607" s="282" t="s">
        <v>109</v>
      </c>
      <c r="D1607" s="310">
        <v>-1.1494252873563218</v>
      </c>
      <c r="E1607" s="282" t="s">
        <v>2852</v>
      </c>
    </row>
    <row r="1608" spans="1:5" x14ac:dyDescent="0.2">
      <c r="A1608" s="282" t="s">
        <v>13468</v>
      </c>
      <c r="B1608" s="282" t="s">
        <v>13467</v>
      </c>
      <c r="C1608" s="282" t="s">
        <v>109</v>
      </c>
      <c r="D1608" s="310">
        <v>-6.9795427196149218</v>
      </c>
      <c r="E1608" s="282" t="s">
        <v>2852</v>
      </c>
    </row>
    <row r="1609" spans="1:5" x14ac:dyDescent="0.2">
      <c r="A1609" s="282" t="s">
        <v>13466</v>
      </c>
      <c r="B1609" s="282" t="s">
        <v>13465</v>
      </c>
      <c r="C1609" s="282" t="s">
        <v>109</v>
      </c>
      <c r="D1609" s="310">
        <v>73.228346456692918</v>
      </c>
      <c r="E1609" s="282" t="s">
        <v>2844</v>
      </c>
    </row>
    <row r="1610" spans="1:5" x14ac:dyDescent="0.2">
      <c r="A1610" s="282" t="s">
        <v>13464</v>
      </c>
      <c r="B1610" s="282" t="s">
        <v>13463</v>
      </c>
      <c r="C1610" s="282" t="s">
        <v>109</v>
      </c>
      <c r="D1610" s="310">
        <v>6.5789473684210522</v>
      </c>
      <c r="E1610" s="282" t="s">
        <v>2844</v>
      </c>
    </row>
    <row r="1611" spans="1:5" x14ac:dyDescent="0.2">
      <c r="A1611" s="282" t="s">
        <v>13462</v>
      </c>
      <c r="B1611" s="282" t="s">
        <v>13461</v>
      </c>
      <c r="C1611" s="282" t="s">
        <v>109</v>
      </c>
      <c r="D1611" s="310">
        <v>-8.3764219234746644</v>
      </c>
      <c r="E1611" s="282" t="s">
        <v>2852</v>
      </c>
    </row>
    <row r="1612" spans="1:5" x14ac:dyDescent="0.2">
      <c r="A1612" s="282" t="s">
        <v>13460</v>
      </c>
      <c r="B1612" s="282" t="s">
        <v>13459</v>
      </c>
      <c r="C1612" s="282" t="s">
        <v>109</v>
      </c>
      <c r="D1612" s="310">
        <v>-8.205689277899344</v>
      </c>
      <c r="E1612" s="282" t="s">
        <v>2852</v>
      </c>
    </row>
    <row r="1613" spans="1:5" x14ac:dyDescent="0.2">
      <c r="A1613" s="282" t="s">
        <v>13458</v>
      </c>
      <c r="B1613" s="282" t="s">
        <v>13457</v>
      </c>
      <c r="C1613" s="282" t="s">
        <v>109</v>
      </c>
      <c r="D1613" s="310">
        <v>-3.1319910514541389</v>
      </c>
      <c r="E1613" s="282" t="s">
        <v>2852</v>
      </c>
    </row>
    <row r="1614" spans="1:5" x14ac:dyDescent="0.2">
      <c r="A1614" s="282" t="s">
        <v>13456</v>
      </c>
      <c r="B1614" s="282" t="s">
        <v>13455</v>
      </c>
      <c r="C1614" s="282" t="s">
        <v>109</v>
      </c>
      <c r="D1614" s="310">
        <v>-8.464328899637243</v>
      </c>
      <c r="E1614" s="282" t="s">
        <v>2852</v>
      </c>
    </row>
    <row r="1615" spans="1:5" x14ac:dyDescent="0.2">
      <c r="A1615" s="282" t="s">
        <v>13454</v>
      </c>
      <c r="B1615" s="282" t="s">
        <v>13453</v>
      </c>
      <c r="C1615" s="282" t="s">
        <v>109</v>
      </c>
      <c r="D1615" s="310">
        <v>3.5908596300326447</v>
      </c>
      <c r="E1615" s="282" t="s">
        <v>2849</v>
      </c>
    </row>
    <row r="1616" spans="1:5" x14ac:dyDescent="0.2">
      <c r="A1616" s="282" t="s">
        <v>13452</v>
      </c>
      <c r="B1616" s="282" t="s">
        <v>13451</v>
      </c>
      <c r="C1616" s="282" t="s">
        <v>109</v>
      </c>
      <c r="D1616" s="310">
        <v>-4.4034090909090908</v>
      </c>
      <c r="E1616" s="282" t="s">
        <v>2852</v>
      </c>
    </row>
    <row r="1617" spans="1:5" x14ac:dyDescent="0.2">
      <c r="A1617" s="282" t="s">
        <v>13450</v>
      </c>
      <c r="B1617" s="282" t="s">
        <v>13449</v>
      </c>
      <c r="C1617" s="282" t="s">
        <v>109</v>
      </c>
      <c r="D1617" s="310">
        <v>-3.4594594594594597</v>
      </c>
      <c r="E1617" s="282" t="s">
        <v>2852</v>
      </c>
    </row>
    <row r="1618" spans="1:5" x14ac:dyDescent="0.2">
      <c r="A1618" s="282" t="s">
        <v>13448</v>
      </c>
      <c r="B1618" s="282" t="s">
        <v>13447</v>
      </c>
      <c r="C1618" s="282" t="s">
        <v>109</v>
      </c>
      <c r="D1618" s="310">
        <v>-5.8884297520661155</v>
      </c>
      <c r="E1618" s="282" t="s">
        <v>2852</v>
      </c>
    </row>
    <row r="1619" spans="1:5" x14ac:dyDescent="0.2">
      <c r="A1619" s="282" t="s">
        <v>13446</v>
      </c>
      <c r="B1619" s="282" t="s">
        <v>13445</v>
      </c>
      <c r="C1619" s="282" t="s">
        <v>109</v>
      </c>
      <c r="D1619" s="310">
        <v>-11.193111931119311</v>
      </c>
      <c r="E1619" s="282" t="s">
        <v>2852</v>
      </c>
    </row>
    <row r="1620" spans="1:5" x14ac:dyDescent="0.2">
      <c r="A1620" s="282" t="s">
        <v>13444</v>
      </c>
      <c r="B1620" s="282" t="s">
        <v>13443</v>
      </c>
      <c r="C1620" s="282" t="s">
        <v>109</v>
      </c>
      <c r="D1620" s="310">
        <v>5.4607508532423212</v>
      </c>
      <c r="E1620" s="282" t="s">
        <v>2844</v>
      </c>
    </row>
    <row r="1621" spans="1:5" x14ac:dyDescent="0.2">
      <c r="A1621" s="282" t="s">
        <v>13442</v>
      </c>
      <c r="B1621" s="282" t="s">
        <v>13441</v>
      </c>
      <c r="C1621" s="282" t="s">
        <v>109</v>
      </c>
      <c r="D1621" s="310">
        <v>-1.6641452344931922</v>
      </c>
      <c r="E1621" s="282" t="s">
        <v>2852</v>
      </c>
    </row>
    <row r="1622" spans="1:5" x14ac:dyDescent="0.2">
      <c r="A1622" s="282" t="s">
        <v>13440</v>
      </c>
      <c r="B1622" s="282" t="s">
        <v>13439</v>
      </c>
      <c r="C1622" s="282" t="s">
        <v>109</v>
      </c>
      <c r="D1622" s="310">
        <v>-4.32</v>
      </c>
      <c r="E1622" s="282" t="s">
        <v>2852</v>
      </c>
    </row>
    <row r="1623" spans="1:5" x14ac:dyDescent="0.2">
      <c r="A1623" s="282" t="s">
        <v>13438</v>
      </c>
      <c r="B1623" s="282" t="s">
        <v>13437</v>
      </c>
      <c r="C1623" s="282" t="s">
        <v>109</v>
      </c>
      <c r="D1623" s="310">
        <v>-6.7365269461077846</v>
      </c>
      <c r="E1623" s="282" t="s">
        <v>2852</v>
      </c>
    </row>
    <row r="1624" spans="1:5" x14ac:dyDescent="0.2">
      <c r="A1624" s="282" t="s">
        <v>13436</v>
      </c>
      <c r="B1624" s="282" t="s">
        <v>13435</v>
      </c>
      <c r="C1624" s="282" t="s">
        <v>109</v>
      </c>
      <c r="D1624" s="310">
        <v>-11.488250652741515</v>
      </c>
      <c r="E1624" s="282" t="s">
        <v>2852</v>
      </c>
    </row>
    <row r="1625" spans="1:5" x14ac:dyDescent="0.2">
      <c r="A1625" s="282" t="s">
        <v>13434</v>
      </c>
      <c r="B1625" s="282" t="s">
        <v>13433</v>
      </c>
      <c r="C1625" s="282" t="s">
        <v>109</v>
      </c>
      <c r="D1625" s="310">
        <v>7.5</v>
      </c>
      <c r="E1625" s="282" t="s">
        <v>2844</v>
      </c>
    </row>
    <row r="1626" spans="1:5" x14ac:dyDescent="0.2">
      <c r="A1626" s="282" t="s">
        <v>13432</v>
      </c>
      <c r="B1626" s="282" t="s">
        <v>13431</v>
      </c>
      <c r="C1626" s="282" t="s">
        <v>109</v>
      </c>
      <c r="D1626" s="310">
        <v>-10.772833723653395</v>
      </c>
      <c r="E1626" s="282" t="s">
        <v>2852</v>
      </c>
    </row>
    <row r="1627" spans="1:5" x14ac:dyDescent="0.2">
      <c r="A1627" s="282" t="s">
        <v>13430</v>
      </c>
      <c r="B1627" s="282" t="s">
        <v>13429</v>
      </c>
      <c r="C1627" s="282" t="s">
        <v>109</v>
      </c>
      <c r="D1627" s="310">
        <v>-1.4476614699331849</v>
      </c>
      <c r="E1627" s="282" t="s">
        <v>2852</v>
      </c>
    </row>
    <row r="1628" spans="1:5" x14ac:dyDescent="0.2">
      <c r="A1628" s="282" t="s">
        <v>13428</v>
      </c>
      <c r="B1628" s="282" t="s">
        <v>13427</v>
      </c>
      <c r="C1628" s="282" t="s">
        <v>109</v>
      </c>
      <c r="D1628" s="310">
        <v>-10.893512851897185</v>
      </c>
      <c r="E1628" s="282" t="s">
        <v>2852</v>
      </c>
    </row>
    <row r="1629" spans="1:5" x14ac:dyDescent="0.2">
      <c r="A1629" s="282" t="s">
        <v>13426</v>
      </c>
      <c r="B1629" s="282" t="s">
        <v>13425</v>
      </c>
      <c r="C1629" s="282" t="s">
        <v>109</v>
      </c>
      <c r="D1629" s="310">
        <v>63.409563409563404</v>
      </c>
      <c r="E1629" s="282" t="s">
        <v>2844</v>
      </c>
    </row>
    <row r="1630" spans="1:5" x14ac:dyDescent="0.2">
      <c r="A1630" s="282" t="s">
        <v>13424</v>
      </c>
      <c r="B1630" s="282" t="s">
        <v>13423</v>
      </c>
      <c r="C1630" s="282" t="s">
        <v>109</v>
      </c>
      <c r="D1630" s="310">
        <v>-9.0200445434298437</v>
      </c>
      <c r="E1630" s="282" t="s">
        <v>2852</v>
      </c>
    </row>
    <row r="1631" spans="1:5" x14ac:dyDescent="0.2">
      <c r="A1631" s="282" t="s">
        <v>13422</v>
      </c>
      <c r="B1631" s="282" t="s">
        <v>13421</v>
      </c>
      <c r="C1631" s="282" t="s">
        <v>109</v>
      </c>
      <c r="D1631" s="310">
        <v>8.1707317073170742</v>
      </c>
      <c r="E1631" s="282" t="s">
        <v>2844</v>
      </c>
    </row>
    <row r="1632" spans="1:5" x14ac:dyDescent="0.2">
      <c r="A1632" s="282" t="s">
        <v>13420</v>
      </c>
      <c r="B1632" s="282" t="s">
        <v>13419</v>
      </c>
      <c r="C1632" s="282" t="s">
        <v>109</v>
      </c>
      <c r="D1632" s="310">
        <v>-5.6191467221644125</v>
      </c>
      <c r="E1632" s="282" t="s">
        <v>2852</v>
      </c>
    </row>
    <row r="1633" spans="1:5" x14ac:dyDescent="0.2">
      <c r="A1633" s="282" t="s">
        <v>13418</v>
      </c>
      <c r="B1633" s="282" t="s">
        <v>13417</v>
      </c>
      <c r="C1633" s="282" t="s">
        <v>109</v>
      </c>
      <c r="D1633" s="310">
        <v>4.5992115637319317</v>
      </c>
      <c r="E1633" s="282" t="s">
        <v>2844</v>
      </c>
    </row>
    <row r="1634" spans="1:5" x14ac:dyDescent="0.2">
      <c r="A1634" s="282" t="s">
        <v>13416</v>
      </c>
      <c r="B1634" s="282" t="s">
        <v>13415</v>
      </c>
      <c r="C1634" s="282" t="s">
        <v>109</v>
      </c>
      <c r="D1634" s="310">
        <v>7.6320939334637963</v>
      </c>
      <c r="E1634" s="282" t="s">
        <v>2844</v>
      </c>
    </row>
    <row r="1635" spans="1:5" x14ac:dyDescent="0.2">
      <c r="A1635" s="282" t="s">
        <v>13414</v>
      </c>
      <c r="B1635" s="282" t="s">
        <v>13413</v>
      </c>
      <c r="C1635" s="282" t="s">
        <v>109</v>
      </c>
      <c r="D1635" s="310">
        <v>-1.7488076311605723</v>
      </c>
      <c r="E1635" s="282" t="s">
        <v>2852</v>
      </c>
    </row>
    <row r="1636" spans="1:5" x14ac:dyDescent="0.2">
      <c r="A1636" s="282" t="s">
        <v>13412</v>
      </c>
      <c r="B1636" s="282" t="s">
        <v>13411</v>
      </c>
      <c r="C1636" s="282" t="s">
        <v>109</v>
      </c>
      <c r="D1636" s="310">
        <v>1.2048192771084338</v>
      </c>
      <c r="E1636" s="282" t="s">
        <v>2849</v>
      </c>
    </row>
    <row r="1637" spans="1:5" x14ac:dyDescent="0.2">
      <c r="A1637" s="282" t="s">
        <v>13410</v>
      </c>
      <c r="B1637" s="282" t="s">
        <v>13409</v>
      </c>
      <c r="C1637" s="282" t="s">
        <v>109</v>
      </c>
      <c r="D1637" s="310">
        <v>-8.8105726872246706</v>
      </c>
      <c r="E1637" s="282" t="s">
        <v>2852</v>
      </c>
    </row>
    <row r="1638" spans="1:5" x14ac:dyDescent="0.2">
      <c r="A1638" s="282" t="s">
        <v>13408</v>
      </c>
      <c r="B1638" s="282" t="s">
        <v>9043</v>
      </c>
      <c r="C1638" s="282" t="s">
        <v>109</v>
      </c>
      <c r="D1638" s="310">
        <v>-7.623318385650224</v>
      </c>
      <c r="E1638" s="282" t="s">
        <v>2852</v>
      </c>
    </row>
    <row r="1639" spans="1:5" x14ac:dyDescent="0.2">
      <c r="A1639" s="282" t="s">
        <v>13407</v>
      </c>
      <c r="B1639" s="282" t="s">
        <v>9041</v>
      </c>
      <c r="C1639" s="282" t="s">
        <v>109</v>
      </c>
      <c r="D1639" s="310">
        <v>6.25</v>
      </c>
      <c r="E1639" s="282" t="s">
        <v>2844</v>
      </c>
    </row>
    <row r="1640" spans="1:5" x14ac:dyDescent="0.2">
      <c r="A1640" s="282" t="s">
        <v>13406</v>
      </c>
      <c r="B1640" s="282" t="s">
        <v>9039</v>
      </c>
      <c r="C1640" s="282" t="s">
        <v>109</v>
      </c>
      <c r="D1640" s="310">
        <v>9.8984771573604071</v>
      </c>
      <c r="E1640" s="282" t="s">
        <v>2844</v>
      </c>
    </row>
    <row r="1641" spans="1:5" x14ac:dyDescent="0.2">
      <c r="A1641" s="282" t="s">
        <v>13405</v>
      </c>
      <c r="B1641" s="282" t="s">
        <v>9037</v>
      </c>
      <c r="C1641" s="282" t="s">
        <v>109</v>
      </c>
      <c r="D1641" s="310">
        <v>4.5553145336225596</v>
      </c>
      <c r="E1641" s="282" t="s">
        <v>2844</v>
      </c>
    </row>
    <row r="1642" spans="1:5" x14ac:dyDescent="0.2">
      <c r="A1642" s="282" t="s">
        <v>13404</v>
      </c>
      <c r="B1642" s="282" t="s">
        <v>9035</v>
      </c>
      <c r="C1642" s="282" t="s">
        <v>109</v>
      </c>
      <c r="D1642" s="310">
        <v>9.9145299145299148</v>
      </c>
      <c r="E1642" s="282" t="s">
        <v>2844</v>
      </c>
    </row>
    <row r="1643" spans="1:5" x14ac:dyDescent="0.2">
      <c r="A1643" s="282" t="s">
        <v>13403</v>
      </c>
      <c r="B1643" s="282" t="s">
        <v>13402</v>
      </c>
      <c r="C1643" s="282" t="s">
        <v>109</v>
      </c>
      <c r="D1643" s="310">
        <v>-12.69276393831554</v>
      </c>
      <c r="E1643" s="282" t="s">
        <v>2852</v>
      </c>
    </row>
    <row r="1644" spans="1:5" x14ac:dyDescent="0.2">
      <c r="A1644" s="282" t="s">
        <v>13401</v>
      </c>
      <c r="B1644" s="282" t="s">
        <v>13400</v>
      </c>
      <c r="C1644" s="282" t="s">
        <v>109</v>
      </c>
      <c r="D1644" s="310">
        <v>-6.6502463054187197</v>
      </c>
      <c r="E1644" s="282" t="s">
        <v>2852</v>
      </c>
    </row>
    <row r="1645" spans="1:5" x14ac:dyDescent="0.2">
      <c r="A1645" s="282" t="s">
        <v>13399</v>
      </c>
      <c r="B1645" s="282" t="s">
        <v>13398</v>
      </c>
      <c r="C1645" s="282" t="s">
        <v>109</v>
      </c>
      <c r="D1645" s="310">
        <v>0.10570824524312897</v>
      </c>
      <c r="E1645" s="282" t="s">
        <v>2849</v>
      </c>
    </row>
    <row r="1646" spans="1:5" x14ac:dyDescent="0.2">
      <c r="A1646" s="282" t="s">
        <v>13397</v>
      </c>
      <c r="B1646" s="282" t="s">
        <v>13396</v>
      </c>
      <c r="C1646" s="282" t="s">
        <v>109</v>
      </c>
      <c r="D1646" s="310">
        <v>397.6627712854758</v>
      </c>
      <c r="E1646" s="282" t="s">
        <v>2844</v>
      </c>
    </row>
    <row r="1647" spans="1:5" x14ac:dyDescent="0.2">
      <c r="A1647" s="282" t="s">
        <v>13395</v>
      </c>
      <c r="B1647" s="282" t="s">
        <v>13394</v>
      </c>
      <c r="C1647" s="282" t="s">
        <v>109</v>
      </c>
      <c r="D1647" s="310">
        <v>11.666666666666666</v>
      </c>
      <c r="E1647" s="282" t="s">
        <v>2844</v>
      </c>
    </row>
    <row r="1648" spans="1:5" x14ac:dyDescent="0.2">
      <c r="A1648" s="282" t="s">
        <v>13393</v>
      </c>
      <c r="B1648" s="282" t="s">
        <v>13392</v>
      </c>
      <c r="C1648" s="282" t="s">
        <v>109</v>
      </c>
      <c r="D1648" s="310">
        <v>-6.8359375</v>
      </c>
      <c r="E1648" s="282" t="s">
        <v>2852</v>
      </c>
    </row>
    <row r="1649" spans="1:5" x14ac:dyDescent="0.2">
      <c r="A1649" s="282" t="s">
        <v>13391</v>
      </c>
      <c r="B1649" s="282" t="s">
        <v>13390</v>
      </c>
      <c r="C1649" s="282" t="s">
        <v>109</v>
      </c>
      <c r="D1649" s="310">
        <v>-1.9379844961240309</v>
      </c>
      <c r="E1649" s="282" t="s">
        <v>2852</v>
      </c>
    </row>
    <row r="1650" spans="1:5" x14ac:dyDescent="0.2">
      <c r="A1650" s="282" t="s">
        <v>13389</v>
      </c>
      <c r="B1650" s="282" t="s">
        <v>13388</v>
      </c>
      <c r="C1650" s="282" t="s">
        <v>109</v>
      </c>
      <c r="D1650" s="310">
        <v>-12.335958005249344</v>
      </c>
      <c r="E1650" s="282" t="s">
        <v>2852</v>
      </c>
    </row>
    <row r="1651" spans="1:5" x14ac:dyDescent="0.2">
      <c r="A1651" s="282" t="s">
        <v>13387</v>
      </c>
      <c r="B1651" s="282" t="s">
        <v>13386</v>
      </c>
      <c r="C1651" s="282" t="s">
        <v>109</v>
      </c>
      <c r="D1651" s="310">
        <v>-6.9701280227596012</v>
      </c>
      <c r="E1651" s="282" t="s">
        <v>2852</v>
      </c>
    </row>
    <row r="1652" spans="1:5" x14ac:dyDescent="0.2">
      <c r="A1652" s="282" t="s">
        <v>13385</v>
      </c>
      <c r="B1652" s="282" t="s">
        <v>13384</v>
      </c>
      <c r="C1652" s="282" t="s">
        <v>109</v>
      </c>
      <c r="D1652" s="310">
        <v>-5.739514348785872</v>
      </c>
      <c r="E1652" s="282" t="s">
        <v>2852</v>
      </c>
    </row>
    <row r="1653" spans="1:5" x14ac:dyDescent="0.2">
      <c r="A1653" s="282" t="s">
        <v>13383</v>
      </c>
      <c r="B1653" s="282" t="s">
        <v>13382</v>
      </c>
      <c r="C1653" s="282" t="s">
        <v>109</v>
      </c>
      <c r="D1653" s="310">
        <v>-4.9715909090909092</v>
      </c>
      <c r="E1653" s="282" t="s">
        <v>2852</v>
      </c>
    </row>
    <row r="1654" spans="1:5" x14ac:dyDescent="0.2">
      <c r="A1654" s="282" t="s">
        <v>13381</v>
      </c>
      <c r="B1654" s="282" t="s">
        <v>13380</v>
      </c>
      <c r="C1654" s="282" t="s">
        <v>109</v>
      </c>
      <c r="D1654" s="310">
        <v>-5.2785923753665687</v>
      </c>
      <c r="E1654" s="282" t="s">
        <v>2852</v>
      </c>
    </row>
    <row r="1655" spans="1:5" x14ac:dyDescent="0.2">
      <c r="A1655" s="282" t="s">
        <v>13379</v>
      </c>
      <c r="B1655" s="282" t="s">
        <v>13378</v>
      </c>
      <c r="C1655" s="282" t="s">
        <v>109</v>
      </c>
      <c r="D1655" s="310">
        <v>-0.34802784222737815</v>
      </c>
      <c r="E1655" s="282" t="s">
        <v>2852</v>
      </c>
    </row>
    <row r="1656" spans="1:5" x14ac:dyDescent="0.2">
      <c r="A1656" s="282" t="s">
        <v>13377</v>
      </c>
      <c r="B1656" s="282" t="s">
        <v>13376</v>
      </c>
      <c r="C1656" s="282" t="s">
        <v>109</v>
      </c>
      <c r="D1656" s="310">
        <v>-9.6107055961070547</v>
      </c>
      <c r="E1656" s="282" t="s">
        <v>2852</v>
      </c>
    </row>
    <row r="1657" spans="1:5" x14ac:dyDescent="0.2">
      <c r="A1657" s="282" t="s">
        <v>13375</v>
      </c>
      <c r="B1657" s="282" t="s">
        <v>13374</v>
      </c>
      <c r="C1657" s="282" t="s">
        <v>109</v>
      </c>
      <c r="D1657" s="310">
        <v>-1.5197568389057752</v>
      </c>
      <c r="E1657" s="282" t="s">
        <v>2852</v>
      </c>
    </row>
    <row r="1658" spans="1:5" x14ac:dyDescent="0.2">
      <c r="A1658" s="282" t="s">
        <v>13373</v>
      </c>
      <c r="B1658" s="282" t="s">
        <v>13372</v>
      </c>
      <c r="C1658" s="282" t="s">
        <v>109</v>
      </c>
      <c r="D1658" s="310">
        <v>-1.1917659804983749</v>
      </c>
      <c r="E1658" s="282" t="s">
        <v>2852</v>
      </c>
    </row>
    <row r="1659" spans="1:5" x14ac:dyDescent="0.2">
      <c r="A1659" s="282" t="s">
        <v>13371</v>
      </c>
      <c r="B1659" s="282" t="s">
        <v>13370</v>
      </c>
      <c r="C1659" s="282" t="s">
        <v>109</v>
      </c>
      <c r="D1659" s="310">
        <v>14.266487213997308</v>
      </c>
      <c r="E1659" s="282" t="s">
        <v>2844</v>
      </c>
    </row>
    <row r="1660" spans="1:5" x14ac:dyDescent="0.2">
      <c r="A1660" s="282" t="s">
        <v>13369</v>
      </c>
      <c r="B1660" s="282" t="s">
        <v>13368</v>
      </c>
      <c r="C1660" s="282" t="s">
        <v>109</v>
      </c>
      <c r="D1660" s="310">
        <v>-12.466124661246612</v>
      </c>
      <c r="E1660" s="282" t="s">
        <v>2852</v>
      </c>
    </row>
    <row r="1661" spans="1:5" x14ac:dyDescent="0.2">
      <c r="A1661" s="282" t="s">
        <v>13367</v>
      </c>
      <c r="B1661" s="282" t="s">
        <v>13366</v>
      </c>
      <c r="C1661" s="282" t="s">
        <v>109</v>
      </c>
      <c r="D1661" s="310">
        <v>-8.6589229144667357</v>
      </c>
      <c r="E1661" s="282" t="s">
        <v>2852</v>
      </c>
    </row>
    <row r="1662" spans="1:5" x14ac:dyDescent="0.2">
      <c r="A1662" s="282" t="s">
        <v>13365</v>
      </c>
      <c r="B1662" s="282" t="s">
        <v>13364</v>
      </c>
      <c r="C1662" s="282" t="s">
        <v>109</v>
      </c>
      <c r="D1662" s="310">
        <v>1.4836795252225521</v>
      </c>
      <c r="E1662" s="282" t="s">
        <v>2849</v>
      </c>
    </row>
    <row r="1663" spans="1:5" x14ac:dyDescent="0.2">
      <c r="A1663" s="282" t="s">
        <v>13363</v>
      </c>
      <c r="B1663" s="282" t="s">
        <v>13362</v>
      </c>
      <c r="C1663" s="282" t="s">
        <v>109</v>
      </c>
      <c r="D1663" s="310">
        <v>8.8056680161943319</v>
      </c>
      <c r="E1663" s="282" t="s">
        <v>2844</v>
      </c>
    </row>
    <row r="1664" spans="1:5" x14ac:dyDescent="0.2">
      <c r="A1664" s="282" t="s">
        <v>13361</v>
      </c>
      <c r="B1664" s="282" t="s">
        <v>13360</v>
      </c>
      <c r="C1664" s="282" t="s">
        <v>109</v>
      </c>
      <c r="D1664" s="310">
        <v>8.4093211752786221</v>
      </c>
      <c r="E1664" s="282" t="s">
        <v>2844</v>
      </c>
    </row>
    <row r="1665" spans="1:5" x14ac:dyDescent="0.2">
      <c r="A1665" s="282" t="s">
        <v>13359</v>
      </c>
      <c r="B1665" s="282" t="s">
        <v>3565</v>
      </c>
      <c r="C1665" s="282" t="s">
        <v>116</v>
      </c>
      <c r="D1665" s="310">
        <v>8.1578947368421062</v>
      </c>
      <c r="E1665" s="282" t="s">
        <v>2844</v>
      </c>
    </row>
    <row r="1666" spans="1:5" x14ac:dyDescent="0.2">
      <c r="A1666" s="282" t="s">
        <v>13358</v>
      </c>
      <c r="B1666" s="282" t="s">
        <v>3563</v>
      </c>
      <c r="C1666" s="282" t="s">
        <v>116</v>
      </c>
      <c r="D1666" s="310">
        <v>24.767080745341616</v>
      </c>
      <c r="E1666" s="282" t="s">
        <v>2844</v>
      </c>
    </row>
    <row r="1667" spans="1:5" x14ac:dyDescent="0.2">
      <c r="A1667" s="282" t="s">
        <v>13357</v>
      </c>
      <c r="B1667" s="282" t="s">
        <v>3561</v>
      </c>
      <c r="C1667" s="282" t="s">
        <v>116</v>
      </c>
      <c r="D1667" s="310">
        <v>139.93808049535602</v>
      </c>
      <c r="E1667" s="282" t="s">
        <v>2844</v>
      </c>
    </row>
    <row r="1668" spans="1:5" x14ac:dyDescent="0.2">
      <c r="A1668" s="282" t="s">
        <v>13356</v>
      </c>
      <c r="B1668" s="282" t="s">
        <v>3559</v>
      </c>
      <c r="C1668" s="282" t="s">
        <v>116</v>
      </c>
      <c r="D1668" s="310">
        <v>-10.535405872193436</v>
      </c>
      <c r="E1668" s="282" t="s">
        <v>2852</v>
      </c>
    </row>
    <row r="1669" spans="1:5" x14ac:dyDescent="0.2">
      <c r="A1669" s="282" t="s">
        <v>13355</v>
      </c>
      <c r="B1669" s="282" t="s">
        <v>3557</v>
      </c>
      <c r="C1669" s="282" t="s">
        <v>116</v>
      </c>
      <c r="D1669" s="310">
        <v>-4.7430830039525684</v>
      </c>
      <c r="E1669" s="282" t="s">
        <v>2852</v>
      </c>
    </row>
    <row r="1670" spans="1:5" x14ac:dyDescent="0.2">
      <c r="A1670" s="282" t="s">
        <v>13354</v>
      </c>
      <c r="B1670" s="282" t="s">
        <v>3555</v>
      </c>
      <c r="C1670" s="282" t="s">
        <v>116</v>
      </c>
      <c r="D1670" s="310">
        <v>-3.494926719278467</v>
      </c>
      <c r="E1670" s="282" t="s">
        <v>2852</v>
      </c>
    </row>
    <row r="1671" spans="1:5" x14ac:dyDescent="0.2">
      <c r="A1671" s="282" t="s">
        <v>13353</v>
      </c>
      <c r="B1671" s="282" t="s">
        <v>13352</v>
      </c>
      <c r="C1671" s="282" t="s">
        <v>116</v>
      </c>
      <c r="D1671" s="310">
        <v>11.470985155195681</v>
      </c>
      <c r="E1671" s="282" t="s">
        <v>2844</v>
      </c>
    </row>
    <row r="1672" spans="1:5" x14ac:dyDescent="0.2">
      <c r="A1672" s="282" t="s">
        <v>13351</v>
      </c>
      <c r="B1672" s="282" t="s">
        <v>3553</v>
      </c>
      <c r="C1672" s="282" t="s">
        <v>116</v>
      </c>
      <c r="D1672" s="310">
        <v>-5.0986842105263159</v>
      </c>
      <c r="E1672" s="282" t="s">
        <v>2852</v>
      </c>
    </row>
    <row r="1673" spans="1:5" x14ac:dyDescent="0.2">
      <c r="A1673" s="282" t="s">
        <v>13350</v>
      </c>
      <c r="B1673" s="282" t="s">
        <v>3551</v>
      </c>
      <c r="C1673" s="282" t="s">
        <v>116</v>
      </c>
      <c r="D1673" s="310">
        <v>3.6193029490616624</v>
      </c>
      <c r="E1673" s="282" t="s">
        <v>2849</v>
      </c>
    </row>
    <row r="1674" spans="1:5" x14ac:dyDescent="0.2">
      <c r="A1674" s="282" t="s">
        <v>13349</v>
      </c>
      <c r="B1674" s="282" t="s">
        <v>3549</v>
      </c>
      <c r="C1674" s="282" t="s">
        <v>116</v>
      </c>
      <c r="D1674" s="310">
        <v>-1.4109347442680775</v>
      </c>
      <c r="E1674" s="282" t="s">
        <v>2852</v>
      </c>
    </row>
    <row r="1675" spans="1:5" x14ac:dyDescent="0.2">
      <c r="A1675" s="282" t="s">
        <v>13348</v>
      </c>
      <c r="B1675" s="282" t="s">
        <v>3547</v>
      </c>
      <c r="C1675" s="282" t="s">
        <v>116</v>
      </c>
      <c r="D1675" s="310">
        <v>-5.5964653902798238</v>
      </c>
      <c r="E1675" s="282" t="s">
        <v>2852</v>
      </c>
    </row>
    <row r="1676" spans="1:5" x14ac:dyDescent="0.2">
      <c r="A1676" s="282" t="s">
        <v>13347</v>
      </c>
      <c r="B1676" s="282" t="s">
        <v>3545</v>
      </c>
      <c r="C1676" s="282" t="s">
        <v>116</v>
      </c>
      <c r="D1676" s="310">
        <v>-7.5471698113207548</v>
      </c>
      <c r="E1676" s="282" t="s">
        <v>2852</v>
      </c>
    </row>
    <row r="1677" spans="1:5" x14ac:dyDescent="0.2">
      <c r="A1677" s="282" t="s">
        <v>13346</v>
      </c>
      <c r="B1677" s="282" t="s">
        <v>3543</v>
      </c>
      <c r="C1677" s="282" t="s">
        <v>116</v>
      </c>
      <c r="D1677" s="310">
        <v>-0.79155672823219003</v>
      </c>
      <c r="E1677" s="282" t="s">
        <v>2852</v>
      </c>
    </row>
    <row r="1678" spans="1:5" x14ac:dyDescent="0.2">
      <c r="A1678" s="282" t="s">
        <v>13345</v>
      </c>
      <c r="B1678" s="282" t="s">
        <v>13344</v>
      </c>
      <c r="C1678" s="282" t="s">
        <v>116</v>
      </c>
      <c r="D1678" s="310">
        <v>8.2321187584345488</v>
      </c>
      <c r="E1678" s="282" t="s">
        <v>2844</v>
      </c>
    </row>
    <row r="1679" spans="1:5" x14ac:dyDescent="0.2">
      <c r="A1679" s="282" t="s">
        <v>13343</v>
      </c>
      <c r="B1679" s="282" t="s">
        <v>3541</v>
      </c>
      <c r="C1679" s="282" t="s">
        <v>116</v>
      </c>
      <c r="D1679" s="310">
        <v>-10.748792270531402</v>
      </c>
      <c r="E1679" s="282" t="s">
        <v>2852</v>
      </c>
    </row>
    <row r="1680" spans="1:5" x14ac:dyDescent="0.2">
      <c r="A1680" s="282" t="s">
        <v>13342</v>
      </c>
      <c r="B1680" s="282" t="s">
        <v>3539</v>
      </c>
      <c r="C1680" s="282" t="s">
        <v>116</v>
      </c>
      <c r="D1680" s="310">
        <v>-16.208393632416787</v>
      </c>
      <c r="E1680" s="282" t="s">
        <v>2852</v>
      </c>
    </row>
    <row r="1681" spans="1:5" x14ac:dyDescent="0.2">
      <c r="A1681" s="282" t="s">
        <v>13341</v>
      </c>
      <c r="B1681" s="282" t="s">
        <v>3537</v>
      </c>
      <c r="C1681" s="282" t="s">
        <v>116</v>
      </c>
      <c r="D1681" s="310">
        <v>-2.3121387283236992</v>
      </c>
      <c r="E1681" s="282" t="s">
        <v>2852</v>
      </c>
    </row>
    <row r="1682" spans="1:5" x14ac:dyDescent="0.2">
      <c r="A1682" s="282" t="s">
        <v>13340</v>
      </c>
      <c r="B1682" s="282" t="s">
        <v>3535</v>
      </c>
      <c r="C1682" s="282" t="s">
        <v>116</v>
      </c>
      <c r="D1682" s="310">
        <v>-8.2514734774066802</v>
      </c>
      <c r="E1682" s="282" t="s">
        <v>2852</v>
      </c>
    </row>
    <row r="1683" spans="1:5" x14ac:dyDescent="0.2">
      <c r="A1683" s="282" t="s">
        <v>13339</v>
      </c>
      <c r="B1683" s="282" t="s">
        <v>3533</v>
      </c>
      <c r="C1683" s="282" t="s">
        <v>116</v>
      </c>
      <c r="D1683" s="310">
        <v>-5.3468208092485554</v>
      </c>
      <c r="E1683" s="282" t="s">
        <v>2852</v>
      </c>
    </row>
    <row r="1684" spans="1:5" x14ac:dyDescent="0.2">
      <c r="A1684" s="282" t="s">
        <v>13338</v>
      </c>
      <c r="B1684" s="282" t="s">
        <v>3527</v>
      </c>
      <c r="C1684" s="282" t="s">
        <v>116</v>
      </c>
      <c r="D1684" s="310">
        <v>0</v>
      </c>
      <c r="E1684" s="282" t="s">
        <v>3705</v>
      </c>
    </row>
    <row r="1685" spans="1:5" x14ac:dyDescent="0.2">
      <c r="A1685" s="282" t="s">
        <v>13337</v>
      </c>
      <c r="B1685" s="282" t="s">
        <v>3525</v>
      </c>
      <c r="C1685" s="282" t="s">
        <v>116</v>
      </c>
      <c r="D1685" s="310">
        <v>-9.2105263157894726</v>
      </c>
      <c r="E1685" s="282" t="s">
        <v>2852</v>
      </c>
    </row>
    <row r="1686" spans="1:5" x14ac:dyDescent="0.2">
      <c r="A1686" s="282" t="s">
        <v>13336</v>
      </c>
      <c r="B1686" s="282" t="s">
        <v>3523</v>
      </c>
      <c r="C1686" s="282" t="s">
        <v>116</v>
      </c>
      <c r="D1686" s="310">
        <v>4.046997389033943</v>
      </c>
      <c r="E1686" s="282" t="s">
        <v>2849</v>
      </c>
    </row>
    <row r="1687" spans="1:5" x14ac:dyDescent="0.2">
      <c r="A1687" s="282" t="s">
        <v>13335</v>
      </c>
      <c r="B1687" s="282" t="s">
        <v>3521</v>
      </c>
      <c r="C1687" s="282" t="s">
        <v>116</v>
      </c>
      <c r="D1687" s="310">
        <v>-4.1666666666666661</v>
      </c>
      <c r="E1687" s="282" t="s">
        <v>2852</v>
      </c>
    </row>
    <row r="1688" spans="1:5" x14ac:dyDescent="0.2">
      <c r="A1688" s="282" t="s">
        <v>13334</v>
      </c>
      <c r="B1688" s="282" t="s">
        <v>3519</v>
      </c>
      <c r="C1688" s="282" t="s">
        <v>116</v>
      </c>
      <c r="D1688" s="310">
        <v>3.3898305084745761</v>
      </c>
      <c r="E1688" s="282" t="s">
        <v>2849</v>
      </c>
    </row>
    <row r="1689" spans="1:5" x14ac:dyDescent="0.2">
      <c r="A1689" s="282" t="s">
        <v>13333</v>
      </c>
      <c r="B1689" s="282" t="s">
        <v>3517</v>
      </c>
      <c r="C1689" s="282" t="s">
        <v>116</v>
      </c>
      <c r="D1689" s="310">
        <v>4.2721518987341769</v>
      </c>
      <c r="E1689" s="282" t="s">
        <v>2849</v>
      </c>
    </row>
    <row r="1690" spans="1:5" x14ac:dyDescent="0.2">
      <c r="A1690" s="282" t="s">
        <v>13332</v>
      </c>
      <c r="B1690" s="282" t="s">
        <v>3515</v>
      </c>
      <c r="C1690" s="282" t="s">
        <v>116</v>
      </c>
      <c r="D1690" s="310">
        <v>-1.8478260869565217</v>
      </c>
      <c r="E1690" s="282" t="s">
        <v>2852</v>
      </c>
    </row>
    <row r="1691" spans="1:5" x14ac:dyDescent="0.2">
      <c r="A1691" s="282" t="s">
        <v>13331</v>
      </c>
      <c r="B1691" s="282" t="s">
        <v>3513</v>
      </c>
      <c r="C1691" s="282" t="s">
        <v>116</v>
      </c>
      <c r="D1691" s="310">
        <v>-2.5906735751295336</v>
      </c>
      <c r="E1691" s="282" t="s">
        <v>2852</v>
      </c>
    </row>
    <row r="1692" spans="1:5" x14ac:dyDescent="0.2">
      <c r="A1692" s="282" t="s">
        <v>13330</v>
      </c>
      <c r="B1692" s="282" t="s">
        <v>3511</v>
      </c>
      <c r="C1692" s="282" t="s">
        <v>116</v>
      </c>
      <c r="D1692" s="310">
        <v>-2.1566401816118046</v>
      </c>
      <c r="E1692" s="282" t="s">
        <v>2852</v>
      </c>
    </row>
    <row r="1693" spans="1:5" x14ac:dyDescent="0.2">
      <c r="A1693" s="282" t="s">
        <v>13329</v>
      </c>
      <c r="B1693" s="282" t="s">
        <v>3509</v>
      </c>
      <c r="C1693" s="282" t="s">
        <v>116</v>
      </c>
      <c r="D1693" s="310">
        <v>49.898167006109979</v>
      </c>
      <c r="E1693" s="282" t="s">
        <v>2844</v>
      </c>
    </row>
    <row r="1694" spans="1:5" x14ac:dyDescent="0.2">
      <c r="A1694" s="282" t="s">
        <v>13328</v>
      </c>
      <c r="B1694" s="282" t="s">
        <v>3507</v>
      </c>
      <c r="C1694" s="282" t="s">
        <v>116</v>
      </c>
      <c r="D1694" s="310">
        <v>0.3546099290780142</v>
      </c>
      <c r="E1694" s="282" t="s">
        <v>2849</v>
      </c>
    </row>
    <row r="1695" spans="1:5" x14ac:dyDescent="0.2">
      <c r="A1695" s="282" t="s">
        <v>13327</v>
      </c>
      <c r="B1695" s="282" t="s">
        <v>13326</v>
      </c>
      <c r="C1695" s="282" t="s">
        <v>116</v>
      </c>
      <c r="D1695" s="310">
        <v>3.5502958579881656</v>
      </c>
      <c r="E1695" s="282" t="s">
        <v>2849</v>
      </c>
    </row>
    <row r="1696" spans="1:5" x14ac:dyDescent="0.2">
      <c r="A1696" s="282" t="s">
        <v>13325</v>
      </c>
      <c r="B1696" s="282" t="s">
        <v>3505</v>
      </c>
      <c r="C1696" s="282" t="s">
        <v>116</v>
      </c>
      <c r="D1696" s="310">
        <v>5.9773828756058158</v>
      </c>
      <c r="E1696" s="282" t="s">
        <v>2844</v>
      </c>
    </row>
    <row r="1697" spans="1:5" x14ac:dyDescent="0.2">
      <c r="A1697" s="282" t="s">
        <v>13324</v>
      </c>
      <c r="B1697" s="282" t="s">
        <v>3503</v>
      </c>
      <c r="C1697" s="282" t="s">
        <v>116</v>
      </c>
      <c r="D1697" s="310">
        <v>-1.0256410256410255</v>
      </c>
      <c r="E1697" s="282" t="s">
        <v>2852</v>
      </c>
    </row>
    <row r="1698" spans="1:5" x14ac:dyDescent="0.2">
      <c r="A1698" s="282" t="s">
        <v>13323</v>
      </c>
      <c r="B1698" s="282" t="s">
        <v>3501</v>
      </c>
      <c r="C1698" s="282" t="s">
        <v>116</v>
      </c>
      <c r="D1698" s="310">
        <v>14.355828220858896</v>
      </c>
      <c r="E1698" s="282" t="s">
        <v>2844</v>
      </c>
    </row>
    <row r="1699" spans="1:5" x14ac:dyDescent="0.2">
      <c r="A1699" s="282" t="s">
        <v>13322</v>
      </c>
      <c r="B1699" s="282" t="s">
        <v>3493</v>
      </c>
      <c r="C1699" s="282" t="s">
        <v>116</v>
      </c>
      <c r="D1699" s="310">
        <v>398.7012987012987</v>
      </c>
      <c r="E1699" s="282" t="s">
        <v>2844</v>
      </c>
    </row>
    <row r="1700" spans="1:5" x14ac:dyDescent="0.2">
      <c r="A1700" s="282" t="s">
        <v>13321</v>
      </c>
      <c r="B1700" s="282" t="s">
        <v>3491</v>
      </c>
      <c r="C1700" s="282" t="s">
        <v>116</v>
      </c>
      <c r="D1700" s="310">
        <v>3.8681948424068766</v>
      </c>
      <c r="E1700" s="282" t="s">
        <v>2849</v>
      </c>
    </row>
    <row r="1701" spans="1:5" x14ac:dyDescent="0.2">
      <c r="A1701" s="282" t="s">
        <v>13320</v>
      </c>
      <c r="B1701" s="282" t="s">
        <v>3489</v>
      </c>
      <c r="C1701" s="282" t="s">
        <v>116</v>
      </c>
      <c r="D1701" s="310">
        <v>-1.25</v>
      </c>
      <c r="E1701" s="282" t="s">
        <v>2852</v>
      </c>
    </row>
    <row r="1702" spans="1:5" x14ac:dyDescent="0.2">
      <c r="A1702" s="282" t="s">
        <v>13319</v>
      </c>
      <c r="B1702" s="282" t="s">
        <v>3487</v>
      </c>
      <c r="C1702" s="282" t="s">
        <v>116</v>
      </c>
      <c r="D1702" s="310">
        <v>-6.6565809379727687</v>
      </c>
      <c r="E1702" s="282" t="s">
        <v>2852</v>
      </c>
    </row>
    <row r="1703" spans="1:5" x14ac:dyDescent="0.2">
      <c r="A1703" s="282" t="s">
        <v>13318</v>
      </c>
      <c r="B1703" s="282" t="s">
        <v>3485</v>
      </c>
      <c r="C1703" s="282" t="s">
        <v>116</v>
      </c>
      <c r="D1703" s="310">
        <v>3.5220125786163523</v>
      </c>
      <c r="E1703" s="282" t="s">
        <v>2849</v>
      </c>
    </row>
    <row r="1704" spans="1:5" x14ac:dyDescent="0.2">
      <c r="A1704" s="282" t="s">
        <v>13317</v>
      </c>
      <c r="B1704" s="282" t="s">
        <v>3483</v>
      </c>
      <c r="C1704" s="282" t="s">
        <v>116</v>
      </c>
      <c r="D1704" s="310">
        <v>-0.34246575342465752</v>
      </c>
      <c r="E1704" s="282" t="s">
        <v>2852</v>
      </c>
    </row>
    <row r="1705" spans="1:5" x14ac:dyDescent="0.2">
      <c r="A1705" s="282" t="s">
        <v>13316</v>
      </c>
      <c r="B1705" s="282" t="s">
        <v>13315</v>
      </c>
      <c r="C1705" s="282" t="s">
        <v>116</v>
      </c>
      <c r="D1705" s="310">
        <v>7.2332730560578664</v>
      </c>
      <c r="E1705" s="282" t="s">
        <v>2844</v>
      </c>
    </row>
    <row r="1706" spans="1:5" x14ac:dyDescent="0.2">
      <c r="A1706" s="282" t="s">
        <v>13314</v>
      </c>
      <c r="B1706" s="282" t="s">
        <v>3481</v>
      </c>
      <c r="C1706" s="282" t="s">
        <v>116</v>
      </c>
      <c r="D1706" s="310">
        <v>4.9826187717265356</v>
      </c>
      <c r="E1706" s="282" t="s">
        <v>2844</v>
      </c>
    </row>
    <row r="1707" spans="1:5" x14ac:dyDescent="0.2">
      <c r="A1707" s="282" t="s">
        <v>13313</v>
      </c>
      <c r="B1707" s="282" t="s">
        <v>3479</v>
      </c>
      <c r="C1707" s="282" t="s">
        <v>116</v>
      </c>
      <c r="D1707" s="310">
        <v>-10.482758620689655</v>
      </c>
      <c r="E1707" s="282" t="s">
        <v>2852</v>
      </c>
    </row>
    <row r="1708" spans="1:5" x14ac:dyDescent="0.2">
      <c r="A1708" s="282" t="s">
        <v>13312</v>
      </c>
      <c r="B1708" s="282" t="s">
        <v>3477</v>
      </c>
      <c r="C1708" s="282" t="s">
        <v>116</v>
      </c>
      <c r="D1708" s="310">
        <v>12.271973466003317</v>
      </c>
      <c r="E1708" s="282" t="s">
        <v>2844</v>
      </c>
    </row>
    <row r="1709" spans="1:5" x14ac:dyDescent="0.2">
      <c r="A1709" s="282" t="s">
        <v>13311</v>
      </c>
      <c r="B1709" s="282" t="s">
        <v>3475</v>
      </c>
      <c r="C1709" s="282" t="s">
        <v>116</v>
      </c>
      <c r="D1709" s="310">
        <v>-0.65146579804560267</v>
      </c>
      <c r="E1709" s="282" t="s">
        <v>2852</v>
      </c>
    </row>
    <row r="1710" spans="1:5" x14ac:dyDescent="0.2">
      <c r="A1710" s="282" t="s">
        <v>13310</v>
      </c>
      <c r="B1710" s="282" t="s">
        <v>3473</v>
      </c>
      <c r="C1710" s="282" t="s">
        <v>116</v>
      </c>
      <c r="D1710" s="310">
        <v>38.679245283018872</v>
      </c>
      <c r="E1710" s="282" t="s">
        <v>2844</v>
      </c>
    </row>
    <row r="1711" spans="1:5" x14ac:dyDescent="0.2">
      <c r="A1711" s="282" t="s">
        <v>13309</v>
      </c>
      <c r="B1711" s="282" t="s">
        <v>3471</v>
      </c>
      <c r="C1711" s="282" t="s">
        <v>116</v>
      </c>
      <c r="D1711" s="310">
        <v>9.8039215686274517</v>
      </c>
      <c r="E1711" s="282" t="s">
        <v>2844</v>
      </c>
    </row>
    <row r="1712" spans="1:5" x14ac:dyDescent="0.2">
      <c r="A1712" s="282" t="s">
        <v>13308</v>
      </c>
      <c r="B1712" s="282" t="s">
        <v>3467</v>
      </c>
      <c r="C1712" s="282" t="s">
        <v>116</v>
      </c>
      <c r="D1712" s="310">
        <v>-0.31645569620253167</v>
      </c>
      <c r="E1712" s="282" t="s">
        <v>2852</v>
      </c>
    </row>
    <row r="1713" spans="1:5" x14ac:dyDescent="0.2">
      <c r="A1713" s="282" t="s">
        <v>13307</v>
      </c>
      <c r="B1713" s="282" t="s">
        <v>3465</v>
      </c>
      <c r="C1713" s="282" t="s">
        <v>116</v>
      </c>
      <c r="D1713" s="310">
        <v>-5.9217877094972069</v>
      </c>
      <c r="E1713" s="282" t="s">
        <v>2852</v>
      </c>
    </row>
    <row r="1714" spans="1:5" x14ac:dyDescent="0.2">
      <c r="A1714" s="282" t="s">
        <v>13306</v>
      </c>
      <c r="B1714" s="282" t="s">
        <v>3463</v>
      </c>
      <c r="C1714" s="282" t="s">
        <v>116</v>
      </c>
      <c r="D1714" s="310">
        <v>-5.8319039451114927</v>
      </c>
      <c r="E1714" s="282" t="s">
        <v>2852</v>
      </c>
    </row>
    <row r="1715" spans="1:5" x14ac:dyDescent="0.2">
      <c r="A1715" s="282" t="s">
        <v>13305</v>
      </c>
      <c r="B1715" s="282" t="s">
        <v>3461</v>
      </c>
      <c r="C1715" s="282" t="s">
        <v>116</v>
      </c>
      <c r="D1715" s="310">
        <v>-7.4038461538461542</v>
      </c>
      <c r="E1715" s="282" t="s">
        <v>2852</v>
      </c>
    </row>
    <row r="1716" spans="1:5" x14ac:dyDescent="0.2">
      <c r="A1716" s="282" t="s">
        <v>13304</v>
      </c>
      <c r="B1716" s="282" t="s">
        <v>3459</v>
      </c>
      <c r="C1716" s="282" t="s">
        <v>116</v>
      </c>
      <c r="D1716" s="310">
        <v>2.6392961876832843</v>
      </c>
      <c r="E1716" s="282" t="s">
        <v>2849</v>
      </c>
    </row>
    <row r="1717" spans="1:5" x14ac:dyDescent="0.2">
      <c r="A1717" s="282" t="s">
        <v>13303</v>
      </c>
      <c r="B1717" s="282" t="s">
        <v>3457</v>
      </c>
      <c r="C1717" s="282" t="s">
        <v>116</v>
      </c>
      <c r="D1717" s="310">
        <v>-9.1520861372812909</v>
      </c>
      <c r="E1717" s="282" t="s">
        <v>2852</v>
      </c>
    </row>
    <row r="1718" spans="1:5" x14ac:dyDescent="0.2">
      <c r="A1718" s="282" t="s">
        <v>13302</v>
      </c>
      <c r="B1718" s="282" t="s">
        <v>3455</v>
      </c>
      <c r="C1718" s="282" t="s">
        <v>116</v>
      </c>
      <c r="D1718" s="310">
        <v>-14.768683274021353</v>
      </c>
      <c r="E1718" s="282" t="s">
        <v>2852</v>
      </c>
    </row>
    <row r="1719" spans="1:5" x14ac:dyDescent="0.2">
      <c r="A1719" s="282" t="s">
        <v>13301</v>
      </c>
      <c r="B1719" s="282" t="s">
        <v>13300</v>
      </c>
      <c r="C1719" s="282" t="s">
        <v>116</v>
      </c>
      <c r="D1719" s="310">
        <v>-7.6791808873720138</v>
      </c>
      <c r="E1719" s="282" t="s">
        <v>2852</v>
      </c>
    </row>
    <row r="1720" spans="1:5" x14ac:dyDescent="0.2">
      <c r="A1720" s="282" t="s">
        <v>13299</v>
      </c>
      <c r="B1720" s="282" t="s">
        <v>3453</v>
      </c>
      <c r="C1720" s="282" t="s">
        <v>116</v>
      </c>
      <c r="D1720" s="310">
        <v>66.168224299065429</v>
      </c>
      <c r="E1720" s="282" t="s">
        <v>2844</v>
      </c>
    </row>
    <row r="1721" spans="1:5" x14ac:dyDescent="0.2">
      <c r="A1721" s="282" t="s">
        <v>13298</v>
      </c>
      <c r="B1721" s="282" t="s">
        <v>3451</v>
      </c>
      <c r="C1721" s="282" t="s">
        <v>116</v>
      </c>
      <c r="D1721" s="310">
        <v>7.6591154261057168</v>
      </c>
      <c r="E1721" s="282" t="s">
        <v>2844</v>
      </c>
    </row>
    <row r="1722" spans="1:5" x14ac:dyDescent="0.2">
      <c r="A1722" s="282" t="s">
        <v>13297</v>
      </c>
      <c r="B1722" s="282" t="s">
        <v>3449</v>
      </c>
      <c r="C1722" s="282" t="s">
        <v>116</v>
      </c>
      <c r="D1722" s="310">
        <v>-5.4602184087363499</v>
      </c>
      <c r="E1722" s="282" t="s">
        <v>2852</v>
      </c>
    </row>
    <row r="1723" spans="1:5" x14ac:dyDescent="0.2">
      <c r="A1723" s="282" t="s">
        <v>13296</v>
      </c>
      <c r="B1723" s="282" t="s">
        <v>3447</v>
      </c>
      <c r="C1723" s="282" t="s">
        <v>116</v>
      </c>
      <c r="D1723" s="310">
        <v>-3.1073446327683616</v>
      </c>
      <c r="E1723" s="282" t="s">
        <v>2852</v>
      </c>
    </row>
    <row r="1724" spans="1:5" x14ac:dyDescent="0.2">
      <c r="A1724" s="282" t="s">
        <v>13295</v>
      </c>
      <c r="B1724" s="282" t="s">
        <v>3445</v>
      </c>
      <c r="C1724" s="282" t="s">
        <v>116</v>
      </c>
      <c r="D1724" s="310">
        <v>6.309148264984227</v>
      </c>
      <c r="E1724" s="282" t="s">
        <v>2844</v>
      </c>
    </row>
    <row r="1725" spans="1:5" x14ac:dyDescent="0.2">
      <c r="A1725" s="282" t="s">
        <v>13294</v>
      </c>
      <c r="B1725" s="282" t="s">
        <v>3443</v>
      </c>
      <c r="C1725" s="282" t="s">
        <v>116</v>
      </c>
      <c r="D1725" s="310">
        <v>5.3540587219343694</v>
      </c>
      <c r="E1725" s="282" t="s">
        <v>2844</v>
      </c>
    </row>
    <row r="1726" spans="1:5" x14ac:dyDescent="0.2">
      <c r="A1726" s="282" t="s">
        <v>13293</v>
      </c>
      <c r="B1726" s="282" t="s">
        <v>13292</v>
      </c>
      <c r="C1726" s="282" t="s">
        <v>116</v>
      </c>
      <c r="D1726" s="310">
        <v>-14.408602150537634</v>
      </c>
      <c r="E1726" s="282" t="s">
        <v>2852</v>
      </c>
    </row>
    <row r="1727" spans="1:5" x14ac:dyDescent="0.2">
      <c r="A1727" s="282" t="s">
        <v>13291</v>
      </c>
      <c r="B1727" s="282" t="s">
        <v>13290</v>
      </c>
      <c r="C1727" s="282" t="s">
        <v>116</v>
      </c>
      <c r="D1727" s="310">
        <v>-7.9945799457994582</v>
      </c>
      <c r="E1727" s="282" t="s">
        <v>2852</v>
      </c>
    </row>
    <row r="1728" spans="1:5" x14ac:dyDescent="0.2">
      <c r="A1728" s="282" t="s">
        <v>13289</v>
      </c>
      <c r="B1728" s="282" t="s">
        <v>3441</v>
      </c>
      <c r="C1728" s="282" t="s">
        <v>116</v>
      </c>
      <c r="D1728" s="310">
        <v>-1.5873015873015872</v>
      </c>
      <c r="E1728" s="282" t="s">
        <v>2852</v>
      </c>
    </row>
    <row r="1729" spans="1:5" x14ac:dyDescent="0.2">
      <c r="A1729" s="282" t="s">
        <v>13288</v>
      </c>
      <c r="B1729" s="282" t="s">
        <v>3439</v>
      </c>
      <c r="C1729" s="282" t="s">
        <v>116</v>
      </c>
      <c r="D1729" s="310">
        <v>-2.2249690976514214</v>
      </c>
      <c r="E1729" s="282" t="s">
        <v>2852</v>
      </c>
    </row>
    <row r="1730" spans="1:5" x14ac:dyDescent="0.2">
      <c r="A1730" s="282" t="s">
        <v>13287</v>
      </c>
      <c r="B1730" s="282" t="s">
        <v>3437</v>
      </c>
      <c r="C1730" s="282" t="s">
        <v>116</v>
      </c>
      <c r="D1730" s="310">
        <v>4.2586750788643535</v>
      </c>
      <c r="E1730" s="282" t="s">
        <v>2849</v>
      </c>
    </row>
    <row r="1731" spans="1:5" x14ac:dyDescent="0.2">
      <c r="A1731" s="282" t="s">
        <v>13286</v>
      </c>
      <c r="B1731" s="282" t="s">
        <v>3435</v>
      </c>
      <c r="C1731" s="282" t="s">
        <v>116</v>
      </c>
      <c r="D1731" s="310">
        <v>0.4497751124437781</v>
      </c>
      <c r="E1731" s="282" t="s">
        <v>2849</v>
      </c>
    </row>
    <row r="1732" spans="1:5" x14ac:dyDescent="0.2">
      <c r="A1732" s="282" t="s">
        <v>13285</v>
      </c>
      <c r="B1732" s="282" t="s">
        <v>3433</v>
      </c>
      <c r="C1732" s="282" t="s">
        <v>116</v>
      </c>
      <c r="D1732" s="310">
        <v>-2.1573604060913705</v>
      </c>
      <c r="E1732" s="282" t="s">
        <v>2852</v>
      </c>
    </row>
    <row r="1733" spans="1:5" x14ac:dyDescent="0.2">
      <c r="A1733" s="282" t="s">
        <v>13284</v>
      </c>
      <c r="B1733" s="282" t="s">
        <v>3431</v>
      </c>
      <c r="C1733" s="282" t="s">
        <v>116</v>
      </c>
      <c r="D1733" s="310">
        <v>14.366998577524893</v>
      </c>
      <c r="E1733" s="282" t="s">
        <v>2844</v>
      </c>
    </row>
    <row r="1734" spans="1:5" x14ac:dyDescent="0.2">
      <c r="A1734" s="282" t="s">
        <v>13283</v>
      </c>
      <c r="B1734" s="282" t="s">
        <v>3429</v>
      </c>
      <c r="C1734" s="282" t="s">
        <v>116</v>
      </c>
      <c r="D1734" s="310">
        <v>70.44145873320538</v>
      </c>
      <c r="E1734" s="282" t="s">
        <v>2844</v>
      </c>
    </row>
    <row r="1735" spans="1:5" x14ac:dyDescent="0.2">
      <c r="A1735" s="282" t="s">
        <v>13282</v>
      </c>
      <c r="B1735" s="282" t="s">
        <v>13281</v>
      </c>
      <c r="C1735" s="282" t="s">
        <v>116</v>
      </c>
      <c r="D1735" s="310">
        <v>126.05863192182409</v>
      </c>
      <c r="E1735" s="282" t="s">
        <v>2844</v>
      </c>
    </row>
    <row r="1736" spans="1:5" x14ac:dyDescent="0.2">
      <c r="A1736" s="282" t="s">
        <v>13280</v>
      </c>
      <c r="B1736" s="282" t="s">
        <v>3427</v>
      </c>
      <c r="C1736" s="282" t="s">
        <v>116</v>
      </c>
      <c r="D1736" s="310">
        <v>6.403940886699508</v>
      </c>
      <c r="E1736" s="282" t="s">
        <v>2844</v>
      </c>
    </row>
    <row r="1737" spans="1:5" x14ac:dyDescent="0.2">
      <c r="A1737" s="282" t="s">
        <v>13279</v>
      </c>
      <c r="B1737" s="282" t="s">
        <v>3425</v>
      </c>
      <c r="C1737" s="282" t="s">
        <v>116</v>
      </c>
      <c r="D1737" s="310">
        <v>-1.9488428745432398</v>
      </c>
      <c r="E1737" s="282" t="s">
        <v>2852</v>
      </c>
    </row>
    <row r="1738" spans="1:5" x14ac:dyDescent="0.2">
      <c r="A1738" s="282" t="s">
        <v>13278</v>
      </c>
      <c r="B1738" s="282" t="s">
        <v>3423</v>
      </c>
      <c r="C1738" s="282" t="s">
        <v>116</v>
      </c>
      <c r="D1738" s="310">
        <v>-11.425339366515837</v>
      </c>
      <c r="E1738" s="282" t="s">
        <v>2852</v>
      </c>
    </row>
    <row r="1739" spans="1:5" x14ac:dyDescent="0.2">
      <c r="A1739" s="282" t="s">
        <v>13277</v>
      </c>
      <c r="B1739" s="282" t="s">
        <v>3421</v>
      </c>
      <c r="C1739" s="282" t="s">
        <v>116</v>
      </c>
      <c r="D1739" s="310">
        <v>18.057285180572851</v>
      </c>
      <c r="E1739" s="282" t="s">
        <v>2844</v>
      </c>
    </row>
    <row r="1740" spans="1:5" x14ac:dyDescent="0.2">
      <c r="A1740" s="282" t="s">
        <v>13276</v>
      </c>
      <c r="B1740" s="282" t="s">
        <v>3411</v>
      </c>
      <c r="C1740" s="282" t="s">
        <v>116</v>
      </c>
      <c r="D1740" s="310">
        <v>10.59322033898305</v>
      </c>
      <c r="E1740" s="282" t="s">
        <v>2844</v>
      </c>
    </row>
    <row r="1741" spans="1:5" x14ac:dyDescent="0.2">
      <c r="A1741" s="282" t="s">
        <v>13275</v>
      </c>
      <c r="B1741" s="282" t="s">
        <v>3409</v>
      </c>
      <c r="C1741" s="282" t="s">
        <v>116</v>
      </c>
      <c r="D1741" s="310">
        <v>40.760157273918743</v>
      </c>
      <c r="E1741" s="282" t="s">
        <v>2844</v>
      </c>
    </row>
    <row r="1742" spans="1:5" x14ac:dyDescent="0.2">
      <c r="A1742" s="282" t="s">
        <v>13274</v>
      </c>
      <c r="B1742" s="282" t="s">
        <v>3407</v>
      </c>
      <c r="C1742" s="282" t="s">
        <v>116</v>
      </c>
      <c r="D1742" s="310">
        <v>-7.4116305587229192</v>
      </c>
      <c r="E1742" s="282" t="s">
        <v>2852</v>
      </c>
    </row>
    <row r="1743" spans="1:5" x14ac:dyDescent="0.2">
      <c r="A1743" s="282" t="s">
        <v>13273</v>
      </c>
      <c r="B1743" s="282" t="s">
        <v>3405</v>
      </c>
      <c r="C1743" s="282" t="s">
        <v>116</v>
      </c>
      <c r="D1743" s="310">
        <v>-6.4954682779456192</v>
      </c>
      <c r="E1743" s="282" t="s">
        <v>2852</v>
      </c>
    </row>
    <row r="1744" spans="1:5" x14ac:dyDescent="0.2">
      <c r="A1744" s="282" t="s">
        <v>13272</v>
      </c>
      <c r="B1744" s="282" t="s">
        <v>3403</v>
      </c>
      <c r="C1744" s="282" t="s">
        <v>116</v>
      </c>
      <c r="D1744" s="310">
        <v>-4.1019955654102001</v>
      </c>
      <c r="E1744" s="282" t="s">
        <v>2852</v>
      </c>
    </row>
    <row r="1745" spans="1:5" x14ac:dyDescent="0.2">
      <c r="A1745" s="282" t="s">
        <v>13271</v>
      </c>
      <c r="B1745" s="282" t="s">
        <v>3401</v>
      </c>
      <c r="C1745" s="282" t="s">
        <v>116</v>
      </c>
      <c r="D1745" s="310">
        <v>2.7624309392265194</v>
      </c>
      <c r="E1745" s="282" t="s">
        <v>2849</v>
      </c>
    </row>
    <row r="1746" spans="1:5" x14ac:dyDescent="0.2">
      <c r="A1746" s="282" t="s">
        <v>13270</v>
      </c>
      <c r="B1746" s="282" t="s">
        <v>3399</v>
      </c>
      <c r="C1746" s="282" t="s">
        <v>116</v>
      </c>
      <c r="D1746" s="310">
        <v>1.7684887459807075</v>
      </c>
      <c r="E1746" s="282" t="s">
        <v>2849</v>
      </c>
    </row>
    <row r="1747" spans="1:5" x14ac:dyDescent="0.2">
      <c r="A1747" s="282" t="s">
        <v>13269</v>
      </c>
      <c r="B1747" s="282" t="s">
        <v>3395</v>
      </c>
      <c r="C1747" s="282" t="s">
        <v>116</v>
      </c>
      <c r="D1747" s="310">
        <v>-0.61538461538461542</v>
      </c>
      <c r="E1747" s="282" t="s">
        <v>2852</v>
      </c>
    </row>
    <row r="1748" spans="1:5" x14ac:dyDescent="0.2">
      <c r="A1748" s="282" t="s">
        <v>13268</v>
      </c>
      <c r="B1748" s="282" t="s">
        <v>3393</v>
      </c>
      <c r="C1748" s="282" t="s">
        <v>116</v>
      </c>
      <c r="D1748" s="310">
        <v>-5.9223300970873787</v>
      </c>
      <c r="E1748" s="282" t="s">
        <v>2852</v>
      </c>
    </row>
    <row r="1749" spans="1:5" x14ac:dyDescent="0.2">
      <c r="A1749" s="282" t="s">
        <v>13267</v>
      </c>
      <c r="B1749" s="282" t="s">
        <v>3391</v>
      </c>
      <c r="C1749" s="282" t="s">
        <v>116</v>
      </c>
      <c r="D1749" s="310">
        <v>0.65359477124183007</v>
      </c>
      <c r="E1749" s="282" t="s">
        <v>2849</v>
      </c>
    </row>
    <row r="1750" spans="1:5" x14ac:dyDescent="0.2">
      <c r="A1750" s="282" t="s">
        <v>13266</v>
      </c>
      <c r="B1750" s="282" t="s">
        <v>3389</v>
      </c>
      <c r="C1750" s="282" t="s">
        <v>116</v>
      </c>
      <c r="D1750" s="310">
        <v>-4.497907949790795</v>
      </c>
      <c r="E1750" s="282" t="s">
        <v>2852</v>
      </c>
    </row>
    <row r="1751" spans="1:5" x14ac:dyDescent="0.2">
      <c r="A1751" s="282" t="s">
        <v>13265</v>
      </c>
      <c r="B1751" s="282" t="s">
        <v>3387</v>
      </c>
      <c r="C1751" s="282" t="s">
        <v>116</v>
      </c>
      <c r="D1751" s="310">
        <v>5.0448430493273539</v>
      </c>
      <c r="E1751" s="282" t="s">
        <v>2844</v>
      </c>
    </row>
    <row r="1752" spans="1:5" x14ac:dyDescent="0.2">
      <c r="A1752" s="282" t="s">
        <v>13264</v>
      </c>
      <c r="B1752" s="282" t="s">
        <v>3385</v>
      </c>
      <c r="C1752" s="282" t="s">
        <v>116</v>
      </c>
      <c r="D1752" s="310">
        <v>75.319567354965585</v>
      </c>
      <c r="E1752" s="282" t="s">
        <v>2844</v>
      </c>
    </row>
    <row r="1753" spans="1:5" x14ac:dyDescent="0.2">
      <c r="A1753" s="282" t="s">
        <v>13263</v>
      </c>
      <c r="B1753" s="282" t="s">
        <v>3381</v>
      </c>
      <c r="C1753" s="282" t="s">
        <v>116</v>
      </c>
      <c r="D1753" s="310">
        <v>44.458930899608866</v>
      </c>
      <c r="E1753" s="282" t="s">
        <v>2844</v>
      </c>
    </row>
    <row r="1754" spans="1:5" x14ac:dyDescent="0.2">
      <c r="A1754" s="282" t="s">
        <v>13262</v>
      </c>
      <c r="B1754" s="282" t="s">
        <v>3379</v>
      </c>
      <c r="C1754" s="282" t="s">
        <v>116</v>
      </c>
      <c r="D1754" s="310">
        <v>-3.0193236714975846</v>
      </c>
      <c r="E1754" s="282" t="s">
        <v>2852</v>
      </c>
    </row>
    <row r="1755" spans="1:5" x14ac:dyDescent="0.2">
      <c r="A1755" s="282" t="s">
        <v>13261</v>
      </c>
      <c r="B1755" s="282" t="s">
        <v>3377</v>
      </c>
      <c r="C1755" s="282" t="s">
        <v>116</v>
      </c>
      <c r="D1755" s="310">
        <v>3.6842105263157889</v>
      </c>
      <c r="E1755" s="282" t="s">
        <v>2849</v>
      </c>
    </row>
    <row r="1756" spans="1:5" x14ac:dyDescent="0.2">
      <c r="A1756" s="282" t="s">
        <v>13260</v>
      </c>
      <c r="B1756" s="282" t="s">
        <v>3375</v>
      </c>
      <c r="C1756" s="282" t="s">
        <v>116</v>
      </c>
      <c r="D1756" s="310">
        <v>-2.6026026026026026</v>
      </c>
      <c r="E1756" s="282" t="s">
        <v>2852</v>
      </c>
    </row>
    <row r="1757" spans="1:5" x14ac:dyDescent="0.2">
      <c r="A1757" s="282" t="s">
        <v>13259</v>
      </c>
      <c r="B1757" s="282" t="s">
        <v>3373</v>
      </c>
      <c r="C1757" s="282" t="s">
        <v>116</v>
      </c>
      <c r="D1757" s="310">
        <v>-1.3477088948787064</v>
      </c>
      <c r="E1757" s="282" t="s">
        <v>2852</v>
      </c>
    </row>
    <row r="1758" spans="1:5" x14ac:dyDescent="0.2">
      <c r="A1758" s="282" t="s">
        <v>13258</v>
      </c>
      <c r="B1758" s="282" t="s">
        <v>3363</v>
      </c>
      <c r="C1758" s="282" t="s">
        <v>116</v>
      </c>
      <c r="D1758" s="310">
        <v>-5.9428571428571431</v>
      </c>
      <c r="E1758" s="282" t="s">
        <v>2852</v>
      </c>
    </row>
    <row r="1759" spans="1:5" x14ac:dyDescent="0.2">
      <c r="A1759" s="282" t="s">
        <v>13257</v>
      </c>
      <c r="B1759" s="282" t="s">
        <v>3361</v>
      </c>
      <c r="C1759" s="282" t="s">
        <v>116</v>
      </c>
      <c r="D1759" s="310">
        <v>8.7218045112781954</v>
      </c>
      <c r="E1759" s="282" t="s">
        <v>2844</v>
      </c>
    </row>
    <row r="1760" spans="1:5" x14ac:dyDescent="0.2">
      <c r="A1760" s="282" t="s">
        <v>13256</v>
      </c>
      <c r="B1760" s="282" t="s">
        <v>3359</v>
      </c>
      <c r="C1760" s="282" t="s">
        <v>116</v>
      </c>
      <c r="D1760" s="310">
        <v>-6.0122699386503067</v>
      </c>
      <c r="E1760" s="282" t="s">
        <v>2852</v>
      </c>
    </row>
    <row r="1761" spans="1:5" x14ac:dyDescent="0.2">
      <c r="A1761" s="282" t="s">
        <v>13255</v>
      </c>
      <c r="B1761" s="282" t="s">
        <v>3357</v>
      </c>
      <c r="C1761" s="282" t="s">
        <v>116</v>
      </c>
      <c r="D1761" s="310">
        <v>9.5238095238095237</v>
      </c>
      <c r="E1761" s="282" t="s">
        <v>2844</v>
      </c>
    </row>
    <row r="1762" spans="1:5" x14ac:dyDescent="0.2">
      <c r="A1762" s="282" t="s">
        <v>13254</v>
      </c>
      <c r="B1762" s="282" t="s">
        <v>3355</v>
      </c>
      <c r="C1762" s="282" t="s">
        <v>116</v>
      </c>
      <c r="D1762" s="310">
        <v>2.4161073825503356</v>
      </c>
      <c r="E1762" s="282" t="s">
        <v>2849</v>
      </c>
    </row>
    <row r="1763" spans="1:5" x14ac:dyDescent="0.2">
      <c r="A1763" s="282" t="s">
        <v>13253</v>
      </c>
      <c r="B1763" s="282" t="s">
        <v>13252</v>
      </c>
      <c r="C1763" s="282" t="s">
        <v>116</v>
      </c>
      <c r="D1763" s="310">
        <v>-2.9646522234891677</v>
      </c>
      <c r="E1763" s="282" t="s">
        <v>2852</v>
      </c>
    </row>
    <row r="1764" spans="1:5" x14ac:dyDescent="0.2">
      <c r="A1764" s="282" t="s">
        <v>13251</v>
      </c>
      <c r="B1764" s="282" t="s">
        <v>3353</v>
      </c>
      <c r="C1764" s="282" t="s">
        <v>116</v>
      </c>
      <c r="D1764" s="310">
        <v>6.7961165048543686</v>
      </c>
      <c r="E1764" s="282" t="s">
        <v>2844</v>
      </c>
    </row>
    <row r="1765" spans="1:5" x14ac:dyDescent="0.2">
      <c r="A1765" s="282" t="s">
        <v>13250</v>
      </c>
      <c r="B1765" s="282" t="s">
        <v>3351</v>
      </c>
      <c r="C1765" s="282" t="s">
        <v>116</v>
      </c>
      <c r="D1765" s="310">
        <v>11.655405405405405</v>
      </c>
      <c r="E1765" s="282" t="s">
        <v>2844</v>
      </c>
    </row>
    <row r="1766" spans="1:5" x14ac:dyDescent="0.2">
      <c r="A1766" s="282" t="s">
        <v>13249</v>
      </c>
      <c r="B1766" s="282" t="s">
        <v>3349</v>
      </c>
      <c r="C1766" s="282" t="s">
        <v>116</v>
      </c>
      <c r="D1766" s="310">
        <v>-3.18118948824343</v>
      </c>
      <c r="E1766" s="282" t="s">
        <v>2852</v>
      </c>
    </row>
    <row r="1767" spans="1:5" x14ac:dyDescent="0.2">
      <c r="A1767" s="282" t="s">
        <v>13248</v>
      </c>
      <c r="B1767" s="282" t="s">
        <v>3347</v>
      </c>
      <c r="C1767" s="282" t="s">
        <v>116</v>
      </c>
      <c r="D1767" s="310">
        <v>4.6742209631728047</v>
      </c>
      <c r="E1767" s="282" t="s">
        <v>2844</v>
      </c>
    </row>
    <row r="1768" spans="1:5" x14ac:dyDescent="0.2">
      <c r="A1768" s="282" t="s">
        <v>13247</v>
      </c>
      <c r="B1768" s="282" t="s">
        <v>3345</v>
      </c>
      <c r="C1768" s="282" t="s">
        <v>116</v>
      </c>
      <c r="D1768" s="310">
        <v>-3.0085959885386817</v>
      </c>
      <c r="E1768" s="282" t="s">
        <v>2852</v>
      </c>
    </row>
    <row r="1769" spans="1:5" x14ac:dyDescent="0.2">
      <c r="A1769" s="282" t="s">
        <v>13246</v>
      </c>
      <c r="B1769" s="282" t="s">
        <v>3343</v>
      </c>
      <c r="C1769" s="282" t="s">
        <v>116</v>
      </c>
      <c r="D1769" s="310">
        <v>22.5031605562579</v>
      </c>
      <c r="E1769" s="282" t="s">
        <v>2844</v>
      </c>
    </row>
    <row r="1770" spans="1:5" x14ac:dyDescent="0.2">
      <c r="A1770" s="282" t="s">
        <v>13245</v>
      </c>
      <c r="B1770" s="282" t="s">
        <v>3335</v>
      </c>
      <c r="C1770" s="282" t="s">
        <v>116</v>
      </c>
      <c r="D1770" s="310">
        <v>6.272189349112427</v>
      </c>
      <c r="E1770" s="282" t="s">
        <v>2844</v>
      </c>
    </row>
    <row r="1771" spans="1:5" x14ac:dyDescent="0.2">
      <c r="A1771" s="282" t="s">
        <v>13244</v>
      </c>
      <c r="B1771" s="282" t="s">
        <v>3333</v>
      </c>
      <c r="C1771" s="282" t="s">
        <v>116</v>
      </c>
      <c r="D1771" s="310">
        <v>11.506524317912218</v>
      </c>
      <c r="E1771" s="282" t="s">
        <v>2844</v>
      </c>
    </row>
    <row r="1772" spans="1:5" x14ac:dyDescent="0.2">
      <c r="A1772" s="282" t="s">
        <v>13243</v>
      </c>
      <c r="B1772" s="282" t="s">
        <v>3331</v>
      </c>
      <c r="C1772" s="282" t="s">
        <v>116</v>
      </c>
      <c r="D1772" s="310">
        <v>-6.009615384615385</v>
      </c>
      <c r="E1772" s="282" t="s">
        <v>2852</v>
      </c>
    </row>
    <row r="1773" spans="1:5" x14ac:dyDescent="0.2">
      <c r="A1773" s="282" t="s">
        <v>13242</v>
      </c>
      <c r="B1773" s="282" t="s">
        <v>3329</v>
      </c>
      <c r="C1773" s="282" t="s">
        <v>116</v>
      </c>
      <c r="D1773" s="310">
        <v>-3.6050156739811912</v>
      </c>
      <c r="E1773" s="282" t="s">
        <v>2852</v>
      </c>
    </row>
    <row r="1774" spans="1:5" x14ac:dyDescent="0.2">
      <c r="A1774" s="282" t="s">
        <v>13241</v>
      </c>
      <c r="B1774" s="282" t="s">
        <v>13240</v>
      </c>
      <c r="C1774" s="282" t="s">
        <v>116</v>
      </c>
      <c r="D1774" s="310">
        <v>117.20647773279352</v>
      </c>
      <c r="E1774" s="282" t="s">
        <v>2844</v>
      </c>
    </row>
    <row r="1775" spans="1:5" x14ac:dyDescent="0.2">
      <c r="A1775" s="282" t="s">
        <v>13239</v>
      </c>
      <c r="B1775" s="282" t="s">
        <v>13238</v>
      </c>
      <c r="C1775" s="282" t="s">
        <v>116</v>
      </c>
      <c r="D1775" s="310">
        <v>-5.785123966942149</v>
      </c>
      <c r="E1775" s="282" t="s">
        <v>2852</v>
      </c>
    </row>
    <row r="1776" spans="1:5" x14ac:dyDescent="0.2">
      <c r="A1776" s="282" t="s">
        <v>13237</v>
      </c>
      <c r="B1776" s="282" t="s">
        <v>13236</v>
      </c>
      <c r="C1776" s="282" t="s">
        <v>116</v>
      </c>
      <c r="D1776" s="310">
        <v>-5.4945054945054945</v>
      </c>
      <c r="E1776" s="282" t="s">
        <v>2852</v>
      </c>
    </row>
    <row r="1777" spans="1:5" x14ac:dyDescent="0.2">
      <c r="A1777" s="282" t="s">
        <v>13235</v>
      </c>
      <c r="B1777" s="282" t="s">
        <v>13234</v>
      </c>
      <c r="C1777" s="282" t="s">
        <v>116</v>
      </c>
      <c r="D1777" s="310">
        <v>-11.66077738515901</v>
      </c>
      <c r="E1777" s="282" t="s">
        <v>2852</v>
      </c>
    </row>
    <row r="1778" spans="1:5" x14ac:dyDescent="0.2">
      <c r="A1778" s="282" t="s">
        <v>13233</v>
      </c>
      <c r="B1778" s="282" t="s">
        <v>13232</v>
      </c>
      <c r="C1778" s="282" t="s">
        <v>116</v>
      </c>
      <c r="D1778" s="310">
        <v>-1.056338028169014</v>
      </c>
      <c r="E1778" s="282" t="s">
        <v>2852</v>
      </c>
    </row>
    <row r="1779" spans="1:5" x14ac:dyDescent="0.2">
      <c r="A1779" s="282" t="s">
        <v>13231</v>
      </c>
      <c r="B1779" s="282" t="s">
        <v>13230</v>
      </c>
      <c r="C1779" s="282" t="s">
        <v>116</v>
      </c>
      <c r="D1779" s="310">
        <v>4.6065259117082533</v>
      </c>
      <c r="E1779" s="282" t="s">
        <v>2844</v>
      </c>
    </row>
    <row r="1780" spans="1:5" x14ac:dyDescent="0.2">
      <c r="A1780" s="282" t="s">
        <v>13229</v>
      </c>
      <c r="B1780" s="282" t="s">
        <v>13228</v>
      </c>
      <c r="C1780" s="282" t="s">
        <v>116</v>
      </c>
      <c r="D1780" s="310">
        <v>13.520408163265307</v>
      </c>
      <c r="E1780" s="282" t="s">
        <v>2844</v>
      </c>
    </row>
    <row r="1781" spans="1:5" x14ac:dyDescent="0.2">
      <c r="A1781" s="282" t="s">
        <v>13227</v>
      </c>
      <c r="B1781" s="282" t="s">
        <v>13226</v>
      </c>
      <c r="C1781" s="282" t="s">
        <v>116</v>
      </c>
      <c r="D1781" s="310">
        <v>-9.3385214007782107</v>
      </c>
      <c r="E1781" s="282" t="s">
        <v>2852</v>
      </c>
    </row>
    <row r="1782" spans="1:5" x14ac:dyDescent="0.2">
      <c r="A1782" s="282" t="s">
        <v>13225</v>
      </c>
      <c r="B1782" s="282" t="s">
        <v>13224</v>
      </c>
      <c r="C1782" s="282" t="s">
        <v>116</v>
      </c>
      <c r="D1782" s="310">
        <v>4.2060988433228186</v>
      </c>
      <c r="E1782" s="282" t="s">
        <v>2849</v>
      </c>
    </row>
    <row r="1783" spans="1:5" x14ac:dyDescent="0.2">
      <c r="A1783" s="282" t="s">
        <v>13223</v>
      </c>
      <c r="B1783" s="282" t="s">
        <v>13222</v>
      </c>
      <c r="C1783" s="282" t="s">
        <v>116</v>
      </c>
      <c r="D1783" s="310">
        <v>2.2911051212938007</v>
      </c>
      <c r="E1783" s="282" t="s">
        <v>2849</v>
      </c>
    </row>
    <row r="1784" spans="1:5" x14ac:dyDescent="0.2">
      <c r="A1784" s="282" t="s">
        <v>13221</v>
      </c>
      <c r="B1784" s="282" t="s">
        <v>13220</v>
      </c>
      <c r="C1784" s="282" t="s">
        <v>116</v>
      </c>
      <c r="D1784" s="310">
        <v>11.50070126227209</v>
      </c>
      <c r="E1784" s="282" t="s">
        <v>2844</v>
      </c>
    </row>
    <row r="1785" spans="1:5" x14ac:dyDescent="0.2">
      <c r="A1785" s="282" t="s">
        <v>13219</v>
      </c>
      <c r="B1785" s="282" t="s">
        <v>13218</v>
      </c>
      <c r="C1785" s="282" t="s">
        <v>116</v>
      </c>
      <c r="D1785" s="310">
        <v>50.867052023121381</v>
      </c>
      <c r="E1785" s="282" t="s">
        <v>2844</v>
      </c>
    </row>
    <row r="1786" spans="1:5" x14ac:dyDescent="0.2">
      <c r="A1786" s="282" t="s">
        <v>13217</v>
      </c>
      <c r="B1786" s="282" t="s">
        <v>13216</v>
      </c>
      <c r="C1786" s="282" t="s">
        <v>116</v>
      </c>
      <c r="D1786" s="310">
        <v>161.13689095127611</v>
      </c>
      <c r="E1786" s="282" t="s">
        <v>2844</v>
      </c>
    </row>
    <row r="1787" spans="1:5" x14ac:dyDescent="0.2">
      <c r="A1787" s="282" t="s">
        <v>13215</v>
      </c>
      <c r="B1787" s="282" t="s">
        <v>13214</v>
      </c>
      <c r="C1787" s="282" t="s">
        <v>116</v>
      </c>
      <c r="D1787" s="310">
        <v>2.2309711286089238</v>
      </c>
      <c r="E1787" s="282" t="s">
        <v>2849</v>
      </c>
    </row>
    <row r="1788" spans="1:5" x14ac:dyDescent="0.2">
      <c r="A1788" s="282" t="s">
        <v>13213</v>
      </c>
      <c r="B1788" s="282" t="s">
        <v>13212</v>
      </c>
      <c r="C1788" s="282" t="s">
        <v>116</v>
      </c>
      <c r="D1788" s="310">
        <v>-4.3999999999999995</v>
      </c>
      <c r="E1788" s="282" t="s">
        <v>2852</v>
      </c>
    </row>
    <row r="1789" spans="1:5" x14ac:dyDescent="0.2">
      <c r="A1789" s="282" t="s">
        <v>13211</v>
      </c>
      <c r="B1789" s="282" t="s">
        <v>13210</v>
      </c>
      <c r="C1789" s="282" t="s">
        <v>116</v>
      </c>
      <c r="D1789" s="310">
        <v>-5.629139072847682</v>
      </c>
      <c r="E1789" s="282" t="s">
        <v>2852</v>
      </c>
    </row>
    <row r="1790" spans="1:5" x14ac:dyDescent="0.2">
      <c r="A1790" s="282" t="s">
        <v>13209</v>
      </c>
      <c r="B1790" s="282" t="s">
        <v>13208</v>
      </c>
      <c r="C1790" s="282" t="s">
        <v>116</v>
      </c>
      <c r="D1790" s="310">
        <v>-3.322259136212625</v>
      </c>
      <c r="E1790" s="282" t="s">
        <v>2852</v>
      </c>
    </row>
    <row r="1791" spans="1:5" x14ac:dyDescent="0.2">
      <c r="A1791" s="282" t="s">
        <v>13207</v>
      </c>
      <c r="B1791" s="282" t="s">
        <v>13206</v>
      </c>
      <c r="C1791" s="282" t="s">
        <v>116</v>
      </c>
      <c r="D1791" s="310">
        <v>-4.0372670807453419</v>
      </c>
      <c r="E1791" s="282" t="s">
        <v>2852</v>
      </c>
    </row>
    <row r="1792" spans="1:5" x14ac:dyDescent="0.2">
      <c r="A1792" s="282" t="s">
        <v>13205</v>
      </c>
      <c r="B1792" s="282" t="s">
        <v>13204</v>
      </c>
      <c r="C1792" s="282" t="s">
        <v>116</v>
      </c>
      <c r="D1792" s="310">
        <v>1.2571428571428571</v>
      </c>
      <c r="E1792" s="282" t="s">
        <v>2849</v>
      </c>
    </row>
    <row r="1793" spans="1:5" x14ac:dyDescent="0.2">
      <c r="A1793" s="282" t="s">
        <v>13203</v>
      </c>
      <c r="B1793" s="282" t="s">
        <v>13202</v>
      </c>
      <c r="C1793" s="282" t="s">
        <v>116</v>
      </c>
      <c r="D1793" s="310">
        <v>5.9556786703601112</v>
      </c>
      <c r="E1793" s="282" t="s">
        <v>2844</v>
      </c>
    </row>
    <row r="1794" spans="1:5" x14ac:dyDescent="0.2">
      <c r="A1794" s="282" t="s">
        <v>13201</v>
      </c>
      <c r="B1794" s="282" t="s">
        <v>13200</v>
      </c>
      <c r="C1794" s="282" t="s">
        <v>116</v>
      </c>
      <c r="D1794" s="310">
        <v>38.003220611916269</v>
      </c>
      <c r="E1794" s="282" t="s">
        <v>2844</v>
      </c>
    </row>
    <row r="1795" spans="1:5" x14ac:dyDescent="0.2">
      <c r="A1795" s="282" t="s">
        <v>13199</v>
      </c>
      <c r="B1795" s="282" t="s">
        <v>13198</v>
      </c>
      <c r="C1795" s="282" t="s">
        <v>116</v>
      </c>
      <c r="D1795" s="310">
        <v>16.666666666666664</v>
      </c>
      <c r="E1795" s="282" t="s">
        <v>2844</v>
      </c>
    </row>
    <row r="1796" spans="1:5" x14ac:dyDescent="0.2">
      <c r="A1796" s="282" t="s">
        <v>13197</v>
      </c>
      <c r="B1796" s="282" t="s">
        <v>13196</v>
      </c>
      <c r="C1796" s="282" t="s">
        <v>116</v>
      </c>
      <c r="D1796" s="310">
        <v>-4.3340380549682873</v>
      </c>
      <c r="E1796" s="282" t="s">
        <v>2852</v>
      </c>
    </row>
    <row r="1797" spans="1:5" x14ac:dyDescent="0.2">
      <c r="A1797" s="282" t="s">
        <v>13195</v>
      </c>
      <c r="B1797" s="282" t="s">
        <v>13194</v>
      </c>
      <c r="C1797" s="282" t="s">
        <v>114</v>
      </c>
      <c r="D1797" s="310">
        <v>-11.666666666666666</v>
      </c>
      <c r="E1797" s="282" t="s">
        <v>2852</v>
      </c>
    </row>
    <row r="1798" spans="1:5" x14ac:dyDescent="0.2">
      <c r="A1798" s="282" t="s">
        <v>13193</v>
      </c>
      <c r="B1798" s="282" t="s">
        <v>13192</v>
      </c>
      <c r="C1798" s="282" t="s">
        <v>114</v>
      </c>
      <c r="D1798" s="310">
        <v>-7.2780203784570592</v>
      </c>
      <c r="E1798" s="282" t="s">
        <v>2852</v>
      </c>
    </row>
    <row r="1799" spans="1:5" x14ac:dyDescent="0.2">
      <c r="A1799" s="282" t="s">
        <v>13191</v>
      </c>
      <c r="B1799" s="282" t="s">
        <v>13190</v>
      </c>
      <c r="C1799" s="282" t="s">
        <v>114</v>
      </c>
      <c r="D1799" s="310">
        <v>9.9121706398996245</v>
      </c>
      <c r="E1799" s="282" t="s">
        <v>2844</v>
      </c>
    </row>
    <row r="1800" spans="1:5" x14ac:dyDescent="0.2">
      <c r="A1800" s="282" t="s">
        <v>13189</v>
      </c>
      <c r="B1800" s="282" t="s">
        <v>13188</v>
      </c>
      <c r="C1800" s="282" t="s">
        <v>114</v>
      </c>
      <c r="D1800" s="310">
        <v>0.26246719160104987</v>
      </c>
      <c r="E1800" s="282" t="s">
        <v>2849</v>
      </c>
    </row>
    <row r="1801" spans="1:5" x14ac:dyDescent="0.2">
      <c r="A1801" s="282" t="s">
        <v>13187</v>
      </c>
      <c r="B1801" s="282" t="s">
        <v>13186</v>
      </c>
      <c r="C1801" s="282" t="s">
        <v>114</v>
      </c>
      <c r="D1801" s="310">
        <v>-7.1165644171779148</v>
      </c>
      <c r="E1801" s="282" t="s">
        <v>2852</v>
      </c>
    </row>
    <row r="1802" spans="1:5" x14ac:dyDescent="0.2">
      <c r="A1802" s="282" t="s">
        <v>13185</v>
      </c>
      <c r="B1802" s="282" t="s">
        <v>13184</v>
      </c>
      <c r="C1802" s="282" t="s">
        <v>114</v>
      </c>
      <c r="D1802" s="310">
        <v>-10.332950631458095</v>
      </c>
      <c r="E1802" s="282" t="s">
        <v>2852</v>
      </c>
    </row>
    <row r="1803" spans="1:5" x14ac:dyDescent="0.2">
      <c r="A1803" s="282" t="s">
        <v>13183</v>
      </c>
      <c r="B1803" s="282" t="s">
        <v>13182</v>
      </c>
      <c r="C1803" s="282" t="s">
        <v>114</v>
      </c>
      <c r="D1803" s="310">
        <v>-11.958997722095672</v>
      </c>
      <c r="E1803" s="282" t="s">
        <v>2852</v>
      </c>
    </row>
    <row r="1804" spans="1:5" x14ac:dyDescent="0.2">
      <c r="A1804" s="282" t="s">
        <v>13181</v>
      </c>
      <c r="B1804" s="282" t="s">
        <v>13180</v>
      </c>
      <c r="C1804" s="282" t="s">
        <v>114</v>
      </c>
      <c r="D1804" s="310">
        <v>18.487394957983195</v>
      </c>
      <c r="E1804" s="282" t="s">
        <v>2844</v>
      </c>
    </row>
    <row r="1805" spans="1:5" x14ac:dyDescent="0.2">
      <c r="A1805" s="282" t="s">
        <v>13179</v>
      </c>
      <c r="B1805" s="282" t="s">
        <v>13178</v>
      </c>
      <c r="C1805" s="282" t="s">
        <v>114</v>
      </c>
      <c r="D1805" s="310">
        <v>-11.855670103092782</v>
      </c>
      <c r="E1805" s="282" t="s">
        <v>2852</v>
      </c>
    </row>
    <row r="1806" spans="1:5" x14ac:dyDescent="0.2">
      <c r="A1806" s="282" t="s">
        <v>13177</v>
      </c>
      <c r="B1806" s="282" t="s">
        <v>13176</v>
      </c>
      <c r="C1806" s="282" t="s">
        <v>114</v>
      </c>
      <c r="D1806" s="310">
        <v>-9.3117408906882595</v>
      </c>
      <c r="E1806" s="282" t="s">
        <v>2852</v>
      </c>
    </row>
    <row r="1807" spans="1:5" x14ac:dyDescent="0.2">
      <c r="A1807" s="282" t="s">
        <v>13175</v>
      </c>
      <c r="B1807" s="282" t="s">
        <v>13174</v>
      </c>
      <c r="C1807" s="282" t="s">
        <v>114</v>
      </c>
      <c r="D1807" s="310">
        <v>-8.9775561097256862</v>
      </c>
      <c r="E1807" s="282" t="s">
        <v>2852</v>
      </c>
    </row>
    <row r="1808" spans="1:5" x14ac:dyDescent="0.2">
      <c r="A1808" s="282" t="s">
        <v>13173</v>
      </c>
      <c r="B1808" s="282" t="s">
        <v>13172</v>
      </c>
      <c r="C1808" s="282" t="s">
        <v>114</v>
      </c>
      <c r="D1808" s="310">
        <v>-9.4488188976377945</v>
      </c>
      <c r="E1808" s="282" t="s">
        <v>2852</v>
      </c>
    </row>
    <row r="1809" spans="1:5" x14ac:dyDescent="0.2">
      <c r="A1809" s="282" t="s">
        <v>13171</v>
      </c>
      <c r="B1809" s="282" t="s">
        <v>13170</v>
      </c>
      <c r="C1809" s="282" t="s">
        <v>114</v>
      </c>
      <c r="D1809" s="310">
        <v>7.5757575757575761</v>
      </c>
      <c r="E1809" s="282" t="s">
        <v>2844</v>
      </c>
    </row>
    <row r="1810" spans="1:5" x14ac:dyDescent="0.2">
      <c r="A1810" s="282" t="s">
        <v>13169</v>
      </c>
      <c r="B1810" s="282" t="s">
        <v>13168</v>
      </c>
      <c r="C1810" s="282" t="s">
        <v>114</v>
      </c>
      <c r="D1810" s="310">
        <v>-5.3448275862068968</v>
      </c>
      <c r="E1810" s="282" t="s">
        <v>2852</v>
      </c>
    </row>
    <row r="1811" spans="1:5" x14ac:dyDescent="0.2">
      <c r="A1811" s="282" t="s">
        <v>13167</v>
      </c>
      <c r="B1811" s="282" t="s">
        <v>13166</v>
      </c>
      <c r="C1811" s="282" t="s">
        <v>114</v>
      </c>
      <c r="D1811" s="310">
        <v>5.1966292134831464</v>
      </c>
      <c r="E1811" s="282" t="s">
        <v>2844</v>
      </c>
    </row>
    <row r="1812" spans="1:5" x14ac:dyDescent="0.2">
      <c r="A1812" s="282" t="s">
        <v>13165</v>
      </c>
      <c r="B1812" s="282" t="s">
        <v>13164</v>
      </c>
      <c r="C1812" s="282" t="s">
        <v>114</v>
      </c>
      <c r="D1812" s="310">
        <v>-11.704312114989733</v>
      </c>
      <c r="E1812" s="282" t="s">
        <v>2852</v>
      </c>
    </row>
    <row r="1813" spans="1:5" x14ac:dyDescent="0.2">
      <c r="A1813" s="282" t="s">
        <v>13163</v>
      </c>
      <c r="B1813" s="282" t="s">
        <v>13162</v>
      </c>
      <c r="C1813" s="282" t="s">
        <v>114</v>
      </c>
      <c r="D1813" s="310">
        <v>2.0512820512820511</v>
      </c>
      <c r="E1813" s="282" t="s">
        <v>2849</v>
      </c>
    </row>
    <row r="1814" spans="1:5" x14ac:dyDescent="0.2">
      <c r="A1814" s="282" t="s">
        <v>13161</v>
      </c>
      <c r="B1814" s="282" t="s">
        <v>13160</v>
      </c>
      <c r="C1814" s="282" t="s">
        <v>114</v>
      </c>
      <c r="D1814" s="310">
        <v>62.711864406779661</v>
      </c>
      <c r="E1814" s="282" t="s">
        <v>2844</v>
      </c>
    </row>
    <row r="1815" spans="1:5" x14ac:dyDescent="0.2">
      <c r="A1815" s="282" t="s">
        <v>13159</v>
      </c>
      <c r="B1815" s="282" t="s">
        <v>13158</v>
      </c>
      <c r="C1815" s="282" t="s">
        <v>114</v>
      </c>
      <c r="D1815" s="310">
        <v>-8.380520951302378</v>
      </c>
      <c r="E1815" s="282" t="s">
        <v>2852</v>
      </c>
    </row>
    <row r="1816" spans="1:5" x14ac:dyDescent="0.2">
      <c r="A1816" s="282" t="s">
        <v>13157</v>
      </c>
      <c r="B1816" s="282" t="s">
        <v>13156</v>
      </c>
      <c r="C1816" s="282" t="s">
        <v>114</v>
      </c>
      <c r="D1816" s="310">
        <v>12.523020257826889</v>
      </c>
      <c r="E1816" s="282" t="s">
        <v>2844</v>
      </c>
    </row>
    <row r="1817" spans="1:5" x14ac:dyDescent="0.2">
      <c r="A1817" s="282" t="s">
        <v>13155</v>
      </c>
      <c r="B1817" s="282" t="s">
        <v>13154</v>
      </c>
      <c r="C1817" s="282" t="s">
        <v>114</v>
      </c>
      <c r="D1817" s="310">
        <v>-2.0775623268698062</v>
      </c>
      <c r="E1817" s="282" t="s">
        <v>2852</v>
      </c>
    </row>
    <row r="1818" spans="1:5" x14ac:dyDescent="0.2">
      <c r="A1818" s="282" t="s">
        <v>13153</v>
      </c>
      <c r="B1818" s="282" t="s">
        <v>13152</v>
      </c>
      <c r="C1818" s="282" t="s">
        <v>114</v>
      </c>
      <c r="D1818" s="310">
        <v>-0.16077170418006431</v>
      </c>
      <c r="E1818" s="282" t="s">
        <v>2852</v>
      </c>
    </row>
    <row r="1819" spans="1:5" x14ac:dyDescent="0.2">
      <c r="A1819" s="282" t="s">
        <v>13151</v>
      </c>
      <c r="B1819" s="282" t="s">
        <v>13150</v>
      </c>
      <c r="C1819" s="282" t="s">
        <v>114</v>
      </c>
      <c r="D1819" s="310">
        <v>24.09152086137281</v>
      </c>
      <c r="E1819" s="282" t="s">
        <v>2844</v>
      </c>
    </row>
    <row r="1820" spans="1:5" x14ac:dyDescent="0.2">
      <c r="A1820" s="282" t="s">
        <v>13149</v>
      </c>
      <c r="B1820" s="282" t="s">
        <v>13148</v>
      </c>
      <c r="C1820" s="282" t="s">
        <v>114</v>
      </c>
      <c r="D1820" s="310">
        <v>26.395939086294419</v>
      </c>
      <c r="E1820" s="282" t="s">
        <v>2844</v>
      </c>
    </row>
    <row r="1821" spans="1:5" x14ac:dyDescent="0.2">
      <c r="A1821" s="282" t="s">
        <v>13147</v>
      </c>
      <c r="B1821" s="282" t="s">
        <v>13146</v>
      </c>
      <c r="C1821" s="282" t="s">
        <v>114</v>
      </c>
      <c r="D1821" s="310">
        <v>-7.6407506702412862</v>
      </c>
      <c r="E1821" s="282" t="s">
        <v>2852</v>
      </c>
    </row>
    <row r="1822" spans="1:5" x14ac:dyDescent="0.2">
      <c r="A1822" s="282" t="s">
        <v>13145</v>
      </c>
      <c r="B1822" s="282" t="s">
        <v>13144</v>
      </c>
      <c r="C1822" s="282" t="s">
        <v>114</v>
      </c>
      <c r="D1822" s="310">
        <v>-14.222222222222221</v>
      </c>
      <c r="E1822" s="282" t="s">
        <v>2852</v>
      </c>
    </row>
    <row r="1823" spans="1:5" x14ac:dyDescent="0.2">
      <c r="A1823" s="282" t="s">
        <v>13143</v>
      </c>
      <c r="B1823" s="282" t="s">
        <v>13142</v>
      </c>
      <c r="C1823" s="282" t="s">
        <v>114</v>
      </c>
      <c r="D1823" s="310">
        <v>-7.4410163339382942</v>
      </c>
      <c r="E1823" s="282" t="s">
        <v>2852</v>
      </c>
    </row>
    <row r="1824" spans="1:5" x14ac:dyDescent="0.2">
      <c r="A1824" s="282" t="s">
        <v>13141</v>
      </c>
      <c r="B1824" s="282" t="s">
        <v>13140</v>
      </c>
      <c r="C1824" s="282" t="s">
        <v>114</v>
      </c>
      <c r="D1824" s="310">
        <v>2.5316455696202533</v>
      </c>
      <c r="E1824" s="282" t="s">
        <v>2849</v>
      </c>
    </row>
    <row r="1825" spans="1:5" x14ac:dyDescent="0.2">
      <c r="A1825" s="282" t="s">
        <v>13139</v>
      </c>
      <c r="B1825" s="282" t="s">
        <v>13138</v>
      </c>
      <c r="C1825" s="282" t="s">
        <v>114</v>
      </c>
      <c r="D1825" s="310">
        <v>1.8087855297157622</v>
      </c>
      <c r="E1825" s="282" t="s">
        <v>2849</v>
      </c>
    </row>
    <row r="1826" spans="1:5" x14ac:dyDescent="0.2">
      <c r="A1826" s="282" t="s">
        <v>13137</v>
      </c>
      <c r="B1826" s="282" t="s">
        <v>13136</v>
      </c>
      <c r="C1826" s="282" t="s">
        <v>114</v>
      </c>
      <c r="D1826" s="310">
        <v>0.48543689320388345</v>
      </c>
      <c r="E1826" s="282" t="s">
        <v>2849</v>
      </c>
    </row>
    <row r="1827" spans="1:5" x14ac:dyDescent="0.2">
      <c r="A1827" s="282" t="s">
        <v>13135</v>
      </c>
      <c r="B1827" s="282" t="s">
        <v>13134</v>
      </c>
      <c r="C1827" s="282" t="s">
        <v>114</v>
      </c>
      <c r="D1827" s="310">
        <v>33.070866141732289</v>
      </c>
      <c r="E1827" s="282" t="s">
        <v>2844</v>
      </c>
    </row>
    <row r="1828" spans="1:5" x14ac:dyDescent="0.2">
      <c r="A1828" s="282" t="s">
        <v>13133</v>
      </c>
      <c r="B1828" s="282" t="s">
        <v>13132</v>
      </c>
      <c r="C1828" s="282" t="s">
        <v>114</v>
      </c>
      <c r="D1828" s="310">
        <v>11.693989071038251</v>
      </c>
      <c r="E1828" s="282" t="s">
        <v>2844</v>
      </c>
    </row>
    <row r="1829" spans="1:5" x14ac:dyDescent="0.2">
      <c r="A1829" s="282" t="s">
        <v>13131</v>
      </c>
      <c r="B1829" s="282" t="s">
        <v>13130</v>
      </c>
      <c r="C1829" s="282" t="s">
        <v>114</v>
      </c>
      <c r="D1829" s="310">
        <v>2.6651216685979144</v>
      </c>
      <c r="E1829" s="282" t="s">
        <v>2849</v>
      </c>
    </row>
    <row r="1830" spans="1:5" x14ac:dyDescent="0.2">
      <c r="A1830" s="282" t="s">
        <v>13129</v>
      </c>
      <c r="B1830" s="282" t="s">
        <v>13128</v>
      </c>
      <c r="C1830" s="282" t="s">
        <v>114</v>
      </c>
      <c r="D1830" s="310">
        <v>356.08695652173913</v>
      </c>
      <c r="E1830" s="282" t="s">
        <v>2844</v>
      </c>
    </row>
    <row r="1831" spans="1:5" x14ac:dyDescent="0.2">
      <c r="A1831" s="282" t="s">
        <v>13127</v>
      </c>
      <c r="B1831" s="282" t="s">
        <v>13126</v>
      </c>
      <c r="C1831" s="282" t="s">
        <v>114</v>
      </c>
      <c r="D1831" s="310">
        <v>-5.0790067720090297</v>
      </c>
      <c r="E1831" s="282" t="s">
        <v>2852</v>
      </c>
    </row>
    <row r="1832" spans="1:5" x14ac:dyDescent="0.2">
      <c r="A1832" s="282" t="s">
        <v>13125</v>
      </c>
      <c r="B1832" s="282" t="s">
        <v>13124</v>
      </c>
      <c r="C1832" s="282" t="s">
        <v>114</v>
      </c>
      <c r="D1832" s="310">
        <v>-2.522935779816514</v>
      </c>
      <c r="E1832" s="282" t="s">
        <v>2852</v>
      </c>
    </row>
    <row r="1833" spans="1:5" x14ac:dyDescent="0.2">
      <c r="A1833" s="282" t="s">
        <v>13123</v>
      </c>
      <c r="B1833" s="282" t="s">
        <v>13122</v>
      </c>
      <c r="C1833" s="282" t="s">
        <v>114</v>
      </c>
      <c r="D1833" s="310">
        <v>5.6313993174061432</v>
      </c>
      <c r="E1833" s="282" t="s">
        <v>2844</v>
      </c>
    </row>
    <row r="1834" spans="1:5" x14ac:dyDescent="0.2">
      <c r="A1834" s="282" t="s">
        <v>13121</v>
      </c>
      <c r="B1834" s="282" t="s">
        <v>13120</v>
      </c>
      <c r="C1834" s="282" t="s">
        <v>114</v>
      </c>
      <c r="D1834" s="310">
        <v>9.0431125131440595</v>
      </c>
      <c r="E1834" s="282" t="s">
        <v>2844</v>
      </c>
    </row>
    <row r="1835" spans="1:5" x14ac:dyDescent="0.2">
      <c r="A1835" s="282" t="s">
        <v>13119</v>
      </c>
      <c r="B1835" s="282" t="s">
        <v>13118</v>
      </c>
      <c r="C1835" s="282" t="s">
        <v>114</v>
      </c>
      <c r="D1835" s="310">
        <v>1.8126888217522661</v>
      </c>
      <c r="E1835" s="282" t="s">
        <v>2849</v>
      </c>
    </row>
    <row r="1836" spans="1:5" x14ac:dyDescent="0.2">
      <c r="A1836" s="282" t="s">
        <v>13117</v>
      </c>
      <c r="B1836" s="282" t="s">
        <v>13116</v>
      </c>
      <c r="C1836" s="282" t="s">
        <v>114</v>
      </c>
      <c r="D1836" s="310">
        <v>69.952305246422895</v>
      </c>
      <c r="E1836" s="282" t="s">
        <v>2844</v>
      </c>
    </row>
    <row r="1837" spans="1:5" x14ac:dyDescent="0.2">
      <c r="A1837" s="282" t="s">
        <v>13115</v>
      </c>
      <c r="B1837" s="282" t="s">
        <v>13114</v>
      </c>
      <c r="C1837" s="282" t="s">
        <v>114</v>
      </c>
      <c r="D1837" s="310">
        <v>5.510752688172043</v>
      </c>
      <c r="E1837" s="282" t="s">
        <v>2844</v>
      </c>
    </row>
    <row r="1838" spans="1:5" x14ac:dyDescent="0.2">
      <c r="A1838" s="282" t="s">
        <v>13113</v>
      </c>
      <c r="B1838" s="282" t="s">
        <v>13112</v>
      </c>
      <c r="C1838" s="282" t="s">
        <v>114</v>
      </c>
      <c r="D1838" s="310">
        <v>-2.9629629629629632</v>
      </c>
      <c r="E1838" s="282" t="s">
        <v>2852</v>
      </c>
    </row>
    <row r="1839" spans="1:5" x14ac:dyDescent="0.2">
      <c r="A1839" s="282" t="s">
        <v>13111</v>
      </c>
      <c r="B1839" s="282" t="s">
        <v>13110</v>
      </c>
      <c r="C1839" s="282" t="s">
        <v>114</v>
      </c>
      <c r="D1839" s="310">
        <v>11.616766467065869</v>
      </c>
      <c r="E1839" s="282" t="s">
        <v>2844</v>
      </c>
    </row>
    <row r="1840" spans="1:5" x14ac:dyDescent="0.2">
      <c r="A1840" s="282" t="s">
        <v>13109</v>
      </c>
      <c r="B1840" s="282" t="s">
        <v>13108</v>
      </c>
      <c r="C1840" s="282" t="s">
        <v>114</v>
      </c>
      <c r="D1840" s="310">
        <v>0.87431693989071035</v>
      </c>
      <c r="E1840" s="282" t="s">
        <v>2849</v>
      </c>
    </row>
    <row r="1841" spans="1:5" x14ac:dyDescent="0.2">
      <c r="A1841" s="282" t="s">
        <v>13107</v>
      </c>
      <c r="B1841" s="282" t="s">
        <v>13106</v>
      </c>
      <c r="C1841" s="282" t="s">
        <v>114</v>
      </c>
      <c r="D1841" s="310">
        <v>-7.023411371237458</v>
      </c>
      <c r="E1841" s="282" t="s">
        <v>2852</v>
      </c>
    </row>
    <row r="1842" spans="1:5" x14ac:dyDescent="0.2">
      <c r="A1842" s="282" t="s">
        <v>13105</v>
      </c>
      <c r="B1842" s="282" t="s">
        <v>13104</v>
      </c>
      <c r="C1842" s="282" t="s">
        <v>114</v>
      </c>
      <c r="D1842" s="310">
        <v>-2.083333333333333</v>
      </c>
      <c r="E1842" s="282" t="s">
        <v>2852</v>
      </c>
    </row>
    <row r="1843" spans="1:5" x14ac:dyDescent="0.2">
      <c r="A1843" s="282" t="s">
        <v>13103</v>
      </c>
      <c r="B1843" s="282" t="s">
        <v>13102</v>
      </c>
      <c r="C1843" s="282" t="s">
        <v>114</v>
      </c>
      <c r="D1843" s="310">
        <v>-6.7821067821067826</v>
      </c>
      <c r="E1843" s="282" t="s">
        <v>2852</v>
      </c>
    </row>
    <row r="1844" spans="1:5" x14ac:dyDescent="0.2">
      <c r="A1844" s="282" t="s">
        <v>13101</v>
      </c>
      <c r="B1844" s="282" t="s">
        <v>13100</v>
      </c>
      <c r="C1844" s="282" t="s">
        <v>114</v>
      </c>
      <c r="D1844" s="310">
        <v>-2.3529411764705883</v>
      </c>
      <c r="E1844" s="282" t="s">
        <v>2852</v>
      </c>
    </row>
    <row r="1845" spans="1:5" x14ac:dyDescent="0.2">
      <c r="A1845" s="282" t="s">
        <v>13099</v>
      </c>
      <c r="B1845" s="282" t="s">
        <v>13098</v>
      </c>
      <c r="C1845" s="282" t="s">
        <v>114</v>
      </c>
      <c r="D1845" s="310">
        <v>9.3935790725327006</v>
      </c>
      <c r="E1845" s="282" t="s">
        <v>2844</v>
      </c>
    </row>
    <row r="1846" spans="1:5" x14ac:dyDescent="0.2">
      <c r="A1846" s="282" t="s">
        <v>13097</v>
      </c>
      <c r="B1846" s="282" t="s">
        <v>13096</v>
      </c>
      <c r="C1846" s="282" t="s">
        <v>114</v>
      </c>
      <c r="D1846" s="310">
        <v>8.0568720379146921</v>
      </c>
      <c r="E1846" s="282" t="s">
        <v>2844</v>
      </c>
    </row>
    <row r="1847" spans="1:5" x14ac:dyDescent="0.2">
      <c r="A1847" s="282" t="s">
        <v>13095</v>
      </c>
      <c r="B1847" s="282" t="s">
        <v>13094</v>
      </c>
      <c r="C1847" s="282" t="s">
        <v>114</v>
      </c>
      <c r="D1847" s="310">
        <v>13.024282560706402</v>
      </c>
      <c r="E1847" s="282" t="s">
        <v>2844</v>
      </c>
    </row>
    <row r="1848" spans="1:5" x14ac:dyDescent="0.2">
      <c r="A1848" s="282" t="s">
        <v>13093</v>
      </c>
      <c r="B1848" s="282" t="s">
        <v>13092</v>
      </c>
      <c r="C1848" s="282" t="s">
        <v>114</v>
      </c>
      <c r="D1848" s="310">
        <v>5.8763931104356635</v>
      </c>
      <c r="E1848" s="282" t="s">
        <v>2844</v>
      </c>
    </row>
    <row r="1849" spans="1:5" x14ac:dyDescent="0.2">
      <c r="A1849" s="282" t="s">
        <v>13091</v>
      </c>
      <c r="B1849" s="282" t="s">
        <v>13090</v>
      </c>
      <c r="C1849" s="282" t="s">
        <v>114</v>
      </c>
      <c r="D1849" s="310">
        <v>2.3928215353938187</v>
      </c>
      <c r="E1849" s="282" t="s">
        <v>2849</v>
      </c>
    </row>
    <row r="1850" spans="1:5" x14ac:dyDescent="0.2">
      <c r="A1850" s="282" t="s">
        <v>13089</v>
      </c>
      <c r="B1850" s="282" t="s">
        <v>13088</v>
      </c>
      <c r="C1850" s="282" t="s">
        <v>114</v>
      </c>
      <c r="D1850" s="310">
        <v>-1.3440860215053763</v>
      </c>
      <c r="E1850" s="282" t="s">
        <v>2852</v>
      </c>
    </row>
    <row r="1851" spans="1:5" x14ac:dyDescent="0.2">
      <c r="A1851" s="282" t="s">
        <v>13087</v>
      </c>
      <c r="B1851" s="282" t="s">
        <v>13086</v>
      </c>
      <c r="C1851" s="282" t="s">
        <v>114</v>
      </c>
      <c r="D1851" s="310">
        <v>-9.1684434968017072</v>
      </c>
      <c r="E1851" s="282" t="s">
        <v>2852</v>
      </c>
    </row>
    <row r="1852" spans="1:5" x14ac:dyDescent="0.2">
      <c r="A1852" s="282" t="s">
        <v>13085</v>
      </c>
      <c r="B1852" s="282" t="s">
        <v>13084</v>
      </c>
      <c r="C1852" s="282" t="s">
        <v>114</v>
      </c>
      <c r="D1852" s="310">
        <v>-7.3089700996677749</v>
      </c>
      <c r="E1852" s="282" t="s">
        <v>2852</v>
      </c>
    </row>
    <row r="1853" spans="1:5" x14ac:dyDescent="0.2">
      <c r="A1853" s="282" t="s">
        <v>13083</v>
      </c>
      <c r="B1853" s="282" t="s">
        <v>13082</v>
      </c>
      <c r="C1853" s="282" t="s">
        <v>114</v>
      </c>
      <c r="D1853" s="310">
        <v>2.7932960893854748</v>
      </c>
      <c r="E1853" s="282" t="s">
        <v>2849</v>
      </c>
    </row>
    <row r="1854" spans="1:5" x14ac:dyDescent="0.2">
      <c r="A1854" s="282" t="s">
        <v>13081</v>
      </c>
      <c r="B1854" s="282" t="s">
        <v>13080</v>
      </c>
      <c r="C1854" s="282" t="s">
        <v>114</v>
      </c>
      <c r="D1854" s="310">
        <v>4.4072948328267474</v>
      </c>
      <c r="E1854" s="282" t="s">
        <v>2849</v>
      </c>
    </row>
    <row r="1855" spans="1:5" x14ac:dyDescent="0.2">
      <c r="A1855" s="282" t="s">
        <v>13079</v>
      </c>
      <c r="B1855" s="282" t="s">
        <v>13078</v>
      </c>
      <c r="C1855" s="282" t="s">
        <v>114</v>
      </c>
      <c r="D1855" s="310">
        <v>1.3539651837524178</v>
      </c>
      <c r="E1855" s="282" t="s">
        <v>2849</v>
      </c>
    </row>
    <row r="1856" spans="1:5" x14ac:dyDescent="0.2">
      <c r="A1856" s="282" t="s">
        <v>13077</v>
      </c>
      <c r="B1856" s="282" t="s">
        <v>13076</v>
      </c>
      <c r="C1856" s="282" t="s">
        <v>114</v>
      </c>
      <c r="D1856" s="310">
        <v>78.88</v>
      </c>
      <c r="E1856" s="282" t="s">
        <v>2844</v>
      </c>
    </row>
    <row r="1857" spans="1:5" x14ac:dyDescent="0.2">
      <c r="A1857" s="282" t="s">
        <v>13075</v>
      </c>
      <c r="B1857" s="282" t="s">
        <v>13074</v>
      </c>
      <c r="C1857" s="282" t="s">
        <v>114</v>
      </c>
      <c r="D1857" s="310">
        <v>-4.4182621502209134</v>
      </c>
      <c r="E1857" s="282" t="s">
        <v>2852</v>
      </c>
    </row>
    <row r="1858" spans="1:5" x14ac:dyDescent="0.2">
      <c r="A1858" s="282" t="s">
        <v>13073</v>
      </c>
      <c r="B1858" s="282" t="s">
        <v>13072</v>
      </c>
      <c r="C1858" s="282" t="s">
        <v>114</v>
      </c>
      <c r="D1858" s="310">
        <v>0</v>
      </c>
      <c r="E1858" s="282" t="s">
        <v>3705</v>
      </c>
    </row>
    <row r="1859" spans="1:5" x14ac:dyDescent="0.2">
      <c r="A1859" s="282" t="s">
        <v>13071</v>
      </c>
      <c r="B1859" s="282" t="s">
        <v>13070</v>
      </c>
      <c r="C1859" s="282" t="s">
        <v>114</v>
      </c>
      <c r="D1859" s="310">
        <v>3.0882352941176472</v>
      </c>
      <c r="E1859" s="282" t="s">
        <v>2849</v>
      </c>
    </row>
    <row r="1860" spans="1:5" x14ac:dyDescent="0.2">
      <c r="A1860" s="282" t="s">
        <v>13069</v>
      </c>
      <c r="B1860" s="282" t="s">
        <v>13068</v>
      </c>
      <c r="C1860" s="282" t="s">
        <v>114</v>
      </c>
      <c r="D1860" s="310">
        <v>-1.8413597733711047</v>
      </c>
      <c r="E1860" s="282" t="s">
        <v>2852</v>
      </c>
    </row>
    <row r="1861" spans="1:5" x14ac:dyDescent="0.2">
      <c r="A1861" s="282" t="s">
        <v>13067</v>
      </c>
      <c r="B1861" s="282" t="s">
        <v>13066</v>
      </c>
      <c r="C1861" s="282" t="s">
        <v>114</v>
      </c>
      <c r="D1861" s="310">
        <v>10.876132930513595</v>
      </c>
      <c r="E1861" s="282" t="s">
        <v>2844</v>
      </c>
    </row>
    <row r="1862" spans="1:5" x14ac:dyDescent="0.2">
      <c r="A1862" s="282" t="s">
        <v>13065</v>
      </c>
      <c r="B1862" s="282" t="s">
        <v>13064</v>
      </c>
      <c r="C1862" s="282" t="s">
        <v>114</v>
      </c>
      <c r="D1862" s="310">
        <v>-3.195266272189349</v>
      </c>
      <c r="E1862" s="282" t="s">
        <v>2852</v>
      </c>
    </row>
    <row r="1863" spans="1:5" x14ac:dyDescent="0.2">
      <c r="A1863" s="282" t="s">
        <v>13063</v>
      </c>
      <c r="B1863" s="282" t="s">
        <v>13062</v>
      </c>
      <c r="C1863" s="282" t="s">
        <v>114</v>
      </c>
      <c r="D1863" s="310">
        <v>71.262135922330089</v>
      </c>
      <c r="E1863" s="282" t="s">
        <v>2844</v>
      </c>
    </row>
    <row r="1864" spans="1:5" x14ac:dyDescent="0.2">
      <c r="A1864" s="282" t="s">
        <v>13061</v>
      </c>
      <c r="B1864" s="282" t="s">
        <v>13060</v>
      </c>
      <c r="C1864" s="282" t="s">
        <v>114</v>
      </c>
      <c r="D1864" s="310">
        <v>40.811965811965813</v>
      </c>
      <c r="E1864" s="282" t="s">
        <v>2844</v>
      </c>
    </row>
    <row r="1865" spans="1:5" x14ac:dyDescent="0.2">
      <c r="A1865" s="282" t="s">
        <v>13059</v>
      </c>
      <c r="B1865" s="282" t="s">
        <v>13058</v>
      </c>
      <c r="C1865" s="282" t="s">
        <v>114</v>
      </c>
      <c r="D1865" s="310">
        <v>2.9850746268656714</v>
      </c>
      <c r="E1865" s="282" t="s">
        <v>2849</v>
      </c>
    </row>
    <row r="1866" spans="1:5" x14ac:dyDescent="0.2">
      <c r="A1866" s="282" t="s">
        <v>13057</v>
      </c>
      <c r="B1866" s="282" t="s">
        <v>13056</v>
      </c>
      <c r="C1866" s="282" t="s">
        <v>114</v>
      </c>
      <c r="D1866" s="310">
        <v>-0.13020833333333331</v>
      </c>
      <c r="E1866" s="282" t="s">
        <v>2852</v>
      </c>
    </row>
    <row r="1867" spans="1:5" x14ac:dyDescent="0.2">
      <c r="A1867" s="282" t="s">
        <v>13055</v>
      </c>
      <c r="B1867" s="282" t="s">
        <v>13054</v>
      </c>
      <c r="C1867" s="282" t="s">
        <v>114</v>
      </c>
      <c r="D1867" s="310">
        <v>-3.2904148783977112</v>
      </c>
      <c r="E1867" s="282" t="s">
        <v>2852</v>
      </c>
    </row>
    <row r="1868" spans="1:5" x14ac:dyDescent="0.2">
      <c r="A1868" s="282" t="s">
        <v>13053</v>
      </c>
      <c r="B1868" s="282" t="s">
        <v>13052</v>
      </c>
      <c r="C1868" s="282" t="s">
        <v>114</v>
      </c>
      <c r="D1868" s="310">
        <v>4.2391304347826084</v>
      </c>
      <c r="E1868" s="282" t="s">
        <v>2849</v>
      </c>
    </row>
    <row r="1869" spans="1:5" x14ac:dyDescent="0.2">
      <c r="A1869" s="282" t="s">
        <v>13051</v>
      </c>
      <c r="B1869" s="282" t="s">
        <v>13050</v>
      </c>
      <c r="C1869" s="282" t="s">
        <v>114</v>
      </c>
      <c r="D1869" s="310">
        <v>1.7195767195767195</v>
      </c>
      <c r="E1869" s="282" t="s">
        <v>2849</v>
      </c>
    </row>
    <row r="1870" spans="1:5" x14ac:dyDescent="0.2">
      <c r="A1870" s="282" t="s">
        <v>13049</v>
      </c>
      <c r="B1870" s="282" t="s">
        <v>13048</v>
      </c>
      <c r="C1870" s="282" t="s">
        <v>114</v>
      </c>
      <c r="D1870" s="310">
        <v>2.4502297090352223</v>
      </c>
      <c r="E1870" s="282" t="s">
        <v>2849</v>
      </c>
    </row>
    <row r="1871" spans="1:5" x14ac:dyDescent="0.2">
      <c r="A1871" s="282" t="s">
        <v>13047</v>
      </c>
      <c r="B1871" s="282" t="s">
        <v>13046</v>
      </c>
      <c r="C1871" s="282" t="s">
        <v>114</v>
      </c>
      <c r="D1871" s="310">
        <v>4.4444444444444446</v>
      </c>
      <c r="E1871" s="282" t="s">
        <v>2844</v>
      </c>
    </row>
    <row r="1872" spans="1:5" x14ac:dyDescent="0.2">
      <c r="A1872" s="282" t="s">
        <v>13045</v>
      </c>
      <c r="B1872" s="282" t="s">
        <v>13044</v>
      </c>
      <c r="C1872" s="282" t="s">
        <v>114</v>
      </c>
      <c r="D1872" s="310">
        <v>18.083462132921174</v>
      </c>
      <c r="E1872" s="282" t="s">
        <v>2844</v>
      </c>
    </row>
    <row r="1873" spans="1:5" x14ac:dyDescent="0.2">
      <c r="A1873" s="282" t="s">
        <v>13043</v>
      </c>
      <c r="B1873" s="282" t="s">
        <v>13042</v>
      </c>
      <c r="C1873" s="282" t="s">
        <v>114</v>
      </c>
      <c r="D1873" s="310">
        <v>-1.1406844106463878</v>
      </c>
      <c r="E1873" s="282" t="s">
        <v>2852</v>
      </c>
    </row>
    <row r="1874" spans="1:5" x14ac:dyDescent="0.2">
      <c r="A1874" s="282" t="s">
        <v>13041</v>
      </c>
      <c r="B1874" s="282" t="s">
        <v>13040</v>
      </c>
      <c r="C1874" s="282" t="s">
        <v>114</v>
      </c>
      <c r="D1874" s="310">
        <v>1.6774193548387095</v>
      </c>
      <c r="E1874" s="282" t="s">
        <v>2849</v>
      </c>
    </row>
    <row r="1875" spans="1:5" x14ac:dyDescent="0.2">
      <c r="A1875" s="282" t="s">
        <v>13039</v>
      </c>
      <c r="B1875" s="282" t="s">
        <v>13038</v>
      </c>
      <c r="C1875" s="282" t="s">
        <v>114</v>
      </c>
      <c r="D1875" s="310">
        <v>0.50188205771643657</v>
      </c>
      <c r="E1875" s="282" t="s">
        <v>2849</v>
      </c>
    </row>
    <row r="1876" spans="1:5" x14ac:dyDescent="0.2">
      <c r="A1876" s="282" t="s">
        <v>13037</v>
      </c>
      <c r="B1876" s="282" t="s">
        <v>13036</v>
      </c>
      <c r="C1876" s="282" t="s">
        <v>114</v>
      </c>
      <c r="D1876" s="310">
        <v>0.14326647564469913</v>
      </c>
      <c r="E1876" s="282" t="s">
        <v>2849</v>
      </c>
    </row>
    <row r="1877" spans="1:5" x14ac:dyDescent="0.2">
      <c r="A1877" s="282" t="s">
        <v>13035</v>
      </c>
      <c r="B1877" s="282" t="s">
        <v>13034</v>
      </c>
      <c r="C1877" s="282" t="s">
        <v>114</v>
      </c>
      <c r="D1877" s="310">
        <v>4.2038216560509554</v>
      </c>
      <c r="E1877" s="282" t="s">
        <v>2849</v>
      </c>
    </row>
    <row r="1878" spans="1:5" x14ac:dyDescent="0.2">
      <c r="A1878" s="282" t="s">
        <v>13033</v>
      </c>
      <c r="B1878" s="282" t="s">
        <v>13032</v>
      </c>
      <c r="C1878" s="282" t="s">
        <v>114</v>
      </c>
      <c r="D1878" s="310">
        <v>1.824817518248175</v>
      </c>
      <c r="E1878" s="282" t="s">
        <v>2849</v>
      </c>
    </row>
    <row r="1879" spans="1:5" x14ac:dyDescent="0.2">
      <c r="A1879" s="282" t="s">
        <v>13031</v>
      </c>
      <c r="B1879" s="282" t="s">
        <v>13030</v>
      </c>
      <c r="C1879" s="282" t="s">
        <v>114</v>
      </c>
      <c r="D1879" s="310">
        <v>4.0268456375838921</v>
      </c>
      <c r="E1879" s="282" t="s">
        <v>2849</v>
      </c>
    </row>
    <row r="1880" spans="1:5" x14ac:dyDescent="0.2">
      <c r="A1880" s="282" t="s">
        <v>13029</v>
      </c>
      <c r="B1880" s="282" t="s">
        <v>13028</v>
      </c>
      <c r="C1880" s="282" t="s">
        <v>114</v>
      </c>
      <c r="D1880" s="310">
        <v>3.1408308004052685</v>
      </c>
      <c r="E1880" s="282" t="s">
        <v>2849</v>
      </c>
    </row>
    <row r="1881" spans="1:5" x14ac:dyDescent="0.2">
      <c r="A1881" s="282" t="s">
        <v>13027</v>
      </c>
      <c r="B1881" s="282" t="s">
        <v>13026</v>
      </c>
      <c r="C1881" s="282" t="s">
        <v>114</v>
      </c>
      <c r="D1881" s="310">
        <v>1.4981273408239701</v>
      </c>
      <c r="E1881" s="282" t="s">
        <v>2849</v>
      </c>
    </row>
    <row r="1882" spans="1:5" x14ac:dyDescent="0.2">
      <c r="A1882" s="282" t="s">
        <v>13025</v>
      </c>
      <c r="B1882" s="282" t="s">
        <v>13024</v>
      </c>
      <c r="C1882" s="282" t="s">
        <v>114</v>
      </c>
      <c r="D1882" s="310">
        <v>5.9270516717325226</v>
      </c>
      <c r="E1882" s="282" t="s">
        <v>2844</v>
      </c>
    </row>
    <row r="1883" spans="1:5" x14ac:dyDescent="0.2">
      <c r="A1883" s="282" t="s">
        <v>13023</v>
      </c>
      <c r="B1883" s="282" t="s">
        <v>13022</v>
      </c>
      <c r="C1883" s="282" t="s">
        <v>114</v>
      </c>
      <c r="D1883" s="310">
        <v>-2.6073619631901841</v>
      </c>
      <c r="E1883" s="282" t="s">
        <v>2852</v>
      </c>
    </row>
    <row r="1884" spans="1:5" x14ac:dyDescent="0.2">
      <c r="A1884" s="282" t="s">
        <v>13021</v>
      </c>
      <c r="B1884" s="282" t="s">
        <v>13020</v>
      </c>
      <c r="C1884" s="282" t="s">
        <v>114</v>
      </c>
      <c r="D1884" s="310">
        <v>34.006211180124225</v>
      </c>
      <c r="E1884" s="282" t="s">
        <v>2844</v>
      </c>
    </row>
    <row r="1885" spans="1:5" x14ac:dyDescent="0.2">
      <c r="A1885" s="282" t="s">
        <v>13019</v>
      </c>
      <c r="B1885" s="282" t="s">
        <v>13018</v>
      </c>
      <c r="C1885" s="282" t="s">
        <v>114</v>
      </c>
      <c r="D1885" s="310">
        <v>3.3542976939203357</v>
      </c>
      <c r="E1885" s="282" t="s">
        <v>2849</v>
      </c>
    </row>
    <row r="1886" spans="1:5" x14ac:dyDescent="0.2">
      <c r="A1886" s="282" t="s">
        <v>13017</v>
      </c>
      <c r="B1886" s="282" t="s">
        <v>13016</v>
      </c>
      <c r="C1886" s="282" t="s">
        <v>114</v>
      </c>
      <c r="D1886" s="310">
        <v>1.2539184952978055</v>
      </c>
      <c r="E1886" s="282" t="s">
        <v>2849</v>
      </c>
    </row>
    <row r="1887" spans="1:5" x14ac:dyDescent="0.2">
      <c r="A1887" s="282" t="s">
        <v>13015</v>
      </c>
      <c r="B1887" s="282" t="s">
        <v>13014</v>
      </c>
      <c r="C1887" s="282" t="s">
        <v>114</v>
      </c>
      <c r="D1887" s="310">
        <v>2.8700906344410875</v>
      </c>
      <c r="E1887" s="282" t="s">
        <v>2849</v>
      </c>
    </row>
    <row r="1888" spans="1:5" x14ac:dyDescent="0.2">
      <c r="A1888" s="282" t="s">
        <v>13013</v>
      </c>
      <c r="B1888" s="282" t="s">
        <v>13012</v>
      </c>
      <c r="C1888" s="282" t="s">
        <v>114</v>
      </c>
      <c r="D1888" s="310">
        <v>7.0351758793969852</v>
      </c>
      <c r="E1888" s="282" t="s">
        <v>2844</v>
      </c>
    </row>
    <row r="1889" spans="1:5" x14ac:dyDescent="0.2">
      <c r="A1889" s="282" t="s">
        <v>13011</v>
      </c>
      <c r="B1889" s="282" t="s">
        <v>13010</v>
      </c>
      <c r="C1889" s="282" t="s">
        <v>114</v>
      </c>
      <c r="D1889" s="310">
        <v>-5.4545454545454541</v>
      </c>
      <c r="E1889" s="282" t="s">
        <v>2852</v>
      </c>
    </row>
    <row r="1890" spans="1:5" x14ac:dyDescent="0.2">
      <c r="A1890" s="282" t="s">
        <v>13009</v>
      </c>
      <c r="B1890" s="282" t="s">
        <v>13008</v>
      </c>
      <c r="C1890" s="282" t="s">
        <v>114</v>
      </c>
      <c r="D1890" s="310">
        <v>-1.9017432646592711</v>
      </c>
      <c r="E1890" s="282" t="s">
        <v>2852</v>
      </c>
    </row>
    <row r="1891" spans="1:5" x14ac:dyDescent="0.2">
      <c r="A1891" s="282" t="s">
        <v>13007</v>
      </c>
      <c r="B1891" s="282" t="s">
        <v>13006</v>
      </c>
      <c r="C1891" s="282" t="s">
        <v>114</v>
      </c>
      <c r="D1891" s="310">
        <v>5.15625</v>
      </c>
      <c r="E1891" s="282" t="s">
        <v>2844</v>
      </c>
    </row>
    <row r="1892" spans="1:5" x14ac:dyDescent="0.2">
      <c r="A1892" s="282" t="s">
        <v>13005</v>
      </c>
      <c r="B1892" s="282" t="s">
        <v>13004</v>
      </c>
      <c r="C1892" s="282" t="s">
        <v>114</v>
      </c>
      <c r="D1892" s="310">
        <v>-1.2944983818770228</v>
      </c>
      <c r="E1892" s="282" t="s">
        <v>2852</v>
      </c>
    </row>
    <row r="1893" spans="1:5" x14ac:dyDescent="0.2">
      <c r="A1893" s="282" t="s">
        <v>13003</v>
      </c>
      <c r="B1893" s="282" t="s">
        <v>13002</v>
      </c>
      <c r="C1893" s="282" t="s">
        <v>114</v>
      </c>
      <c r="D1893" s="310">
        <v>1.804123711340206</v>
      </c>
      <c r="E1893" s="282" t="s">
        <v>2849</v>
      </c>
    </row>
    <row r="1894" spans="1:5" x14ac:dyDescent="0.2">
      <c r="A1894" s="282" t="s">
        <v>13001</v>
      </c>
      <c r="B1894" s="282" t="s">
        <v>13000</v>
      </c>
      <c r="C1894" s="282" t="s">
        <v>114</v>
      </c>
      <c r="D1894" s="310">
        <v>3.1177829099307162</v>
      </c>
      <c r="E1894" s="282" t="s">
        <v>2849</v>
      </c>
    </row>
    <row r="1895" spans="1:5" x14ac:dyDescent="0.2">
      <c r="A1895" s="282" t="s">
        <v>12999</v>
      </c>
      <c r="B1895" s="282" t="s">
        <v>12998</v>
      </c>
      <c r="C1895" s="282" t="s">
        <v>114</v>
      </c>
      <c r="D1895" s="310">
        <v>-2.7713625866050808</v>
      </c>
      <c r="E1895" s="282" t="s">
        <v>2852</v>
      </c>
    </row>
    <row r="1896" spans="1:5" x14ac:dyDescent="0.2">
      <c r="A1896" s="282" t="s">
        <v>12997</v>
      </c>
      <c r="B1896" s="282" t="s">
        <v>12996</v>
      </c>
      <c r="C1896" s="282" t="s">
        <v>114</v>
      </c>
      <c r="D1896" s="310">
        <v>5.6152927120669061</v>
      </c>
      <c r="E1896" s="282" t="s">
        <v>2844</v>
      </c>
    </row>
    <row r="1897" spans="1:5" x14ac:dyDescent="0.2">
      <c r="A1897" s="282" t="s">
        <v>12995</v>
      </c>
      <c r="B1897" s="282" t="s">
        <v>12994</v>
      </c>
      <c r="C1897" s="282" t="s">
        <v>114</v>
      </c>
      <c r="D1897" s="310">
        <v>2.0992366412213741</v>
      </c>
      <c r="E1897" s="282" t="s">
        <v>2849</v>
      </c>
    </row>
    <row r="1898" spans="1:5" x14ac:dyDescent="0.2">
      <c r="A1898" s="282" t="s">
        <v>12993</v>
      </c>
      <c r="B1898" s="282" t="s">
        <v>12992</v>
      </c>
      <c r="C1898" s="282" t="s">
        <v>114</v>
      </c>
      <c r="D1898" s="310">
        <v>-4.1158536585365857</v>
      </c>
      <c r="E1898" s="282" t="s">
        <v>2852</v>
      </c>
    </row>
    <row r="1899" spans="1:5" x14ac:dyDescent="0.2">
      <c r="A1899" s="282" t="s">
        <v>12991</v>
      </c>
      <c r="B1899" s="282" t="s">
        <v>12990</v>
      </c>
      <c r="C1899" s="282" t="s">
        <v>114</v>
      </c>
      <c r="D1899" s="310">
        <v>-6.5506653019447292</v>
      </c>
      <c r="E1899" s="282" t="s">
        <v>2852</v>
      </c>
    </row>
    <row r="1900" spans="1:5" x14ac:dyDescent="0.2">
      <c r="A1900" s="282" t="s">
        <v>12989</v>
      </c>
      <c r="B1900" s="282" t="s">
        <v>12988</v>
      </c>
      <c r="C1900" s="282" t="s">
        <v>114</v>
      </c>
      <c r="D1900" s="310">
        <v>6.3464837049742702</v>
      </c>
      <c r="E1900" s="282" t="s">
        <v>2844</v>
      </c>
    </row>
    <row r="1901" spans="1:5" x14ac:dyDescent="0.2">
      <c r="A1901" s="282" t="s">
        <v>12987</v>
      </c>
      <c r="B1901" s="282" t="s">
        <v>12986</v>
      </c>
      <c r="C1901" s="282" t="s">
        <v>114</v>
      </c>
      <c r="D1901" s="310">
        <v>1.6791044776119404</v>
      </c>
      <c r="E1901" s="282" t="s">
        <v>2849</v>
      </c>
    </row>
    <row r="1902" spans="1:5" x14ac:dyDescent="0.2">
      <c r="A1902" s="282" t="s">
        <v>12985</v>
      </c>
      <c r="B1902" s="282" t="s">
        <v>12984</v>
      </c>
      <c r="C1902" s="282" t="s">
        <v>114</v>
      </c>
      <c r="D1902" s="310">
        <v>3.0656934306569341</v>
      </c>
      <c r="E1902" s="282" t="s">
        <v>2849</v>
      </c>
    </row>
    <row r="1903" spans="1:5" x14ac:dyDescent="0.2">
      <c r="A1903" s="282" t="s">
        <v>12983</v>
      </c>
      <c r="B1903" s="282" t="s">
        <v>12982</v>
      </c>
      <c r="C1903" s="282" t="s">
        <v>114</v>
      </c>
      <c r="D1903" s="310">
        <v>-3.1512605042016806</v>
      </c>
      <c r="E1903" s="282" t="s">
        <v>2852</v>
      </c>
    </row>
    <row r="1904" spans="1:5" x14ac:dyDescent="0.2">
      <c r="A1904" s="282" t="s">
        <v>12981</v>
      </c>
      <c r="B1904" s="282" t="s">
        <v>12980</v>
      </c>
      <c r="C1904" s="282" t="s">
        <v>114</v>
      </c>
      <c r="D1904" s="310">
        <v>0.84112149532710279</v>
      </c>
      <c r="E1904" s="282" t="s">
        <v>2849</v>
      </c>
    </row>
    <row r="1905" spans="1:5" x14ac:dyDescent="0.2">
      <c r="A1905" s="282" t="s">
        <v>12979</v>
      </c>
      <c r="B1905" s="282" t="s">
        <v>12978</v>
      </c>
      <c r="C1905" s="282" t="s">
        <v>114</v>
      </c>
      <c r="D1905" s="310">
        <v>-2.9556650246305418</v>
      </c>
      <c r="E1905" s="282" t="s">
        <v>2852</v>
      </c>
    </row>
    <row r="1906" spans="1:5" x14ac:dyDescent="0.2">
      <c r="A1906" s="282" t="s">
        <v>12977</v>
      </c>
      <c r="B1906" s="282" t="s">
        <v>12976</v>
      </c>
      <c r="C1906" s="282" t="s">
        <v>114</v>
      </c>
      <c r="D1906" s="310">
        <v>-2.880658436213992</v>
      </c>
      <c r="E1906" s="282" t="s">
        <v>2852</v>
      </c>
    </row>
    <row r="1907" spans="1:5" x14ac:dyDescent="0.2">
      <c r="A1907" s="282" t="s">
        <v>12975</v>
      </c>
      <c r="B1907" s="282" t="s">
        <v>12974</v>
      </c>
      <c r="C1907" s="282" t="s">
        <v>114</v>
      </c>
      <c r="D1907" s="310">
        <v>-0.63694267515923575</v>
      </c>
      <c r="E1907" s="282" t="s">
        <v>2852</v>
      </c>
    </row>
    <row r="1908" spans="1:5" x14ac:dyDescent="0.2">
      <c r="A1908" s="282" t="s">
        <v>12973</v>
      </c>
      <c r="B1908" s="282" t="s">
        <v>12972</v>
      </c>
      <c r="C1908" s="282" t="s">
        <v>114</v>
      </c>
      <c r="D1908" s="310">
        <v>6.638566912539515</v>
      </c>
      <c r="E1908" s="282" t="s">
        <v>2844</v>
      </c>
    </row>
    <row r="1909" spans="1:5" x14ac:dyDescent="0.2">
      <c r="A1909" s="282" t="s">
        <v>12971</v>
      </c>
      <c r="B1909" s="282" t="s">
        <v>12970</v>
      </c>
      <c r="C1909" s="282" t="s">
        <v>114</v>
      </c>
      <c r="D1909" s="310">
        <v>-4.8148148148148149</v>
      </c>
      <c r="E1909" s="282" t="s">
        <v>2852</v>
      </c>
    </row>
    <row r="1910" spans="1:5" x14ac:dyDescent="0.2">
      <c r="A1910" s="282" t="s">
        <v>12969</v>
      </c>
      <c r="B1910" s="282" t="s">
        <v>12968</v>
      </c>
      <c r="C1910" s="282" t="s">
        <v>114</v>
      </c>
      <c r="D1910" s="310">
        <v>-0.29498525073746312</v>
      </c>
      <c r="E1910" s="282" t="s">
        <v>2852</v>
      </c>
    </row>
    <row r="1911" spans="1:5" x14ac:dyDescent="0.2">
      <c r="A1911" s="282" t="s">
        <v>12967</v>
      </c>
      <c r="B1911" s="282" t="s">
        <v>12966</v>
      </c>
      <c r="C1911" s="282" t="s">
        <v>114</v>
      </c>
      <c r="D1911" s="310">
        <v>0.22624434389140274</v>
      </c>
      <c r="E1911" s="282" t="s">
        <v>2849</v>
      </c>
    </row>
    <row r="1912" spans="1:5" x14ac:dyDescent="0.2">
      <c r="A1912" s="282" t="s">
        <v>12965</v>
      </c>
      <c r="B1912" s="282" t="s">
        <v>12964</v>
      </c>
      <c r="C1912" s="282" t="s">
        <v>114</v>
      </c>
      <c r="D1912" s="310">
        <v>15.798319327731091</v>
      </c>
      <c r="E1912" s="282" t="s">
        <v>2844</v>
      </c>
    </row>
    <row r="1913" spans="1:5" x14ac:dyDescent="0.2">
      <c r="A1913" s="282" t="s">
        <v>12963</v>
      </c>
      <c r="B1913" s="282" t="s">
        <v>12962</v>
      </c>
      <c r="C1913" s="282" t="s">
        <v>114</v>
      </c>
      <c r="D1913" s="310">
        <v>-1.1437908496732025</v>
      </c>
      <c r="E1913" s="282" t="s">
        <v>2852</v>
      </c>
    </row>
    <row r="1914" spans="1:5" x14ac:dyDescent="0.2">
      <c r="A1914" s="282" t="s">
        <v>12961</v>
      </c>
      <c r="B1914" s="282" t="s">
        <v>12960</v>
      </c>
      <c r="C1914" s="282" t="s">
        <v>114</v>
      </c>
      <c r="D1914" s="310">
        <v>4.4096728307254622</v>
      </c>
      <c r="E1914" s="282" t="s">
        <v>2849</v>
      </c>
    </row>
    <row r="1915" spans="1:5" x14ac:dyDescent="0.2">
      <c r="A1915" s="282" t="s">
        <v>12959</v>
      </c>
      <c r="B1915" s="282" t="s">
        <v>12958</v>
      </c>
      <c r="C1915" s="282" t="s">
        <v>114</v>
      </c>
      <c r="D1915" s="310">
        <v>-4.8300536672629697</v>
      </c>
      <c r="E1915" s="282" t="s">
        <v>2852</v>
      </c>
    </row>
    <row r="1916" spans="1:5" x14ac:dyDescent="0.2">
      <c r="A1916" s="282" t="s">
        <v>12957</v>
      </c>
      <c r="B1916" s="282" t="s">
        <v>12956</v>
      </c>
      <c r="C1916" s="282" t="s">
        <v>114</v>
      </c>
      <c r="D1916" s="310">
        <v>-2.8077753779697625</v>
      </c>
      <c r="E1916" s="282" t="s">
        <v>2852</v>
      </c>
    </row>
    <row r="1917" spans="1:5" x14ac:dyDescent="0.2">
      <c r="A1917" s="282" t="s">
        <v>12955</v>
      </c>
      <c r="B1917" s="282" t="s">
        <v>12954</v>
      </c>
      <c r="C1917" s="282" t="s">
        <v>114</v>
      </c>
      <c r="D1917" s="310">
        <v>5.7347670250896057</v>
      </c>
      <c r="E1917" s="282" t="s">
        <v>2844</v>
      </c>
    </row>
    <row r="1918" spans="1:5" x14ac:dyDescent="0.2">
      <c r="A1918" s="282" t="s">
        <v>12953</v>
      </c>
      <c r="B1918" s="282" t="s">
        <v>12952</v>
      </c>
      <c r="C1918" s="282" t="s">
        <v>114</v>
      </c>
      <c r="D1918" s="310">
        <v>-3.8297872340425529</v>
      </c>
      <c r="E1918" s="282" t="s">
        <v>2852</v>
      </c>
    </row>
    <row r="1919" spans="1:5" x14ac:dyDescent="0.2">
      <c r="A1919" s="282" t="s">
        <v>12951</v>
      </c>
      <c r="B1919" s="282" t="s">
        <v>12950</v>
      </c>
      <c r="C1919" s="282" t="s">
        <v>111</v>
      </c>
      <c r="D1919" s="310">
        <v>-2.785515320334262</v>
      </c>
      <c r="E1919" s="282" t="s">
        <v>2852</v>
      </c>
    </row>
    <row r="1920" spans="1:5" x14ac:dyDescent="0.2">
      <c r="A1920" s="282" t="s">
        <v>12949</v>
      </c>
      <c r="B1920" s="282" t="s">
        <v>12948</v>
      </c>
      <c r="C1920" s="282" t="s">
        <v>111</v>
      </c>
      <c r="D1920" s="310">
        <v>-2.6049204052098407</v>
      </c>
      <c r="E1920" s="282" t="s">
        <v>2852</v>
      </c>
    </row>
    <row r="1921" spans="1:5" x14ac:dyDescent="0.2">
      <c r="A1921" s="282" t="s">
        <v>12947</v>
      </c>
      <c r="B1921" s="282" t="s">
        <v>12946</v>
      </c>
      <c r="C1921" s="282" t="s">
        <v>111</v>
      </c>
      <c r="D1921" s="310">
        <v>0.19083969465648853</v>
      </c>
      <c r="E1921" s="282" t="s">
        <v>2849</v>
      </c>
    </row>
    <row r="1922" spans="1:5" x14ac:dyDescent="0.2">
      <c r="A1922" s="282" t="s">
        <v>12945</v>
      </c>
      <c r="B1922" s="282" t="s">
        <v>12944</v>
      </c>
      <c r="C1922" s="282" t="s">
        <v>111</v>
      </c>
      <c r="D1922" s="310">
        <v>-9.9800399201596814</v>
      </c>
      <c r="E1922" s="282" t="s">
        <v>2852</v>
      </c>
    </row>
    <row r="1923" spans="1:5" x14ac:dyDescent="0.2">
      <c r="A1923" s="282" t="s">
        <v>12943</v>
      </c>
      <c r="B1923" s="282" t="s">
        <v>12942</v>
      </c>
      <c r="C1923" s="282" t="s">
        <v>111</v>
      </c>
      <c r="D1923" s="310">
        <v>1.8390804597701149</v>
      </c>
      <c r="E1923" s="282" t="s">
        <v>2849</v>
      </c>
    </row>
    <row r="1924" spans="1:5" x14ac:dyDescent="0.2">
      <c r="A1924" s="282" t="s">
        <v>12941</v>
      </c>
      <c r="B1924" s="282" t="s">
        <v>12940</v>
      </c>
      <c r="C1924" s="282" t="s">
        <v>111</v>
      </c>
      <c r="D1924" s="310">
        <v>-0.32733224222585927</v>
      </c>
      <c r="E1924" s="282" t="s">
        <v>2852</v>
      </c>
    </row>
    <row r="1925" spans="1:5" x14ac:dyDescent="0.2">
      <c r="A1925" s="282" t="s">
        <v>12939</v>
      </c>
      <c r="B1925" s="282" t="s">
        <v>12938</v>
      </c>
      <c r="C1925" s="282" t="s">
        <v>111</v>
      </c>
      <c r="D1925" s="310">
        <v>13.177570093457943</v>
      </c>
      <c r="E1925" s="282" t="s">
        <v>2844</v>
      </c>
    </row>
    <row r="1926" spans="1:5" x14ac:dyDescent="0.2">
      <c r="A1926" s="282" t="s">
        <v>12937</v>
      </c>
      <c r="B1926" s="282" t="s">
        <v>12936</v>
      </c>
      <c r="C1926" s="282" t="s">
        <v>111</v>
      </c>
      <c r="D1926" s="310">
        <v>3.0120481927710845</v>
      </c>
      <c r="E1926" s="282" t="s">
        <v>2849</v>
      </c>
    </row>
    <row r="1927" spans="1:5" x14ac:dyDescent="0.2">
      <c r="A1927" s="282" t="s">
        <v>12935</v>
      </c>
      <c r="B1927" s="282" t="s">
        <v>12934</v>
      </c>
      <c r="C1927" s="282" t="s">
        <v>111</v>
      </c>
      <c r="D1927" s="310">
        <v>67.507746790615315</v>
      </c>
      <c r="E1927" s="282" t="s">
        <v>2844</v>
      </c>
    </row>
    <row r="1928" spans="1:5" x14ac:dyDescent="0.2">
      <c r="A1928" s="282" t="s">
        <v>12933</v>
      </c>
      <c r="B1928" s="282" t="s">
        <v>12932</v>
      </c>
      <c r="C1928" s="282" t="s">
        <v>111</v>
      </c>
      <c r="D1928" s="310">
        <v>5.8620689655172411</v>
      </c>
      <c r="E1928" s="282" t="s">
        <v>2844</v>
      </c>
    </row>
    <row r="1929" spans="1:5" x14ac:dyDescent="0.2">
      <c r="A1929" s="282" t="s">
        <v>12931</v>
      </c>
      <c r="B1929" s="282" t="s">
        <v>12930</v>
      </c>
      <c r="C1929" s="282" t="s">
        <v>111</v>
      </c>
      <c r="D1929" s="310">
        <v>-0.83955223880597019</v>
      </c>
      <c r="E1929" s="282" t="s">
        <v>2852</v>
      </c>
    </row>
    <row r="1930" spans="1:5" x14ac:dyDescent="0.2">
      <c r="A1930" s="282" t="s">
        <v>12929</v>
      </c>
      <c r="B1930" s="282" t="s">
        <v>12928</v>
      </c>
      <c r="C1930" s="282" t="s">
        <v>111</v>
      </c>
      <c r="D1930" s="310">
        <v>0.57224606580829751</v>
      </c>
      <c r="E1930" s="282" t="s">
        <v>2849</v>
      </c>
    </row>
    <row r="1931" spans="1:5" x14ac:dyDescent="0.2">
      <c r="A1931" s="282" t="s">
        <v>12927</v>
      </c>
      <c r="B1931" s="282" t="s">
        <v>12926</v>
      </c>
      <c r="C1931" s="282" t="s">
        <v>111</v>
      </c>
      <c r="D1931" s="310">
        <v>26.151930261519301</v>
      </c>
      <c r="E1931" s="282" t="s">
        <v>2844</v>
      </c>
    </row>
    <row r="1932" spans="1:5" x14ac:dyDescent="0.2">
      <c r="A1932" s="282" t="s">
        <v>12925</v>
      </c>
      <c r="B1932" s="282" t="s">
        <v>12924</v>
      </c>
      <c r="C1932" s="282" t="s">
        <v>111</v>
      </c>
      <c r="D1932" s="310">
        <v>53.598774885145481</v>
      </c>
      <c r="E1932" s="282" t="s">
        <v>2844</v>
      </c>
    </row>
    <row r="1933" spans="1:5" x14ac:dyDescent="0.2">
      <c r="A1933" s="282" t="s">
        <v>12923</v>
      </c>
      <c r="B1933" s="282" t="s">
        <v>12922</v>
      </c>
      <c r="C1933" s="282" t="s">
        <v>111</v>
      </c>
      <c r="D1933" s="310">
        <v>-1.0739856801909307</v>
      </c>
      <c r="E1933" s="282" t="s">
        <v>2852</v>
      </c>
    </row>
    <row r="1934" spans="1:5" x14ac:dyDescent="0.2">
      <c r="A1934" s="282" t="s">
        <v>12921</v>
      </c>
      <c r="B1934" s="282" t="s">
        <v>12920</v>
      </c>
      <c r="C1934" s="282" t="s">
        <v>111</v>
      </c>
      <c r="D1934" s="310">
        <v>-5.1104972375690609</v>
      </c>
      <c r="E1934" s="282" t="s">
        <v>2852</v>
      </c>
    </row>
    <row r="1935" spans="1:5" x14ac:dyDescent="0.2">
      <c r="A1935" s="282" t="s">
        <v>12919</v>
      </c>
      <c r="B1935" s="282" t="s">
        <v>12918</v>
      </c>
      <c r="C1935" s="282" t="s">
        <v>111</v>
      </c>
      <c r="D1935" s="310">
        <v>-4.540023894862605</v>
      </c>
      <c r="E1935" s="282" t="s">
        <v>2852</v>
      </c>
    </row>
    <row r="1936" spans="1:5" x14ac:dyDescent="0.2">
      <c r="A1936" s="282" t="s">
        <v>12917</v>
      </c>
      <c r="B1936" s="282" t="s">
        <v>12916</v>
      </c>
      <c r="C1936" s="282" t="s">
        <v>111</v>
      </c>
      <c r="D1936" s="310">
        <v>22.616136919315402</v>
      </c>
      <c r="E1936" s="282" t="s">
        <v>2844</v>
      </c>
    </row>
    <row r="1937" spans="1:5" x14ac:dyDescent="0.2">
      <c r="A1937" s="282" t="s">
        <v>12915</v>
      </c>
      <c r="B1937" s="282" t="s">
        <v>12914</v>
      </c>
      <c r="C1937" s="282" t="s">
        <v>111</v>
      </c>
      <c r="D1937" s="310">
        <v>3.5064935064935061</v>
      </c>
      <c r="E1937" s="282" t="s">
        <v>2849</v>
      </c>
    </row>
    <row r="1938" spans="1:5" x14ac:dyDescent="0.2">
      <c r="A1938" s="282" t="s">
        <v>12913</v>
      </c>
      <c r="B1938" s="282" t="s">
        <v>12912</v>
      </c>
      <c r="C1938" s="282" t="s">
        <v>111</v>
      </c>
      <c r="D1938" s="310">
        <v>18.245614035087719</v>
      </c>
      <c r="E1938" s="282" t="s">
        <v>2844</v>
      </c>
    </row>
    <row r="1939" spans="1:5" x14ac:dyDescent="0.2">
      <c r="A1939" s="282" t="s">
        <v>12911</v>
      </c>
      <c r="B1939" s="282" t="s">
        <v>12910</v>
      </c>
      <c r="C1939" s="282" t="s">
        <v>111</v>
      </c>
      <c r="D1939" s="310">
        <v>2.5568181818181821</v>
      </c>
      <c r="E1939" s="282" t="s">
        <v>2849</v>
      </c>
    </row>
    <row r="1940" spans="1:5" x14ac:dyDescent="0.2">
      <c r="A1940" s="282" t="s">
        <v>12909</v>
      </c>
      <c r="B1940" s="282" t="s">
        <v>12908</v>
      </c>
      <c r="C1940" s="282" t="s">
        <v>111</v>
      </c>
      <c r="D1940" s="310">
        <v>54.704595185995622</v>
      </c>
      <c r="E1940" s="282" t="s">
        <v>2844</v>
      </c>
    </row>
    <row r="1941" spans="1:5" x14ac:dyDescent="0.2">
      <c r="A1941" s="282" t="s">
        <v>12907</v>
      </c>
      <c r="B1941" s="282" t="s">
        <v>12906</v>
      </c>
      <c r="C1941" s="282" t="s">
        <v>111</v>
      </c>
      <c r="D1941" s="310">
        <v>6.5178571428571432</v>
      </c>
      <c r="E1941" s="282" t="s">
        <v>2844</v>
      </c>
    </row>
    <row r="1942" spans="1:5" x14ac:dyDescent="0.2">
      <c r="A1942" s="282" t="s">
        <v>12905</v>
      </c>
      <c r="B1942" s="282" t="s">
        <v>12904</v>
      </c>
      <c r="C1942" s="282" t="s">
        <v>111</v>
      </c>
      <c r="D1942" s="310">
        <v>-1.9249278152069296</v>
      </c>
      <c r="E1942" s="282" t="s">
        <v>2852</v>
      </c>
    </row>
    <row r="1943" spans="1:5" x14ac:dyDescent="0.2">
      <c r="A1943" s="282" t="s">
        <v>12903</v>
      </c>
      <c r="B1943" s="282" t="s">
        <v>12902</v>
      </c>
      <c r="C1943" s="282" t="s">
        <v>111</v>
      </c>
      <c r="D1943" s="310">
        <v>-0.21008403361344538</v>
      </c>
      <c r="E1943" s="282" t="s">
        <v>2852</v>
      </c>
    </row>
    <row r="1944" spans="1:5" x14ac:dyDescent="0.2">
      <c r="A1944" s="282" t="s">
        <v>12901</v>
      </c>
      <c r="B1944" s="282" t="s">
        <v>12900</v>
      </c>
      <c r="C1944" s="282" t="s">
        <v>111</v>
      </c>
      <c r="D1944" s="310">
        <v>7.3699421965317926</v>
      </c>
      <c r="E1944" s="282" t="s">
        <v>2844</v>
      </c>
    </row>
    <row r="1945" spans="1:5" x14ac:dyDescent="0.2">
      <c r="A1945" s="282" t="s">
        <v>12899</v>
      </c>
      <c r="B1945" s="282" t="s">
        <v>12898</v>
      </c>
      <c r="C1945" s="282" t="s">
        <v>111</v>
      </c>
      <c r="D1945" s="310">
        <v>6.0763888888888884</v>
      </c>
      <c r="E1945" s="282" t="s">
        <v>2844</v>
      </c>
    </row>
    <row r="1946" spans="1:5" x14ac:dyDescent="0.2">
      <c r="A1946" s="282" t="s">
        <v>12897</v>
      </c>
      <c r="B1946" s="282" t="s">
        <v>12896</v>
      </c>
      <c r="C1946" s="282" t="s">
        <v>111</v>
      </c>
      <c r="D1946" s="310">
        <v>-1.142263759086189</v>
      </c>
      <c r="E1946" s="282" t="s">
        <v>2852</v>
      </c>
    </row>
    <row r="1947" spans="1:5" x14ac:dyDescent="0.2">
      <c r="A1947" s="282" t="s">
        <v>12895</v>
      </c>
      <c r="B1947" s="282" t="s">
        <v>12894</v>
      </c>
      <c r="C1947" s="282" t="s">
        <v>111</v>
      </c>
      <c r="D1947" s="310">
        <v>-19.512195121951219</v>
      </c>
      <c r="E1947" s="282" t="s">
        <v>2852</v>
      </c>
    </row>
    <row r="1948" spans="1:5" x14ac:dyDescent="0.2">
      <c r="A1948" s="282" t="s">
        <v>12893</v>
      </c>
      <c r="B1948" s="282" t="s">
        <v>12892</v>
      </c>
      <c r="C1948" s="282" t="s">
        <v>111</v>
      </c>
      <c r="D1948" s="310">
        <v>10.599078341013826</v>
      </c>
      <c r="E1948" s="282" t="s">
        <v>2844</v>
      </c>
    </row>
    <row r="1949" spans="1:5" x14ac:dyDescent="0.2">
      <c r="A1949" s="282" t="s">
        <v>12891</v>
      </c>
      <c r="B1949" s="282" t="s">
        <v>12890</v>
      </c>
      <c r="C1949" s="282" t="s">
        <v>111</v>
      </c>
      <c r="D1949" s="310">
        <v>13.77245508982036</v>
      </c>
      <c r="E1949" s="282" t="s">
        <v>2844</v>
      </c>
    </row>
    <row r="1950" spans="1:5" x14ac:dyDescent="0.2">
      <c r="A1950" s="282" t="s">
        <v>12889</v>
      </c>
      <c r="B1950" s="282" t="s">
        <v>12888</v>
      </c>
      <c r="C1950" s="282" t="s">
        <v>111</v>
      </c>
      <c r="D1950" s="310">
        <v>-3.0503978779840848</v>
      </c>
      <c r="E1950" s="282" t="s">
        <v>2852</v>
      </c>
    </row>
    <row r="1951" spans="1:5" x14ac:dyDescent="0.2">
      <c r="A1951" s="282" t="s">
        <v>12887</v>
      </c>
      <c r="B1951" s="282" t="s">
        <v>12886</v>
      </c>
      <c r="C1951" s="282" t="s">
        <v>111</v>
      </c>
      <c r="D1951" s="310">
        <v>8.291457286432161</v>
      </c>
      <c r="E1951" s="282" t="s">
        <v>2844</v>
      </c>
    </row>
    <row r="1952" spans="1:5" x14ac:dyDescent="0.2">
      <c r="A1952" s="282" t="s">
        <v>12885</v>
      </c>
      <c r="B1952" s="282" t="s">
        <v>12884</v>
      </c>
      <c r="C1952" s="282" t="s">
        <v>111</v>
      </c>
      <c r="D1952" s="310">
        <v>13.504273504273504</v>
      </c>
      <c r="E1952" s="282" t="s">
        <v>2844</v>
      </c>
    </row>
    <row r="1953" spans="1:5" x14ac:dyDescent="0.2">
      <c r="A1953" s="282" t="s">
        <v>12883</v>
      </c>
      <c r="B1953" s="282" t="s">
        <v>12882</v>
      </c>
      <c r="C1953" s="282" t="s">
        <v>111</v>
      </c>
      <c r="D1953" s="310">
        <v>12.005649717514125</v>
      </c>
      <c r="E1953" s="282" t="s">
        <v>2844</v>
      </c>
    </row>
    <row r="1954" spans="1:5" x14ac:dyDescent="0.2">
      <c r="A1954" s="282" t="s">
        <v>12881</v>
      </c>
      <c r="B1954" s="282" t="s">
        <v>12880</v>
      </c>
      <c r="C1954" s="282" t="s">
        <v>111</v>
      </c>
      <c r="D1954" s="310">
        <v>2.2727272727272729</v>
      </c>
      <c r="E1954" s="282" t="s">
        <v>2849</v>
      </c>
    </row>
    <row r="1955" spans="1:5" x14ac:dyDescent="0.2">
      <c r="A1955" s="282" t="s">
        <v>12879</v>
      </c>
      <c r="B1955" s="282" t="s">
        <v>12878</v>
      </c>
      <c r="C1955" s="282" t="s">
        <v>111</v>
      </c>
      <c r="D1955" s="310">
        <v>134.59119496855345</v>
      </c>
      <c r="E1955" s="282" t="s">
        <v>2844</v>
      </c>
    </row>
    <row r="1956" spans="1:5" x14ac:dyDescent="0.2">
      <c r="A1956" s="282" t="s">
        <v>12877</v>
      </c>
      <c r="B1956" s="282" t="s">
        <v>12876</v>
      </c>
      <c r="C1956" s="282" t="s">
        <v>111</v>
      </c>
      <c r="D1956" s="310">
        <v>-2.6288117770767614</v>
      </c>
      <c r="E1956" s="282" t="s">
        <v>2852</v>
      </c>
    </row>
    <row r="1957" spans="1:5" x14ac:dyDescent="0.2">
      <c r="A1957" s="282" t="s">
        <v>12875</v>
      </c>
      <c r="B1957" s="282" t="s">
        <v>12874</v>
      </c>
      <c r="C1957" s="282" t="s">
        <v>111</v>
      </c>
      <c r="D1957" s="310">
        <v>26.721120186697782</v>
      </c>
      <c r="E1957" s="282" t="s">
        <v>2844</v>
      </c>
    </row>
    <row r="1958" spans="1:5" x14ac:dyDescent="0.2">
      <c r="A1958" s="282" t="s">
        <v>12873</v>
      </c>
      <c r="B1958" s="282" t="s">
        <v>12872</v>
      </c>
      <c r="C1958" s="282" t="s">
        <v>111</v>
      </c>
      <c r="D1958" s="310">
        <v>11.261261261261261</v>
      </c>
      <c r="E1958" s="282" t="s">
        <v>2844</v>
      </c>
    </row>
    <row r="1959" spans="1:5" x14ac:dyDescent="0.2">
      <c r="A1959" s="282" t="s">
        <v>12871</v>
      </c>
      <c r="B1959" s="282" t="s">
        <v>12870</v>
      </c>
      <c r="C1959" s="282" t="s">
        <v>111</v>
      </c>
      <c r="D1959" s="310">
        <v>5.5105348460291737</v>
      </c>
      <c r="E1959" s="282" t="s">
        <v>2844</v>
      </c>
    </row>
    <row r="1960" spans="1:5" x14ac:dyDescent="0.2">
      <c r="A1960" s="282" t="s">
        <v>12869</v>
      </c>
      <c r="B1960" s="282" t="s">
        <v>12868</v>
      </c>
      <c r="C1960" s="282" t="s">
        <v>111</v>
      </c>
      <c r="D1960" s="310">
        <v>7.4844074844074848</v>
      </c>
      <c r="E1960" s="282" t="s">
        <v>2844</v>
      </c>
    </row>
    <row r="1961" spans="1:5" x14ac:dyDescent="0.2">
      <c r="A1961" s="282" t="s">
        <v>12867</v>
      </c>
      <c r="B1961" s="282" t="s">
        <v>12866</v>
      </c>
      <c r="C1961" s="282" t="s">
        <v>111</v>
      </c>
      <c r="D1961" s="310">
        <v>12.283044058744993</v>
      </c>
      <c r="E1961" s="282" t="s">
        <v>2844</v>
      </c>
    </row>
    <row r="1962" spans="1:5" x14ac:dyDescent="0.2">
      <c r="A1962" s="282" t="s">
        <v>12865</v>
      </c>
      <c r="B1962" s="282" t="s">
        <v>12864</v>
      </c>
      <c r="C1962" s="282" t="s">
        <v>111</v>
      </c>
      <c r="D1962" s="310">
        <v>0.25284450063211128</v>
      </c>
      <c r="E1962" s="282" t="s">
        <v>2849</v>
      </c>
    </row>
    <row r="1963" spans="1:5" x14ac:dyDescent="0.2">
      <c r="A1963" s="282" t="s">
        <v>12863</v>
      </c>
      <c r="B1963" s="282" t="s">
        <v>12862</v>
      </c>
      <c r="C1963" s="282" t="s">
        <v>111</v>
      </c>
      <c r="D1963" s="310">
        <v>3.5595105672969964</v>
      </c>
      <c r="E1963" s="282" t="s">
        <v>2849</v>
      </c>
    </row>
    <row r="1964" spans="1:5" x14ac:dyDescent="0.2">
      <c r="A1964" s="282" t="s">
        <v>12861</v>
      </c>
      <c r="B1964" s="282" t="s">
        <v>12860</v>
      </c>
      <c r="C1964" s="282" t="s">
        <v>111</v>
      </c>
      <c r="D1964" s="310">
        <v>-0.85034013605442182</v>
      </c>
      <c r="E1964" s="282" t="s">
        <v>2852</v>
      </c>
    </row>
    <row r="1965" spans="1:5" x14ac:dyDescent="0.2">
      <c r="A1965" s="282" t="s">
        <v>12859</v>
      </c>
      <c r="B1965" s="282" t="s">
        <v>12858</v>
      </c>
      <c r="C1965" s="282" t="s">
        <v>111</v>
      </c>
      <c r="D1965" s="310">
        <v>5.3598774885145479</v>
      </c>
      <c r="E1965" s="282" t="s">
        <v>2844</v>
      </c>
    </row>
    <row r="1966" spans="1:5" x14ac:dyDescent="0.2">
      <c r="A1966" s="282" t="s">
        <v>12857</v>
      </c>
      <c r="B1966" s="282" t="s">
        <v>12856</v>
      </c>
      <c r="C1966" s="282" t="s">
        <v>111</v>
      </c>
      <c r="D1966" s="310">
        <v>5.9250302297460697</v>
      </c>
      <c r="E1966" s="282" t="s">
        <v>2844</v>
      </c>
    </row>
    <row r="1967" spans="1:5" x14ac:dyDescent="0.2">
      <c r="A1967" s="282" t="s">
        <v>12855</v>
      </c>
      <c r="B1967" s="282" t="s">
        <v>12854</v>
      </c>
      <c r="C1967" s="282" t="s">
        <v>111</v>
      </c>
      <c r="D1967" s="310">
        <v>1.7264276228419653</v>
      </c>
      <c r="E1967" s="282" t="s">
        <v>2849</v>
      </c>
    </row>
    <row r="1968" spans="1:5" x14ac:dyDescent="0.2">
      <c r="A1968" s="282" t="s">
        <v>12853</v>
      </c>
      <c r="B1968" s="282" t="s">
        <v>12852</v>
      </c>
      <c r="C1968" s="282" t="s">
        <v>111</v>
      </c>
      <c r="D1968" s="310">
        <v>-4.716981132075472</v>
      </c>
      <c r="E1968" s="282" t="s">
        <v>2852</v>
      </c>
    </row>
    <row r="1969" spans="1:5" x14ac:dyDescent="0.2">
      <c r="A1969" s="282" t="s">
        <v>12851</v>
      </c>
      <c r="B1969" s="282" t="s">
        <v>12850</v>
      </c>
      <c r="C1969" s="282" t="s">
        <v>111</v>
      </c>
      <c r="D1969" s="310">
        <v>6.0959792477302202</v>
      </c>
      <c r="E1969" s="282" t="s">
        <v>2844</v>
      </c>
    </row>
    <row r="1970" spans="1:5" x14ac:dyDescent="0.2">
      <c r="A1970" s="282" t="s">
        <v>12849</v>
      </c>
      <c r="B1970" s="282" t="s">
        <v>12848</v>
      </c>
      <c r="C1970" s="282" t="s">
        <v>111</v>
      </c>
      <c r="D1970" s="310">
        <v>-21.99074074074074</v>
      </c>
      <c r="E1970" s="282" t="s">
        <v>2852</v>
      </c>
    </row>
    <row r="1971" spans="1:5" x14ac:dyDescent="0.2">
      <c r="A1971" s="282" t="s">
        <v>12847</v>
      </c>
      <c r="B1971" s="282" t="s">
        <v>12846</v>
      </c>
      <c r="C1971" s="282" t="s">
        <v>111</v>
      </c>
      <c r="D1971" s="310">
        <v>13.527397260273974</v>
      </c>
      <c r="E1971" s="282" t="s">
        <v>2844</v>
      </c>
    </row>
    <row r="1972" spans="1:5" x14ac:dyDescent="0.2">
      <c r="A1972" s="282" t="s">
        <v>12845</v>
      </c>
      <c r="B1972" s="282" t="s">
        <v>12844</v>
      </c>
      <c r="C1972" s="282" t="s">
        <v>111</v>
      </c>
      <c r="D1972" s="310">
        <v>25.968436154949785</v>
      </c>
      <c r="E1972" s="282" t="s">
        <v>2844</v>
      </c>
    </row>
    <row r="1973" spans="1:5" x14ac:dyDescent="0.2">
      <c r="A1973" s="282" t="s">
        <v>12843</v>
      </c>
      <c r="B1973" s="282" t="s">
        <v>12842</v>
      </c>
      <c r="C1973" s="282" t="s">
        <v>111</v>
      </c>
      <c r="D1973" s="310">
        <v>8.9552238805970141</v>
      </c>
      <c r="E1973" s="282" t="s">
        <v>2844</v>
      </c>
    </row>
    <row r="1974" spans="1:5" x14ac:dyDescent="0.2">
      <c r="A1974" s="282" t="s">
        <v>12841</v>
      </c>
      <c r="B1974" s="282" t="s">
        <v>12840</v>
      </c>
      <c r="C1974" s="282" t="s">
        <v>111</v>
      </c>
      <c r="D1974" s="310">
        <v>3.5211267605633805</v>
      </c>
      <c r="E1974" s="282" t="s">
        <v>2849</v>
      </c>
    </row>
    <row r="1975" spans="1:5" x14ac:dyDescent="0.2">
      <c r="A1975" s="282" t="s">
        <v>12839</v>
      </c>
      <c r="B1975" s="282" t="s">
        <v>12838</v>
      </c>
      <c r="C1975" s="282" t="s">
        <v>111</v>
      </c>
      <c r="D1975" s="310">
        <v>-10.945945945945947</v>
      </c>
      <c r="E1975" s="282" t="s">
        <v>2852</v>
      </c>
    </row>
    <row r="1976" spans="1:5" x14ac:dyDescent="0.2">
      <c r="A1976" s="282" t="s">
        <v>12837</v>
      </c>
      <c r="B1976" s="282" t="s">
        <v>12836</v>
      </c>
      <c r="C1976" s="282" t="s">
        <v>111</v>
      </c>
      <c r="D1976" s="310">
        <v>7.3770491803278686</v>
      </c>
      <c r="E1976" s="282" t="s">
        <v>2844</v>
      </c>
    </row>
    <row r="1977" spans="1:5" x14ac:dyDescent="0.2">
      <c r="A1977" s="282" t="s">
        <v>12835</v>
      </c>
      <c r="B1977" s="282" t="s">
        <v>12834</v>
      </c>
      <c r="C1977" s="282" t="s">
        <v>111</v>
      </c>
      <c r="D1977" s="310">
        <v>6.6086956521739122</v>
      </c>
      <c r="E1977" s="282" t="s">
        <v>2844</v>
      </c>
    </row>
    <row r="1978" spans="1:5" x14ac:dyDescent="0.2">
      <c r="A1978" s="282" t="s">
        <v>12833</v>
      </c>
      <c r="B1978" s="282" t="s">
        <v>12832</v>
      </c>
      <c r="C1978" s="282" t="s">
        <v>111</v>
      </c>
      <c r="D1978" s="310">
        <v>14.912280701754385</v>
      </c>
      <c r="E1978" s="282" t="s">
        <v>2844</v>
      </c>
    </row>
    <row r="1979" spans="1:5" x14ac:dyDescent="0.2">
      <c r="A1979" s="282" t="s">
        <v>12831</v>
      </c>
      <c r="B1979" s="282" t="s">
        <v>12830</v>
      </c>
      <c r="C1979" s="282" t="s">
        <v>111</v>
      </c>
      <c r="D1979" s="310">
        <v>-0.65359477124183007</v>
      </c>
      <c r="E1979" s="282" t="s">
        <v>2852</v>
      </c>
    </row>
    <row r="1980" spans="1:5" x14ac:dyDescent="0.2">
      <c r="A1980" s="282" t="s">
        <v>12829</v>
      </c>
      <c r="B1980" s="282" t="s">
        <v>12828</v>
      </c>
      <c r="C1980" s="282" t="s">
        <v>111</v>
      </c>
      <c r="D1980" s="310">
        <v>8.1807081807081801</v>
      </c>
      <c r="E1980" s="282" t="s">
        <v>2844</v>
      </c>
    </row>
    <row r="1981" spans="1:5" x14ac:dyDescent="0.2">
      <c r="A1981" s="282" t="s">
        <v>12827</v>
      </c>
      <c r="B1981" s="282" t="s">
        <v>12826</v>
      </c>
      <c r="C1981" s="282" t="s">
        <v>111</v>
      </c>
      <c r="D1981" s="310">
        <v>6.8640646029609691</v>
      </c>
      <c r="E1981" s="282" t="s">
        <v>2844</v>
      </c>
    </row>
    <row r="1982" spans="1:5" x14ac:dyDescent="0.2">
      <c r="A1982" s="282" t="s">
        <v>12825</v>
      </c>
      <c r="B1982" s="282" t="s">
        <v>12824</v>
      </c>
      <c r="C1982" s="282" t="s">
        <v>111</v>
      </c>
      <c r="D1982" s="310">
        <v>13.722126929674101</v>
      </c>
      <c r="E1982" s="282" t="s">
        <v>2844</v>
      </c>
    </row>
    <row r="1983" spans="1:5" x14ac:dyDescent="0.2">
      <c r="A1983" s="282" t="s">
        <v>12823</v>
      </c>
      <c r="B1983" s="282" t="s">
        <v>12822</v>
      </c>
      <c r="C1983" s="282" t="s">
        <v>111</v>
      </c>
      <c r="D1983" s="310">
        <v>11.409836065573771</v>
      </c>
      <c r="E1983" s="282" t="s">
        <v>2844</v>
      </c>
    </row>
    <row r="1984" spans="1:5" x14ac:dyDescent="0.2">
      <c r="A1984" s="282" t="s">
        <v>12821</v>
      </c>
      <c r="B1984" s="282" t="s">
        <v>12820</v>
      </c>
      <c r="C1984" s="282" t="s">
        <v>111</v>
      </c>
      <c r="D1984" s="310">
        <v>10.645724258289704</v>
      </c>
      <c r="E1984" s="282" t="s">
        <v>2844</v>
      </c>
    </row>
    <row r="1985" spans="1:5" x14ac:dyDescent="0.2">
      <c r="A1985" s="282" t="s">
        <v>12819</v>
      </c>
      <c r="B1985" s="282" t="s">
        <v>12818</v>
      </c>
      <c r="C1985" s="282" t="s">
        <v>111</v>
      </c>
      <c r="D1985" s="310">
        <v>6.375838926174497</v>
      </c>
      <c r="E1985" s="282" t="s">
        <v>2844</v>
      </c>
    </row>
    <row r="1986" spans="1:5" x14ac:dyDescent="0.2">
      <c r="A1986" s="282" t="s">
        <v>12817</v>
      </c>
      <c r="B1986" s="282" t="s">
        <v>12816</v>
      </c>
      <c r="C1986" s="282" t="s">
        <v>111</v>
      </c>
      <c r="D1986" s="310">
        <v>3.3467202141900936</v>
      </c>
      <c r="E1986" s="282" t="s">
        <v>2849</v>
      </c>
    </row>
    <row r="1987" spans="1:5" x14ac:dyDescent="0.2">
      <c r="A1987" s="282" t="s">
        <v>12815</v>
      </c>
      <c r="B1987" s="282" t="s">
        <v>12814</v>
      </c>
      <c r="C1987" s="282" t="s">
        <v>111</v>
      </c>
      <c r="D1987" s="310">
        <v>-7.3964497041420119</v>
      </c>
      <c r="E1987" s="282" t="s">
        <v>2852</v>
      </c>
    </row>
    <row r="1988" spans="1:5" x14ac:dyDescent="0.2">
      <c r="A1988" s="282" t="s">
        <v>12813</v>
      </c>
      <c r="B1988" s="282" t="s">
        <v>12812</v>
      </c>
      <c r="C1988" s="282" t="s">
        <v>111</v>
      </c>
      <c r="D1988" s="310">
        <v>1.7543859649122806</v>
      </c>
      <c r="E1988" s="282" t="s">
        <v>2849</v>
      </c>
    </row>
    <row r="1989" spans="1:5" x14ac:dyDescent="0.2">
      <c r="A1989" s="282" t="s">
        <v>12811</v>
      </c>
      <c r="B1989" s="282" t="s">
        <v>12810</v>
      </c>
      <c r="C1989" s="282" t="s">
        <v>111</v>
      </c>
      <c r="D1989" s="310">
        <v>44.668587896253605</v>
      </c>
      <c r="E1989" s="282" t="s">
        <v>2844</v>
      </c>
    </row>
    <row r="1990" spans="1:5" x14ac:dyDescent="0.2">
      <c r="A1990" s="282" t="s">
        <v>12809</v>
      </c>
      <c r="B1990" s="282" t="s">
        <v>12808</v>
      </c>
      <c r="C1990" s="282" t="s">
        <v>111</v>
      </c>
      <c r="D1990" s="310">
        <v>18.945868945868945</v>
      </c>
      <c r="E1990" s="282" t="s">
        <v>2844</v>
      </c>
    </row>
    <row r="1991" spans="1:5" x14ac:dyDescent="0.2">
      <c r="A1991" s="282" t="s">
        <v>12807</v>
      </c>
      <c r="B1991" s="282" t="s">
        <v>12806</v>
      </c>
      <c r="C1991" s="282" t="s">
        <v>111</v>
      </c>
      <c r="D1991" s="310">
        <v>-3.75</v>
      </c>
      <c r="E1991" s="282" t="s">
        <v>2852</v>
      </c>
    </row>
    <row r="1992" spans="1:5" x14ac:dyDescent="0.2">
      <c r="A1992" s="282" t="s">
        <v>12805</v>
      </c>
      <c r="B1992" s="282" t="s">
        <v>12804</v>
      </c>
      <c r="C1992" s="282" t="s">
        <v>111</v>
      </c>
      <c r="D1992" s="310">
        <v>4.8808172531214531</v>
      </c>
      <c r="E1992" s="282" t="s">
        <v>2844</v>
      </c>
    </row>
    <row r="1993" spans="1:5" x14ac:dyDescent="0.2">
      <c r="A1993" s="282" t="s">
        <v>12803</v>
      </c>
      <c r="B1993" s="282" t="s">
        <v>12802</v>
      </c>
      <c r="C1993" s="282" t="s">
        <v>111</v>
      </c>
      <c r="D1993" s="310">
        <v>8.4745762711864394</v>
      </c>
      <c r="E1993" s="282" t="s">
        <v>2844</v>
      </c>
    </row>
    <row r="1994" spans="1:5" x14ac:dyDescent="0.2">
      <c r="A1994" s="282" t="s">
        <v>12801</v>
      </c>
      <c r="B1994" s="282" t="s">
        <v>12800</v>
      </c>
      <c r="C1994" s="282" t="s">
        <v>111</v>
      </c>
      <c r="D1994" s="310">
        <v>76.440460947503198</v>
      </c>
      <c r="E1994" s="282" t="s">
        <v>2844</v>
      </c>
    </row>
    <row r="1995" spans="1:5" x14ac:dyDescent="0.2">
      <c r="A1995" s="282" t="s">
        <v>12799</v>
      </c>
      <c r="B1995" s="282" t="s">
        <v>12798</v>
      </c>
      <c r="C1995" s="282" t="s">
        <v>111</v>
      </c>
      <c r="D1995" s="310">
        <v>45.241038318912238</v>
      </c>
      <c r="E1995" s="282" t="s">
        <v>2844</v>
      </c>
    </row>
    <row r="1996" spans="1:5" x14ac:dyDescent="0.2">
      <c r="A1996" s="282" t="s">
        <v>12797</v>
      </c>
      <c r="B1996" s="282" t="s">
        <v>12796</v>
      </c>
      <c r="C1996" s="282" t="s">
        <v>111</v>
      </c>
      <c r="D1996" s="310">
        <v>55.259259259259267</v>
      </c>
      <c r="E1996" s="282" t="s">
        <v>2844</v>
      </c>
    </row>
    <row r="1997" spans="1:5" x14ac:dyDescent="0.2">
      <c r="A1997" s="282" t="s">
        <v>12795</v>
      </c>
      <c r="B1997" s="282" t="s">
        <v>12794</v>
      </c>
      <c r="C1997" s="282" t="s">
        <v>111</v>
      </c>
      <c r="D1997" s="310">
        <v>21.529411764705884</v>
      </c>
      <c r="E1997" s="282" t="s">
        <v>2844</v>
      </c>
    </row>
    <row r="1998" spans="1:5" x14ac:dyDescent="0.2">
      <c r="A1998" s="282" t="s">
        <v>12793</v>
      </c>
      <c r="B1998" s="282" t="s">
        <v>12792</v>
      </c>
      <c r="C1998" s="282" t="s">
        <v>111</v>
      </c>
      <c r="D1998" s="310">
        <v>1.5670910871694417</v>
      </c>
      <c r="E1998" s="282" t="s">
        <v>2849</v>
      </c>
    </row>
    <row r="1999" spans="1:5" x14ac:dyDescent="0.2">
      <c r="A1999" s="282" t="s">
        <v>12791</v>
      </c>
      <c r="B1999" s="282" t="s">
        <v>12790</v>
      </c>
      <c r="C1999" s="282" t="s">
        <v>111</v>
      </c>
      <c r="D1999" s="310">
        <v>26.997245179063363</v>
      </c>
      <c r="E1999" s="282" t="s">
        <v>2844</v>
      </c>
    </row>
    <row r="2000" spans="1:5" x14ac:dyDescent="0.2">
      <c r="A2000" s="282" t="s">
        <v>12789</v>
      </c>
      <c r="B2000" s="282" t="s">
        <v>12788</v>
      </c>
      <c r="C2000" s="282" t="s">
        <v>111</v>
      </c>
      <c r="D2000" s="310">
        <v>10.611735330836455</v>
      </c>
      <c r="E2000" s="282" t="s">
        <v>2844</v>
      </c>
    </row>
    <row r="2001" spans="1:5" x14ac:dyDescent="0.2">
      <c r="A2001" s="282" t="s">
        <v>12787</v>
      </c>
      <c r="B2001" s="282" t="s">
        <v>12786</v>
      </c>
      <c r="C2001" s="282" t="s">
        <v>111</v>
      </c>
      <c r="D2001" s="310">
        <v>13.146551724137931</v>
      </c>
      <c r="E2001" s="282" t="s">
        <v>2844</v>
      </c>
    </row>
    <row r="2002" spans="1:5" x14ac:dyDescent="0.2">
      <c r="A2002" s="282" t="s">
        <v>12785</v>
      </c>
      <c r="B2002" s="282" t="s">
        <v>12784</v>
      </c>
      <c r="C2002" s="282" t="s">
        <v>111</v>
      </c>
      <c r="D2002" s="310">
        <v>27.70448548812665</v>
      </c>
      <c r="E2002" s="282" t="s">
        <v>2844</v>
      </c>
    </row>
    <row r="2003" spans="1:5" x14ac:dyDescent="0.2">
      <c r="A2003" s="282" t="s">
        <v>12783</v>
      </c>
      <c r="B2003" s="282" t="s">
        <v>12782</v>
      </c>
      <c r="C2003" s="282" t="s">
        <v>111</v>
      </c>
      <c r="D2003" s="310">
        <v>11.336717428087987</v>
      </c>
      <c r="E2003" s="282" t="s">
        <v>2844</v>
      </c>
    </row>
    <row r="2004" spans="1:5" x14ac:dyDescent="0.2">
      <c r="A2004" s="282" t="s">
        <v>12781</v>
      </c>
      <c r="B2004" s="282" t="s">
        <v>12780</v>
      </c>
      <c r="C2004" s="282" t="s">
        <v>111</v>
      </c>
      <c r="D2004" s="310">
        <v>23.460898502495841</v>
      </c>
      <c r="E2004" s="282" t="s">
        <v>2844</v>
      </c>
    </row>
    <row r="2005" spans="1:5" x14ac:dyDescent="0.2">
      <c r="A2005" s="282" t="s">
        <v>12779</v>
      </c>
      <c r="B2005" s="282" t="s">
        <v>12778</v>
      </c>
      <c r="C2005" s="282" t="s">
        <v>111</v>
      </c>
      <c r="D2005" s="310">
        <v>14.622057001239158</v>
      </c>
      <c r="E2005" s="282" t="s">
        <v>2844</v>
      </c>
    </row>
    <row r="2006" spans="1:5" x14ac:dyDescent="0.2">
      <c r="A2006" s="282" t="s">
        <v>12777</v>
      </c>
      <c r="B2006" s="282" t="s">
        <v>12776</v>
      </c>
      <c r="C2006" s="282" t="s">
        <v>111</v>
      </c>
      <c r="D2006" s="310">
        <v>5.5822906641000962</v>
      </c>
      <c r="E2006" s="282" t="s">
        <v>2844</v>
      </c>
    </row>
    <row r="2007" spans="1:5" x14ac:dyDescent="0.2">
      <c r="A2007" s="282" t="s">
        <v>12775</v>
      </c>
      <c r="B2007" s="282" t="s">
        <v>12774</v>
      </c>
      <c r="C2007" s="282" t="s">
        <v>111</v>
      </c>
      <c r="D2007" s="310">
        <v>7.3806078147612153</v>
      </c>
      <c r="E2007" s="282" t="s">
        <v>2844</v>
      </c>
    </row>
    <row r="2008" spans="1:5" x14ac:dyDescent="0.2">
      <c r="A2008" s="282" t="s">
        <v>12773</v>
      </c>
      <c r="B2008" s="282" t="s">
        <v>12772</v>
      </c>
      <c r="C2008" s="282" t="s">
        <v>111</v>
      </c>
      <c r="D2008" s="310">
        <v>17.418546365914786</v>
      </c>
      <c r="E2008" s="282" t="s">
        <v>2844</v>
      </c>
    </row>
    <row r="2009" spans="1:5" x14ac:dyDescent="0.2">
      <c r="A2009" s="282" t="s">
        <v>12771</v>
      </c>
      <c r="B2009" s="282" t="s">
        <v>12770</v>
      </c>
      <c r="C2009" s="282" t="s">
        <v>111</v>
      </c>
      <c r="D2009" s="310">
        <v>16.244239631336406</v>
      </c>
      <c r="E2009" s="282" t="s">
        <v>2844</v>
      </c>
    </row>
    <row r="2010" spans="1:5" x14ac:dyDescent="0.2">
      <c r="A2010" s="282" t="s">
        <v>12769</v>
      </c>
      <c r="B2010" s="282" t="s">
        <v>12768</v>
      </c>
      <c r="C2010" s="282" t="s">
        <v>111</v>
      </c>
      <c r="D2010" s="310">
        <v>2.2592152199762188</v>
      </c>
      <c r="E2010" s="282" t="s">
        <v>2849</v>
      </c>
    </row>
    <row r="2011" spans="1:5" x14ac:dyDescent="0.2">
      <c r="A2011" s="282" t="s">
        <v>12767</v>
      </c>
      <c r="B2011" s="282" t="s">
        <v>12766</v>
      </c>
      <c r="C2011" s="282" t="s">
        <v>111</v>
      </c>
      <c r="D2011" s="310">
        <v>11.277445109780439</v>
      </c>
      <c r="E2011" s="282" t="s">
        <v>2844</v>
      </c>
    </row>
    <row r="2012" spans="1:5" x14ac:dyDescent="0.2">
      <c r="A2012" s="282" t="s">
        <v>12765</v>
      </c>
      <c r="B2012" s="282" t="s">
        <v>12764</v>
      </c>
      <c r="C2012" s="282" t="s">
        <v>111</v>
      </c>
      <c r="D2012" s="310">
        <v>-1.5367727771679474</v>
      </c>
      <c r="E2012" s="282" t="s">
        <v>2852</v>
      </c>
    </row>
    <row r="2013" spans="1:5" x14ac:dyDescent="0.2">
      <c r="A2013" s="282" t="s">
        <v>12763</v>
      </c>
      <c r="B2013" s="282" t="s">
        <v>12762</v>
      </c>
      <c r="C2013" s="282" t="s">
        <v>111</v>
      </c>
      <c r="D2013" s="310">
        <v>2.7322404371584699</v>
      </c>
      <c r="E2013" s="282" t="s">
        <v>2849</v>
      </c>
    </row>
    <row r="2014" spans="1:5" x14ac:dyDescent="0.2">
      <c r="A2014" s="282" t="s">
        <v>12761</v>
      </c>
      <c r="B2014" s="282" t="s">
        <v>12760</v>
      </c>
      <c r="C2014" s="282" t="s">
        <v>111</v>
      </c>
      <c r="D2014" s="310">
        <v>1.3409961685823755</v>
      </c>
      <c r="E2014" s="282" t="s">
        <v>2849</v>
      </c>
    </row>
    <row r="2015" spans="1:5" x14ac:dyDescent="0.2">
      <c r="A2015" s="282" t="s">
        <v>12759</v>
      </c>
      <c r="B2015" s="282" t="s">
        <v>12758</v>
      </c>
      <c r="C2015" s="282" t="s">
        <v>111</v>
      </c>
      <c r="D2015" s="310">
        <v>20.12012012012012</v>
      </c>
      <c r="E2015" s="282" t="s">
        <v>2844</v>
      </c>
    </row>
    <row r="2016" spans="1:5" x14ac:dyDescent="0.2">
      <c r="A2016" s="282" t="s">
        <v>12757</v>
      </c>
      <c r="B2016" s="282" t="s">
        <v>12756</v>
      </c>
      <c r="C2016" s="282" t="s">
        <v>111</v>
      </c>
      <c r="D2016" s="310">
        <v>7.481559536354057</v>
      </c>
      <c r="E2016" s="282" t="s">
        <v>2844</v>
      </c>
    </row>
    <row r="2017" spans="1:5" x14ac:dyDescent="0.2">
      <c r="A2017" s="282" t="s">
        <v>12755</v>
      </c>
      <c r="B2017" s="282" t="s">
        <v>12754</v>
      </c>
      <c r="C2017" s="282" t="s">
        <v>111</v>
      </c>
      <c r="D2017" s="310">
        <v>3.1704095112285335</v>
      </c>
      <c r="E2017" s="282" t="s">
        <v>2849</v>
      </c>
    </row>
    <row r="2018" spans="1:5" x14ac:dyDescent="0.2">
      <c r="A2018" s="282" t="s">
        <v>12753</v>
      </c>
      <c r="B2018" s="282" t="s">
        <v>12752</v>
      </c>
      <c r="C2018" s="282" t="s">
        <v>111</v>
      </c>
      <c r="D2018" s="310">
        <v>39.418604651162795</v>
      </c>
      <c r="E2018" s="282" t="s">
        <v>2844</v>
      </c>
    </row>
    <row r="2019" spans="1:5" x14ac:dyDescent="0.2">
      <c r="A2019" s="282" t="s">
        <v>12751</v>
      </c>
      <c r="B2019" s="282" t="s">
        <v>12750</v>
      </c>
      <c r="C2019" s="282" t="s">
        <v>111</v>
      </c>
      <c r="D2019" s="310">
        <v>8.5261875761266737</v>
      </c>
      <c r="E2019" s="282" t="s">
        <v>2844</v>
      </c>
    </row>
    <row r="2020" spans="1:5" x14ac:dyDescent="0.2">
      <c r="A2020" s="282" t="s">
        <v>12749</v>
      </c>
      <c r="B2020" s="282" t="s">
        <v>12748</v>
      </c>
      <c r="C2020" s="282" t="s">
        <v>111</v>
      </c>
      <c r="D2020" s="310">
        <v>6.1936936936936933</v>
      </c>
      <c r="E2020" s="282" t="s">
        <v>2844</v>
      </c>
    </row>
    <row r="2021" spans="1:5" x14ac:dyDescent="0.2">
      <c r="A2021" s="282" t="s">
        <v>12747</v>
      </c>
      <c r="B2021" s="282" t="s">
        <v>12746</v>
      </c>
      <c r="C2021" s="282" t="s">
        <v>111</v>
      </c>
      <c r="D2021" s="310">
        <v>2.8535980148883375</v>
      </c>
      <c r="E2021" s="282" t="s">
        <v>2849</v>
      </c>
    </row>
    <row r="2022" spans="1:5" x14ac:dyDescent="0.2">
      <c r="A2022" s="282" t="s">
        <v>12745</v>
      </c>
      <c r="B2022" s="282" t="s">
        <v>12744</v>
      </c>
      <c r="C2022" s="282" t="s">
        <v>111</v>
      </c>
      <c r="D2022" s="310">
        <v>1.6068052930056711</v>
      </c>
      <c r="E2022" s="282" t="s">
        <v>2849</v>
      </c>
    </row>
    <row r="2023" spans="1:5" x14ac:dyDescent="0.2">
      <c r="A2023" s="282" t="s">
        <v>12743</v>
      </c>
      <c r="B2023" s="282" t="s">
        <v>12742</v>
      </c>
      <c r="C2023" s="282" t="s">
        <v>111</v>
      </c>
      <c r="D2023" s="310">
        <v>5.2927927927927927</v>
      </c>
      <c r="E2023" s="282" t="s">
        <v>2844</v>
      </c>
    </row>
    <row r="2024" spans="1:5" x14ac:dyDescent="0.2">
      <c r="A2024" s="282" t="s">
        <v>12741</v>
      </c>
      <c r="B2024" s="282" t="s">
        <v>12740</v>
      </c>
      <c r="C2024" s="282" t="s">
        <v>111</v>
      </c>
      <c r="D2024" s="310">
        <v>-9.7649186256781189</v>
      </c>
      <c r="E2024" s="282" t="s">
        <v>2852</v>
      </c>
    </row>
    <row r="2025" spans="1:5" x14ac:dyDescent="0.2">
      <c r="A2025" s="282" t="s">
        <v>12739</v>
      </c>
      <c r="B2025" s="282" t="s">
        <v>12738</v>
      </c>
      <c r="C2025" s="282" t="s">
        <v>111</v>
      </c>
      <c r="D2025" s="310">
        <v>9.860664523043944</v>
      </c>
      <c r="E2025" s="282" t="s">
        <v>2844</v>
      </c>
    </row>
    <row r="2026" spans="1:5" x14ac:dyDescent="0.2">
      <c r="A2026" s="282" t="s">
        <v>12737</v>
      </c>
      <c r="B2026" s="282" t="s">
        <v>12736</v>
      </c>
      <c r="C2026" s="282" t="s">
        <v>111</v>
      </c>
      <c r="D2026" s="310">
        <v>14.758269720101779</v>
      </c>
      <c r="E2026" s="282" t="s">
        <v>2844</v>
      </c>
    </row>
    <row r="2027" spans="1:5" x14ac:dyDescent="0.2">
      <c r="A2027" s="282" t="s">
        <v>12735</v>
      </c>
      <c r="B2027" s="282" t="s">
        <v>12734</v>
      </c>
      <c r="C2027" s="282" t="s">
        <v>111</v>
      </c>
      <c r="D2027" s="310">
        <v>20.803443328550934</v>
      </c>
      <c r="E2027" s="282" t="s">
        <v>2844</v>
      </c>
    </row>
    <row r="2028" spans="1:5" x14ac:dyDescent="0.2">
      <c r="A2028" s="282" t="s">
        <v>12733</v>
      </c>
      <c r="B2028" s="282" t="s">
        <v>12732</v>
      </c>
      <c r="C2028" s="282" t="s">
        <v>111</v>
      </c>
      <c r="D2028" s="310">
        <v>5.7668711656441722</v>
      </c>
      <c r="E2028" s="282" t="s">
        <v>2844</v>
      </c>
    </row>
    <row r="2029" spans="1:5" x14ac:dyDescent="0.2">
      <c r="A2029" s="282" t="s">
        <v>12731</v>
      </c>
      <c r="B2029" s="282" t="s">
        <v>12730</v>
      </c>
      <c r="C2029" s="282" t="s">
        <v>111</v>
      </c>
      <c r="D2029" s="310">
        <v>-3.7241379310344822</v>
      </c>
      <c r="E2029" s="282" t="s">
        <v>2852</v>
      </c>
    </row>
    <row r="2030" spans="1:5" x14ac:dyDescent="0.2">
      <c r="A2030" s="282" t="s">
        <v>12729</v>
      </c>
      <c r="B2030" s="282" t="s">
        <v>12728</v>
      </c>
      <c r="C2030" s="282" t="s">
        <v>111</v>
      </c>
      <c r="D2030" s="310">
        <v>-2.2284122562674096</v>
      </c>
      <c r="E2030" s="282" t="s">
        <v>2852</v>
      </c>
    </row>
    <row r="2031" spans="1:5" x14ac:dyDescent="0.2">
      <c r="A2031" s="282" t="s">
        <v>12727</v>
      </c>
      <c r="B2031" s="282" t="s">
        <v>12726</v>
      </c>
      <c r="C2031" s="282" t="s">
        <v>111</v>
      </c>
      <c r="D2031" s="310">
        <v>0.84865629420084865</v>
      </c>
      <c r="E2031" s="282" t="s">
        <v>2849</v>
      </c>
    </row>
    <row r="2032" spans="1:5" x14ac:dyDescent="0.2">
      <c r="A2032" s="282" t="s">
        <v>12725</v>
      </c>
      <c r="B2032" s="282" t="s">
        <v>12724</v>
      </c>
      <c r="C2032" s="282" t="s">
        <v>111</v>
      </c>
      <c r="D2032" s="310">
        <v>1.8571428571428572</v>
      </c>
      <c r="E2032" s="282" t="s">
        <v>2849</v>
      </c>
    </row>
    <row r="2033" spans="1:5" x14ac:dyDescent="0.2">
      <c r="A2033" s="282" t="s">
        <v>12723</v>
      </c>
      <c r="B2033" s="282" t="s">
        <v>12722</v>
      </c>
      <c r="C2033" s="282" t="s">
        <v>111</v>
      </c>
      <c r="D2033" s="310">
        <v>3.116531165311653</v>
      </c>
      <c r="E2033" s="282" t="s">
        <v>2849</v>
      </c>
    </row>
    <row r="2034" spans="1:5" x14ac:dyDescent="0.2">
      <c r="A2034" s="282" t="s">
        <v>12721</v>
      </c>
      <c r="B2034" s="282" t="s">
        <v>12720</v>
      </c>
      <c r="C2034" s="282" t="s">
        <v>111</v>
      </c>
      <c r="D2034" s="310">
        <v>5.1224944320712691</v>
      </c>
      <c r="E2034" s="282" t="s">
        <v>2844</v>
      </c>
    </row>
    <row r="2035" spans="1:5" x14ac:dyDescent="0.2">
      <c r="A2035" s="282" t="s">
        <v>12719</v>
      </c>
      <c r="B2035" s="282" t="s">
        <v>12718</v>
      </c>
      <c r="C2035" s="282" t="s">
        <v>111</v>
      </c>
      <c r="D2035" s="310">
        <v>-54.373927958833626</v>
      </c>
      <c r="E2035" s="282" t="s">
        <v>2852</v>
      </c>
    </row>
    <row r="2036" spans="1:5" x14ac:dyDescent="0.2">
      <c r="A2036" s="282" t="s">
        <v>12717</v>
      </c>
      <c r="B2036" s="282" t="s">
        <v>12716</v>
      </c>
      <c r="C2036" s="282" t="s">
        <v>111</v>
      </c>
      <c r="D2036" s="310">
        <v>-18.493150684931507</v>
      </c>
      <c r="E2036" s="282" t="s">
        <v>2852</v>
      </c>
    </row>
    <row r="2037" spans="1:5" x14ac:dyDescent="0.2">
      <c r="A2037" s="282" t="s">
        <v>12715</v>
      </c>
      <c r="B2037" s="282" t="s">
        <v>12714</v>
      </c>
      <c r="C2037" s="282" t="s">
        <v>111</v>
      </c>
      <c r="D2037" s="310">
        <v>-4.4506258692628649</v>
      </c>
      <c r="E2037" s="282" t="s">
        <v>2852</v>
      </c>
    </row>
    <row r="2038" spans="1:5" x14ac:dyDescent="0.2">
      <c r="A2038" s="282" t="s">
        <v>12713</v>
      </c>
      <c r="B2038" s="282" t="s">
        <v>12712</v>
      </c>
      <c r="C2038" s="282" t="s">
        <v>111</v>
      </c>
      <c r="D2038" s="310">
        <v>3.3928571428571428</v>
      </c>
      <c r="E2038" s="282" t="s">
        <v>2849</v>
      </c>
    </row>
    <row r="2039" spans="1:5" x14ac:dyDescent="0.2">
      <c r="A2039" s="282" t="s">
        <v>12711</v>
      </c>
      <c r="B2039" s="282" t="s">
        <v>12710</v>
      </c>
      <c r="C2039" s="282" t="s">
        <v>111</v>
      </c>
      <c r="D2039" s="310">
        <v>-1.5197568389057752</v>
      </c>
      <c r="E2039" s="282" t="s">
        <v>2852</v>
      </c>
    </row>
    <row r="2040" spans="1:5" x14ac:dyDescent="0.2">
      <c r="A2040" s="282" t="s">
        <v>12709</v>
      </c>
      <c r="B2040" s="282" t="s">
        <v>12708</v>
      </c>
      <c r="C2040" s="282" t="s">
        <v>111</v>
      </c>
      <c r="D2040" s="310">
        <v>1.9434628975265018</v>
      </c>
      <c r="E2040" s="282" t="s">
        <v>2849</v>
      </c>
    </row>
    <row r="2041" spans="1:5" x14ac:dyDescent="0.2">
      <c r="A2041" s="282" t="s">
        <v>12707</v>
      </c>
      <c r="B2041" s="282" t="s">
        <v>12706</v>
      </c>
      <c r="C2041" s="282" t="s">
        <v>111</v>
      </c>
      <c r="D2041" s="310">
        <v>-2.9797377830750893</v>
      </c>
      <c r="E2041" s="282" t="s">
        <v>2852</v>
      </c>
    </row>
    <row r="2042" spans="1:5" x14ac:dyDescent="0.2">
      <c r="A2042" s="282" t="s">
        <v>12705</v>
      </c>
      <c r="B2042" s="282" t="s">
        <v>12704</v>
      </c>
      <c r="C2042" s="282" t="s">
        <v>111</v>
      </c>
      <c r="D2042" s="310">
        <v>8.6247086247086244</v>
      </c>
      <c r="E2042" s="282" t="s">
        <v>2844</v>
      </c>
    </row>
    <row r="2043" spans="1:5" x14ac:dyDescent="0.2">
      <c r="A2043" s="282" t="s">
        <v>12703</v>
      </c>
      <c r="B2043" s="282" t="s">
        <v>12702</v>
      </c>
      <c r="C2043" s="282" t="s">
        <v>111</v>
      </c>
      <c r="D2043" s="310">
        <v>4.1526374859708195</v>
      </c>
      <c r="E2043" s="282" t="s">
        <v>2849</v>
      </c>
    </row>
    <row r="2044" spans="1:5" x14ac:dyDescent="0.2">
      <c r="A2044" s="282" t="s">
        <v>12701</v>
      </c>
      <c r="B2044" s="282" t="s">
        <v>12700</v>
      </c>
      <c r="C2044" s="282" t="s">
        <v>111</v>
      </c>
      <c r="D2044" s="310">
        <v>93.655913978494624</v>
      </c>
      <c r="E2044" s="282" t="s">
        <v>2844</v>
      </c>
    </row>
    <row r="2045" spans="1:5" x14ac:dyDescent="0.2">
      <c r="A2045" s="282" t="s">
        <v>12699</v>
      </c>
      <c r="B2045" s="282" t="s">
        <v>12698</v>
      </c>
      <c r="C2045" s="282" t="s">
        <v>111</v>
      </c>
      <c r="D2045" s="310">
        <v>-4.6052631578947363</v>
      </c>
      <c r="E2045" s="282" t="s">
        <v>2852</v>
      </c>
    </row>
    <row r="2046" spans="1:5" x14ac:dyDescent="0.2">
      <c r="A2046" s="282" t="s">
        <v>12697</v>
      </c>
      <c r="B2046" s="282" t="s">
        <v>12696</v>
      </c>
      <c r="C2046" s="282" t="s">
        <v>111</v>
      </c>
      <c r="D2046" s="310">
        <v>-1.0752688172043012</v>
      </c>
      <c r="E2046" s="282" t="s">
        <v>2852</v>
      </c>
    </row>
    <row r="2047" spans="1:5" x14ac:dyDescent="0.2">
      <c r="A2047" s="282" t="s">
        <v>12695</v>
      </c>
      <c r="B2047" s="282" t="s">
        <v>12694</v>
      </c>
      <c r="C2047" s="282" t="s">
        <v>111</v>
      </c>
      <c r="D2047" s="310">
        <v>-7.3707370737073701</v>
      </c>
      <c r="E2047" s="282" t="s">
        <v>2852</v>
      </c>
    </row>
    <row r="2048" spans="1:5" x14ac:dyDescent="0.2">
      <c r="A2048" s="282" t="s">
        <v>12693</v>
      </c>
      <c r="B2048" s="282" t="s">
        <v>12692</v>
      </c>
      <c r="C2048" s="282" t="s">
        <v>111</v>
      </c>
      <c r="D2048" s="310">
        <v>-2.3114355231143553</v>
      </c>
      <c r="E2048" s="282" t="s">
        <v>2852</v>
      </c>
    </row>
    <row r="2049" spans="1:5" x14ac:dyDescent="0.2">
      <c r="A2049" s="282" t="s">
        <v>12691</v>
      </c>
      <c r="B2049" s="282" t="s">
        <v>12690</v>
      </c>
      <c r="C2049" s="282" t="s">
        <v>111</v>
      </c>
      <c r="D2049" s="310">
        <v>-2.5218234723569348</v>
      </c>
      <c r="E2049" s="282" t="s">
        <v>2852</v>
      </c>
    </row>
    <row r="2050" spans="1:5" x14ac:dyDescent="0.2">
      <c r="A2050" s="282" t="s">
        <v>12689</v>
      </c>
      <c r="B2050" s="282" t="s">
        <v>12688</v>
      </c>
      <c r="C2050" s="282" t="s">
        <v>111</v>
      </c>
      <c r="D2050" s="310">
        <v>13.048635824436536</v>
      </c>
      <c r="E2050" s="282" t="s">
        <v>2844</v>
      </c>
    </row>
    <row r="2051" spans="1:5" x14ac:dyDescent="0.2">
      <c r="A2051" s="282" t="s">
        <v>12687</v>
      </c>
      <c r="B2051" s="282" t="s">
        <v>12686</v>
      </c>
      <c r="C2051" s="282" t="s">
        <v>111</v>
      </c>
      <c r="D2051" s="310">
        <v>81.431535269709542</v>
      </c>
      <c r="E2051" s="282" t="s">
        <v>2844</v>
      </c>
    </row>
    <row r="2052" spans="1:5" x14ac:dyDescent="0.2">
      <c r="A2052" s="282" t="s">
        <v>12685</v>
      </c>
      <c r="B2052" s="282" t="s">
        <v>12684</v>
      </c>
      <c r="C2052" s="282" t="s">
        <v>111</v>
      </c>
      <c r="D2052" s="310">
        <v>-7.6178960096735189</v>
      </c>
      <c r="E2052" s="282" t="s">
        <v>2852</v>
      </c>
    </row>
    <row r="2053" spans="1:5" x14ac:dyDescent="0.2">
      <c r="A2053" s="282" t="s">
        <v>12683</v>
      </c>
      <c r="B2053" s="282" t="s">
        <v>12682</v>
      </c>
      <c r="C2053" s="282" t="s">
        <v>111</v>
      </c>
      <c r="D2053" s="310">
        <v>-5.5672268907563032</v>
      </c>
      <c r="E2053" s="282" t="s">
        <v>2852</v>
      </c>
    </row>
    <row r="2054" spans="1:5" x14ac:dyDescent="0.2">
      <c r="A2054" s="282" t="s">
        <v>12681</v>
      </c>
      <c r="B2054" s="282" t="s">
        <v>12680</v>
      </c>
      <c r="C2054" s="282" t="s">
        <v>111</v>
      </c>
      <c r="D2054" s="310">
        <v>-4.7563805104408354</v>
      </c>
      <c r="E2054" s="282" t="s">
        <v>2852</v>
      </c>
    </row>
    <row r="2055" spans="1:5" x14ac:dyDescent="0.2">
      <c r="A2055" s="282" t="s">
        <v>12679</v>
      </c>
      <c r="B2055" s="282" t="s">
        <v>12678</v>
      </c>
      <c r="C2055" s="282" t="s">
        <v>111</v>
      </c>
      <c r="D2055" s="310">
        <v>17.162872154115586</v>
      </c>
      <c r="E2055" s="282" t="s">
        <v>2844</v>
      </c>
    </row>
    <row r="2056" spans="1:5" x14ac:dyDescent="0.2">
      <c r="A2056" s="282" t="s">
        <v>12677</v>
      </c>
      <c r="B2056" s="282" t="s">
        <v>12676</v>
      </c>
      <c r="C2056" s="282" t="s">
        <v>111</v>
      </c>
      <c r="D2056" s="310">
        <v>4.0191387559808609</v>
      </c>
      <c r="E2056" s="282" t="s">
        <v>2849</v>
      </c>
    </row>
    <row r="2057" spans="1:5" x14ac:dyDescent="0.2">
      <c r="A2057" s="282" t="s">
        <v>12675</v>
      </c>
      <c r="B2057" s="282" t="s">
        <v>12674</v>
      </c>
      <c r="C2057" s="282" t="s">
        <v>111</v>
      </c>
      <c r="D2057" s="310">
        <v>2.5911708253358925</v>
      </c>
      <c r="E2057" s="282" t="s">
        <v>2849</v>
      </c>
    </row>
    <row r="2058" spans="1:5" x14ac:dyDescent="0.2">
      <c r="A2058" s="282" t="s">
        <v>12673</v>
      </c>
      <c r="B2058" s="282" t="s">
        <v>12672</v>
      </c>
      <c r="C2058" s="282" t="s">
        <v>111</v>
      </c>
      <c r="D2058" s="310">
        <v>-2.8277634961439588</v>
      </c>
      <c r="E2058" s="282" t="s">
        <v>2852</v>
      </c>
    </row>
    <row r="2059" spans="1:5" x14ac:dyDescent="0.2">
      <c r="A2059" s="282" t="s">
        <v>12671</v>
      </c>
      <c r="B2059" s="282" t="s">
        <v>12670</v>
      </c>
      <c r="C2059" s="282" t="s">
        <v>111</v>
      </c>
      <c r="D2059" s="310">
        <v>53.056994818652846</v>
      </c>
      <c r="E2059" s="282" t="s">
        <v>2844</v>
      </c>
    </row>
    <row r="2060" spans="1:5" x14ac:dyDescent="0.2">
      <c r="A2060" s="282" t="s">
        <v>12669</v>
      </c>
      <c r="B2060" s="282" t="s">
        <v>12668</v>
      </c>
      <c r="C2060" s="282" t="s">
        <v>111</v>
      </c>
      <c r="D2060" s="310">
        <v>-0.22598870056497175</v>
      </c>
      <c r="E2060" s="282" t="s">
        <v>2852</v>
      </c>
    </row>
    <row r="2061" spans="1:5" x14ac:dyDescent="0.2">
      <c r="A2061" s="282" t="s">
        <v>12667</v>
      </c>
      <c r="B2061" s="282" t="s">
        <v>12666</v>
      </c>
      <c r="C2061" s="282" t="s">
        <v>111</v>
      </c>
      <c r="D2061" s="310">
        <v>1.1461318051575931</v>
      </c>
      <c r="E2061" s="282" t="s">
        <v>2849</v>
      </c>
    </row>
    <row r="2062" spans="1:5" x14ac:dyDescent="0.2">
      <c r="A2062" s="282" t="s">
        <v>12665</v>
      </c>
      <c r="B2062" s="282" t="s">
        <v>12664</v>
      </c>
      <c r="C2062" s="282" t="s">
        <v>111</v>
      </c>
      <c r="D2062" s="310">
        <v>1.4992503748125936</v>
      </c>
      <c r="E2062" s="282" t="s">
        <v>2849</v>
      </c>
    </row>
    <row r="2063" spans="1:5" x14ac:dyDescent="0.2">
      <c r="A2063" s="282" t="s">
        <v>12663</v>
      </c>
      <c r="B2063" s="282" t="s">
        <v>12662</v>
      </c>
      <c r="C2063" s="282" t="s">
        <v>111</v>
      </c>
      <c r="D2063" s="310">
        <v>2.3121387283236992</v>
      </c>
      <c r="E2063" s="282" t="s">
        <v>2849</v>
      </c>
    </row>
    <row r="2064" spans="1:5" x14ac:dyDescent="0.2">
      <c r="A2064" s="282" t="s">
        <v>12661</v>
      </c>
      <c r="B2064" s="282" t="s">
        <v>12660</v>
      </c>
      <c r="C2064" s="282" t="s">
        <v>111</v>
      </c>
      <c r="D2064" s="310">
        <v>50</v>
      </c>
      <c r="E2064" s="282" t="s">
        <v>2844</v>
      </c>
    </row>
    <row r="2065" spans="1:5" x14ac:dyDescent="0.2">
      <c r="A2065" s="282" t="s">
        <v>12659</v>
      </c>
      <c r="B2065" s="282" t="s">
        <v>12658</v>
      </c>
      <c r="C2065" s="282" t="s">
        <v>111</v>
      </c>
      <c r="D2065" s="310">
        <v>2.9868578255675029</v>
      </c>
      <c r="E2065" s="282" t="s">
        <v>2849</v>
      </c>
    </row>
    <row r="2066" spans="1:5" x14ac:dyDescent="0.2">
      <c r="A2066" s="282" t="s">
        <v>12657</v>
      </c>
      <c r="B2066" s="282" t="s">
        <v>12656</v>
      </c>
      <c r="C2066" s="282" t="s">
        <v>111</v>
      </c>
      <c r="D2066" s="310">
        <v>7.5885328836424959</v>
      </c>
      <c r="E2066" s="282" t="s">
        <v>2844</v>
      </c>
    </row>
    <row r="2067" spans="1:5" x14ac:dyDescent="0.2">
      <c r="A2067" s="282" t="s">
        <v>12655</v>
      </c>
      <c r="B2067" s="282" t="s">
        <v>12654</v>
      </c>
      <c r="C2067" s="282" t="s">
        <v>111</v>
      </c>
      <c r="D2067" s="310">
        <v>4.343220338983051</v>
      </c>
      <c r="E2067" s="282" t="s">
        <v>2849</v>
      </c>
    </row>
    <row r="2068" spans="1:5" x14ac:dyDescent="0.2">
      <c r="A2068" s="282" t="s">
        <v>12653</v>
      </c>
      <c r="B2068" s="282" t="s">
        <v>12652</v>
      </c>
      <c r="C2068" s="282" t="s">
        <v>111</v>
      </c>
      <c r="D2068" s="310">
        <v>4.5275590551181102</v>
      </c>
      <c r="E2068" s="282" t="s">
        <v>2844</v>
      </c>
    </row>
    <row r="2069" spans="1:5" x14ac:dyDescent="0.2">
      <c r="A2069" s="282" t="s">
        <v>12651</v>
      </c>
      <c r="B2069" s="282" t="s">
        <v>12650</v>
      </c>
      <c r="C2069" s="282" t="s">
        <v>111</v>
      </c>
      <c r="D2069" s="310">
        <v>6.594885598923284</v>
      </c>
      <c r="E2069" s="282" t="s">
        <v>2844</v>
      </c>
    </row>
    <row r="2070" spans="1:5" x14ac:dyDescent="0.2">
      <c r="A2070" s="282" t="s">
        <v>12649</v>
      </c>
      <c r="B2070" s="282" t="s">
        <v>12648</v>
      </c>
      <c r="C2070" s="282" t="s">
        <v>111</v>
      </c>
      <c r="D2070" s="310">
        <v>-3.0788177339901477</v>
      </c>
      <c r="E2070" s="282" t="s">
        <v>2852</v>
      </c>
    </row>
    <row r="2071" spans="1:5" x14ac:dyDescent="0.2">
      <c r="A2071" s="282" t="s">
        <v>12647</v>
      </c>
      <c r="B2071" s="282" t="s">
        <v>12646</v>
      </c>
      <c r="C2071" s="282" t="s">
        <v>111</v>
      </c>
      <c r="D2071" s="310">
        <v>14.761904761904763</v>
      </c>
      <c r="E2071" s="282" t="s">
        <v>2844</v>
      </c>
    </row>
    <row r="2072" spans="1:5" x14ac:dyDescent="0.2">
      <c r="A2072" s="282" t="s">
        <v>12645</v>
      </c>
      <c r="B2072" s="282" t="s">
        <v>12644</v>
      </c>
      <c r="C2072" s="282" t="s">
        <v>111</v>
      </c>
      <c r="D2072" s="310">
        <v>12.773302646720369</v>
      </c>
      <c r="E2072" s="282" t="s">
        <v>2844</v>
      </c>
    </row>
    <row r="2073" spans="1:5" x14ac:dyDescent="0.2">
      <c r="A2073" s="282" t="s">
        <v>12643</v>
      </c>
      <c r="B2073" s="282" t="s">
        <v>12642</v>
      </c>
      <c r="C2073" s="282" t="s">
        <v>111</v>
      </c>
      <c r="D2073" s="310">
        <v>-2.3088023088023086</v>
      </c>
      <c r="E2073" s="282" t="s">
        <v>2852</v>
      </c>
    </row>
    <row r="2074" spans="1:5" x14ac:dyDescent="0.2">
      <c r="A2074" s="282" t="s">
        <v>12641</v>
      </c>
      <c r="B2074" s="282" t="s">
        <v>12640</v>
      </c>
      <c r="C2074" s="282" t="s">
        <v>111</v>
      </c>
      <c r="D2074" s="310">
        <v>9.9183197199533257</v>
      </c>
      <c r="E2074" s="282" t="s">
        <v>2844</v>
      </c>
    </row>
    <row r="2075" spans="1:5" x14ac:dyDescent="0.2">
      <c r="A2075" s="282" t="s">
        <v>12639</v>
      </c>
      <c r="B2075" s="282" t="s">
        <v>12638</v>
      </c>
      <c r="C2075" s="282" t="s">
        <v>111</v>
      </c>
      <c r="D2075" s="310">
        <v>-0.67189249720044786</v>
      </c>
      <c r="E2075" s="282" t="s">
        <v>2852</v>
      </c>
    </row>
    <row r="2076" spans="1:5" x14ac:dyDescent="0.2">
      <c r="A2076" s="282" t="s">
        <v>12637</v>
      </c>
      <c r="B2076" s="282" t="s">
        <v>12636</v>
      </c>
      <c r="C2076" s="282" t="s">
        <v>111</v>
      </c>
      <c r="D2076" s="310">
        <v>-22.154963680387411</v>
      </c>
      <c r="E2076" s="282" t="s">
        <v>2852</v>
      </c>
    </row>
    <row r="2077" spans="1:5" x14ac:dyDescent="0.2">
      <c r="A2077" s="282" t="s">
        <v>12635</v>
      </c>
      <c r="B2077" s="282" t="s">
        <v>12634</v>
      </c>
      <c r="C2077" s="282" t="s">
        <v>111</v>
      </c>
      <c r="D2077" s="310">
        <v>-1.8159806295399514</v>
      </c>
      <c r="E2077" s="282" t="s">
        <v>2852</v>
      </c>
    </row>
    <row r="2078" spans="1:5" x14ac:dyDescent="0.2">
      <c r="A2078" s="282" t="s">
        <v>12633</v>
      </c>
      <c r="B2078" s="282" t="s">
        <v>12632</v>
      </c>
      <c r="C2078" s="282" t="s">
        <v>111</v>
      </c>
      <c r="D2078" s="310">
        <v>4.2606516290726812</v>
      </c>
      <c r="E2078" s="282" t="s">
        <v>2849</v>
      </c>
    </row>
    <row r="2079" spans="1:5" x14ac:dyDescent="0.2">
      <c r="A2079" s="282" t="s">
        <v>12631</v>
      </c>
      <c r="B2079" s="282" t="s">
        <v>12630</v>
      </c>
      <c r="C2079" s="282" t="s">
        <v>111</v>
      </c>
      <c r="D2079" s="310">
        <v>-3.0752916224814424</v>
      </c>
      <c r="E2079" s="282" t="s">
        <v>2852</v>
      </c>
    </row>
    <row r="2080" spans="1:5" x14ac:dyDescent="0.2">
      <c r="A2080" s="282" t="s">
        <v>12629</v>
      </c>
      <c r="B2080" s="282" t="s">
        <v>12628</v>
      </c>
      <c r="C2080" s="282" t="s">
        <v>111</v>
      </c>
      <c r="D2080" s="310">
        <v>0.24570024570024571</v>
      </c>
      <c r="E2080" s="282" t="s">
        <v>2849</v>
      </c>
    </row>
    <row r="2081" spans="1:5" x14ac:dyDescent="0.2">
      <c r="A2081" s="282" t="s">
        <v>12627</v>
      </c>
      <c r="B2081" s="282" t="s">
        <v>12626</v>
      </c>
      <c r="C2081" s="282" t="s">
        <v>111</v>
      </c>
      <c r="D2081" s="310">
        <v>82.25165562913908</v>
      </c>
      <c r="E2081" s="282" t="s">
        <v>2844</v>
      </c>
    </row>
    <row r="2082" spans="1:5" x14ac:dyDescent="0.2">
      <c r="A2082" s="282" t="s">
        <v>12625</v>
      </c>
      <c r="B2082" s="282" t="s">
        <v>12624</v>
      </c>
      <c r="C2082" s="282" t="s">
        <v>111</v>
      </c>
      <c r="D2082" s="310">
        <v>-10.596026490066226</v>
      </c>
      <c r="E2082" s="282" t="s">
        <v>2852</v>
      </c>
    </row>
    <row r="2083" spans="1:5" x14ac:dyDescent="0.2">
      <c r="A2083" s="282" t="s">
        <v>12623</v>
      </c>
      <c r="B2083" s="282" t="s">
        <v>12622</v>
      </c>
      <c r="C2083" s="282" t="s">
        <v>111</v>
      </c>
      <c r="D2083" s="310">
        <v>0.54585152838427942</v>
      </c>
      <c r="E2083" s="282" t="s">
        <v>2849</v>
      </c>
    </row>
    <row r="2084" spans="1:5" x14ac:dyDescent="0.2">
      <c r="A2084" s="282" t="s">
        <v>12621</v>
      </c>
      <c r="B2084" s="282" t="s">
        <v>12620</v>
      </c>
      <c r="C2084" s="282" t="s">
        <v>111</v>
      </c>
      <c r="D2084" s="310">
        <v>6.6462167689161546</v>
      </c>
      <c r="E2084" s="282" t="s">
        <v>2844</v>
      </c>
    </row>
    <row r="2085" spans="1:5" x14ac:dyDescent="0.2">
      <c r="A2085" s="282" t="s">
        <v>12619</v>
      </c>
      <c r="B2085" s="282" t="s">
        <v>12618</v>
      </c>
      <c r="C2085" s="282" t="s">
        <v>111</v>
      </c>
      <c r="D2085" s="310">
        <v>4.6218487394957988</v>
      </c>
      <c r="E2085" s="282" t="s">
        <v>2844</v>
      </c>
    </row>
    <row r="2086" spans="1:5" x14ac:dyDescent="0.2">
      <c r="A2086" s="282" t="s">
        <v>12617</v>
      </c>
      <c r="B2086" s="282" t="s">
        <v>12616</v>
      </c>
      <c r="C2086" s="282" t="s">
        <v>111</v>
      </c>
      <c r="D2086" s="310">
        <v>3.9473684210526314</v>
      </c>
      <c r="E2086" s="282" t="s">
        <v>2849</v>
      </c>
    </row>
    <row r="2087" spans="1:5" x14ac:dyDescent="0.2">
      <c r="A2087" s="282" t="s">
        <v>12615</v>
      </c>
      <c r="B2087" s="282" t="s">
        <v>12614</v>
      </c>
      <c r="C2087" s="282" t="s">
        <v>111</v>
      </c>
      <c r="D2087" s="310">
        <v>4.5685279187817258</v>
      </c>
      <c r="E2087" s="282" t="s">
        <v>2844</v>
      </c>
    </row>
    <row r="2088" spans="1:5" x14ac:dyDescent="0.2">
      <c r="A2088" s="282" t="s">
        <v>12613</v>
      </c>
      <c r="B2088" s="282" t="s">
        <v>12612</v>
      </c>
      <c r="C2088" s="282" t="s">
        <v>111</v>
      </c>
      <c r="D2088" s="310">
        <v>14.341590612777052</v>
      </c>
      <c r="E2088" s="282" t="s">
        <v>2844</v>
      </c>
    </row>
    <row r="2089" spans="1:5" x14ac:dyDescent="0.2">
      <c r="A2089" s="282" t="s">
        <v>12611</v>
      </c>
      <c r="B2089" s="282" t="s">
        <v>12610</v>
      </c>
      <c r="C2089" s="282" t="s">
        <v>111</v>
      </c>
      <c r="D2089" s="310">
        <v>32.545649838882923</v>
      </c>
      <c r="E2089" s="282" t="s">
        <v>2844</v>
      </c>
    </row>
    <row r="2090" spans="1:5" x14ac:dyDescent="0.2">
      <c r="A2090" s="282" t="s">
        <v>12609</v>
      </c>
      <c r="B2090" s="282" t="s">
        <v>12608</v>
      </c>
      <c r="C2090" s="282" t="s">
        <v>111</v>
      </c>
      <c r="D2090" s="310">
        <v>15.240641711229946</v>
      </c>
      <c r="E2090" s="282" t="s">
        <v>2844</v>
      </c>
    </row>
    <row r="2091" spans="1:5" x14ac:dyDescent="0.2">
      <c r="A2091" s="282" t="s">
        <v>12607</v>
      </c>
      <c r="B2091" s="282" t="s">
        <v>12606</v>
      </c>
      <c r="C2091" s="282" t="s">
        <v>111</v>
      </c>
      <c r="D2091" s="310">
        <v>10.485933503836318</v>
      </c>
      <c r="E2091" s="282" t="s">
        <v>2844</v>
      </c>
    </row>
    <row r="2092" spans="1:5" x14ac:dyDescent="0.2">
      <c r="A2092" s="282" t="s">
        <v>12605</v>
      </c>
      <c r="B2092" s="282" t="s">
        <v>12604</v>
      </c>
      <c r="C2092" s="282" t="s">
        <v>111</v>
      </c>
      <c r="D2092" s="310">
        <v>13.200000000000001</v>
      </c>
      <c r="E2092" s="282" t="s">
        <v>2844</v>
      </c>
    </row>
    <row r="2093" spans="1:5" x14ac:dyDescent="0.2">
      <c r="A2093" s="282" t="s">
        <v>12603</v>
      </c>
      <c r="B2093" s="282" t="s">
        <v>12602</v>
      </c>
      <c r="C2093" s="282" t="s">
        <v>111</v>
      </c>
      <c r="D2093" s="310">
        <v>11.479591836734695</v>
      </c>
      <c r="E2093" s="282" t="s">
        <v>2844</v>
      </c>
    </row>
    <row r="2094" spans="1:5" x14ac:dyDescent="0.2">
      <c r="A2094" s="282" t="s">
        <v>12601</v>
      </c>
      <c r="B2094" s="282" t="s">
        <v>12600</v>
      </c>
      <c r="C2094" s="282" t="s">
        <v>111</v>
      </c>
      <c r="D2094" s="310">
        <v>23.421052631578949</v>
      </c>
      <c r="E2094" s="282" t="s">
        <v>2844</v>
      </c>
    </row>
    <row r="2095" spans="1:5" x14ac:dyDescent="0.2">
      <c r="A2095" s="282" t="s">
        <v>12599</v>
      </c>
      <c r="B2095" s="282" t="s">
        <v>12598</v>
      </c>
      <c r="C2095" s="282" t="s">
        <v>111</v>
      </c>
      <c r="D2095" s="310">
        <v>-3.7613488975356679</v>
      </c>
      <c r="E2095" s="282" t="s">
        <v>2852</v>
      </c>
    </row>
    <row r="2096" spans="1:5" x14ac:dyDescent="0.2">
      <c r="A2096" s="282" t="s">
        <v>12597</v>
      </c>
      <c r="B2096" s="282" t="s">
        <v>12596</v>
      </c>
      <c r="C2096" s="282" t="s">
        <v>111</v>
      </c>
      <c r="D2096" s="310">
        <v>11.844660194174757</v>
      </c>
      <c r="E2096" s="282" t="s">
        <v>2844</v>
      </c>
    </row>
    <row r="2097" spans="1:5" x14ac:dyDescent="0.2">
      <c r="A2097" s="282" t="s">
        <v>12595</v>
      </c>
      <c r="B2097" s="282" t="s">
        <v>12594</v>
      </c>
      <c r="C2097" s="282" t="s">
        <v>111</v>
      </c>
      <c r="D2097" s="310">
        <v>-8.8863892013498322</v>
      </c>
      <c r="E2097" s="282" t="s">
        <v>2852</v>
      </c>
    </row>
    <row r="2098" spans="1:5" x14ac:dyDescent="0.2">
      <c r="A2098" s="282" t="s">
        <v>12593</v>
      </c>
      <c r="B2098" s="282" t="s">
        <v>12592</v>
      </c>
      <c r="C2098" s="282" t="s">
        <v>111</v>
      </c>
      <c r="D2098" s="310">
        <v>2.028639618138425</v>
      </c>
      <c r="E2098" s="282" t="s">
        <v>2849</v>
      </c>
    </row>
    <row r="2099" spans="1:5" x14ac:dyDescent="0.2">
      <c r="A2099" s="282" t="s">
        <v>12591</v>
      </c>
      <c r="B2099" s="282" t="s">
        <v>12590</v>
      </c>
      <c r="C2099" s="282" t="s">
        <v>111</v>
      </c>
      <c r="D2099" s="310">
        <v>-1.4772727272727273</v>
      </c>
      <c r="E2099" s="282" t="s">
        <v>2852</v>
      </c>
    </row>
    <row r="2100" spans="1:5" x14ac:dyDescent="0.2">
      <c r="A2100" s="282" t="s">
        <v>12589</v>
      </c>
      <c r="B2100" s="282" t="s">
        <v>12588</v>
      </c>
      <c r="C2100" s="282" t="s">
        <v>111</v>
      </c>
      <c r="D2100" s="310">
        <v>7.3469387755102051</v>
      </c>
      <c r="E2100" s="282" t="s">
        <v>2844</v>
      </c>
    </row>
    <row r="2101" spans="1:5" x14ac:dyDescent="0.2">
      <c r="A2101" s="282" t="s">
        <v>12587</v>
      </c>
      <c r="B2101" s="282" t="s">
        <v>12586</v>
      </c>
      <c r="C2101" s="282" t="s">
        <v>111</v>
      </c>
      <c r="D2101" s="310">
        <v>1.0262257696693273</v>
      </c>
      <c r="E2101" s="282" t="s">
        <v>2849</v>
      </c>
    </row>
    <row r="2102" spans="1:5" x14ac:dyDescent="0.2">
      <c r="A2102" s="282" t="s">
        <v>12585</v>
      </c>
      <c r="B2102" s="282" t="s">
        <v>12584</v>
      </c>
      <c r="C2102" s="282" t="s">
        <v>111</v>
      </c>
      <c r="D2102" s="310">
        <v>37.887485648679679</v>
      </c>
      <c r="E2102" s="282" t="s">
        <v>2844</v>
      </c>
    </row>
    <row r="2103" spans="1:5" x14ac:dyDescent="0.2">
      <c r="A2103" s="282" t="s">
        <v>12583</v>
      </c>
      <c r="B2103" s="282" t="s">
        <v>12582</v>
      </c>
      <c r="C2103" s="282" t="s">
        <v>111</v>
      </c>
      <c r="D2103" s="310">
        <v>-5.012853470437018</v>
      </c>
      <c r="E2103" s="282" t="s">
        <v>2852</v>
      </c>
    </row>
    <row r="2104" spans="1:5" x14ac:dyDescent="0.2">
      <c r="A2104" s="282" t="s">
        <v>12581</v>
      </c>
      <c r="B2104" s="282" t="s">
        <v>12580</v>
      </c>
      <c r="C2104" s="282" t="s">
        <v>111</v>
      </c>
      <c r="D2104" s="310">
        <v>8.5669781931464168</v>
      </c>
      <c r="E2104" s="282" t="s">
        <v>2844</v>
      </c>
    </row>
    <row r="2105" spans="1:5" x14ac:dyDescent="0.2">
      <c r="A2105" s="282" t="s">
        <v>12579</v>
      </c>
      <c r="B2105" s="282" t="s">
        <v>12578</v>
      </c>
      <c r="C2105" s="282" t="s">
        <v>111</v>
      </c>
      <c r="D2105" s="310">
        <v>45.263157894736842</v>
      </c>
      <c r="E2105" s="282" t="s">
        <v>2844</v>
      </c>
    </row>
    <row r="2106" spans="1:5" x14ac:dyDescent="0.2">
      <c r="A2106" s="282" t="s">
        <v>12577</v>
      </c>
      <c r="B2106" s="282" t="s">
        <v>12576</v>
      </c>
      <c r="C2106" s="282" t="s">
        <v>111</v>
      </c>
      <c r="D2106" s="310">
        <v>34.231200897867566</v>
      </c>
      <c r="E2106" s="282" t="s">
        <v>2844</v>
      </c>
    </row>
    <row r="2107" spans="1:5" x14ac:dyDescent="0.2">
      <c r="A2107" s="282" t="s">
        <v>12575</v>
      </c>
      <c r="B2107" s="282" t="s">
        <v>12574</v>
      </c>
      <c r="C2107" s="282" t="s">
        <v>111</v>
      </c>
      <c r="D2107" s="310">
        <v>6.0650887573964498</v>
      </c>
      <c r="E2107" s="282" t="s">
        <v>2844</v>
      </c>
    </row>
    <row r="2108" spans="1:5" x14ac:dyDescent="0.2">
      <c r="A2108" s="282" t="s">
        <v>12573</v>
      </c>
      <c r="B2108" s="282" t="s">
        <v>12572</v>
      </c>
      <c r="C2108" s="282" t="s">
        <v>111</v>
      </c>
      <c r="D2108" s="310">
        <v>5.1575931232091694</v>
      </c>
      <c r="E2108" s="282" t="s">
        <v>2844</v>
      </c>
    </row>
    <row r="2109" spans="1:5" x14ac:dyDescent="0.2">
      <c r="A2109" s="282" t="s">
        <v>12571</v>
      </c>
      <c r="B2109" s="282" t="s">
        <v>12570</v>
      </c>
      <c r="C2109" s="282" t="s">
        <v>111</v>
      </c>
      <c r="D2109" s="310">
        <v>11.900532859680284</v>
      </c>
      <c r="E2109" s="282" t="s">
        <v>2844</v>
      </c>
    </row>
    <row r="2110" spans="1:5" x14ac:dyDescent="0.2">
      <c r="A2110" s="282" t="s">
        <v>12569</v>
      </c>
      <c r="B2110" s="282" t="s">
        <v>12568</v>
      </c>
      <c r="C2110" s="282" t="s">
        <v>111</v>
      </c>
      <c r="D2110" s="310">
        <v>5.2287581699346406</v>
      </c>
      <c r="E2110" s="282" t="s">
        <v>2844</v>
      </c>
    </row>
    <row r="2111" spans="1:5" x14ac:dyDescent="0.2">
      <c r="A2111" s="282" t="s">
        <v>12567</v>
      </c>
      <c r="B2111" s="282" t="s">
        <v>12566</v>
      </c>
      <c r="C2111" s="282" t="s">
        <v>111</v>
      </c>
      <c r="D2111" s="310">
        <v>11.696522655426765</v>
      </c>
      <c r="E2111" s="282" t="s">
        <v>2844</v>
      </c>
    </row>
    <row r="2112" spans="1:5" x14ac:dyDescent="0.2">
      <c r="A2112" s="282" t="s">
        <v>12565</v>
      </c>
      <c r="B2112" s="282" t="s">
        <v>12564</v>
      </c>
      <c r="C2112" s="282" t="s">
        <v>111</v>
      </c>
      <c r="D2112" s="310">
        <v>-1.3613861386138615</v>
      </c>
      <c r="E2112" s="282" t="s">
        <v>2852</v>
      </c>
    </row>
    <row r="2113" spans="1:5" x14ac:dyDescent="0.2">
      <c r="A2113" s="282" t="s">
        <v>12563</v>
      </c>
      <c r="B2113" s="282" t="s">
        <v>12562</v>
      </c>
      <c r="C2113" s="282" t="s">
        <v>111</v>
      </c>
      <c r="D2113" s="310">
        <v>8.3865814696485632</v>
      </c>
      <c r="E2113" s="282" t="s">
        <v>2844</v>
      </c>
    </row>
    <row r="2114" spans="1:5" x14ac:dyDescent="0.2">
      <c r="A2114" s="282" t="s">
        <v>12561</v>
      </c>
      <c r="B2114" s="282" t="s">
        <v>12560</v>
      </c>
      <c r="C2114" s="282" t="s">
        <v>111</v>
      </c>
      <c r="D2114" s="310">
        <v>-21.219822109275729</v>
      </c>
      <c r="E2114" s="282" t="s">
        <v>2852</v>
      </c>
    </row>
    <row r="2115" spans="1:5" x14ac:dyDescent="0.2">
      <c r="A2115" s="282" t="s">
        <v>12559</v>
      </c>
      <c r="B2115" s="282" t="s">
        <v>12558</v>
      </c>
      <c r="C2115" s="282" t="s">
        <v>111</v>
      </c>
      <c r="D2115" s="310">
        <v>0.13333333333333333</v>
      </c>
      <c r="E2115" s="282" t="s">
        <v>2849</v>
      </c>
    </row>
    <row r="2116" spans="1:5" x14ac:dyDescent="0.2">
      <c r="A2116" s="282" t="s">
        <v>12557</v>
      </c>
      <c r="B2116" s="282" t="s">
        <v>12556</v>
      </c>
      <c r="C2116" s="282" t="s">
        <v>111</v>
      </c>
      <c r="D2116" s="310">
        <v>-2.9370629370629371</v>
      </c>
      <c r="E2116" s="282" t="s">
        <v>2852</v>
      </c>
    </row>
    <row r="2117" spans="1:5" x14ac:dyDescent="0.2">
      <c r="A2117" s="282" t="s">
        <v>12555</v>
      </c>
      <c r="B2117" s="282" t="s">
        <v>12554</v>
      </c>
      <c r="C2117" s="282" t="s">
        <v>111</v>
      </c>
      <c r="D2117" s="310">
        <v>15.109890109890109</v>
      </c>
      <c r="E2117" s="282" t="s">
        <v>2844</v>
      </c>
    </row>
    <row r="2118" spans="1:5" x14ac:dyDescent="0.2">
      <c r="A2118" s="282" t="s">
        <v>12553</v>
      </c>
      <c r="B2118" s="282" t="s">
        <v>12552</v>
      </c>
      <c r="C2118" s="282" t="s">
        <v>111</v>
      </c>
      <c r="D2118" s="310">
        <v>-14.992721979621543</v>
      </c>
      <c r="E2118" s="282" t="s">
        <v>2852</v>
      </c>
    </row>
    <row r="2119" spans="1:5" x14ac:dyDescent="0.2">
      <c r="A2119" s="282" t="s">
        <v>12551</v>
      </c>
      <c r="B2119" s="282" t="s">
        <v>12550</v>
      </c>
      <c r="C2119" s="282" t="s">
        <v>111</v>
      </c>
      <c r="D2119" s="310">
        <v>1.1126564673157162</v>
      </c>
      <c r="E2119" s="282" t="s">
        <v>2849</v>
      </c>
    </row>
    <row r="2120" spans="1:5" x14ac:dyDescent="0.2">
      <c r="A2120" s="282" t="s">
        <v>12549</v>
      </c>
      <c r="B2120" s="282" t="s">
        <v>12548</v>
      </c>
      <c r="C2120" s="282" t="s">
        <v>111</v>
      </c>
      <c r="D2120" s="310">
        <v>-2.2156573116691285</v>
      </c>
      <c r="E2120" s="282" t="s">
        <v>2852</v>
      </c>
    </row>
    <row r="2121" spans="1:5" x14ac:dyDescent="0.2">
      <c r="A2121" s="282" t="s">
        <v>12547</v>
      </c>
      <c r="B2121" s="282" t="s">
        <v>12546</v>
      </c>
      <c r="C2121" s="282" t="s">
        <v>111</v>
      </c>
      <c r="D2121" s="310">
        <v>0.42462845010615713</v>
      </c>
      <c r="E2121" s="282" t="s">
        <v>2849</v>
      </c>
    </row>
    <row r="2122" spans="1:5" x14ac:dyDescent="0.2">
      <c r="A2122" s="282" t="s">
        <v>12545</v>
      </c>
      <c r="B2122" s="282" t="s">
        <v>12544</v>
      </c>
      <c r="C2122" s="282" t="s">
        <v>111</v>
      </c>
      <c r="D2122" s="310">
        <v>-4.5152722443559101</v>
      </c>
      <c r="E2122" s="282" t="s">
        <v>2852</v>
      </c>
    </row>
    <row r="2123" spans="1:5" x14ac:dyDescent="0.2">
      <c r="A2123" s="282" t="s">
        <v>12543</v>
      </c>
      <c r="B2123" s="282" t="s">
        <v>12542</v>
      </c>
      <c r="C2123" s="282" t="s">
        <v>111</v>
      </c>
      <c r="D2123" s="310">
        <v>3.9944903581267219</v>
      </c>
      <c r="E2123" s="282" t="s">
        <v>2849</v>
      </c>
    </row>
    <row r="2124" spans="1:5" x14ac:dyDescent="0.2">
      <c r="A2124" s="282" t="s">
        <v>12541</v>
      </c>
      <c r="B2124" s="282" t="s">
        <v>12540</v>
      </c>
      <c r="C2124" s="282" t="s">
        <v>111</v>
      </c>
      <c r="D2124" s="310">
        <v>-6.0952380952380949</v>
      </c>
      <c r="E2124" s="282" t="s">
        <v>2852</v>
      </c>
    </row>
    <row r="2125" spans="1:5" x14ac:dyDescent="0.2">
      <c r="A2125" s="282" t="s">
        <v>12539</v>
      </c>
      <c r="B2125" s="282" t="s">
        <v>12538</v>
      </c>
      <c r="C2125" s="282" t="s">
        <v>111</v>
      </c>
      <c r="D2125" s="310">
        <v>-13.384113166485308</v>
      </c>
      <c r="E2125" s="282" t="s">
        <v>2852</v>
      </c>
    </row>
    <row r="2126" spans="1:5" x14ac:dyDescent="0.2">
      <c r="A2126" s="282" t="s">
        <v>12537</v>
      </c>
      <c r="B2126" s="282" t="s">
        <v>12536</v>
      </c>
      <c r="C2126" s="282" t="s">
        <v>111</v>
      </c>
      <c r="D2126" s="310">
        <v>7.3138297872340425</v>
      </c>
      <c r="E2126" s="282" t="s">
        <v>2844</v>
      </c>
    </row>
    <row r="2127" spans="1:5" x14ac:dyDescent="0.2">
      <c r="A2127" s="282" t="s">
        <v>12535</v>
      </c>
      <c r="B2127" s="282" t="s">
        <v>12534</v>
      </c>
      <c r="C2127" s="282" t="s">
        <v>111</v>
      </c>
      <c r="D2127" s="310">
        <v>0.67340067340067333</v>
      </c>
      <c r="E2127" s="282" t="s">
        <v>2849</v>
      </c>
    </row>
    <row r="2128" spans="1:5" x14ac:dyDescent="0.2">
      <c r="A2128" s="282" t="s">
        <v>12533</v>
      </c>
      <c r="B2128" s="282" t="s">
        <v>12532</v>
      </c>
      <c r="C2128" s="282" t="s">
        <v>111</v>
      </c>
      <c r="D2128" s="310">
        <v>-0.10952902519167579</v>
      </c>
      <c r="E2128" s="282" t="s">
        <v>2852</v>
      </c>
    </row>
    <row r="2129" spans="1:5" x14ac:dyDescent="0.2">
      <c r="A2129" s="282" t="s">
        <v>12531</v>
      </c>
      <c r="B2129" s="282" t="s">
        <v>12530</v>
      </c>
      <c r="C2129" s="282" t="s">
        <v>111</v>
      </c>
      <c r="D2129" s="310">
        <v>5.6578947368421053</v>
      </c>
      <c r="E2129" s="282" t="s">
        <v>2844</v>
      </c>
    </row>
    <row r="2130" spans="1:5" x14ac:dyDescent="0.2">
      <c r="A2130" s="282" t="s">
        <v>12529</v>
      </c>
      <c r="B2130" s="282" t="s">
        <v>12528</v>
      </c>
      <c r="C2130" s="282" t="s">
        <v>111</v>
      </c>
      <c r="D2130" s="310">
        <v>8.32</v>
      </c>
      <c r="E2130" s="282" t="s">
        <v>2844</v>
      </c>
    </row>
    <row r="2131" spans="1:5" x14ac:dyDescent="0.2">
      <c r="A2131" s="282" t="s">
        <v>12527</v>
      </c>
      <c r="B2131" s="282" t="s">
        <v>12526</v>
      </c>
      <c r="C2131" s="282" t="s">
        <v>111</v>
      </c>
      <c r="D2131" s="310">
        <v>9.4827586206896548</v>
      </c>
      <c r="E2131" s="282" t="s">
        <v>2844</v>
      </c>
    </row>
    <row r="2132" spans="1:5" x14ac:dyDescent="0.2">
      <c r="A2132" s="282" t="s">
        <v>12525</v>
      </c>
      <c r="B2132" s="282" t="s">
        <v>12524</v>
      </c>
      <c r="C2132" s="282" t="s">
        <v>111</v>
      </c>
      <c r="D2132" s="310">
        <v>16.377649325626205</v>
      </c>
      <c r="E2132" s="282" t="s">
        <v>2844</v>
      </c>
    </row>
    <row r="2133" spans="1:5" x14ac:dyDescent="0.2">
      <c r="A2133" s="282" t="s">
        <v>12523</v>
      </c>
      <c r="B2133" s="282" t="s">
        <v>12522</v>
      </c>
      <c r="C2133" s="282" t="s">
        <v>111</v>
      </c>
      <c r="D2133" s="310">
        <v>26.973684210526315</v>
      </c>
      <c r="E2133" s="282" t="s">
        <v>2844</v>
      </c>
    </row>
    <row r="2134" spans="1:5" x14ac:dyDescent="0.2">
      <c r="A2134" s="282" t="s">
        <v>12521</v>
      </c>
      <c r="B2134" s="282" t="s">
        <v>12520</v>
      </c>
      <c r="C2134" s="282" t="s">
        <v>111</v>
      </c>
      <c r="D2134" s="310">
        <v>-13.655913978494624</v>
      </c>
      <c r="E2134" s="282" t="s">
        <v>2852</v>
      </c>
    </row>
    <row r="2135" spans="1:5" x14ac:dyDescent="0.2">
      <c r="A2135" s="282" t="s">
        <v>12519</v>
      </c>
      <c r="B2135" s="282" t="s">
        <v>12518</v>
      </c>
      <c r="C2135" s="282" t="s">
        <v>111</v>
      </c>
      <c r="D2135" s="310">
        <v>5.0160085378868731</v>
      </c>
      <c r="E2135" s="282" t="s">
        <v>2844</v>
      </c>
    </row>
    <row r="2136" spans="1:5" x14ac:dyDescent="0.2">
      <c r="A2136" s="282" t="s">
        <v>12517</v>
      </c>
      <c r="B2136" s="282" t="s">
        <v>12516</v>
      </c>
      <c r="C2136" s="282" t="s">
        <v>111</v>
      </c>
      <c r="D2136" s="310">
        <v>8.591549295774648</v>
      </c>
      <c r="E2136" s="282" t="s">
        <v>2844</v>
      </c>
    </row>
    <row r="2137" spans="1:5" x14ac:dyDescent="0.2">
      <c r="A2137" s="282" t="s">
        <v>12515</v>
      </c>
      <c r="B2137" s="282" t="s">
        <v>12514</v>
      </c>
      <c r="C2137" s="282" t="s">
        <v>111</v>
      </c>
      <c r="D2137" s="310">
        <v>2.031063321385902</v>
      </c>
      <c r="E2137" s="282" t="s">
        <v>2849</v>
      </c>
    </row>
    <row r="2138" spans="1:5" x14ac:dyDescent="0.2">
      <c r="A2138" s="282" t="s">
        <v>12513</v>
      </c>
      <c r="B2138" s="282" t="s">
        <v>12512</v>
      </c>
      <c r="C2138" s="282" t="s">
        <v>111</v>
      </c>
      <c r="D2138" s="310">
        <v>2.0070838252656436</v>
      </c>
      <c r="E2138" s="282" t="s">
        <v>2849</v>
      </c>
    </row>
    <row r="2139" spans="1:5" x14ac:dyDescent="0.2">
      <c r="A2139" s="282" t="s">
        <v>12511</v>
      </c>
      <c r="B2139" s="282" t="s">
        <v>12510</v>
      </c>
      <c r="C2139" s="282" t="s">
        <v>111</v>
      </c>
      <c r="D2139" s="310">
        <v>30.294530154277698</v>
      </c>
      <c r="E2139" s="282" t="s">
        <v>2844</v>
      </c>
    </row>
    <row r="2140" spans="1:5" x14ac:dyDescent="0.2">
      <c r="A2140" s="282" t="s">
        <v>12509</v>
      </c>
      <c r="B2140" s="282" t="s">
        <v>12508</v>
      </c>
      <c r="C2140" s="282" t="s">
        <v>111</v>
      </c>
      <c r="D2140" s="310">
        <v>1.257861635220126</v>
      </c>
      <c r="E2140" s="282" t="s">
        <v>2849</v>
      </c>
    </row>
    <row r="2141" spans="1:5" x14ac:dyDescent="0.2">
      <c r="A2141" s="282" t="s">
        <v>12507</v>
      </c>
      <c r="B2141" s="282" t="s">
        <v>12506</v>
      </c>
      <c r="C2141" s="282" t="s">
        <v>111</v>
      </c>
      <c r="D2141" s="310">
        <v>5.4871220604703241</v>
      </c>
      <c r="E2141" s="282" t="s">
        <v>2844</v>
      </c>
    </row>
    <row r="2142" spans="1:5" x14ac:dyDescent="0.2">
      <c r="A2142" s="282" t="s">
        <v>12505</v>
      </c>
      <c r="B2142" s="282" t="s">
        <v>12504</v>
      </c>
      <c r="C2142" s="282" t="s">
        <v>111</v>
      </c>
      <c r="D2142" s="310">
        <v>9.633649932157395</v>
      </c>
      <c r="E2142" s="282" t="s">
        <v>2844</v>
      </c>
    </row>
    <row r="2143" spans="1:5" x14ac:dyDescent="0.2">
      <c r="A2143" s="282" t="s">
        <v>12503</v>
      </c>
      <c r="B2143" s="282" t="s">
        <v>12502</v>
      </c>
      <c r="C2143" s="282" t="s">
        <v>111</v>
      </c>
      <c r="D2143" s="310">
        <v>15.089514066496163</v>
      </c>
      <c r="E2143" s="282" t="s">
        <v>2844</v>
      </c>
    </row>
    <row r="2144" spans="1:5" x14ac:dyDescent="0.2">
      <c r="A2144" s="282" t="s">
        <v>12501</v>
      </c>
      <c r="B2144" s="282" t="s">
        <v>12500</v>
      </c>
      <c r="C2144" s="282" t="s">
        <v>111</v>
      </c>
      <c r="D2144" s="310">
        <v>0.21691973969631237</v>
      </c>
      <c r="E2144" s="282" t="s">
        <v>2849</v>
      </c>
    </row>
    <row r="2145" spans="1:5" x14ac:dyDescent="0.2">
      <c r="A2145" s="282" t="s">
        <v>12499</v>
      </c>
      <c r="B2145" s="282" t="s">
        <v>12498</v>
      </c>
      <c r="C2145" s="282" t="s">
        <v>111</v>
      </c>
      <c r="D2145" s="310">
        <v>9.9859353023909989</v>
      </c>
      <c r="E2145" s="282" t="s">
        <v>2844</v>
      </c>
    </row>
    <row r="2146" spans="1:5" x14ac:dyDescent="0.2">
      <c r="A2146" s="282" t="s">
        <v>12497</v>
      </c>
      <c r="B2146" s="282" t="s">
        <v>12496</v>
      </c>
      <c r="C2146" s="282" t="s">
        <v>111</v>
      </c>
      <c r="D2146" s="310">
        <v>6.666666666666667</v>
      </c>
      <c r="E2146" s="282" t="s">
        <v>2844</v>
      </c>
    </row>
    <row r="2147" spans="1:5" x14ac:dyDescent="0.2">
      <c r="A2147" s="282" t="s">
        <v>12495</v>
      </c>
      <c r="B2147" s="282" t="s">
        <v>12494</v>
      </c>
      <c r="C2147" s="282" t="s">
        <v>111</v>
      </c>
      <c r="D2147" s="310">
        <v>-2.1144278606965177</v>
      </c>
      <c r="E2147" s="282" t="s">
        <v>2852</v>
      </c>
    </row>
    <row r="2148" spans="1:5" x14ac:dyDescent="0.2">
      <c r="A2148" s="282" t="s">
        <v>12493</v>
      </c>
      <c r="B2148" s="282" t="s">
        <v>12492</v>
      </c>
      <c r="C2148" s="282" t="s">
        <v>111</v>
      </c>
      <c r="D2148" s="310">
        <v>14.854111405835543</v>
      </c>
      <c r="E2148" s="282" t="s">
        <v>2844</v>
      </c>
    </row>
    <row r="2149" spans="1:5" x14ac:dyDescent="0.2">
      <c r="A2149" s="282" t="s">
        <v>12491</v>
      </c>
      <c r="B2149" s="282" t="s">
        <v>12490</v>
      </c>
      <c r="C2149" s="282" t="s">
        <v>111</v>
      </c>
      <c r="D2149" s="310">
        <v>23.992673992673993</v>
      </c>
      <c r="E2149" s="282" t="s">
        <v>2844</v>
      </c>
    </row>
    <row r="2150" spans="1:5" x14ac:dyDescent="0.2">
      <c r="A2150" s="282" t="s">
        <v>12489</v>
      </c>
      <c r="B2150" s="282" t="s">
        <v>12488</v>
      </c>
      <c r="C2150" s="282" t="s">
        <v>111</v>
      </c>
      <c r="D2150" s="310">
        <v>5.3356282271944924</v>
      </c>
      <c r="E2150" s="282" t="s">
        <v>2844</v>
      </c>
    </row>
    <row r="2151" spans="1:5" x14ac:dyDescent="0.2">
      <c r="A2151" s="282" t="s">
        <v>12487</v>
      </c>
      <c r="B2151" s="282" t="s">
        <v>12486</v>
      </c>
      <c r="C2151" s="282" t="s">
        <v>111</v>
      </c>
      <c r="D2151" s="310">
        <v>21.165279429250891</v>
      </c>
      <c r="E2151" s="282" t="s">
        <v>2844</v>
      </c>
    </row>
    <row r="2152" spans="1:5" x14ac:dyDescent="0.2">
      <c r="A2152" s="282" t="s">
        <v>12485</v>
      </c>
      <c r="B2152" s="282" t="s">
        <v>12484</v>
      </c>
      <c r="C2152" s="282" t="s">
        <v>111</v>
      </c>
      <c r="D2152" s="310">
        <v>20.086083213773314</v>
      </c>
      <c r="E2152" s="282" t="s">
        <v>2844</v>
      </c>
    </row>
    <row r="2153" spans="1:5" x14ac:dyDescent="0.2">
      <c r="A2153" s="282" t="s">
        <v>12483</v>
      </c>
      <c r="B2153" s="282" t="s">
        <v>12482</v>
      </c>
      <c r="C2153" s="282" t="s">
        <v>111</v>
      </c>
      <c r="D2153" s="310">
        <v>164.17266187050359</v>
      </c>
      <c r="E2153" s="282" t="s">
        <v>2844</v>
      </c>
    </row>
    <row r="2154" spans="1:5" x14ac:dyDescent="0.2">
      <c r="A2154" s="282" t="s">
        <v>12481</v>
      </c>
      <c r="B2154" s="282" t="s">
        <v>12480</v>
      </c>
      <c r="C2154" s="282" t="s">
        <v>111</v>
      </c>
      <c r="D2154" s="310">
        <v>5.0185873605947959</v>
      </c>
      <c r="E2154" s="282" t="s">
        <v>2844</v>
      </c>
    </row>
    <row r="2155" spans="1:5" x14ac:dyDescent="0.2">
      <c r="A2155" s="282" t="s">
        <v>12479</v>
      </c>
      <c r="B2155" s="282" t="s">
        <v>12478</v>
      </c>
      <c r="C2155" s="282" t="s">
        <v>111</v>
      </c>
      <c r="D2155" s="310">
        <v>45.86709886547812</v>
      </c>
      <c r="E2155" s="282" t="s">
        <v>2844</v>
      </c>
    </row>
    <row r="2156" spans="1:5" x14ac:dyDescent="0.2">
      <c r="A2156" s="282" t="s">
        <v>12477</v>
      </c>
      <c r="B2156" s="282" t="s">
        <v>12476</v>
      </c>
      <c r="C2156" s="282" t="s">
        <v>111</v>
      </c>
      <c r="D2156" s="310">
        <v>8.172531214528945</v>
      </c>
      <c r="E2156" s="282" t="s">
        <v>2844</v>
      </c>
    </row>
    <row r="2157" spans="1:5" x14ac:dyDescent="0.2">
      <c r="A2157" s="282" t="s">
        <v>12475</v>
      </c>
      <c r="B2157" s="282" t="s">
        <v>12474</v>
      </c>
      <c r="C2157" s="282" t="s">
        <v>111</v>
      </c>
      <c r="D2157" s="310">
        <v>18.813131313131311</v>
      </c>
      <c r="E2157" s="282" t="s">
        <v>2844</v>
      </c>
    </row>
    <row r="2158" spans="1:5" x14ac:dyDescent="0.2">
      <c r="A2158" s="282" t="s">
        <v>12473</v>
      </c>
      <c r="B2158" s="282" t="s">
        <v>12472</v>
      </c>
      <c r="C2158" s="282" t="s">
        <v>111</v>
      </c>
      <c r="D2158" s="310">
        <v>-0.6163328197226503</v>
      </c>
      <c r="E2158" s="282" t="s">
        <v>2852</v>
      </c>
    </row>
    <row r="2159" spans="1:5" x14ac:dyDescent="0.2">
      <c r="A2159" s="282" t="s">
        <v>12471</v>
      </c>
      <c r="B2159" s="282" t="s">
        <v>12470</v>
      </c>
      <c r="C2159" s="282" t="s">
        <v>111</v>
      </c>
      <c r="D2159" s="310">
        <v>-6.4432989690721643</v>
      </c>
      <c r="E2159" s="282" t="s">
        <v>2852</v>
      </c>
    </row>
    <row r="2160" spans="1:5" x14ac:dyDescent="0.2">
      <c r="A2160" s="282" t="s">
        <v>12469</v>
      </c>
      <c r="B2160" s="282" t="s">
        <v>12468</v>
      </c>
      <c r="C2160" s="282" t="s">
        <v>111</v>
      </c>
      <c r="D2160" s="310">
        <v>58.643326039387311</v>
      </c>
      <c r="E2160" s="282" t="s">
        <v>2844</v>
      </c>
    </row>
    <row r="2161" spans="1:5" x14ac:dyDescent="0.2">
      <c r="A2161" s="282" t="s">
        <v>12467</v>
      </c>
      <c r="B2161" s="282" t="s">
        <v>9521</v>
      </c>
      <c r="C2161" s="282" t="s">
        <v>111</v>
      </c>
      <c r="D2161" s="310">
        <v>-22.5</v>
      </c>
      <c r="E2161" s="282" t="s">
        <v>2852</v>
      </c>
    </row>
    <row r="2162" spans="1:5" x14ac:dyDescent="0.2">
      <c r="A2162" s="282" t="s">
        <v>12466</v>
      </c>
      <c r="B2162" s="282" t="s">
        <v>9519</v>
      </c>
      <c r="C2162" s="282" t="s">
        <v>111</v>
      </c>
      <c r="D2162" s="310">
        <v>0.23121387283236997</v>
      </c>
      <c r="E2162" s="282" t="s">
        <v>2849</v>
      </c>
    </row>
    <row r="2163" spans="1:5" x14ac:dyDescent="0.2">
      <c r="A2163" s="282" t="s">
        <v>12465</v>
      </c>
      <c r="B2163" s="282" t="s">
        <v>9517</v>
      </c>
      <c r="C2163" s="282" t="s">
        <v>111</v>
      </c>
      <c r="D2163" s="310">
        <v>15.341545352743561</v>
      </c>
      <c r="E2163" s="282" t="s">
        <v>2844</v>
      </c>
    </row>
    <row r="2164" spans="1:5" x14ac:dyDescent="0.2">
      <c r="A2164" s="282" t="s">
        <v>12464</v>
      </c>
      <c r="B2164" s="282" t="s">
        <v>9515</v>
      </c>
      <c r="C2164" s="282" t="s">
        <v>111</v>
      </c>
      <c r="D2164" s="310">
        <v>-37.049549549549546</v>
      </c>
      <c r="E2164" s="282" t="s">
        <v>2852</v>
      </c>
    </row>
    <row r="2165" spans="1:5" x14ac:dyDescent="0.2">
      <c r="A2165" s="282" t="s">
        <v>12463</v>
      </c>
      <c r="B2165" s="282" t="s">
        <v>9513</v>
      </c>
      <c r="C2165" s="282" t="s">
        <v>111</v>
      </c>
      <c r="D2165" s="310">
        <v>14.655172413793101</v>
      </c>
      <c r="E2165" s="282" t="s">
        <v>2844</v>
      </c>
    </row>
    <row r="2166" spans="1:5" x14ac:dyDescent="0.2">
      <c r="A2166" s="282" t="s">
        <v>12462</v>
      </c>
      <c r="B2166" s="282" t="s">
        <v>12461</v>
      </c>
      <c r="C2166" s="282" t="s">
        <v>111</v>
      </c>
      <c r="D2166" s="310">
        <v>6.9602272727272725</v>
      </c>
      <c r="E2166" s="282" t="s">
        <v>2844</v>
      </c>
    </row>
    <row r="2167" spans="1:5" x14ac:dyDescent="0.2">
      <c r="A2167" s="282" t="s">
        <v>12460</v>
      </c>
      <c r="B2167" s="282" t="s">
        <v>12459</v>
      </c>
      <c r="C2167" s="282" t="s">
        <v>111</v>
      </c>
      <c r="D2167" s="310">
        <v>37.531699070160606</v>
      </c>
      <c r="E2167" s="282" t="s">
        <v>2844</v>
      </c>
    </row>
    <row r="2168" spans="1:5" x14ac:dyDescent="0.2">
      <c r="A2168" s="282" t="s">
        <v>12458</v>
      </c>
      <c r="B2168" s="282" t="s">
        <v>12457</v>
      </c>
      <c r="C2168" s="282" t="s">
        <v>111</v>
      </c>
      <c r="D2168" s="310">
        <v>12.192723697148477</v>
      </c>
      <c r="E2168" s="282" t="s">
        <v>2844</v>
      </c>
    </row>
    <row r="2169" spans="1:5" x14ac:dyDescent="0.2">
      <c r="A2169" s="282" t="s">
        <v>12456</v>
      </c>
      <c r="B2169" s="282" t="s">
        <v>12455</v>
      </c>
      <c r="C2169" s="282" t="s">
        <v>111</v>
      </c>
      <c r="D2169" s="310">
        <v>59.370725034199722</v>
      </c>
      <c r="E2169" s="282" t="s">
        <v>2844</v>
      </c>
    </row>
    <row r="2170" spans="1:5" x14ac:dyDescent="0.2">
      <c r="A2170" s="282" t="s">
        <v>12454</v>
      </c>
      <c r="B2170" s="282" t="s">
        <v>12453</v>
      </c>
      <c r="C2170" s="282" t="s">
        <v>111</v>
      </c>
      <c r="D2170" s="310">
        <v>25.729927007299271</v>
      </c>
      <c r="E2170" s="282" t="s">
        <v>2844</v>
      </c>
    </row>
    <row r="2171" spans="1:5" x14ac:dyDescent="0.2">
      <c r="A2171" s="282" t="s">
        <v>12452</v>
      </c>
      <c r="B2171" s="282" t="s">
        <v>12451</v>
      </c>
      <c r="C2171" s="282" t="s">
        <v>111</v>
      </c>
      <c r="D2171" s="310">
        <v>9.9156118143459917</v>
      </c>
      <c r="E2171" s="282" t="s">
        <v>2844</v>
      </c>
    </row>
    <row r="2172" spans="1:5" x14ac:dyDescent="0.2">
      <c r="A2172" s="282" t="s">
        <v>12450</v>
      </c>
      <c r="B2172" s="282" t="s">
        <v>12449</v>
      </c>
      <c r="C2172" s="282" t="s">
        <v>111</v>
      </c>
      <c r="D2172" s="310">
        <v>31.937172774869111</v>
      </c>
      <c r="E2172" s="282" t="s">
        <v>2844</v>
      </c>
    </row>
    <row r="2173" spans="1:5" x14ac:dyDescent="0.2">
      <c r="A2173" s="282" t="s">
        <v>12448</v>
      </c>
      <c r="B2173" s="282" t="s">
        <v>12447</v>
      </c>
      <c r="C2173" s="282" t="s">
        <v>111</v>
      </c>
      <c r="D2173" s="310">
        <v>11.094452773613193</v>
      </c>
      <c r="E2173" s="282" t="s">
        <v>2844</v>
      </c>
    </row>
    <row r="2174" spans="1:5" x14ac:dyDescent="0.2">
      <c r="A2174" s="282" t="s">
        <v>12446</v>
      </c>
      <c r="B2174" s="282" t="s">
        <v>12445</v>
      </c>
      <c r="C2174" s="282" t="s">
        <v>111</v>
      </c>
      <c r="D2174" s="310">
        <v>14.501510574018129</v>
      </c>
      <c r="E2174" s="282" t="s">
        <v>2844</v>
      </c>
    </row>
    <row r="2175" spans="1:5" x14ac:dyDescent="0.2">
      <c r="A2175" s="282" t="s">
        <v>12444</v>
      </c>
      <c r="B2175" s="282" t="s">
        <v>12443</v>
      </c>
      <c r="C2175" s="282" t="s">
        <v>111</v>
      </c>
      <c r="D2175" s="310">
        <v>199.25742574257427</v>
      </c>
      <c r="E2175" s="282" t="s">
        <v>2844</v>
      </c>
    </row>
    <row r="2176" spans="1:5" x14ac:dyDescent="0.2">
      <c r="A2176" s="282" t="s">
        <v>12442</v>
      </c>
      <c r="B2176" s="282" t="s">
        <v>12441</v>
      </c>
      <c r="C2176" s="282" t="s">
        <v>111</v>
      </c>
      <c r="D2176" s="310">
        <v>45.339470655926348</v>
      </c>
      <c r="E2176" s="282" t="s">
        <v>2844</v>
      </c>
    </row>
    <row r="2177" spans="1:5" x14ac:dyDescent="0.2">
      <c r="A2177" s="282" t="s">
        <v>12440</v>
      </c>
      <c r="B2177" s="282" t="s">
        <v>12439</v>
      </c>
      <c r="C2177" s="282" t="s">
        <v>111</v>
      </c>
      <c r="D2177" s="310">
        <v>15.852047556142669</v>
      </c>
      <c r="E2177" s="282" t="s">
        <v>2844</v>
      </c>
    </row>
    <row r="2178" spans="1:5" x14ac:dyDescent="0.2">
      <c r="A2178" s="282" t="s">
        <v>12438</v>
      </c>
      <c r="B2178" s="282" t="s">
        <v>12437</v>
      </c>
      <c r="C2178" s="282" t="s">
        <v>111</v>
      </c>
      <c r="D2178" s="310">
        <v>-3.4965034965034967</v>
      </c>
      <c r="E2178" s="282" t="s">
        <v>2852</v>
      </c>
    </row>
    <row r="2179" spans="1:5" x14ac:dyDescent="0.2">
      <c r="A2179" s="282" t="s">
        <v>12436</v>
      </c>
      <c r="B2179" s="282" t="s">
        <v>12435</v>
      </c>
      <c r="C2179" s="282" t="s">
        <v>111</v>
      </c>
      <c r="D2179" s="310">
        <v>11.424731182795698</v>
      </c>
      <c r="E2179" s="282" t="s">
        <v>2844</v>
      </c>
    </row>
    <row r="2180" spans="1:5" x14ac:dyDescent="0.2">
      <c r="A2180" s="282" t="s">
        <v>12434</v>
      </c>
      <c r="B2180" s="282" t="s">
        <v>12433</v>
      </c>
      <c r="C2180" s="282" t="s">
        <v>111</v>
      </c>
      <c r="D2180" s="310">
        <v>49.699398797595187</v>
      </c>
      <c r="E2180" s="282" t="s">
        <v>2844</v>
      </c>
    </row>
    <row r="2181" spans="1:5" x14ac:dyDescent="0.2">
      <c r="A2181" s="282" t="s">
        <v>12432</v>
      </c>
      <c r="B2181" s="282" t="s">
        <v>12431</v>
      </c>
      <c r="C2181" s="282" t="s">
        <v>111</v>
      </c>
      <c r="D2181" s="310">
        <v>39.763421292083713</v>
      </c>
      <c r="E2181" s="282" t="s">
        <v>2844</v>
      </c>
    </row>
    <row r="2182" spans="1:5" x14ac:dyDescent="0.2">
      <c r="A2182" s="282" t="s">
        <v>12430</v>
      </c>
      <c r="B2182" s="282" t="s">
        <v>12429</v>
      </c>
      <c r="C2182" s="282" t="s">
        <v>111</v>
      </c>
      <c r="D2182" s="310">
        <v>23.305785123966942</v>
      </c>
      <c r="E2182" s="282" t="s">
        <v>2844</v>
      </c>
    </row>
    <row r="2183" spans="1:5" x14ac:dyDescent="0.2">
      <c r="A2183" s="282" t="s">
        <v>12428</v>
      </c>
      <c r="B2183" s="282" t="s">
        <v>12427</v>
      </c>
      <c r="C2183" s="282" t="s">
        <v>111</v>
      </c>
      <c r="D2183" s="310">
        <v>50.980392156862742</v>
      </c>
      <c r="E2183" s="282" t="s">
        <v>2844</v>
      </c>
    </row>
    <row r="2184" spans="1:5" x14ac:dyDescent="0.2">
      <c r="A2184" s="282" t="s">
        <v>12426</v>
      </c>
      <c r="B2184" s="282" t="s">
        <v>12425</v>
      </c>
      <c r="C2184" s="282" t="s">
        <v>111</v>
      </c>
      <c r="D2184" s="310">
        <v>25.142045454545453</v>
      </c>
      <c r="E2184" s="282" t="s">
        <v>2844</v>
      </c>
    </row>
    <row r="2185" spans="1:5" x14ac:dyDescent="0.2">
      <c r="A2185" s="282" t="s">
        <v>12424</v>
      </c>
      <c r="B2185" s="282" t="s">
        <v>12423</v>
      </c>
      <c r="C2185" s="282" t="s">
        <v>111</v>
      </c>
      <c r="D2185" s="310">
        <v>50.540540540540533</v>
      </c>
      <c r="E2185" s="282" t="s">
        <v>2844</v>
      </c>
    </row>
    <row r="2186" spans="1:5" x14ac:dyDescent="0.2">
      <c r="A2186" s="282" t="s">
        <v>12422</v>
      </c>
      <c r="B2186" s="282" t="s">
        <v>12421</v>
      </c>
      <c r="C2186" s="282" t="s">
        <v>111</v>
      </c>
      <c r="D2186" s="310">
        <v>20.062047569803514</v>
      </c>
      <c r="E2186" s="282" t="s">
        <v>2844</v>
      </c>
    </row>
    <row r="2187" spans="1:5" x14ac:dyDescent="0.2">
      <c r="A2187" s="282" t="s">
        <v>12420</v>
      </c>
      <c r="B2187" s="282" t="s">
        <v>12419</v>
      </c>
      <c r="C2187" s="282" t="s">
        <v>111</v>
      </c>
      <c r="D2187" s="310">
        <v>179.79381443298971</v>
      </c>
      <c r="E2187" s="282" t="s">
        <v>2844</v>
      </c>
    </row>
    <row r="2188" spans="1:5" x14ac:dyDescent="0.2">
      <c r="A2188" s="282" t="s">
        <v>12418</v>
      </c>
      <c r="B2188" s="282" t="s">
        <v>12417</v>
      </c>
      <c r="C2188" s="282" t="s">
        <v>111</v>
      </c>
      <c r="D2188" s="310">
        <v>39.739413680781759</v>
      </c>
      <c r="E2188" s="282" t="s">
        <v>2844</v>
      </c>
    </row>
    <row r="2189" spans="1:5" x14ac:dyDescent="0.2">
      <c r="A2189" s="282" t="s">
        <v>12416</v>
      </c>
      <c r="B2189" s="282" t="s">
        <v>12415</v>
      </c>
      <c r="C2189" s="282" t="s">
        <v>111</v>
      </c>
      <c r="D2189" s="310">
        <v>23.339011925042588</v>
      </c>
      <c r="E2189" s="282" t="s">
        <v>2844</v>
      </c>
    </row>
    <row r="2190" spans="1:5" x14ac:dyDescent="0.2">
      <c r="A2190" s="282" t="s">
        <v>12414</v>
      </c>
      <c r="B2190" s="282" t="s">
        <v>12413</v>
      </c>
      <c r="C2190" s="282" t="s">
        <v>111</v>
      </c>
      <c r="D2190" s="310">
        <v>10.057142857142857</v>
      </c>
      <c r="E2190" s="282" t="s">
        <v>2844</v>
      </c>
    </row>
    <row r="2191" spans="1:5" x14ac:dyDescent="0.2">
      <c r="A2191" s="282" t="s">
        <v>12412</v>
      </c>
      <c r="B2191" s="282" t="s">
        <v>12411</v>
      </c>
      <c r="C2191" s="282" t="s">
        <v>111</v>
      </c>
      <c r="D2191" s="310">
        <v>9.4292803970223318</v>
      </c>
      <c r="E2191" s="282" t="s">
        <v>2844</v>
      </c>
    </row>
    <row r="2192" spans="1:5" x14ac:dyDescent="0.2">
      <c r="A2192" s="282" t="s">
        <v>12410</v>
      </c>
      <c r="B2192" s="282" t="s">
        <v>12409</v>
      </c>
      <c r="C2192" s="282" t="s">
        <v>111</v>
      </c>
      <c r="D2192" s="310">
        <v>5.81039755351682</v>
      </c>
      <c r="E2192" s="282" t="s">
        <v>2844</v>
      </c>
    </row>
    <row r="2193" spans="1:5" x14ac:dyDescent="0.2">
      <c r="A2193" s="282" t="s">
        <v>12408</v>
      </c>
      <c r="B2193" s="282" t="s">
        <v>12407</v>
      </c>
      <c r="C2193" s="282" t="s">
        <v>111</v>
      </c>
      <c r="D2193" s="310">
        <v>26.55426765015806</v>
      </c>
      <c r="E2193" s="282" t="s">
        <v>2844</v>
      </c>
    </row>
    <row r="2194" spans="1:5" x14ac:dyDescent="0.2">
      <c r="A2194" s="282" t="s">
        <v>12406</v>
      </c>
      <c r="B2194" s="282" t="s">
        <v>12405</v>
      </c>
      <c r="C2194" s="282" t="s">
        <v>111</v>
      </c>
      <c r="D2194" s="310">
        <v>148.11643835616439</v>
      </c>
      <c r="E2194" s="282" t="s">
        <v>2844</v>
      </c>
    </row>
    <row r="2195" spans="1:5" x14ac:dyDescent="0.2">
      <c r="A2195" s="282" t="s">
        <v>12404</v>
      </c>
      <c r="B2195" s="282" t="s">
        <v>12403</v>
      </c>
      <c r="C2195" s="282" t="s">
        <v>111</v>
      </c>
      <c r="D2195" s="310">
        <v>-10.750507099391481</v>
      </c>
      <c r="E2195" s="282" t="s">
        <v>2852</v>
      </c>
    </row>
    <row r="2196" spans="1:5" x14ac:dyDescent="0.2">
      <c r="A2196" s="282" t="s">
        <v>12402</v>
      </c>
      <c r="B2196" s="282" t="s">
        <v>12401</v>
      </c>
      <c r="C2196" s="282" t="s">
        <v>111</v>
      </c>
      <c r="D2196" s="310">
        <v>-4.2283298097251585</v>
      </c>
      <c r="E2196" s="282" t="s">
        <v>2852</v>
      </c>
    </row>
    <row r="2197" spans="1:5" x14ac:dyDescent="0.2">
      <c r="A2197" s="282" t="s">
        <v>12400</v>
      </c>
      <c r="B2197" s="282" t="s">
        <v>12399</v>
      </c>
      <c r="C2197" s="282" t="s">
        <v>111</v>
      </c>
      <c r="D2197" s="310">
        <v>1.6344725111441309</v>
      </c>
      <c r="E2197" s="282" t="s">
        <v>2849</v>
      </c>
    </row>
    <row r="2198" spans="1:5" x14ac:dyDescent="0.2">
      <c r="A2198" s="282" t="s">
        <v>12398</v>
      </c>
      <c r="B2198" s="282" t="s">
        <v>12397</v>
      </c>
      <c r="C2198" s="282" t="s">
        <v>111</v>
      </c>
      <c r="D2198" s="310">
        <v>-7.0570570570570572</v>
      </c>
      <c r="E2198" s="282" t="s">
        <v>2852</v>
      </c>
    </row>
    <row r="2199" spans="1:5" x14ac:dyDescent="0.2">
      <c r="A2199" s="282" t="s">
        <v>12396</v>
      </c>
      <c r="B2199" s="282" t="s">
        <v>12395</v>
      </c>
      <c r="C2199" s="282" t="s">
        <v>111</v>
      </c>
      <c r="D2199" s="310">
        <v>-0.2859866539561487</v>
      </c>
      <c r="E2199" s="282" t="s">
        <v>2852</v>
      </c>
    </row>
    <row r="2200" spans="1:5" x14ac:dyDescent="0.2">
      <c r="A2200" s="282" t="s">
        <v>12394</v>
      </c>
      <c r="B2200" s="282" t="s">
        <v>12393</v>
      </c>
      <c r="C2200" s="282" t="s">
        <v>111</v>
      </c>
      <c r="D2200" s="310">
        <v>-0.59171597633136097</v>
      </c>
      <c r="E2200" s="282" t="s">
        <v>2852</v>
      </c>
    </row>
    <row r="2201" spans="1:5" x14ac:dyDescent="0.2">
      <c r="A2201" s="282" t="s">
        <v>12392</v>
      </c>
      <c r="B2201" s="282" t="s">
        <v>12391</v>
      </c>
      <c r="C2201" s="282" t="s">
        <v>111</v>
      </c>
      <c r="D2201" s="310">
        <v>-1.8930957683741649</v>
      </c>
      <c r="E2201" s="282" t="s">
        <v>2852</v>
      </c>
    </row>
    <row r="2202" spans="1:5" x14ac:dyDescent="0.2">
      <c r="A2202" s="282" t="s">
        <v>12390</v>
      </c>
      <c r="B2202" s="282" t="s">
        <v>12389</v>
      </c>
      <c r="C2202" s="282" t="s">
        <v>111</v>
      </c>
      <c r="D2202" s="310">
        <v>0.38240917782026768</v>
      </c>
      <c r="E2202" s="282" t="s">
        <v>2849</v>
      </c>
    </row>
    <row r="2203" spans="1:5" x14ac:dyDescent="0.2">
      <c r="A2203" s="282" t="s">
        <v>12388</v>
      </c>
      <c r="B2203" s="282" t="s">
        <v>12387</v>
      </c>
      <c r="C2203" s="282" t="s">
        <v>111</v>
      </c>
      <c r="D2203" s="310">
        <v>263.36633663366337</v>
      </c>
      <c r="E2203" s="282" t="s">
        <v>2844</v>
      </c>
    </row>
    <row r="2204" spans="1:5" x14ac:dyDescent="0.2">
      <c r="A2204" s="282" t="s">
        <v>12386</v>
      </c>
      <c r="B2204" s="282" t="s">
        <v>12385</v>
      </c>
      <c r="C2204" s="282" t="s">
        <v>111</v>
      </c>
      <c r="D2204" s="310">
        <v>35.2112676056338</v>
      </c>
      <c r="E2204" s="282" t="s">
        <v>2844</v>
      </c>
    </row>
    <row r="2205" spans="1:5" x14ac:dyDescent="0.2">
      <c r="A2205" s="282" t="s">
        <v>12384</v>
      </c>
      <c r="B2205" s="282" t="s">
        <v>12383</v>
      </c>
      <c r="C2205" s="282" t="s">
        <v>111</v>
      </c>
      <c r="D2205" s="310">
        <v>11.518858307849133</v>
      </c>
      <c r="E2205" s="282" t="s">
        <v>2844</v>
      </c>
    </row>
    <row r="2206" spans="1:5" x14ac:dyDescent="0.2">
      <c r="A2206" s="282" t="s">
        <v>12382</v>
      </c>
      <c r="B2206" s="282" t="s">
        <v>12381</v>
      </c>
      <c r="C2206" s="282" t="s">
        <v>111</v>
      </c>
      <c r="D2206" s="310">
        <v>279.08745247148289</v>
      </c>
      <c r="E2206" s="282" t="s">
        <v>2844</v>
      </c>
    </row>
    <row r="2207" spans="1:5" x14ac:dyDescent="0.2">
      <c r="A2207" s="282" t="s">
        <v>12380</v>
      </c>
      <c r="B2207" s="282" t="s">
        <v>12379</v>
      </c>
      <c r="C2207" s="282" t="s">
        <v>111</v>
      </c>
      <c r="D2207" s="310">
        <v>8.3844580777096116</v>
      </c>
      <c r="E2207" s="282" t="s">
        <v>2844</v>
      </c>
    </row>
    <row r="2208" spans="1:5" x14ac:dyDescent="0.2">
      <c r="A2208" s="282" t="s">
        <v>12378</v>
      </c>
      <c r="B2208" s="282" t="s">
        <v>12377</v>
      </c>
      <c r="C2208" s="282" t="s">
        <v>111</v>
      </c>
      <c r="D2208" s="310">
        <v>42.825112107623319</v>
      </c>
      <c r="E2208" s="282" t="s">
        <v>2844</v>
      </c>
    </row>
    <row r="2209" spans="1:5" x14ac:dyDescent="0.2">
      <c r="A2209" s="282" t="s">
        <v>12376</v>
      </c>
      <c r="B2209" s="282" t="s">
        <v>12375</v>
      </c>
      <c r="C2209" s="282" t="s">
        <v>111</v>
      </c>
      <c r="D2209" s="310">
        <v>11.516533637400228</v>
      </c>
      <c r="E2209" s="282" t="s">
        <v>2844</v>
      </c>
    </row>
    <row r="2210" spans="1:5" x14ac:dyDescent="0.2">
      <c r="A2210" s="282" t="s">
        <v>12374</v>
      </c>
      <c r="B2210" s="282" t="s">
        <v>12373</v>
      </c>
      <c r="C2210" s="282" t="s">
        <v>111</v>
      </c>
      <c r="D2210" s="310">
        <v>15.314401622718051</v>
      </c>
      <c r="E2210" s="282" t="s">
        <v>2844</v>
      </c>
    </row>
    <row r="2211" spans="1:5" x14ac:dyDescent="0.2">
      <c r="A2211" s="282" t="s">
        <v>12372</v>
      </c>
      <c r="B2211" s="282" t="s">
        <v>12371</v>
      </c>
      <c r="C2211" s="282" t="s">
        <v>111</v>
      </c>
      <c r="D2211" s="310">
        <v>-5.2493438320209975</v>
      </c>
      <c r="E2211" s="282" t="s">
        <v>2852</v>
      </c>
    </row>
    <row r="2212" spans="1:5" x14ac:dyDescent="0.2">
      <c r="A2212" s="282" t="s">
        <v>12370</v>
      </c>
      <c r="B2212" s="282" t="s">
        <v>12369</v>
      </c>
      <c r="C2212" s="282" t="s">
        <v>111</v>
      </c>
      <c r="D2212" s="310">
        <v>-11.619047619047619</v>
      </c>
      <c r="E2212" s="282" t="s">
        <v>2852</v>
      </c>
    </row>
    <row r="2213" spans="1:5" x14ac:dyDescent="0.2">
      <c r="A2213" s="282" t="s">
        <v>12368</v>
      </c>
      <c r="B2213" s="282" t="s">
        <v>12367</v>
      </c>
      <c r="C2213" s="282" t="s">
        <v>111</v>
      </c>
      <c r="D2213" s="310">
        <v>18.421052631578945</v>
      </c>
      <c r="E2213" s="282" t="s">
        <v>2844</v>
      </c>
    </row>
    <row r="2214" spans="1:5" x14ac:dyDescent="0.2">
      <c r="A2214" s="282" t="s">
        <v>12366</v>
      </c>
      <c r="B2214" s="282" t="s">
        <v>12365</v>
      </c>
      <c r="C2214" s="282" t="s">
        <v>111</v>
      </c>
      <c r="D2214" s="310">
        <v>5.7798165137614683</v>
      </c>
      <c r="E2214" s="282" t="s">
        <v>2844</v>
      </c>
    </row>
    <row r="2215" spans="1:5" x14ac:dyDescent="0.2">
      <c r="A2215" s="282" t="s">
        <v>12364</v>
      </c>
      <c r="B2215" s="282" t="s">
        <v>12363</v>
      </c>
      <c r="C2215" s="282" t="s">
        <v>111</v>
      </c>
      <c r="D2215" s="310">
        <v>-3.5242290748898681</v>
      </c>
      <c r="E2215" s="282" t="s">
        <v>2852</v>
      </c>
    </row>
    <row r="2216" spans="1:5" x14ac:dyDescent="0.2">
      <c r="A2216" s="282" t="s">
        <v>12362</v>
      </c>
      <c r="B2216" s="282" t="s">
        <v>12361</v>
      </c>
      <c r="C2216" s="282" t="s">
        <v>111</v>
      </c>
      <c r="D2216" s="310">
        <v>-0.51107325383304936</v>
      </c>
      <c r="E2216" s="282" t="s">
        <v>2852</v>
      </c>
    </row>
    <row r="2217" spans="1:5" x14ac:dyDescent="0.2">
      <c r="A2217" s="282" t="s">
        <v>12360</v>
      </c>
      <c r="B2217" s="282" t="s">
        <v>12359</v>
      </c>
      <c r="C2217" s="282" t="s">
        <v>111</v>
      </c>
      <c r="D2217" s="310">
        <v>0.26143790849673199</v>
      </c>
      <c r="E2217" s="282" t="s">
        <v>2849</v>
      </c>
    </row>
    <row r="2218" spans="1:5" x14ac:dyDescent="0.2">
      <c r="A2218" s="282" t="s">
        <v>12358</v>
      </c>
      <c r="B2218" s="282" t="s">
        <v>12357</v>
      </c>
      <c r="C2218" s="282" t="s">
        <v>111</v>
      </c>
      <c r="D2218" s="310">
        <v>-1.4440433212996391</v>
      </c>
      <c r="E2218" s="282" t="s">
        <v>2852</v>
      </c>
    </row>
    <row r="2219" spans="1:5" x14ac:dyDescent="0.2">
      <c r="A2219" s="282" t="s">
        <v>12356</v>
      </c>
      <c r="B2219" s="282" t="s">
        <v>12355</v>
      </c>
      <c r="C2219" s="282" t="s">
        <v>111</v>
      </c>
      <c r="D2219" s="310">
        <v>-11.725663716814159</v>
      </c>
      <c r="E2219" s="282" t="s">
        <v>2852</v>
      </c>
    </row>
    <row r="2220" spans="1:5" x14ac:dyDescent="0.2">
      <c r="A2220" s="282" t="s">
        <v>12354</v>
      </c>
      <c r="B2220" s="282" t="s">
        <v>12353</v>
      </c>
      <c r="C2220" s="282" t="s">
        <v>111</v>
      </c>
      <c r="D2220" s="310">
        <v>58.882235528942118</v>
      </c>
      <c r="E2220" s="282" t="s">
        <v>2844</v>
      </c>
    </row>
    <row r="2221" spans="1:5" x14ac:dyDescent="0.2">
      <c r="A2221" s="282" t="s">
        <v>12352</v>
      </c>
      <c r="B2221" s="282" t="s">
        <v>12351</v>
      </c>
      <c r="C2221" s="282" t="s">
        <v>111</v>
      </c>
      <c r="D2221" s="310">
        <v>3.4343434343434343</v>
      </c>
      <c r="E2221" s="282" t="s">
        <v>2849</v>
      </c>
    </row>
    <row r="2222" spans="1:5" x14ac:dyDescent="0.2">
      <c r="A2222" s="282" t="s">
        <v>12350</v>
      </c>
      <c r="B2222" s="282" t="s">
        <v>12349</v>
      </c>
      <c r="C2222" s="282" t="s">
        <v>111</v>
      </c>
      <c r="D2222" s="310">
        <v>143.52720450281427</v>
      </c>
      <c r="E2222" s="282" t="s">
        <v>2844</v>
      </c>
    </row>
    <row r="2223" spans="1:5" x14ac:dyDescent="0.2">
      <c r="A2223" s="282" t="s">
        <v>12348</v>
      </c>
      <c r="B2223" s="282" t="s">
        <v>12347</v>
      </c>
      <c r="C2223" s="282" t="s">
        <v>111</v>
      </c>
      <c r="D2223" s="310">
        <v>1.2121212121212122</v>
      </c>
      <c r="E2223" s="282" t="s">
        <v>2849</v>
      </c>
    </row>
    <row r="2224" spans="1:5" x14ac:dyDescent="0.2">
      <c r="A2224" s="282" t="s">
        <v>12346</v>
      </c>
      <c r="B2224" s="282" t="s">
        <v>12345</v>
      </c>
      <c r="C2224" s="282" t="s">
        <v>111</v>
      </c>
      <c r="D2224" s="310">
        <v>-0.18726591760299627</v>
      </c>
      <c r="E2224" s="282" t="s">
        <v>2852</v>
      </c>
    </row>
    <row r="2225" spans="1:5" x14ac:dyDescent="0.2">
      <c r="A2225" s="282" t="s">
        <v>12344</v>
      </c>
      <c r="B2225" s="282" t="s">
        <v>12343</v>
      </c>
      <c r="C2225" s="282" t="s">
        <v>111</v>
      </c>
      <c r="D2225" s="310">
        <v>17.986798679867988</v>
      </c>
      <c r="E2225" s="282" t="s">
        <v>2844</v>
      </c>
    </row>
    <row r="2226" spans="1:5" x14ac:dyDescent="0.2">
      <c r="A2226" s="282" t="s">
        <v>12342</v>
      </c>
      <c r="B2226" s="282" t="s">
        <v>12341</v>
      </c>
      <c r="C2226" s="282" t="s">
        <v>111</v>
      </c>
      <c r="D2226" s="310">
        <v>6.5450643776824036</v>
      </c>
      <c r="E2226" s="282" t="s">
        <v>2844</v>
      </c>
    </row>
    <row r="2227" spans="1:5" x14ac:dyDescent="0.2">
      <c r="A2227" s="282" t="s">
        <v>12340</v>
      </c>
      <c r="B2227" s="282" t="s">
        <v>12339</v>
      </c>
      <c r="C2227" s="282" t="s">
        <v>111</v>
      </c>
      <c r="D2227" s="310">
        <v>0.38314176245210724</v>
      </c>
      <c r="E2227" s="282" t="s">
        <v>2849</v>
      </c>
    </row>
    <row r="2228" spans="1:5" x14ac:dyDescent="0.2">
      <c r="A2228" s="282" t="s">
        <v>12338</v>
      </c>
      <c r="B2228" s="282" t="s">
        <v>12337</v>
      </c>
      <c r="C2228" s="282" t="s">
        <v>111</v>
      </c>
      <c r="D2228" s="310">
        <v>1.1725293132328307</v>
      </c>
      <c r="E2228" s="282" t="s">
        <v>2849</v>
      </c>
    </row>
    <row r="2229" spans="1:5" x14ac:dyDescent="0.2">
      <c r="A2229" s="282" t="s">
        <v>12336</v>
      </c>
      <c r="B2229" s="282" t="s">
        <v>12335</v>
      </c>
      <c r="C2229" s="282" t="s">
        <v>111</v>
      </c>
      <c r="D2229" s="310">
        <v>9.2506938020351537E-2</v>
      </c>
      <c r="E2229" s="282" t="s">
        <v>2849</v>
      </c>
    </row>
    <row r="2230" spans="1:5" x14ac:dyDescent="0.2">
      <c r="A2230" s="282" t="s">
        <v>12334</v>
      </c>
      <c r="B2230" s="282" t="s">
        <v>12333</v>
      </c>
      <c r="C2230" s="282" t="s">
        <v>111</v>
      </c>
      <c r="D2230" s="310">
        <v>18.026565464895636</v>
      </c>
      <c r="E2230" s="282" t="s">
        <v>2844</v>
      </c>
    </row>
    <row r="2231" spans="1:5" x14ac:dyDescent="0.2">
      <c r="A2231" s="282" t="s">
        <v>12332</v>
      </c>
      <c r="B2231" s="282" t="s">
        <v>12331</v>
      </c>
      <c r="C2231" s="282" t="s">
        <v>111</v>
      </c>
      <c r="D2231" s="310">
        <v>-0.70521861777150918</v>
      </c>
      <c r="E2231" s="282" t="s">
        <v>2852</v>
      </c>
    </row>
    <row r="2232" spans="1:5" x14ac:dyDescent="0.2">
      <c r="A2232" s="282" t="s">
        <v>12330</v>
      </c>
      <c r="B2232" s="282" t="s">
        <v>12329</v>
      </c>
      <c r="C2232" s="282" t="s">
        <v>111</v>
      </c>
      <c r="D2232" s="310">
        <v>7.4938574938574938</v>
      </c>
      <c r="E2232" s="282" t="s">
        <v>2844</v>
      </c>
    </row>
    <row r="2233" spans="1:5" x14ac:dyDescent="0.2">
      <c r="A2233" s="282" t="s">
        <v>12328</v>
      </c>
      <c r="B2233" s="282" t="s">
        <v>12327</v>
      </c>
      <c r="C2233" s="282" t="s">
        <v>111</v>
      </c>
      <c r="D2233" s="310">
        <v>29.37062937062937</v>
      </c>
      <c r="E2233" s="282" t="s">
        <v>2844</v>
      </c>
    </row>
    <row r="2234" spans="1:5" x14ac:dyDescent="0.2">
      <c r="A2234" s="282" t="s">
        <v>12326</v>
      </c>
      <c r="B2234" s="282" t="s">
        <v>12325</v>
      </c>
      <c r="C2234" s="282" t="s">
        <v>111</v>
      </c>
      <c r="D2234" s="310">
        <v>1.3008130081300813</v>
      </c>
      <c r="E2234" s="282" t="s">
        <v>2849</v>
      </c>
    </row>
    <row r="2235" spans="1:5" x14ac:dyDescent="0.2">
      <c r="A2235" s="282" t="s">
        <v>12324</v>
      </c>
      <c r="B2235" s="282" t="s">
        <v>12323</v>
      </c>
      <c r="C2235" s="282" t="s">
        <v>111</v>
      </c>
      <c r="D2235" s="310">
        <v>34.742404227212681</v>
      </c>
      <c r="E2235" s="282" t="s">
        <v>2844</v>
      </c>
    </row>
    <row r="2236" spans="1:5" x14ac:dyDescent="0.2">
      <c r="A2236" s="282" t="s">
        <v>12322</v>
      </c>
      <c r="B2236" s="282" t="s">
        <v>12321</v>
      </c>
      <c r="C2236" s="282" t="s">
        <v>111</v>
      </c>
      <c r="D2236" s="310">
        <v>14.335060449050086</v>
      </c>
      <c r="E2236" s="282" t="s">
        <v>2844</v>
      </c>
    </row>
    <row r="2237" spans="1:5" x14ac:dyDescent="0.2">
      <c r="A2237" s="282" t="s">
        <v>12320</v>
      </c>
      <c r="B2237" s="282" t="s">
        <v>12319</v>
      </c>
      <c r="C2237" s="282" t="s">
        <v>111</v>
      </c>
      <c r="D2237" s="310">
        <v>5.6468172484599588</v>
      </c>
      <c r="E2237" s="282" t="s">
        <v>2844</v>
      </c>
    </row>
    <row r="2238" spans="1:5" x14ac:dyDescent="0.2">
      <c r="A2238" s="282" t="s">
        <v>12318</v>
      </c>
      <c r="B2238" s="282" t="s">
        <v>12317</v>
      </c>
      <c r="C2238" s="282" t="s">
        <v>111</v>
      </c>
      <c r="D2238" s="310">
        <v>-5.3524804177545686</v>
      </c>
      <c r="E2238" s="282" t="s">
        <v>2852</v>
      </c>
    </row>
    <row r="2239" spans="1:5" x14ac:dyDescent="0.2">
      <c r="A2239" s="282" t="s">
        <v>12316</v>
      </c>
      <c r="B2239" s="282" t="s">
        <v>12315</v>
      </c>
      <c r="C2239" s="282" t="s">
        <v>111</v>
      </c>
      <c r="D2239" s="310">
        <v>5.2697616060225849</v>
      </c>
      <c r="E2239" s="282" t="s">
        <v>2844</v>
      </c>
    </row>
    <row r="2240" spans="1:5" x14ac:dyDescent="0.2">
      <c r="A2240" s="282" t="s">
        <v>12314</v>
      </c>
      <c r="B2240" s="282" t="s">
        <v>12313</v>
      </c>
      <c r="C2240" s="282" t="s">
        <v>111</v>
      </c>
      <c r="D2240" s="310">
        <v>9.566326530612244</v>
      </c>
      <c r="E2240" s="282" t="s">
        <v>2844</v>
      </c>
    </row>
    <row r="2241" spans="1:5" x14ac:dyDescent="0.2">
      <c r="A2241" s="282" t="s">
        <v>12312</v>
      </c>
      <c r="B2241" s="282" t="s">
        <v>12311</v>
      </c>
      <c r="C2241" s="282" t="s">
        <v>111</v>
      </c>
      <c r="D2241" s="310">
        <v>-1.5679442508710801</v>
      </c>
      <c r="E2241" s="282" t="s">
        <v>2852</v>
      </c>
    </row>
    <row r="2242" spans="1:5" x14ac:dyDescent="0.2">
      <c r="A2242" s="282" t="s">
        <v>12310</v>
      </c>
      <c r="B2242" s="282" t="s">
        <v>12309</v>
      </c>
      <c r="C2242" s="282" t="s">
        <v>111</v>
      </c>
      <c r="D2242" s="310">
        <v>-0.71942446043165476</v>
      </c>
      <c r="E2242" s="282" t="s">
        <v>2852</v>
      </c>
    </row>
    <row r="2243" spans="1:5" x14ac:dyDescent="0.2">
      <c r="A2243" s="282" t="s">
        <v>12308</v>
      </c>
      <c r="B2243" s="282" t="s">
        <v>12307</v>
      </c>
      <c r="C2243" s="282" t="s">
        <v>111</v>
      </c>
      <c r="D2243" s="310">
        <v>-3.8854805725971371</v>
      </c>
      <c r="E2243" s="282" t="s">
        <v>2852</v>
      </c>
    </row>
    <row r="2244" spans="1:5" x14ac:dyDescent="0.2">
      <c r="A2244" s="282" t="s">
        <v>12306</v>
      </c>
      <c r="B2244" s="282" t="s">
        <v>12305</v>
      </c>
      <c r="C2244" s="282" t="s">
        <v>111</v>
      </c>
      <c r="D2244" s="310">
        <v>4.1666666666666661</v>
      </c>
      <c r="E2244" s="282" t="s">
        <v>2849</v>
      </c>
    </row>
    <row r="2245" spans="1:5" x14ac:dyDescent="0.2">
      <c r="A2245" s="282" t="s">
        <v>12304</v>
      </c>
      <c r="B2245" s="282" t="s">
        <v>12303</v>
      </c>
      <c r="C2245" s="282" t="s">
        <v>111</v>
      </c>
      <c r="D2245" s="310">
        <v>0.64516129032258063</v>
      </c>
      <c r="E2245" s="282" t="s">
        <v>2849</v>
      </c>
    </row>
    <row r="2246" spans="1:5" x14ac:dyDescent="0.2">
      <c r="A2246" s="282" t="s">
        <v>12302</v>
      </c>
      <c r="B2246" s="282" t="s">
        <v>12301</v>
      </c>
      <c r="C2246" s="282" t="s">
        <v>111</v>
      </c>
      <c r="D2246" s="310">
        <v>1.7992424242424243</v>
      </c>
      <c r="E2246" s="282" t="s">
        <v>2849</v>
      </c>
    </row>
    <row r="2247" spans="1:5" x14ac:dyDescent="0.2">
      <c r="A2247" s="282" t="s">
        <v>12300</v>
      </c>
      <c r="B2247" s="282" t="s">
        <v>12299</v>
      </c>
      <c r="C2247" s="282" t="s">
        <v>111</v>
      </c>
      <c r="D2247" s="310">
        <v>10.151187904967603</v>
      </c>
      <c r="E2247" s="282" t="s">
        <v>2844</v>
      </c>
    </row>
    <row r="2248" spans="1:5" x14ac:dyDescent="0.2">
      <c r="A2248" s="282" t="s">
        <v>12298</v>
      </c>
      <c r="B2248" s="282" t="s">
        <v>12297</v>
      </c>
      <c r="C2248" s="282" t="s">
        <v>111</v>
      </c>
      <c r="D2248" s="310">
        <v>-1.5813953488372092</v>
      </c>
      <c r="E2248" s="282" t="s">
        <v>2852</v>
      </c>
    </row>
    <row r="2249" spans="1:5" x14ac:dyDescent="0.2">
      <c r="A2249" s="282" t="s">
        <v>12296</v>
      </c>
      <c r="B2249" s="282" t="s">
        <v>12295</v>
      </c>
      <c r="C2249" s="282" t="s">
        <v>111</v>
      </c>
      <c r="D2249" s="310">
        <v>2.6923076923076925</v>
      </c>
      <c r="E2249" s="282" t="s">
        <v>2849</v>
      </c>
    </row>
    <row r="2250" spans="1:5" x14ac:dyDescent="0.2">
      <c r="A2250" s="282" t="s">
        <v>12294</v>
      </c>
      <c r="B2250" s="282" t="s">
        <v>12293</v>
      </c>
      <c r="C2250" s="282" t="s">
        <v>111</v>
      </c>
      <c r="D2250" s="310">
        <v>-2.7149321266968327</v>
      </c>
      <c r="E2250" s="282" t="s">
        <v>2852</v>
      </c>
    </row>
    <row r="2251" spans="1:5" x14ac:dyDescent="0.2">
      <c r="A2251" s="282" t="s">
        <v>12292</v>
      </c>
      <c r="B2251" s="282" t="s">
        <v>12291</v>
      </c>
      <c r="C2251" s="282" t="s">
        <v>111</v>
      </c>
      <c r="D2251" s="310">
        <v>3.2128514056224895</v>
      </c>
      <c r="E2251" s="282" t="s">
        <v>2849</v>
      </c>
    </row>
    <row r="2252" spans="1:5" x14ac:dyDescent="0.2">
      <c r="A2252" s="282" t="s">
        <v>12290</v>
      </c>
      <c r="B2252" s="282" t="s">
        <v>12289</v>
      </c>
      <c r="C2252" s="282" t="s">
        <v>111</v>
      </c>
      <c r="D2252" s="310">
        <v>-7.59493670886076</v>
      </c>
      <c r="E2252" s="282" t="s">
        <v>2852</v>
      </c>
    </row>
    <row r="2253" spans="1:5" x14ac:dyDescent="0.2">
      <c r="A2253" s="282" t="s">
        <v>12288</v>
      </c>
      <c r="B2253" s="282" t="s">
        <v>12287</v>
      </c>
      <c r="C2253" s="282" t="s">
        <v>111</v>
      </c>
      <c r="D2253" s="310">
        <v>1.6528925619834711</v>
      </c>
      <c r="E2253" s="282" t="s">
        <v>2849</v>
      </c>
    </row>
    <row r="2254" spans="1:5" x14ac:dyDescent="0.2">
      <c r="A2254" s="282" t="s">
        <v>12286</v>
      </c>
      <c r="B2254" s="282" t="s">
        <v>12285</v>
      </c>
      <c r="C2254" s="282" t="s">
        <v>111</v>
      </c>
      <c r="D2254" s="310">
        <v>-14.201183431952662</v>
      </c>
      <c r="E2254" s="282" t="s">
        <v>2852</v>
      </c>
    </row>
    <row r="2255" spans="1:5" x14ac:dyDescent="0.2">
      <c r="A2255" s="282" t="s">
        <v>12284</v>
      </c>
      <c r="B2255" s="282" t="s">
        <v>12283</v>
      </c>
      <c r="C2255" s="282" t="s">
        <v>111</v>
      </c>
      <c r="D2255" s="310">
        <v>-3.5523978685612785</v>
      </c>
      <c r="E2255" s="282" t="s">
        <v>2852</v>
      </c>
    </row>
    <row r="2256" spans="1:5" x14ac:dyDescent="0.2">
      <c r="A2256" s="282" t="s">
        <v>12282</v>
      </c>
      <c r="B2256" s="282" t="s">
        <v>12281</v>
      </c>
      <c r="C2256" s="282" t="s">
        <v>111</v>
      </c>
      <c r="D2256" s="310">
        <v>25.235404896421848</v>
      </c>
      <c r="E2256" s="282" t="s">
        <v>2844</v>
      </c>
    </row>
    <row r="2257" spans="1:5" x14ac:dyDescent="0.2">
      <c r="A2257" s="282" t="s">
        <v>12280</v>
      </c>
      <c r="B2257" s="282" t="s">
        <v>12279</v>
      </c>
      <c r="C2257" s="282" t="s">
        <v>111</v>
      </c>
      <c r="D2257" s="310">
        <v>14.840989399293287</v>
      </c>
      <c r="E2257" s="282" t="s">
        <v>2844</v>
      </c>
    </row>
    <row r="2258" spans="1:5" x14ac:dyDescent="0.2">
      <c r="A2258" s="282" t="s">
        <v>12278</v>
      </c>
      <c r="B2258" s="282" t="s">
        <v>12277</v>
      </c>
      <c r="C2258" s="282" t="s">
        <v>111</v>
      </c>
      <c r="D2258" s="310">
        <v>-4.9575070821529748</v>
      </c>
      <c r="E2258" s="282" t="s">
        <v>2852</v>
      </c>
    </row>
    <row r="2259" spans="1:5" x14ac:dyDescent="0.2">
      <c r="A2259" s="282" t="s">
        <v>12276</v>
      </c>
      <c r="B2259" s="282" t="s">
        <v>12275</v>
      </c>
      <c r="C2259" s="282" t="s">
        <v>111</v>
      </c>
      <c r="D2259" s="310">
        <v>-14.014598540145986</v>
      </c>
      <c r="E2259" s="282" t="s">
        <v>2852</v>
      </c>
    </row>
    <row r="2260" spans="1:5" x14ac:dyDescent="0.2">
      <c r="A2260" s="282" t="s">
        <v>12274</v>
      </c>
      <c r="B2260" s="282" t="s">
        <v>12273</v>
      </c>
      <c r="C2260" s="282" t="s">
        <v>111</v>
      </c>
      <c r="D2260" s="310">
        <v>-0.71684587813620071</v>
      </c>
      <c r="E2260" s="282" t="s">
        <v>2852</v>
      </c>
    </row>
    <row r="2261" spans="1:5" x14ac:dyDescent="0.2">
      <c r="A2261" s="282" t="s">
        <v>12272</v>
      </c>
      <c r="B2261" s="282" t="s">
        <v>12271</v>
      </c>
      <c r="C2261" s="282" t="s">
        <v>111</v>
      </c>
      <c r="D2261" s="310">
        <v>6.1188811188811192</v>
      </c>
      <c r="E2261" s="282" t="s">
        <v>2844</v>
      </c>
    </row>
    <row r="2262" spans="1:5" x14ac:dyDescent="0.2">
      <c r="A2262" s="282" t="s">
        <v>12270</v>
      </c>
      <c r="B2262" s="282" t="s">
        <v>12269</v>
      </c>
      <c r="C2262" s="282" t="s">
        <v>111</v>
      </c>
      <c r="D2262" s="310">
        <v>3.1512605042016806</v>
      </c>
      <c r="E2262" s="282" t="s">
        <v>2849</v>
      </c>
    </row>
    <row r="2263" spans="1:5" x14ac:dyDescent="0.2">
      <c r="A2263" s="282" t="s">
        <v>12268</v>
      </c>
      <c r="B2263" s="282" t="s">
        <v>12267</v>
      </c>
      <c r="C2263" s="282" t="s">
        <v>111</v>
      </c>
      <c r="D2263" s="310">
        <v>0.27586206896551724</v>
      </c>
      <c r="E2263" s="282" t="s">
        <v>2849</v>
      </c>
    </row>
    <row r="2264" spans="1:5" x14ac:dyDescent="0.2">
      <c r="A2264" s="282" t="s">
        <v>12266</v>
      </c>
      <c r="B2264" s="282" t="s">
        <v>12265</v>
      </c>
      <c r="C2264" s="282" t="s">
        <v>111</v>
      </c>
      <c r="D2264" s="310">
        <v>-6.5681444991789819</v>
      </c>
      <c r="E2264" s="282" t="s">
        <v>2852</v>
      </c>
    </row>
    <row r="2265" spans="1:5" x14ac:dyDescent="0.2">
      <c r="A2265" s="282" t="s">
        <v>12264</v>
      </c>
      <c r="B2265" s="282" t="s">
        <v>12263</v>
      </c>
      <c r="C2265" s="282" t="s">
        <v>111</v>
      </c>
      <c r="D2265" s="310">
        <v>-1.0683760683760684</v>
      </c>
      <c r="E2265" s="282" t="s">
        <v>2852</v>
      </c>
    </row>
    <row r="2266" spans="1:5" x14ac:dyDescent="0.2">
      <c r="A2266" s="282" t="s">
        <v>12262</v>
      </c>
      <c r="B2266" s="282" t="s">
        <v>12261</v>
      </c>
      <c r="C2266" s="282" t="s">
        <v>111</v>
      </c>
      <c r="D2266" s="310">
        <v>-4.3175487465181055</v>
      </c>
      <c r="E2266" s="282" t="s">
        <v>2852</v>
      </c>
    </row>
    <row r="2267" spans="1:5" x14ac:dyDescent="0.2">
      <c r="A2267" s="282" t="s">
        <v>12260</v>
      </c>
      <c r="B2267" s="282" t="s">
        <v>12259</v>
      </c>
      <c r="C2267" s="282" t="s">
        <v>111</v>
      </c>
      <c r="D2267" s="310">
        <v>6.4164648910411621</v>
      </c>
      <c r="E2267" s="282" t="s">
        <v>2844</v>
      </c>
    </row>
    <row r="2268" spans="1:5" x14ac:dyDescent="0.2">
      <c r="A2268" s="282" t="s">
        <v>12258</v>
      </c>
      <c r="B2268" s="282" t="s">
        <v>12257</v>
      </c>
      <c r="C2268" s="282" t="s">
        <v>111</v>
      </c>
      <c r="D2268" s="310">
        <v>-3.1280547409579667</v>
      </c>
      <c r="E2268" s="282" t="s">
        <v>2852</v>
      </c>
    </row>
    <row r="2269" spans="1:5" x14ac:dyDescent="0.2">
      <c r="A2269" s="282" t="s">
        <v>12256</v>
      </c>
      <c r="B2269" s="282" t="s">
        <v>12255</v>
      </c>
      <c r="C2269" s="282" t="s">
        <v>111</v>
      </c>
      <c r="D2269" s="310">
        <v>4.2592592592592595</v>
      </c>
      <c r="E2269" s="282" t="s">
        <v>2849</v>
      </c>
    </row>
    <row r="2270" spans="1:5" x14ac:dyDescent="0.2">
      <c r="A2270" s="282" t="s">
        <v>12254</v>
      </c>
      <c r="B2270" s="282" t="s">
        <v>12253</v>
      </c>
      <c r="C2270" s="282" t="s">
        <v>111</v>
      </c>
      <c r="D2270" s="310">
        <v>179.87152034261243</v>
      </c>
      <c r="E2270" s="282" t="s">
        <v>2844</v>
      </c>
    </row>
    <row r="2271" spans="1:5" x14ac:dyDescent="0.2">
      <c r="A2271" s="282" t="s">
        <v>12252</v>
      </c>
      <c r="B2271" s="282" t="s">
        <v>12251</v>
      </c>
      <c r="C2271" s="282" t="s">
        <v>111</v>
      </c>
      <c r="D2271" s="310">
        <v>51.799687010954621</v>
      </c>
      <c r="E2271" s="282" t="s">
        <v>2844</v>
      </c>
    </row>
    <row r="2272" spans="1:5" x14ac:dyDescent="0.2">
      <c r="A2272" s="282" t="s">
        <v>12250</v>
      </c>
      <c r="B2272" s="282" t="s">
        <v>12249</v>
      </c>
      <c r="C2272" s="282" t="s">
        <v>111</v>
      </c>
      <c r="D2272" s="310">
        <v>92.421441774491683</v>
      </c>
      <c r="E2272" s="282" t="s">
        <v>2844</v>
      </c>
    </row>
    <row r="2273" spans="1:5" x14ac:dyDescent="0.2">
      <c r="A2273" s="282" t="s">
        <v>12248</v>
      </c>
      <c r="B2273" s="282" t="s">
        <v>12247</v>
      </c>
      <c r="C2273" s="282" t="s">
        <v>111</v>
      </c>
      <c r="D2273" s="310">
        <v>262.4624624624625</v>
      </c>
      <c r="E2273" s="282" t="s">
        <v>2844</v>
      </c>
    </row>
    <row r="2274" spans="1:5" x14ac:dyDescent="0.2">
      <c r="A2274" s="282" t="s">
        <v>12246</v>
      </c>
      <c r="B2274" s="282" t="s">
        <v>12245</v>
      </c>
      <c r="C2274" s="282" t="s">
        <v>111</v>
      </c>
      <c r="D2274" s="310">
        <v>-1.6518424396442184</v>
      </c>
      <c r="E2274" s="282" t="s">
        <v>2852</v>
      </c>
    </row>
    <row r="2275" spans="1:5" x14ac:dyDescent="0.2">
      <c r="A2275" s="282" t="s">
        <v>12244</v>
      </c>
      <c r="B2275" s="282" t="s">
        <v>12243</v>
      </c>
      <c r="C2275" s="282" t="s">
        <v>111</v>
      </c>
      <c r="D2275" s="310">
        <v>10.167714884696016</v>
      </c>
      <c r="E2275" s="282" t="s">
        <v>2844</v>
      </c>
    </row>
    <row r="2276" spans="1:5" x14ac:dyDescent="0.2">
      <c r="A2276" s="282" t="s">
        <v>12242</v>
      </c>
      <c r="B2276" s="282" t="s">
        <v>12241</v>
      </c>
      <c r="C2276" s="282" t="s">
        <v>111</v>
      </c>
      <c r="D2276" s="310">
        <v>-16.120906801007557</v>
      </c>
      <c r="E2276" s="282" t="s">
        <v>2852</v>
      </c>
    </row>
    <row r="2277" spans="1:5" x14ac:dyDescent="0.2">
      <c r="A2277" s="282" t="s">
        <v>12240</v>
      </c>
      <c r="B2277" s="282" t="s">
        <v>12239</v>
      </c>
      <c r="C2277" s="282" t="s">
        <v>111</v>
      </c>
      <c r="D2277" s="310">
        <v>20.527306967984934</v>
      </c>
      <c r="E2277" s="282" t="s">
        <v>2844</v>
      </c>
    </row>
    <row r="2278" spans="1:5" x14ac:dyDescent="0.2">
      <c r="A2278" s="282" t="s">
        <v>12238</v>
      </c>
      <c r="B2278" s="282" t="s">
        <v>12237</v>
      </c>
      <c r="C2278" s="282" t="s">
        <v>111</v>
      </c>
      <c r="D2278" s="310">
        <v>1.1834319526627219</v>
      </c>
      <c r="E2278" s="282" t="s">
        <v>2849</v>
      </c>
    </row>
    <row r="2279" spans="1:5" x14ac:dyDescent="0.2">
      <c r="A2279" s="282" t="s">
        <v>12236</v>
      </c>
      <c r="B2279" s="282" t="s">
        <v>12235</v>
      </c>
      <c r="C2279" s="282" t="s">
        <v>111</v>
      </c>
      <c r="D2279" s="310">
        <v>18.561001042752867</v>
      </c>
      <c r="E2279" s="282" t="s">
        <v>2844</v>
      </c>
    </row>
    <row r="2280" spans="1:5" x14ac:dyDescent="0.2">
      <c r="A2280" s="282" t="s">
        <v>12234</v>
      </c>
      <c r="B2280" s="282" t="s">
        <v>12233</v>
      </c>
      <c r="C2280" s="282" t="s">
        <v>111</v>
      </c>
      <c r="D2280" s="310">
        <v>13.088512241054614</v>
      </c>
      <c r="E2280" s="282" t="s">
        <v>2844</v>
      </c>
    </row>
    <row r="2281" spans="1:5" x14ac:dyDescent="0.2">
      <c r="A2281" s="282" t="s">
        <v>12232</v>
      </c>
      <c r="B2281" s="282" t="s">
        <v>12231</v>
      </c>
      <c r="C2281" s="282" t="s">
        <v>111</v>
      </c>
      <c r="D2281" s="310">
        <v>39.195979899497488</v>
      </c>
      <c r="E2281" s="282" t="s">
        <v>2844</v>
      </c>
    </row>
    <row r="2282" spans="1:5" x14ac:dyDescent="0.2">
      <c r="A2282" s="282" t="s">
        <v>12230</v>
      </c>
      <c r="B2282" s="282" t="s">
        <v>12229</v>
      </c>
      <c r="C2282" s="282" t="s">
        <v>111</v>
      </c>
      <c r="D2282" s="310">
        <v>15.079365079365079</v>
      </c>
      <c r="E2282" s="282" t="s">
        <v>2844</v>
      </c>
    </row>
    <row r="2283" spans="1:5" x14ac:dyDescent="0.2">
      <c r="A2283" s="282" t="s">
        <v>12228</v>
      </c>
      <c r="B2283" s="282" t="s">
        <v>12227</v>
      </c>
      <c r="C2283" s="282" t="s">
        <v>111</v>
      </c>
      <c r="D2283" s="310">
        <v>80.128205128205138</v>
      </c>
      <c r="E2283" s="282" t="s">
        <v>2844</v>
      </c>
    </row>
    <row r="2284" spans="1:5" x14ac:dyDescent="0.2">
      <c r="A2284" s="282" t="s">
        <v>12226</v>
      </c>
      <c r="B2284" s="282" t="s">
        <v>12225</v>
      </c>
      <c r="C2284" s="282" t="s">
        <v>111</v>
      </c>
      <c r="D2284" s="310">
        <v>16.332378223495702</v>
      </c>
      <c r="E2284" s="282" t="s">
        <v>2844</v>
      </c>
    </row>
    <row r="2285" spans="1:5" x14ac:dyDescent="0.2">
      <c r="A2285" s="282" t="s">
        <v>12224</v>
      </c>
      <c r="B2285" s="282" t="s">
        <v>12223</v>
      </c>
      <c r="C2285" s="282" t="s">
        <v>111</v>
      </c>
      <c r="D2285" s="310">
        <v>30.38961038961039</v>
      </c>
      <c r="E2285" s="282" t="s">
        <v>2844</v>
      </c>
    </row>
    <row r="2286" spans="1:5" x14ac:dyDescent="0.2">
      <c r="A2286" s="282" t="s">
        <v>12222</v>
      </c>
      <c r="B2286" s="282" t="s">
        <v>12221</v>
      </c>
      <c r="C2286" s="282" t="s">
        <v>111</v>
      </c>
      <c r="D2286" s="310">
        <v>13.647642679900745</v>
      </c>
      <c r="E2286" s="282" t="s">
        <v>2844</v>
      </c>
    </row>
    <row r="2287" spans="1:5" x14ac:dyDescent="0.2">
      <c r="A2287" s="282" t="s">
        <v>12220</v>
      </c>
      <c r="B2287" s="282" t="s">
        <v>12219</v>
      </c>
      <c r="C2287" s="282" t="s">
        <v>111</v>
      </c>
      <c r="D2287" s="310">
        <v>15.006468305304011</v>
      </c>
      <c r="E2287" s="282" t="s">
        <v>2844</v>
      </c>
    </row>
    <row r="2288" spans="1:5" x14ac:dyDescent="0.2">
      <c r="A2288" s="282" t="s">
        <v>12218</v>
      </c>
      <c r="B2288" s="282" t="s">
        <v>12217</v>
      </c>
      <c r="C2288" s="282" t="s">
        <v>111</v>
      </c>
      <c r="D2288" s="310">
        <v>19.632606199770379</v>
      </c>
      <c r="E2288" s="282" t="s">
        <v>2844</v>
      </c>
    </row>
    <row r="2289" spans="1:5" x14ac:dyDescent="0.2">
      <c r="A2289" s="282" t="s">
        <v>12216</v>
      </c>
      <c r="B2289" s="282" t="s">
        <v>12215</v>
      </c>
      <c r="C2289" s="282" t="s">
        <v>111</v>
      </c>
      <c r="D2289" s="310">
        <v>9.0659340659340657</v>
      </c>
      <c r="E2289" s="282" t="s">
        <v>2844</v>
      </c>
    </row>
    <row r="2290" spans="1:5" x14ac:dyDescent="0.2">
      <c r="A2290" s="282" t="s">
        <v>12214</v>
      </c>
      <c r="B2290" s="282" t="s">
        <v>12213</v>
      </c>
      <c r="C2290" s="282" t="s">
        <v>111</v>
      </c>
      <c r="D2290" s="310">
        <v>26.606875934230196</v>
      </c>
      <c r="E2290" s="282" t="s">
        <v>2844</v>
      </c>
    </row>
    <row r="2291" spans="1:5" x14ac:dyDescent="0.2">
      <c r="A2291" s="282" t="s">
        <v>12212</v>
      </c>
      <c r="B2291" s="282" t="s">
        <v>12211</v>
      </c>
      <c r="C2291" s="282" t="s">
        <v>111</v>
      </c>
      <c r="D2291" s="310">
        <v>2.5236593059936907</v>
      </c>
      <c r="E2291" s="282" t="s">
        <v>2849</v>
      </c>
    </row>
    <row r="2292" spans="1:5" x14ac:dyDescent="0.2">
      <c r="A2292" s="282" t="s">
        <v>12210</v>
      </c>
      <c r="B2292" s="282" t="s">
        <v>12209</v>
      </c>
      <c r="C2292" s="282" t="s">
        <v>111</v>
      </c>
      <c r="D2292" s="310">
        <v>15.755627009646304</v>
      </c>
      <c r="E2292" s="282" t="s">
        <v>2844</v>
      </c>
    </row>
    <row r="2293" spans="1:5" x14ac:dyDescent="0.2">
      <c r="A2293" s="282" t="s">
        <v>12208</v>
      </c>
      <c r="B2293" s="282" t="s">
        <v>12207</v>
      </c>
      <c r="C2293" s="282" t="s">
        <v>111</v>
      </c>
      <c r="D2293" s="310">
        <v>26.060606060606062</v>
      </c>
      <c r="E2293" s="282" t="s">
        <v>2844</v>
      </c>
    </row>
    <row r="2294" spans="1:5" x14ac:dyDescent="0.2">
      <c r="A2294" s="282" t="s">
        <v>12206</v>
      </c>
      <c r="B2294" s="282" t="s">
        <v>12205</v>
      </c>
      <c r="C2294" s="282" t="s">
        <v>111</v>
      </c>
      <c r="D2294" s="310">
        <v>12.278481012658228</v>
      </c>
      <c r="E2294" s="282" t="s">
        <v>2844</v>
      </c>
    </row>
    <row r="2295" spans="1:5" x14ac:dyDescent="0.2">
      <c r="A2295" s="282" t="s">
        <v>12204</v>
      </c>
      <c r="B2295" s="282" t="s">
        <v>12203</v>
      </c>
      <c r="C2295" s="282" t="s">
        <v>111</v>
      </c>
      <c r="D2295" s="310">
        <v>26.530612244897959</v>
      </c>
      <c r="E2295" s="282" t="s">
        <v>2844</v>
      </c>
    </row>
    <row r="2296" spans="1:5" x14ac:dyDescent="0.2">
      <c r="A2296" s="282" t="s">
        <v>12202</v>
      </c>
      <c r="B2296" s="282" t="s">
        <v>12201</v>
      </c>
      <c r="C2296" s="282" t="s">
        <v>111</v>
      </c>
      <c r="D2296" s="310">
        <v>2.5179856115107913</v>
      </c>
      <c r="E2296" s="282" t="s">
        <v>2849</v>
      </c>
    </row>
    <row r="2297" spans="1:5" x14ac:dyDescent="0.2">
      <c r="A2297" s="282" t="s">
        <v>12200</v>
      </c>
      <c r="B2297" s="282" t="s">
        <v>12199</v>
      </c>
      <c r="C2297" s="282" t="s">
        <v>111</v>
      </c>
      <c r="D2297" s="310">
        <v>18.224740321057599</v>
      </c>
      <c r="E2297" s="282" t="s">
        <v>2844</v>
      </c>
    </row>
    <row r="2298" spans="1:5" x14ac:dyDescent="0.2">
      <c r="A2298" s="282" t="s">
        <v>12198</v>
      </c>
      <c r="B2298" s="282" t="s">
        <v>12197</v>
      </c>
      <c r="C2298" s="282" t="s">
        <v>111</v>
      </c>
      <c r="D2298" s="310">
        <v>6.7226890756302522</v>
      </c>
      <c r="E2298" s="282" t="s">
        <v>2844</v>
      </c>
    </row>
    <row r="2299" spans="1:5" x14ac:dyDescent="0.2">
      <c r="A2299" s="282" t="s">
        <v>12196</v>
      </c>
      <c r="B2299" s="282" t="s">
        <v>12195</v>
      </c>
      <c r="C2299" s="282" t="s">
        <v>111</v>
      </c>
      <c r="D2299" s="310">
        <v>3.5674470457079153</v>
      </c>
      <c r="E2299" s="282" t="s">
        <v>2849</v>
      </c>
    </row>
    <row r="2300" spans="1:5" x14ac:dyDescent="0.2">
      <c r="A2300" s="282" t="s">
        <v>12194</v>
      </c>
      <c r="B2300" s="282" t="s">
        <v>12193</v>
      </c>
      <c r="C2300" s="282" t="s">
        <v>111</v>
      </c>
      <c r="D2300" s="310">
        <v>5.2362707535121329</v>
      </c>
      <c r="E2300" s="282" t="s">
        <v>2844</v>
      </c>
    </row>
    <row r="2301" spans="1:5" x14ac:dyDescent="0.2">
      <c r="A2301" s="282" t="s">
        <v>12192</v>
      </c>
      <c r="B2301" s="282" t="s">
        <v>12191</v>
      </c>
      <c r="C2301" s="282" t="s">
        <v>111</v>
      </c>
      <c r="D2301" s="310">
        <v>46</v>
      </c>
      <c r="E2301" s="282" t="s">
        <v>2844</v>
      </c>
    </row>
    <row r="2302" spans="1:5" x14ac:dyDescent="0.2">
      <c r="A2302" s="282" t="s">
        <v>12190</v>
      </c>
      <c r="B2302" s="282" t="s">
        <v>12189</v>
      </c>
      <c r="C2302" s="282" t="s">
        <v>111</v>
      </c>
      <c r="D2302" s="310">
        <v>23.1</v>
      </c>
      <c r="E2302" s="282" t="s">
        <v>2844</v>
      </c>
    </row>
    <row r="2303" spans="1:5" x14ac:dyDescent="0.2">
      <c r="A2303" s="282" t="s">
        <v>12188</v>
      </c>
      <c r="B2303" s="282" t="s">
        <v>12187</v>
      </c>
      <c r="C2303" s="282" t="s">
        <v>111</v>
      </c>
      <c r="D2303" s="310">
        <v>17.607973421926911</v>
      </c>
      <c r="E2303" s="282" t="s">
        <v>2844</v>
      </c>
    </row>
    <row r="2304" spans="1:5" x14ac:dyDescent="0.2">
      <c r="A2304" s="282" t="s">
        <v>12186</v>
      </c>
      <c r="B2304" s="282" t="s">
        <v>12185</v>
      </c>
      <c r="C2304" s="282" t="s">
        <v>111</v>
      </c>
      <c r="D2304" s="310">
        <v>14.623655913978496</v>
      </c>
      <c r="E2304" s="282" t="s">
        <v>2844</v>
      </c>
    </row>
    <row r="2305" spans="1:5" x14ac:dyDescent="0.2">
      <c r="A2305" s="282" t="s">
        <v>12184</v>
      </c>
      <c r="B2305" s="282" t="s">
        <v>12183</v>
      </c>
      <c r="C2305" s="282" t="s">
        <v>111</v>
      </c>
      <c r="D2305" s="310">
        <v>3.4303534303534304</v>
      </c>
      <c r="E2305" s="282" t="s">
        <v>2849</v>
      </c>
    </row>
    <row r="2306" spans="1:5" x14ac:dyDescent="0.2">
      <c r="A2306" s="282" t="s">
        <v>12182</v>
      </c>
      <c r="B2306" s="282" t="s">
        <v>12181</v>
      </c>
      <c r="C2306" s="282" t="s">
        <v>111</v>
      </c>
      <c r="D2306" s="310">
        <v>39.393939393939391</v>
      </c>
      <c r="E2306" s="282" t="s">
        <v>2844</v>
      </c>
    </row>
    <row r="2307" spans="1:5" x14ac:dyDescent="0.2">
      <c r="A2307" s="282" t="s">
        <v>12180</v>
      </c>
      <c r="B2307" s="282" t="s">
        <v>12179</v>
      </c>
      <c r="C2307" s="282" t="s">
        <v>111</v>
      </c>
      <c r="D2307" s="310">
        <v>20.790378006872853</v>
      </c>
      <c r="E2307" s="282" t="s">
        <v>2844</v>
      </c>
    </row>
    <row r="2308" spans="1:5" x14ac:dyDescent="0.2">
      <c r="A2308" s="282" t="s">
        <v>12178</v>
      </c>
      <c r="B2308" s="282" t="s">
        <v>12177</v>
      </c>
      <c r="C2308" s="282" t="s">
        <v>111</v>
      </c>
      <c r="D2308" s="310">
        <v>43.270300333704114</v>
      </c>
      <c r="E2308" s="282" t="s">
        <v>2844</v>
      </c>
    </row>
    <row r="2309" spans="1:5" x14ac:dyDescent="0.2">
      <c r="A2309" s="282" t="s">
        <v>12176</v>
      </c>
      <c r="B2309" s="282" t="s">
        <v>12175</v>
      </c>
      <c r="C2309" s="282" t="s">
        <v>111</v>
      </c>
      <c r="D2309" s="310">
        <v>1.7632241813602016</v>
      </c>
      <c r="E2309" s="282" t="s">
        <v>2849</v>
      </c>
    </row>
    <row r="2310" spans="1:5" x14ac:dyDescent="0.2">
      <c r="A2310" s="282" t="s">
        <v>12174</v>
      </c>
      <c r="B2310" s="282" t="s">
        <v>12173</v>
      </c>
      <c r="C2310" s="282" t="s">
        <v>111</v>
      </c>
      <c r="D2310" s="310">
        <v>11.192930780559648</v>
      </c>
      <c r="E2310" s="282" t="s">
        <v>2844</v>
      </c>
    </row>
    <row r="2311" spans="1:5" x14ac:dyDescent="0.2">
      <c r="A2311" s="282" t="s">
        <v>12172</v>
      </c>
      <c r="B2311" s="282" t="s">
        <v>12171</v>
      </c>
      <c r="C2311" s="282" t="s">
        <v>111</v>
      </c>
      <c r="D2311" s="310">
        <v>30.988274706867671</v>
      </c>
      <c r="E2311" s="282" t="s">
        <v>2844</v>
      </c>
    </row>
    <row r="2312" spans="1:5" x14ac:dyDescent="0.2">
      <c r="A2312" s="282" t="s">
        <v>12170</v>
      </c>
      <c r="B2312" s="282" t="s">
        <v>12169</v>
      </c>
      <c r="C2312" s="282" t="s">
        <v>111</v>
      </c>
      <c r="D2312" s="310">
        <v>-0.54127198917456021</v>
      </c>
      <c r="E2312" s="282" t="s">
        <v>2852</v>
      </c>
    </row>
    <row r="2313" spans="1:5" x14ac:dyDescent="0.2">
      <c r="A2313" s="282" t="s">
        <v>12168</v>
      </c>
      <c r="B2313" s="282" t="s">
        <v>12167</v>
      </c>
      <c r="C2313" s="282" t="s">
        <v>111</v>
      </c>
      <c r="D2313" s="310">
        <v>22.804718217562254</v>
      </c>
      <c r="E2313" s="282" t="s">
        <v>2844</v>
      </c>
    </row>
    <row r="2314" spans="1:5" x14ac:dyDescent="0.2">
      <c r="A2314" s="282" t="s">
        <v>12166</v>
      </c>
      <c r="B2314" s="282" t="s">
        <v>12165</v>
      </c>
      <c r="C2314" s="282" t="s">
        <v>111</v>
      </c>
      <c r="D2314" s="310">
        <v>32.916666666666664</v>
      </c>
      <c r="E2314" s="282" t="s">
        <v>2844</v>
      </c>
    </row>
    <row r="2315" spans="1:5" x14ac:dyDescent="0.2">
      <c r="A2315" s="282" t="s">
        <v>12164</v>
      </c>
      <c r="B2315" s="282" t="s">
        <v>12163</v>
      </c>
      <c r="C2315" s="282" t="s">
        <v>111</v>
      </c>
      <c r="D2315" s="310">
        <v>12.105263157894736</v>
      </c>
      <c r="E2315" s="282" t="s">
        <v>2844</v>
      </c>
    </row>
    <row r="2316" spans="1:5" x14ac:dyDescent="0.2">
      <c r="A2316" s="282" t="s">
        <v>12162</v>
      </c>
      <c r="B2316" s="282" t="s">
        <v>12161</v>
      </c>
      <c r="C2316" s="282" t="s">
        <v>111</v>
      </c>
      <c r="D2316" s="310">
        <v>19.201995012468828</v>
      </c>
      <c r="E2316" s="282" t="s">
        <v>2844</v>
      </c>
    </row>
    <row r="2317" spans="1:5" x14ac:dyDescent="0.2">
      <c r="A2317" s="282" t="s">
        <v>12160</v>
      </c>
      <c r="B2317" s="282" t="s">
        <v>12159</v>
      </c>
      <c r="C2317" s="282" t="s">
        <v>111</v>
      </c>
      <c r="D2317" s="310">
        <v>5.0691244239631335</v>
      </c>
      <c r="E2317" s="282" t="s">
        <v>2844</v>
      </c>
    </row>
    <row r="2318" spans="1:5" x14ac:dyDescent="0.2">
      <c r="A2318" s="282" t="s">
        <v>12158</v>
      </c>
      <c r="B2318" s="282" t="s">
        <v>12157</v>
      </c>
      <c r="C2318" s="282" t="s">
        <v>111</v>
      </c>
      <c r="D2318" s="310">
        <v>24.854368932038835</v>
      </c>
      <c r="E2318" s="282" t="s">
        <v>2844</v>
      </c>
    </row>
    <row r="2319" spans="1:5" x14ac:dyDescent="0.2">
      <c r="A2319" s="282" t="s">
        <v>12156</v>
      </c>
      <c r="B2319" s="282" t="s">
        <v>12155</v>
      </c>
      <c r="C2319" s="282" t="s">
        <v>111</v>
      </c>
      <c r="D2319" s="310">
        <v>56.239316239316238</v>
      </c>
      <c r="E2319" s="282" t="s">
        <v>2844</v>
      </c>
    </row>
    <row r="2320" spans="1:5" x14ac:dyDescent="0.2">
      <c r="A2320" s="282" t="s">
        <v>12154</v>
      </c>
      <c r="B2320" s="282" t="s">
        <v>12153</v>
      </c>
      <c r="C2320" s="282" t="s">
        <v>111</v>
      </c>
      <c r="D2320" s="310">
        <v>53.304597701149426</v>
      </c>
      <c r="E2320" s="282" t="s">
        <v>2844</v>
      </c>
    </row>
    <row r="2321" spans="1:5" x14ac:dyDescent="0.2">
      <c r="A2321" s="282" t="s">
        <v>12152</v>
      </c>
      <c r="B2321" s="282" t="s">
        <v>12151</v>
      </c>
      <c r="C2321" s="282" t="s">
        <v>111</v>
      </c>
      <c r="D2321" s="310">
        <v>-3.0495552731893265</v>
      </c>
      <c r="E2321" s="282" t="s">
        <v>2852</v>
      </c>
    </row>
    <row r="2322" spans="1:5" x14ac:dyDescent="0.2">
      <c r="A2322" s="282" t="s">
        <v>12150</v>
      </c>
      <c r="B2322" s="282" t="s">
        <v>12149</v>
      </c>
      <c r="C2322" s="282" t="s">
        <v>111</v>
      </c>
      <c r="D2322" s="310">
        <v>3.1021897810218979</v>
      </c>
      <c r="E2322" s="282" t="s">
        <v>2849</v>
      </c>
    </row>
    <row r="2323" spans="1:5" x14ac:dyDescent="0.2">
      <c r="A2323" s="282" t="s">
        <v>12148</v>
      </c>
      <c r="B2323" s="282" t="s">
        <v>12147</v>
      </c>
      <c r="C2323" s="282" t="s">
        <v>111</v>
      </c>
      <c r="D2323" s="310">
        <v>2.2068965517241379</v>
      </c>
      <c r="E2323" s="282" t="s">
        <v>2849</v>
      </c>
    </row>
    <row r="2324" spans="1:5" x14ac:dyDescent="0.2">
      <c r="A2324" s="282" t="s">
        <v>12146</v>
      </c>
      <c r="B2324" s="282" t="s">
        <v>12145</v>
      </c>
      <c r="C2324" s="282" t="s">
        <v>111</v>
      </c>
      <c r="D2324" s="310">
        <v>1.2413793103448276</v>
      </c>
      <c r="E2324" s="282" t="s">
        <v>2849</v>
      </c>
    </row>
    <row r="2325" spans="1:5" x14ac:dyDescent="0.2">
      <c r="A2325" s="282" t="s">
        <v>12144</v>
      </c>
      <c r="B2325" s="282" t="s">
        <v>12143</v>
      </c>
      <c r="C2325" s="282" t="s">
        <v>111</v>
      </c>
      <c r="D2325" s="310">
        <v>9.7222222222222232</v>
      </c>
      <c r="E2325" s="282" t="s">
        <v>2844</v>
      </c>
    </row>
    <row r="2326" spans="1:5" x14ac:dyDescent="0.2">
      <c r="A2326" s="282" t="s">
        <v>12142</v>
      </c>
      <c r="B2326" s="282" t="s">
        <v>12141</v>
      </c>
      <c r="C2326" s="282" t="s">
        <v>111</v>
      </c>
      <c r="D2326" s="310">
        <v>6.3541666666666661</v>
      </c>
      <c r="E2326" s="282" t="s">
        <v>2844</v>
      </c>
    </row>
    <row r="2327" spans="1:5" x14ac:dyDescent="0.2">
      <c r="A2327" s="282" t="s">
        <v>12140</v>
      </c>
      <c r="B2327" s="282" t="s">
        <v>12139</v>
      </c>
      <c r="C2327" s="282" t="s">
        <v>111</v>
      </c>
      <c r="D2327" s="310">
        <v>11.979166666666668</v>
      </c>
      <c r="E2327" s="282" t="s">
        <v>2844</v>
      </c>
    </row>
    <row r="2328" spans="1:5" x14ac:dyDescent="0.2">
      <c r="A2328" s="282" t="s">
        <v>12138</v>
      </c>
      <c r="B2328" s="282" t="s">
        <v>12137</v>
      </c>
      <c r="C2328" s="282" t="s">
        <v>111</v>
      </c>
      <c r="D2328" s="310">
        <v>0.43988269794721413</v>
      </c>
      <c r="E2328" s="282" t="s">
        <v>2849</v>
      </c>
    </row>
    <row r="2329" spans="1:5" x14ac:dyDescent="0.2">
      <c r="A2329" s="282" t="s">
        <v>12136</v>
      </c>
      <c r="B2329" s="282" t="s">
        <v>12135</v>
      </c>
      <c r="C2329" s="282" t="s">
        <v>111</v>
      </c>
      <c r="D2329" s="310">
        <v>-3.820816864295125</v>
      </c>
      <c r="E2329" s="282" t="s">
        <v>2852</v>
      </c>
    </row>
    <row r="2330" spans="1:5" x14ac:dyDescent="0.2">
      <c r="A2330" s="282" t="s">
        <v>12134</v>
      </c>
      <c r="B2330" s="282" t="s">
        <v>12133</v>
      </c>
      <c r="C2330" s="282" t="s">
        <v>111</v>
      </c>
      <c r="D2330" s="310">
        <v>3.0092592592592591</v>
      </c>
      <c r="E2330" s="282" t="s">
        <v>2849</v>
      </c>
    </row>
    <row r="2331" spans="1:5" x14ac:dyDescent="0.2">
      <c r="A2331" s="282" t="s">
        <v>12132</v>
      </c>
      <c r="B2331" s="282" t="s">
        <v>12131</v>
      </c>
      <c r="C2331" s="282" t="s">
        <v>111</v>
      </c>
      <c r="D2331" s="310">
        <v>6.3186813186813184</v>
      </c>
      <c r="E2331" s="282" t="s">
        <v>2844</v>
      </c>
    </row>
    <row r="2332" spans="1:5" x14ac:dyDescent="0.2">
      <c r="A2332" s="282" t="s">
        <v>12130</v>
      </c>
      <c r="B2332" s="282" t="s">
        <v>12129</v>
      </c>
      <c r="C2332" s="282" t="s">
        <v>111</v>
      </c>
      <c r="D2332" s="310">
        <v>34.442836468885673</v>
      </c>
      <c r="E2332" s="282" t="s">
        <v>2844</v>
      </c>
    </row>
    <row r="2333" spans="1:5" x14ac:dyDescent="0.2">
      <c r="A2333" s="282" t="s">
        <v>12128</v>
      </c>
      <c r="B2333" s="282" t="s">
        <v>12127</v>
      </c>
      <c r="C2333" s="282" t="s">
        <v>111</v>
      </c>
      <c r="D2333" s="310">
        <v>-5.4333764553686938</v>
      </c>
      <c r="E2333" s="282" t="s">
        <v>2852</v>
      </c>
    </row>
    <row r="2334" spans="1:5" x14ac:dyDescent="0.2">
      <c r="A2334" s="282" t="s">
        <v>12126</v>
      </c>
      <c r="B2334" s="282" t="s">
        <v>12125</v>
      </c>
      <c r="C2334" s="282" t="s">
        <v>111</v>
      </c>
      <c r="D2334" s="310">
        <v>26.149425287356319</v>
      </c>
      <c r="E2334" s="282" t="s">
        <v>2844</v>
      </c>
    </row>
    <row r="2335" spans="1:5" x14ac:dyDescent="0.2">
      <c r="A2335" s="282" t="s">
        <v>12124</v>
      </c>
      <c r="B2335" s="282" t="s">
        <v>12123</v>
      </c>
      <c r="C2335" s="282" t="s">
        <v>111</v>
      </c>
      <c r="D2335" s="310">
        <v>11.026200873362445</v>
      </c>
      <c r="E2335" s="282" t="s">
        <v>2844</v>
      </c>
    </row>
    <row r="2336" spans="1:5" x14ac:dyDescent="0.2">
      <c r="A2336" s="282" t="s">
        <v>12122</v>
      </c>
      <c r="B2336" s="282" t="s">
        <v>12121</v>
      </c>
      <c r="C2336" s="282" t="s">
        <v>111</v>
      </c>
      <c r="D2336" s="310">
        <v>-0.96322241681260945</v>
      </c>
      <c r="E2336" s="282" t="s">
        <v>2852</v>
      </c>
    </row>
    <row r="2337" spans="1:5" x14ac:dyDescent="0.2">
      <c r="A2337" s="282" t="s">
        <v>12120</v>
      </c>
      <c r="B2337" s="282" t="s">
        <v>12119</v>
      </c>
      <c r="C2337" s="282" t="s">
        <v>111</v>
      </c>
      <c r="D2337" s="310">
        <v>11.923076923076923</v>
      </c>
      <c r="E2337" s="282" t="s">
        <v>2844</v>
      </c>
    </row>
    <row r="2338" spans="1:5" x14ac:dyDescent="0.2">
      <c r="A2338" s="282" t="s">
        <v>12118</v>
      </c>
      <c r="B2338" s="282" t="s">
        <v>12117</v>
      </c>
      <c r="C2338" s="282" t="s">
        <v>111</v>
      </c>
      <c r="D2338" s="310">
        <v>12.1875</v>
      </c>
      <c r="E2338" s="282" t="s">
        <v>2844</v>
      </c>
    </row>
    <row r="2339" spans="1:5" x14ac:dyDescent="0.2">
      <c r="A2339" s="282" t="s">
        <v>12116</v>
      </c>
      <c r="B2339" s="282" t="s">
        <v>12115</v>
      </c>
      <c r="C2339" s="282" t="s">
        <v>111</v>
      </c>
      <c r="D2339" s="310">
        <v>44.168466522678187</v>
      </c>
      <c r="E2339" s="282" t="s">
        <v>2844</v>
      </c>
    </row>
    <row r="2340" spans="1:5" x14ac:dyDescent="0.2">
      <c r="A2340" s="282" t="s">
        <v>12114</v>
      </c>
      <c r="B2340" s="282" t="s">
        <v>12113</v>
      </c>
      <c r="C2340" s="282" t="s">
        <v>111</v>
      </c>
      <c r="D2340" s="310">
        <v>20.990099009900991</v>
      </c>
      <c r="E2340" s="282" t="s">
        <v>2844</v>
      </c>
    </row>
    <row r="2341" spans="1:5" x14ac:dyDescent="0.2">
      <c r="A2341" s="282" t="s">
        <v>12112</v>
      </c>
      <c r="B2341" s="282" t="s">
        <v>12111</v>
      </c>
      <c r="C2341" s="282" t="s">
        <v>111</v>
      </c>
      <c r="D2341" s="310">
        <v>8.0757726819541382</v>
      </c>
      <c r="E2341" s="282" t="s">
        <v>2844</v>
      </c>
    </row>
    <row r="2342" spans="1:5" x14ac:dyDescent="0.2">
      <c r="A2342" s="282" t="s">
        <v>12110</v>
      </c>
      <c r="B2342" s="282" t="s">
        <v>12109</v>
      </c>
      <c r="C2342" s="282" t="s">
        <v>111</v>
      </c>
      <c r="D2342" s="310">
        <v>11.306042884990253</v>
      </c>
      <c r="E2342" s="282" t="s">
        <v>2844</v>
      </c>
    </row>
    <row r="2343" spans="1:5" x14ac:dyDescent="0.2">
      <c r="A2343" s="282" t="s">
        <v>12108</v>
      </c>
      <c r="B2343" s="282" t="s">
        <v>12107</v>
      </c>
      <c r="C2343" s="282" t="s">
        <v>111</v>
      </c>
      <c r="D2343" s="310">
        <v>47.961165048543691</v>
      </c>
      <c r="E2343" s="282" t="s">
        <v>2844</v>
      </c>
    </row>
    <row r="2344" spans="1:5" x14ac:dyDescent="0.2">
      <c r="A2344" s="282" t="s">
        <v>12106</v>
      </c>
      <c r="B2344" s="282" t="s">
        <v>12105</v>
      </c>
      <c r="C2344" s="282" t="s">
        <v>111</v>
      </c>
      <c r="D2344" s="310">
        <v>29.177057356608476</v>
      </c>
      <c r="E2344" s="282" t="s">
        <v>2844</v>
      </c>
    </row>
    <row r="2345" spans="1:5" x14ac:dyDescent="0.2">
      <c r="A2345" s="282" t="s">
        <v>12104</v>
      </c>
      <c r="B2345" s="282" t="s">
        <v>12103</v>
      </c>
      <c r="C2345" s="282" t="s">
        <v>111</v>
      </c>
      <c r="D2345" s="310">
        <v>26.377118644067799</v>
      </c>
      <c r="E2345" s="282" t="s">
        <v>2844</v>
      </c>
    </row>
    <row r="2346" spans="1:5" x14ac:dyDescent="0.2">
      <c r="A2346" s="282" t="s">
        <v>12102</v>
      </c>
      <c r="B2346" s="282" t="s">
        <v>12101</v>
      </c>
      <c r="C2346" s="282" t="s">
        <v>111</v>
      </c>
      <c r="D2346" s="310">
        <v>19.805194805194805</v>
      </c>
      <c r="E2346" s="282" t="s">
        <v>2844</v>
      </c>
    </row>
    <row r="2347" spans="1:5" x14ac:dyDescent="0.2">
      <c r="A2347" s="282" t="s">
        <v>12100</v>
      </c>
      <c r="B2347" s="282" t="s">
        <v>12099</v>
      </c>
      <c r="C2347" s="282" t="s">
        <v>111</v>
      </c>
      <c r="D2347" s="310">
        <v>9.9756690997566917</v>
      </c>
      <c r="E2347" s="282" t="s">
        <v>2844</v>
      </c>
    </row>
    <row r="2348" spans="1:5" x14ac:dyDescent="0.2">
      <c r="A2348" s="282" t="s">
        <v>12098</v>
      </c>
      <c r="B2348" s="282" t="s">
        <v>12097</v>
      </c>
      <c r="C2348" s="282" t="s">
        <v>111</v>
      </c>
      <c r="D2348" s="310">
        <v>-8.6720867208672079</v>
      </c>
      <c r="E2348" s="282" t="s">
        <v>2852</v>
      </c>
    </row>
    <row r="2349" spans="1:5" x14ac:dyDescent="0.2">
      <c r="A2349" s="282" t="s">
        <v>12096</v>
      </c>
      <c r="B2349" s="282" t="s">
        <v>12095</v>
      </c>
      <c r="C2349" s="282" t="s">
        <v>111</v>
      </c>
      <c r="D2349" s="310">
        <v>19.888475836431226</v>
      </c>
      <c r="E2349" s="282" t="s">
        <v>2844</v>
      </c>
    </row>
    <row r="2350" spans="1:5" x14ac:dyDescent="0.2">
      <c r="A2350" s="282" t="s">
        <v>12094</v>
      </c>
      <c r="B2350" s="282" t="s">
        <v>12093</v>
      </c>
      <c r="C2350" s="282" t="s">
        <v>111</v>
      </c>
      <c r="D2350" s="310">
        <v>-18.838709677419356</v>
      </c>
      <c r="E2350" s="282" t="s">
        <v>2852</v>
      </c>
    </row>
    <row r="2351" spans="1:5" x14ac:dyDescent="0.2">
      <c r="A2351" s="282" t="s">
        <v>12092</v>
      </c>
      <c r="B2351" s="282" t="s">
        <v>12091</v>
      </c>
      <c r="C2351" s="282" t="s">
        <v>111</v>
      </c>
      <c r="D2351" s="310">
        <v>0.83682008368200833</v>
      </c>
      <c r="E2351" s="282" t="s">
        <v>2849</v>
      </c>
    </row>
    <row r="2352" spans="1:5" x14ac:dyDescent="0.2">
      <c r="A2352" s="282" t="s">
        <v>12090</v>
      </c>
      <c r="B2352" s="282" t="s">
        <v>12089</v>
      </c>
      <c r="C2352" s="282" t="s">
        <v>111</v>
      </c>
      <c r="D2352" s="310">
        <v>-6.182795698924731</v>
      </c>
      <c r="E2352" s="282" t="s">
        <v>2852</v>
      </c>
    </row>
    <row r="2353" spans="1:5" x14ac:dyDescent="0.2">
      <c r="A2353" s="282" t="s">
        <v>12088</v>
      </c>
      <c r="B2353" s="282" t="s">
        <v>12087</v>
      </c>
      <c r="C2353" s="282" t="s">
        <v>111</v>
      </c>
      <c r="D2353" s="310">
        <v>4.1450777202072544</v>
      </c>
      <c r="E2353" s="282" t="s">
        <v>2849</v>
      </c>
    </row>
    <row r="2354" spans="1:5" x14ac:dyDescent="0.2">
      <c r="A2354" s="282" t="s">
        <v>12086</v>
      </c>
      <c r="B2354" s="282" t="s">
        <v>12085</v>
      </c>
      <c r="C2354" s="282" t="s">
        <v>111</v>
      </c>
      <c r="D2354" s="310">
        <v>-3.20962888665998</v>
      </c>
      <c r="E2354" s="282" t="s">
        <v>2852</v>
      </c>
    </row>
    <row r="2355" spans="1:5" x14ac:dyDescent="0.2">
      <c r="A2355" s="282" t="s">
        <v>12084</v>
      </c>
      <c r="B2355" s="282" t="s">
        <v>12083</v>
      </c>
      <c r="C2355" s="282" t="s">
        <v>111</v>
      </c>
      <c r="D2355" s="310">
        <v>-3.215434083601286</v>
      </c>
      <c r="E2355" s="282" t="s">
        <v>2852</v>
      </c>
    </row>
    <row r="2356" spans="1:5" x14ac:dyDescent="0.2">
      <c r="A2356" s="282" t="s">
        <v>12082</v>
      </c>
      <c r="B2356" s="282" t="s">
        <v>12081</v>
      </c>
      <c r="C2356" s="282" t="s">
        <v>111</v>
      </c>
      <c r="D2356" s="310">
        <v>17.662007623888183</v>
      </c>
      <c r="E2356" s="282" t="s">
        <v>2844</v>
      </c>
    </row>
    <row r="2357" spans="1:5" x14ac:dyDescent="0.2">
      <c r="A2357" s="282" t="s">
        <v>12080</v>
      </c>
      <c r="B2357" s="282" t="s">
        <v>12079</v>
      </c>
      <c r="C2357" s="282" t="s">
        <v>111</v>
      </c>
      <c r="D2357" s="310">
        <v>15.261044176706829</v>
      </c>
      <c r="E2357" s="282" t="s">
        <v>2844</v>
      </c>
    </row>
    <row r="2358" spans="1:5" x14ac:dyDescent="0.2">
      <c r="A2358" s="282" t="s">
        <v>12078</v>
      </c>
      <c r="B2358" s="282" t="s">
        <v>12077</v>
      </c>
      <c r="C2358" s="282" t="s">
        <v>111</v>
      </c>
      <c r="D2358" s="310">
        <v>4.3321299638989164</v>
      </c>
      <c r="E2358" s="282" t="s">
        <v>2849</v>
      </c>
    </row>
    <row r="2359" spans="1:5" x14ac:dyDescent="0.2">
      <c r="A2359" s="282" t="s">
        <v>12076</v>
      </c>
      <c r="B2359" s="282" t="s">
        <v>12075</v>
      </c>
      <c r="C2359" s="282" t="s">
        <v>111</v>
      </c>
      <c r="D2359" s="310">
        <v>0.50251256281407031</v>
      </c>
      <c r="E2359" s="282" t="s">
        <v>2849</v>
      </c>
    </row>
    <row r="2360" spans="1:5" x14ac:dyDescent="0.2">
      <c r="A2360" s="282" t="s">
        <v>12074</v>
      </c>
      <c r="B2360" s="282" t="s">
        <v>12073</v>
      </c>
      <c r="C2360" s="282" t="s">
        <v>111</v>
      </c>
      <c r="D2360" s="310">
        <v>9.5323741007194247</v>
      </c>
      <c r="E2360" s="282" t="s">
        <v>2844</v>
      </c>
    </row>
    <row r="2361" spans="1:5" x14ac:dyDescent="0.2">
      <c r="A2361" s="282" t="s">
        <v>12072</v>
      </c>
      <c r="B2361" s="282" t="s">
        <v>12071</v>
      </c>
      <c r="C2361" s="282" t="s">
        <v>111</v>
      </c>
      <c r="D2361" s="310">
        <v>6.1624649859943981</v>
      </c>
      <c r="E2361" s="282" t="s">
        <v>2844</v>
      </c>
    </row>
    <row r="2362" spans="1:5" x14ac:dyDescent="0.2">
      <c r="A2362" s="282" t="s">
        <v>12070</v>
      </c>
      <c r="B2362" s="282" t="s">
        <v>12069</v>
      </c>
      <c r="C2362" s="282" t="s">
        <v>111</v>
      </c>
      <c r="D2362" s="310">
        <v>3.8551401869158877</v>
      </c>
      <c r="E2362" s="282" t="s">
        <v>2849</v>
      </c>
    </row>
    <row r="2363" spans="1:5" x14ac:dyDescent="0.2">
      <c r="A2363" s="282" t="s">
        <v>12068</v>
      </c>
      <c r="B2363" s="282" t="s">
        <v>12067</v>
      </c>
      <c r="C2363" s="282" t="s">
        <v>111</v>
      </c>
      <c r="D2363" s="310">
        <v>1.1842105263157896</v>
      </c>
      <c r="E2363" s="282" t="s">
        <v>2849</v>
      </c>
    </row>
    <row r="2364" spans="1:5" x14ac:dyDescent="0.2">
      <c r="A2364" s="282" t="s">
        <v>12066</v>
      </c>
      <c r="B2364" s="282" t="s">
        <v>12065</v>
      </c>
      <c r="C2364" s="282" t="s">
        <v>111</v>
      </c>
      <c r="D2364" s="310">
        <v>4.3381535038932144</v>
      </c>
      <c r="E2364" s="282" t="s">
        <v>2849</v>
      </c>
    </row>
    <row r="2365" spans="1:5" x14ac:dyDescent="0.2">
      <c r="A2365" s="282" t="s">
        <v>12064</v>
      </c>
      <c r="B2365" s="282" t="s">
        <v>12063</v>
      </c>
      <c r="C2365" s="282" t="s">
        <v>111</v>
      </c>
      <c r="D2365" s="310">
        <v>-7.2727272727272725</v>
      </c>
      <c r="E2365" s="282" t="s">
        <v>2852</v>
      </c>
    </row>
    <row r="2366" spans="1:5" x14ac:dyDescent="0.2">
      <c r="A2366" s="282" t="s">
        <v>12062</v>
      </c>
      <c r="B2366" s="282" t="s">
        <v>12061</v>
      </c>
      <c r="C2366" s="282" t="s">
        <v>111</v>
      </c>
      <c r="D2366" s="310">
        <v>39.432753888380603</v>
      </c>
      <c r="E2366" s="282" t="s">
        <v>2844</v>
      </c>
    </row>
    <row r="2367" spans="1:5" x14ac:dyDescent="0.2">
      <c r="A2367" s="282" t="s">
        <v>12060</v>
      </c>
      <c r="B2367" s="282" t="s">
        <v>12059</v>
      </c>
      <c r="C2367" s="282" t="s">
        <v>111</v>
      </c>
      <c r="D2367" s="310">
        <v>8.0831408775981526</v>
      </c>
      <c r="E2367" s="282" t="s">
        <v>2844</v>
      </c>
    </row>
    <row r="2368" spans="1:5" x14ac:dyDescent="0.2">
      <c r="A2368" s="282" t="s">
        <v>12058</v>
      </c>
      <c r="B2368" s="282" t="s">
        <v>12057</v>
      </c>
      <c r="C2368" s="282" t="s">
        <v>111</v>
      </c>
      <c r="D2368" s="310">
        <v>1.5306122448979591</v>
      </c>
      <c r="E2368" s="282" t="s">
        <v>2849</v>
      </c>
    </row>
    <row r="2369" spans="1:5" x14ac:dyDescent="0.2">
      <c r="A2369" s="282" t="s">
        <v>12056</v>
      </c>
      <c r="B2369" s="282" t="s">
        <v>12055</v>
      </c>
      <c r="C2369" s="282" t="s">
        <v>111</v>
      </c>
      <c r="D2369" s="310">
        <v>15.239294710327457</v>
      </c>
      <c r="E2369" s="282" t="s">
        <v>2844</v>
      </c>
    </row>
    <row r="2370" spans="1:5" x14ac:dyDescent="0.2">
      <c r="A2370" s="282" t="s">
        <v>12054</v>
      </c>
      <c r="B2370" s="282" t="s">
        <v>12053</v>
      </c>
      <c r="C2370" s="282" t="s">
        <v>111</v>
      </c>
      <c r="D2370" s="310">
        <v>38.472418670438472</v>
      </c>
      <c r="E2370" s="282" t="s">
        <v>2844</v>
      </c>
    </row>
    <row r="2371" spans="1:5" x14ac:dyDescent="0.2">
      <c r="A2371" s="282" t="s">
        <v>12052</v>
      </c>
      <c r="B2371" s="282" t="s">
        <v>12051</v>
      </c>
      <c r="C2371" s="282" t="s">
        <v>111</v>
      </c>
      <c r="D2371" s="310">
        <v>23.162134944612287</v>
      </c>
      <c r="E2371" s="282" t="s">
        <v>2844</v>
      </c>
    </row>
    <row r="2372" spans="1:5" x14ac:dyDescent="0.2">
      <c r="A2372" s="282" t="s">
        <v>12050</v>
      </c>
      <c r="B2372" s="282" t="s">
        <v>12049</v>
      </c>
      <c r="C2372" s="282" t="s">
        <v>111</v>
      </c>
      <c r="D2372" s="310">
        <v>19.973190348525467</v>
      </c>
      <c r="E2372" s="282" t="s">
        <v>2844</v>
      </c>
    </row>
    <row r="2373" spans="1:5" x14ac:dyDescent="0.2">
      <c r="A2373" s="282" t="s">
        <v>12048</v>
      </c>
      <c r="B2373" s="282" t="s">
        <v>12047</v>
      </c>
      <c r="C2373" s="282" t="s">
        <v>111</v>
      </c>
      <c r="D2373" s="310">
        <v>13.307984790874524</v>
      </c>
      <c r="E2373" s="282" t="s">
        <v>2844</v>
      </c>
    </row>
    <row r="2374" spans="1:5" x14ac:dyDescent="0.2">
      <c r="A2374" s="282" t="s">
        <v>12046</v>
      </c>
      <c r="B2374" s="282" t="s">
        <v>12045</v>
      </c>
      <c r="C2374" s="282" t="s">
        <v>111</v>
      </c>
      <c r="D2374" s="310">
        <v>3.7125748502994016</v>
      </c>
      <c r="E2374" s="282" t="s">
        <v>2849</v>
      </c>
    </row>
    <row r="2375" spans="1:5" x14ac:dyDescent="0.2">
      <c r="A2375" s="282" t="s">
        <v>12044</v>
      </c>
      <c r="B2375" s="282" t="s">
        <v>12043</v>
      </c>
      <c r="C2375" s="282" t="s">
        <v>111</v>
      </c>
      <c r="D2375" s="310">
        <v>9.6273291925465845</v>
      </c>
      <c r="E2375" s="282" t="s">
        <v>2844</v>
      </c>
    </row>
    <row r="2376" spans="1:5" x14ac:dyDescent="0.2">
      <c r="A2376" s="282" t="s">
        <v>12042</v>
      </c>
      <c r="B2376" s="282" t="s">
        <v>12041</v>
      </c>
      <c r="C2376" s="282" t="s">
        <v>111</v>
      </c>
      <c r="D2376" s="310">
        <v>18.066743383199078</v>
      </c>
      <c r="E2376" s="282" t="s">
        <v>2844</v>
      </c>
    </row>
    <row r="2377" spans="1:5" x14ac:dyDescent="0.2">
      <c r="A2377" s="282" t="s">
        <v>12040</v>
      </c>
      <c r="B2377" s="282" t="s">
        <v>12039</v>
      </c>
      <c r="C2377" s="282" t="s">
        <v>111</v>
      </c>
      <c r="D2377" s="310">
        <v>6.6425120772946862</v>
      </c>
      <c r="E2377" s="282" t="s">
        <v>2844</v>
      </c>
    </row>
    <row r="2378" spans="1:5" x14ac:dyDescent="0.2">
      <c r="A2378" s="282" t="s">
        <v>12038</v>
      </c>
      <c r="B2378" s="282" t="s">
        <v>12037</v>
      </c>
      <c r="C2378" s="282" t="s">
        <v>111</v>
      </c>
      <c r="D2378" s="310">
        <v>1.9769357495881383</v>
      </c>
      <c r="E2378" s="282" t="s">
        <v>2849</v>
      </c>
    </row>
    <row r="2379" spans="1:5" x14ac:dyDescent="0.2">
      <c r="A2379" s="282" t="s">
        <v>12036</v>
      </c>
      <c r="B2379" s="282" t="s">
        <v>12035</v>
      </c>
      <c r="C2379" s="282" t="s">
        <v>111</v>
      </c>
      <c r="D2379" s="310">
        <v>6.9418386491557227</v>
      </c>
      <c r="E2379" s="282" t="s">
        <v>2844</v>
      </c>
    </row>
    <row r="2380" spans="1:5" x14ac:dyDescent="0.2">
      <c r="A2380" s="282" t="s">
        <v>12034</v>
      </c>
      <c r="B2380" s="282" t="s">
        <v>12033</v>
      </c>
      <c r="C2380" s="282" t="s">
        <v>111</v>
      </c>
      <c r="D2380" s="310">
        <v>-1.2276785714285714</v>
      </c>
      <c r="E2380" s="282" t="s">
        <v>2852</v>
      </c>
    </row>
    <row r="2381" spans="1:5" x14ac:dyDescent="0.2">
      <c r="A2381" s="282" t="s">
        <v>12032</v>
      </c>
      <c r="B2381" s="282" t="s">
        <v>12031</v>
      </c>
      <c r="C2381" s="282" t="s">
        <v>111</v>
      </c>
      <c r="D2381" s="310">
        <v>-3.9285714285714284</v>
      </c>
      <c r="E2381" s="282" t="s">
        <v>2852</v>
      </c>
    </row>
    <row r="2382" spans="1:5" x14ac:dyDescent="0.2">
      <c r="A2382" s="282" t="s">
        <v>12030</v>
      </c>
      <c r="B2382" s="282" t="s">
        <v>12029</v>
      </c>
      <c r="C2382" s="282" t="s">
        <v>111</v>
      </c>
      <c r="D2382" s="310">
        <v>11.386138613861387</v>
      </c>
      <c r="E2382" s="282" t="s">
        <v>2844</v>
      </c>
    </row>
    <row r="2383" spans="1:5" x14ac:dyDescent="0.2">
      <c r="A2383" s="282" t="s">
        <v>12028</v>
      </c>
      <c r="B2383" s="282" t="s">
        <v>12027</v>
      </c>
      <c r="C2383" s="282" t="s">
        <v>111</v>
      </c>
      <c r="D2383" s="310">
        <v>27.181208053691275</v>
      </c>
      <c r="E2383" s="282" t="s">
        <v>2844</v>
      </c>
    </row>
    <row r="2384" spans="1:5" x14ac:dyDescent="0.2">
      <c r="A2384" s="282" t="s">
        <v>12026</v>
      </c>
      <c r="B2384" s="282" t="s">
        <v>12025</v>
      </c>
      <c r="C2384" s="282" t="s">
        <v>111</v>
      </c>
      <c r="D2384" s="310">
        <v>4.9309664694280082</v>
      </c>
      <c r="E2384" s="282" t="s">
        <v>2844</v>
      </c>
    </row>
    <row r="2385" spans="1:5" x14ac:dyDescent="0.2">
      <c r="A2385" s="282" t="s">
        <v>12024</v>
      </c>
      <c r="B2385" s="282" t="s">
        <v>12023</v>
      </c>
      <c r="C2385" s="282" t="s">
        <v>111</v>
      </c>
      <c r="D2385" s="310">
        <v>7.9681274900398407</v>
      </c>
      <c r="E2385" s="282" t="s">
        <v>2844</v>
      </c>
    </row>
    <row r="2386" spans="1:5" x14ac:dyDescent="0.2">
      <c r="A2386" s="282" t="s">
        <v>12022</v>
      </c>
      <c r="B2386" s="282" t="s">
        <v>12021</v>
      </c>
      <c r="C2386" s="282" t="s">
        <v>111</v>
      </c>
      <c r="D2386" s="310">
        <v>1.4044943820224718</v>
      </c>
      <c r="E2386" s="282" t="s">
        <v>2849</v>
      </c>
    </row>
    <row r="2387" spans="1:5" x14ac:dyDescent="0.2">
      <c r="A2387" s="282" t="s">
        <v>12020</v>
      </c>
      <c r="B2387" s="282" t="s">
        <v>12019</v>
      </c>
      <c r="C2387" s="282" t="s">
        <v>111</v>
      </c>
      <c r="D2387" s="310">
        <v>-5.7173678532901828</v>
      </c>
      <c r="E2387" s="282" t="s">
        <v>2852</v>
      </c>
    </row>
    <row r="2388" spans="1:5" x14ac:dyDescent="0.2">
      <c r="A2388" s="282" t="s">
        <v>12018</v>
      </c>
      <c r="B2388" s="282" t="s">
        <v>12017</v>
      </c>
      <c r="C2388" s="282" t="s">
        <v>111</v>
      </c>
      <c r="D2388" s="310">
        <v>15.744157441574416</v>
      </c>
      <c r="E2388" s="282" t="s">
        <v>2844</v>
      </c>
    </row>
    <row r="2389" spans="1:5" x14ac:dyDescent="0.2">
      <c r="A2389" s="282" t="s">
        <v>12016</v>
      </c>
      <c r="B2389" s="282" t="s">
        <v>12015</v>
      </c>
      <c r="C2389" s="282" t="s">
        <v>111</v>
      </c>
      <c r="D2389" s="310">
        <v>-0.51746442432082795</v>
      </c>
      <c r="E2389" s="282" t="s">
        <v>2852</v>
      </c>
    </row>
    <row r="2390" spans="1:5" x14ac:dyDescent="0.2">
      <c r="A2390" s="282" t="s">
        <v>12014</v>
      </c>
      <c r="B2390" s="282" t="s">
        <v>12013</v>
      </c>
      <c r="C2390" s="282" t="s">
        <v>111</v>
      </c>
      <c r="D2390" s="310">
        <v>16.984402079722706</v>
      </c>
      <c r="E2390" s="282" t="s">
        <v>2844</v>
      </c>
    </row>
    <row r="2391" spans="1:5" x14ac:dyDescent="0.2">
      <c r="A2391" s="282" t="s">
        <v>12012</v>
      </c>
      <c r="B2391" s="282" t="s">
        <v>12011</v>
      </c>
      <c r="C2391" s="282" t="s">
        <v>111</v>
      </c>
      <c r="D2391" s="310">
        <v>107.99031476997578</v>
      </c>
      <c r="E2391" s="282" t="s">
        <v>2844</v>
      </c>
    </row>
    <row r="2392" spans="1:5" x14ac:dyDescent="0.2">
      <c r="A2392" s="282" t="s">
        <v>12010</v>
      </c>
      <c r="B2392" s="282" t="s">
        <v>12009</v>
      </c>
      <c r="C2392" s="282" t="s">
        <v>111</v>
      </c>
      <c r="D2392" s="310">
        <v>-5.2554744525547443</v>
      </c>
      <c r="E2392" s="282" t="s">
        <v>2852</v>
      </c>
    </row>
    <row r="2393" spans="1:5" x14ac:dyDescent="0.2">
      <c r="A2393" s="282" t="s">
        <v>12008</v>
      </c>
      <c r="B2393" s="282" t="s">
        <v>12007</v>
      </c>
      <c r="C2393" s="282" t="s">
        <v>111</v>
      </c>
      <c r="D2393" s="310">
        <v>7.4025974025974026</v>
      </c>
      <c r="E2393" s="282" t="s">
        <v>2844</v>
      </c>
    </row>
    <row r="2394" spans="1:5" x14ac:dyDescent="0.2">
      <c r="A2394" s="282" t="s">
        <v>12006</v>
      </c>
      <c r="B2394" s="282" t="s">
        <v>12005</v>
      </c>
      <c r="C2394" s="282" t="s">
        <v>111</v>
      </c>
      <c r="D2394" s="310">
        <v>4.4117647058823533</v>
      </c>
      <c r="E2394" s="282" t="s">
        <v>2849</v>
      </c>
    </row>
    <row r="2395" spans="1:5" x14ac:dyDescent="0.2">
      <c r="A2395" s="282" t="s">
        <v>12004</v>
      </c>
      <c r="B2395" s="282" t="s">
        <v>12003</v>
      </c>
      <c r="C2395" s="282" t="s">
        <v>111</v>
      </c>
      <c r="D2395" s="310">
        <v>0.65934065934065933</v>
      </c>
      <c r="E2395" s="282" t="s">
        <v>2849</v>
      </c>
    </row>
    <row r="2396" spans="1:5" x14ac:dyDescent="0.2">
      <c r="A2396" s="282" t="s">
        <v>12002</v>
      </c>
      <c r="B2396" s="282" t="s">
        <v>12001</v>
      </c>
      <c r="C2396" s="282" t="s">
        <v>111</v>
      </c>
      <c r="D2396" s="310">
        <v>4.5828437132784954</v>
      </c>
      <c r="E2396" s="282" t="s">
        <v>2844</v>
      </c>
    </row>
    <row r="2397" spans="1:5" x14ac:dyDescent="0.2">
      <c r="A2397" s="282" t="s">
        <v>12000</v>
      </c>
      <c r="B2397" s="282" t="s">
        <v>11999</v>
      </c>
      <c r="C2397" s="282" t="s">
        <v>111</v>
      </c>
      <c r="D2397" s="310">
        <v>14.791403286978507</v>
      </c>
      <c r="E2397" s="282" t="s">
        <v>2844</v>
      </c>
    </row>
    <row r="2398" spans="1:5" x14ac:dyDescent="0.2">
      <c r="A2398" s="282" t="s">
        <v>11998</v>
      </c>
      <c r="B2398" s="282" t="s">
        <v>11997</v>
      </c>
      <c r="C2398" s="282" t="s">
        <v>111</v>
      </c>
      <c r="D2398" s="310">
        <v>32.34750462107209</v>
      </c>
      <c r="E2398" s="282" t="s">
        <v>2844</v>
      </c>
    </row>
    <row r="2399" spans="1:5" x14ac:dyDescent="0.2">
      <c r="A2399" s="282" t="s">
        <v>11996</v>
      </c>
      <c r="B2399" s="282" t="s">
        <v>11995</v>
      </c>
      <c r="C2399" s="282" t="s">
        <v>111</v>
      </c>
      <c r="D2399" s="310">
        <v>5.4834054834054831</v>
      </c>
      <c r="E2399" s="282" t="s">
        <v>2844</v>
      </c>
    </row>
    <row r="2400" spans="1:5" x14ac:dyDescent="0.2">
      <c r="A2400" s="282" t="s">
        <v>11994</v>
      </c>
      <c r="B2400" s="282" t="s">
        <v>11993</v>
      </c>
      <c r="C2400" s="282" t="s">
        <v>111</v>
      </c>
      <c r="D2400" s="310">
        <v>2.2248243559718972</v>
      </c>
      <c r="E2400" s="282" t="s">
        <v>2849</v>
      </c>
    </row>
    <row r="2401" spans="1:5" x14ac:dyDescent="0.2">
      <c r="A2401" s="282" t="s">
        <v>11992</v>
      </c>
      <c r="B2401" s="282" t="s">
        <v>11991</v>
      </c>
      <c r="C2401" s="282" t="s">
        <v>111</v>
      </c>
      <c r="D2401" s="310">
        <v>2.1712907117008444</v>
      </c>
      <c r="E2401" s="282" t="s">
        <v>2849</v>
      </c>
    </row>
    <row r="2402" spans="1:5" x14ac:dyDescent="0.2">
      <c r="A2402" s="282" t="s">
        <v>11990</v>
      </c>
      <c r="B2402" s="282" t="s">
        <v>11989</v>
      </c>
      <c r="C2402" s="282" t="s">
        <v>111</v>
      </c>
      <c r="D2402" s="310">
        <v>1.1815252416756177</v>
      </c>
      <c r="E2402" s="282" t="s">
        <v>2849</v>
      </c>
    </row>
    <row r="2403" spans="1:5" x14ac:dyDescent="0.2">
      <c r="A2403" s="282" t="s">
        <v>11988</v>
      </c>
      <c r="B2403" s="282" t="s">
        <v>11987</v>
      </c>
      <c r="C2403" s="282" t="s">
        <v>111</v>
      </c>
      <c r="D2403" s="310">
        <v>8.2725060827250605</v>
      </c>
      <c r="E2403" s="282" t="s">
        <v>2844</v>
      </c>
    </row>
    <row r="2404" spans="1:5" x14ac:dyDescent="0.2">
      <c r="A2404" s="282" t="s">
        <v>11986</v>
      </c>
      <c r="B2404" s="282" t="s">
        <v>11985</v>
      </c>
      <c r="C2404" s="282" t="s">
        <v>111</v>
      </c>
      <c r="D2404" s="310">
        <v>12.719751809720787</v>
      </c>
      <c r="E2404" s="282" t="s">
        <v>2844</v>
      </c>
    </row>
    <row r="2405" spans="1:5" x14ac:dyDescent="0.2">
      <c r="A2405" s="282" t="s">
        <v>11984</v>
      </c>
      <c r="B2405" s="282" t="s">
        <v>11983</v>
      </c>
      <c r="C2405" s="282" t="s">
        <v>111</v>
      </c>
      <c r="D2405" s="310">
        <v>0.81053698074974678</v>
      </c>
      <c r="E2405" s="282" t="s">
        <v>2849</v>
      </c>
    </row>
    <row r="2406" spans="1:5" x14ac:dyDescent="0.2">
      <c r="A2406" s="282" t="s">
        <v>11982</v>
      </c>
      <c r="B2406" s="282" t="s">
        <v>11981</v>
      </c>
      <c r="C2406" s="282" t="s">
        <v>111</v>
      </c>
      <c r="D2406" s="310">
        <v>5.06454816285998</v>
      </c>
      <c r="E2406" s="282" t="s">
        <v>2844</v>
      </c>
    </row>
    <row r="2407" spans="1:5" x14ac:dyDescent="0.2">
      <c r="A2407" s="282" t="s">
        <v>11980</v>
      </c>
      <c r="B2407" s="282" t="s">
        <v>11979</v>
      </c>
      <c r="C2407" s="282" t="s">
        <v>111</v>
      </c>
      <c r="D2407" s="310">
        <v>5.6902985074626864</v>
      </c>
      <c r="E2407" s="282" t="s">
        <v>2844</v>
      </c>
    </row>
    <row r="2408" spans="1:5" x14ac:dyDescent="0.2">
      <c r="A2408" s="282" t="s">
        <v>11978</v>
      </c>
      <c r="B2408" s="282" t="s">
        <v>11977</v>
      </c>
      <c r="C2408" s="282" t="s">
        <v>111</v>
      </c>
      <c r="D2408" s="310">
        <v>13.920454545454545</v>
      </c>
      <c r="E2408" s="282" t="s">
        <v>2844</v>
      </c>
    </row>
    <row r="2409" spans="1:5" x14ac:dyDescent="0.2">
      <c r="A2409" s="282" t="s">
        <v>11976</v>
      </c>
      <c r="B2409" s="282" t="s">
        <v>11975</v>
      </c>
      <c r="C2409" s="282" t="s">
        <v>111</v>
      </c>
      <c r="D2409" s="310">
        <v>40.882352941176471</v>
      </c>
      <c r="E2409" s="282" t="s">
        <v>2844</v>
      </c>
    </row>
    <row r="2410" spans="1:5" x14ac:dyDescent="0.2">
      <c r="A2410" s="282" t="s">
        <v>11974</v>
      </c>
      <c r="B2410" s="282" t="s">
        <v>11973</v>
      </c>
      <c r="C2410" s="282" t="s">
        <v>111</v>
      </c>
      <c r="D2410" s="310">
        <v>51.154734411085443</v>
      </c>
      <c r="E2410" s="282" t="s">
        <v>2844</v>
      </c>
    </row>
    <row r="2411" spans="1:5" x14ac:dyDescent="0.2">
      <c r="A2411" s="282" t="s">
        <v>11972</v>
      </c>
      <c r="B2411" s="282" t="s">
        <v>11971</v>
      </c>
      <c r="C2411" s="282" t="s">
        <v>111</v>
      </c>
      <c r="D2411" s="310">
        <v>-8.015267175572518</v>
      </c>
      <c r="E2411" s="282" t="s">
        <v>2852</v>
      </c>
    </row>
    <row r="2412" spans="1:5" x14ac:dyDescent="0.2">
      <c r="A2412" s="282" t="s">
        <v>11970</v>
      </c>
      <c r="B2412" s="282" t="s">
        <v>11969</v>
      </c>
      <c r="C2412" s="282" t="s">
        <v>111</v>
      </c>
      <c r="D2412" s="310">
        <v>19.247787610619469</v>
      </c>
      <c r="E2412" s="282" t="s">
        <v>2844</v>
      </c>
    </row>
    <row r="2413" spans="1:5" x14ac:dyDescent="0.2">
      <c r="A2413" s="282" t="s">
        <v>11968</v>
      </c>
      <c r="B2413" s="282" t="s">
        <v>11967</v>
      </c>
      <c r="C2413" s="282" t="s">
        <v>111</v>
      </c>
      <c r="D2413" s="310">
        <v>93.792172739541158</v>
      </c>
      <c r="E2413" s="282" t="s">
        <v>2844</v>
      </c>
    </row>
    <row r="2414" spans="1:5" x14ac:dyDescent="0.2">
      <c r="A2414" s="282" t="s">
        <v>11966</v>
      </c>
      <c r="B2414" s="282" t="s">
        <v>11965</v>
      </c>
      <c r="C2414" s="282" t="s">
        <v>111</v>
      </c>
      <c r="D2414" s="310">
        <v>-1.2610340479192939</v>
      </c>
      <c r="E2414" s="282" t="s">
        <v>2852</v>
      </c>
    </row>
    <row r="2415" spans="1:5" x14ac:dyDescent="0.2">
      <c r="A2415" s="282" t="s">
        <v>11964</v>
      </c>
      <c r="B2415" s="282" t="s">
        <v>11963</v>
      </c>
      <c r="C2415" s="282" t="s">
        <v>111</v>
      </c>
      <c r="D2415" s="310">
        <v>22.76422764227642</v>
      </c>
      <c r="E2415" s="282" t="s">
        <v>2844</v>
      </c>
    </row>
    <row r="2416" spans="1:5" x14ac:dyDescent="0.2">
      <c r="A2416" s="282" t="s">
        <v>11962</v>
      </c>
      <c r="B2416" s="282" t="s">
        <v>11961</v>
      </c>
      <c r="C2416" s="282" t="s">
        <v>111</v>
      </c>
      <c r="D2416" s="310">
        <v>7.2330654420206653</v>
      </c>
      <c r="E2416" s="282" t="s">
        <v>2844</v>
      </c>
    </row>
    <row r="2417" spans="1:5" x14ac:dyDescent="0.2">
      <c r="A2417" s="282" t="s">
        <v>11960</v>
      </c>
      <c r="B2417" s="282" t="s">
        <v>11959</v>
      </c>
      <c r="C2417" s="282" t="s">
        <v>111</v>
      </c>
      <c r="D2417" s="310">
        <v>-1.0752688172043012</v>
      </c>
      <c r="E2417" s="282" t="s">
        <v>2852</v>
      </c>
    </row>
    <row r="2418" spans="1:5" x14ac:dyDescent="0.2">
      <c r="A2418" s="282" t="s">
        <v>11958</v>
      </c>
      <c r="B2418" s="282" t="s">
        <v>11957</v>
      </c>
      <c r="C2418" s="282" t="s">
        <v>111</v>
      </c>
      <c r="D2418" s="310">
        <v>-1.3011152416356877</v>
      </c>
      <c r="E2418" s="282" t="s">
        <v>2852</v>
      </c>
    </row>
    <row r="2419" spans="1:5" x14ac:dyDescent="0.2">
      <c r="A2419" s="282" t="s">
        <v>11956</v>
      </c>
      <c r="B2419" s="282" t="s">
        <v>11955</v>
      </c>
      <c r="C2419" s="282" t="s">
        <v>111</v>
      </c>
      <c r="D2419" s="310">
        <v>12.051649928263988</v>
      </c>
      <c r="E2419" s="282" t="s">
        <v>2844</v>
      </c>
    </row>
    <row r="2420" spans="1:5" x14ac:dyDescent="0.2">
      <c r="A2420" s="282" t="s">
        <v>11954</v>
      </c>
      <c r="B2420" s="282" t="s">
        <v>11953</v>
      </c>
      <c r="C2420" s="282" t="s">
        <v>111</v>
      </c>
      <c r="D2420" s="310">
        <v>7.9044117647058822</v>
      </c>
      <c r="E2420" s="282" t="s">
        <v>2844</v>
      </c>
    </row>
    <row r="2421" spans="1:5" x14ac:dyDescent="0.2">
      <c r="A2421" s="282" t="s">
        <v>11952</v>
      </c>
      <c r="B2421" s="282" t="s">
        <v>11951</v>
      </c>
      <c r="C2421" s="282" t="s">
        <v>111</v>
      </c>
      <c r="D2421" s="310">
        <v>7.1556350626118066</v>
      </c>
      <c r="E2421" s="282" t="s">
        <v>2844</v>
      </c>
    </row>
    <row r="2422" spans="1:5" x14ac:dyDescent="0.2">
      <c r="A2422" s="282" t="s">
        <v>11950</v>
      </c>
      <c r="B2422" s="282" t="s">
        <v>11949</v>
      </c>
      <c r="C2422" s="282" t="s">
        <v>111</v>
      </c>
      <c r="D2422" s="310">
        <v>94.22043010752688</v>
      </c>
      <c r="E2422" s="282" t="s">
        <v>2844</v>
      </c>
    </row>
    <row r="2423" spans="1:5" x14ac:dyDescent="0.2">
      <c r="A2423" s="282" t="s">
        <v>11948</v>
      </c>
      <c r="B2423" s="282" t="s">
        <v>11947</v>
      </c>
      <c r="C2423" s="282" t="s">
        <v>111</v>
      </c>
      <c r="D2423" s="310">
        <v>23.395149786019971</v>
      </c>
      <c r="E2423" s="282" t="s">
        <v>2844</v>
      </c>
    </row>
    <row r="2424" spans="1:5" x14ac:dyDescent="0.2">
      <c r="A2424" s="282" t="s">
        <v>11946</v>
      </c>
      <c r="B2424" s="282" t="s">
        <v>11945</v>
      </c>
      <c r="C2424" s="282" t="s">
        <v>111</v>
      </c>
      <c r="D2424" s="310">
        <v>3.0878859857482186</v>
      </c>
      <c r="E2424" s="282" t="s">
        <v>2849</v>
      </c>
    </row>
    <row r="2425" spans="1:5" x14ac:dyDescent="0.2">
      <c r="A2425" s="282" t="s">
        <v>11944</v>
      </c>
      <c r="B2425" s="282" t="s">
        <v>11943</v>
      </c>
      <c r="C2425" s="282" t="s">
        <v>111</v>
      </c>
      <c r="D2425" s="310">
        <v>22.112676056338028</v>
      </c>
      <c r="E2425" s="282" t="s">
        <v>2844</v>
      </c>
    </row>
    <row r="2426" spans="1:5" x14ac:dyDescent="0.2">
      <c r="A2426" s="282" t="s">
        <v>11942</v>
      </c>
      <c r="B2426" s="282" t="s">
        <v>11941</v>
      </c>
      <c r="C2426" s="282" t="s">
        <v>111</v>
      </c>
      <c r="D2426" s="310">
        <v>3.7362637362637363</v>
      </c>
      <c r="E2426" s="282" t="s">
        <v>2849</v>
      </c>
    </row>
    <row r="2427" spans="1:5" x14ac:dyDescent="0.2">
      <c r="A2427" s="282" t="s">
        <v>11940</v>
      </c>
      <c r="B2427" s="282" t="s">
        <v>11939</v>
      </c>
      <c r="C2427" s="282" t="s">
        <v>111</v>
      </c>
      <c r="D2427" s="310">
        <v>7.0301291248206592</v>
      </c>
      <c r="E2427" s="282" t="s">
        <v>2844</v>
      </c>
    </row>
    <row r="2428" spans="1:5" x14ac:dyDescent="0.2">
      <c r="A2428" s="282" t="s">
        <v>11938</v>
      </c>
      <c r="B2428" s="282" t="s">
        <v>11937</v>
      </c>
      <c r="C2428" s="282" t="s">
        <v>111</v>
      </c>
      <c r="D2428" s="310">
        <v>-2.2530329289428077</v>
      </c>
      <c r="E2428" s="282" t="s">
        <v>2852</v>
      </c>
    </row>
    <row r="2429" spans="1:5" x14ac:dyDescent="0.2">
      <c r="A2429" s="282" t="s">
        <v>11936</v>
      </c>
      <c r="B2429" s="282" t="s">
        <v>11935</v>
      </c>
      <c r="C2429" s="282" t="s">
        <v>111</v>
      </c>
      <c r="D2429" s="310">
        <v>197.28997289972901</v>
      </c>
      <c r="E2429" s="282" t="s">
        <v>2844</v>
      </c>
    </row>
    <row r="2430" spans="1:5" x14ac:dyDescent="0.2">
      <c r="A2430" s="282" t="s">
        <v>11934</v>
      </c>
      <c r="B2430" s="282" t="s">
        <v>11933</v>
      </c>
      <c r="C2430" s="282" t="s">
        <v>111</v>
      </c>
      <c r="D2430" s="310">
        <v>63.345195729537366</v>
      </c>
      <c r="E2430" s="282" t="s">
        <v>2844</v>
      </c>
    </row>
    <row r="2431" spans="1:5" x14ac:dyDescent="0.2">
      <c r="A2431" s="282" t="s">
        <v>11932</v>
      </c>
      <c r="B2431" s="282" t="s">
        <v>7069</v>
      </c>
      <c r="C2431" s="282" t="s">
        <v>111</v>
      </c>
      <c r="D2431" s="310">
        <v>6.9556451612903221</v>
      </c>
      <c r="E2431" s="282" t="s">
        <v>2844</v>
      </c>
    </row>
    <row r="2432" spans="1:5" x14ac:dyDescent="0.2">
      <c r="A2432" s="282" t="s">
        <v>11931</v>
      </c>
      <c r="B2432" s="282" t="s">
        <v>7067</v>
      </c>
      <c r="C2432" s="282" t="s">
        <v>111</v>
      </c>
      <c r="D2432" s="310">
        <v>-23.867069486404834</v>
      </c>
      <c r="E2432" s="282" t="s">
        <v>2852</v>
      </c>
    </row>
    <row r="2433" spans="1:5" x14ac:dyDescent="0.2">
      <c r="A2433" s="282" t="s">
        <v>11930</v>
      </c>
      <c r="B2433" s="282" t="s">
        <v>7065</v>
      </c>
      <c r="C2433" s="282" t="s">
        <v>111</v>
      </c>
      <c r="D2433" s="310">
        <v>111.7117117117117</v>
      </c>
      <c r="E2433" s="282" t="s">
        <v>2844</v>
      </c>
    </row>
    <row r="2434" spans="1:5" x14ac:dyDescent="0.2">
      <c r="A2434" s="282" t="s">
        <v>11929</v>
      </c>
      <c r="B2434" s="282" t="s">
        <v>7063</v>
      </c>
      <c r="C2434" s="282" t="s">
        <v>111</v>
      </c>
      <c r="D2434" s="310">
        <v>37.991266375545848</v>
      </c>
      <c r="E2434" s="282" t="s">
        <v>2844</v>
      </c>
    </row>
    <row r="2435" spans="1:5" x14ac:dyDescent="0.2">
      <c r="A2435" s="282" t="s">
        <v>11928</v>
      </c>
      <c r="B2435" s="282" t="s">
        <v>7061</v>
      </c>
      <c r="C2435" s="282" t="s">
        <v>111</v>
      </c>
      <c r="D2435" s="310">
        <v>-4.630969609261939</v>
      </c>
      <c r="E2435" s="282" t="s">
        <v>2852</v>
      </c>
    </row>
    <row r="2436" spans="1:5" x14ac:dyDescent="0.2">
      <c r="A2436" s="282" t="s">
        <v>11927</v>
      </c>
      <c r="B2436" s="282" t="s">
        <v>11926</v>
      </c>
      <c r="C2436" s="282" t="s">
        <v>111</v>
      </c>
      <c r="D2436" s="310">
        <v>16.811955168119553</v>
      </c>
      <c r="E2436" s="282" t="s">
        <v>2844</v>
      </c>
    </row>
    <row r="2437" spans="1:5" x14ac:dyDescent="0.2">
      <c r="A2437" s="282" t="s">
        <v>11925</v>
      </c>
      <c r="B2437" s="282" t="s">
        <v>11924</v>
      </c>
      <c r="C2437" s="282" t="s">
        <v>111</v>
      </c>
      <c r="D2437" s="310">
        <v>4.9944506104328523</v>
      </c>
      <c r="E2437" s="282" t="s">
        <v>2844</v>
      </c>
    </row>
    <row r="2438" spans="1:5" x14ac:dyDescent="0.2">
      <c r="A2438" s="282" t="s">
        <v>11923</v>
      </c>
      <c r="B2438" s="282" t="s">
        <v>11922</v>
      </c>
      <c r="C2438" s="282" t="s">
        <v>111</v>
      </c>
      <c r="D2438" s="310">
        <v>0.72639225181598066</v>
      </c>
      <c r="E2438" s="282" t="s">
        <v>2849</v>
      </c>
    </row>
    <row r="2439" spans="1:5" x14ac:dyDescent="0.2">
      <c r="A2439" s="282" t="s">
        <v>11921</v>
      </c>
      <c r="B2439" s="282" t="s">
        <v>11920</v>
      </c>
      <c r="C2439" s="282" t="s">
        <v>111</v>
      </c>
      <c r="D2439" s="310">
        <v>26.149802890932982</v>
      </c>
      <c r="E2439" s="282" t="s">
        <v>2844</v>
      </c>
    </row>
    <row r="2440" spans="1:5" x14ac:dyDescent="0.2">
      <c r="A2440" s="282" t="s">
        <v>11919</v>
      </c>
      <c r="B2440" s="282" t="s">
        <v>11918</v>
      </c>
      <c r="C2440" s="282" t="s">
        <v>111</v>
      </c>
      <c r="D2440" s="310">
        <v>10.773480662983426</v>
      </c>
      <c r="E2440" s="282" t="s">
        <v>2844</v>
      </c>
    </row>
    <row r="2441" spans="1:5" x14ac:dyDescent="0.2">
      <c r="A2441" s="282" t="s">
        <v>11917</v>
      </c>
      <c r="B2441" s="282" t="s">
        <v>11916</v>
      </c>
      <c r="C2441" s="282" t="s">
        <v>111</v>
      </c>
      <c r="D2441" s="310">
        <v>-0.8771929824561403</v>
      </c>
      <c r="E2441" s="282" t="s">
        <v>2852</v>
      </c>
    </row>
    <row r="2442" spans="1:5" x14ac:dyDescent="0.2">
      <c r="A2442" s="282" t="s">
        <v>11915</v>
      </c>
      <c r="B2442" s="282" t="s">
        <v>11914</v>
      </c>
      <c r="C2442" s="282" t="s">
        <v>111</v>
      </c>
      <c r="D2442" s="310">
        <v>4.180064308681672</v>
      </c>
      <c r="E2442" s="282" t="s">
        <v>2849</v>
      </c>
    </row>
    <row r="2443" spans="1:5" x14ac:dyDescent="0.2">
      <c r="A2443" s="282" t="s">
        <v>11913</v>
      </c>
      <c r="B2443" s="282" t="s">
        <v>11912</v>
      </c>
      <c r="C2443" s="282" t="s">
        <v>111</v>
      </c>
      <c r="D2443" s="310">
        <v>18.892508143322477</v>
      </c>
      <c r="E2443" s="282" t="s">
        <v>2844</v>
      </c>
    </row>
    <row r="2444" spans="1:5" x14ac:dyDescent="0.2">
      <c r="A2444" s="282" t="s">
        <v>11911</v>
      </c>
      <c r="B2444" s="282" t="s">
        <v>11910</v>
      </c>
      <c r="C2444" s="282" t="s">
        <v>111</v>
      </c>
      <c r="D2444" s="310">
        <v>12.23922114047288</v>
      </c>
      <c r="E2444" s="282" t="s">
        <v>2844</v>
      </c>
    </row>
    <row r="2445" spans="1:5" x14ac:dyDescent="0.2">
      <c r="A2445" s="282" t="s">
        <v>11909</v>
      </c>
      <c r="B2445" s="282" t="s">
        <v>11908</v>
      </c>
      <c r="C2445" s="282" t="s">
        <v>111</v>
      </c>
      <c r="D2445" s="310">
        <v>2.1276595744680851</v>
      </c>
      <c r="E2445" s="282" t="s">
        <v>2849</v>
      </c>
    </row>
    <row r="2446" spans="1:5" x14ac:dyDescent="0.2">
      <c r="A2446" s="282" t="s">
        <v>11907</v>
      </c>
      <c r="B2446" s="282" t="s">
        <v>11906</v>
      </c>
      <c r="C2446" s="282" t="s">
        <v>111</v>
      </c>
      <c r="D2446" s="310">
        <v>12</v>
      </c>
      <c r="E2446" s="282" t="s">
        <v>2844</v>
      </c>
    </row>
    <row r="2447" spans="1:5" x14ac:dyDescent="0.2">
      <c r="A2447" s="282" t="s">
        <v>11905</v>
      </c>
      <c r="B2447" s="282" t="s">
        <v>11904</v>
      </c>
      <c r="C2447" s="282" t="s">
        <v>111</v>
      </c>
      <c r="D2447" s="310">
        <v>5.3619302949061662</v>
      </c>
      <c r="E2447" s="282" t="s">
        <v>2844</v>
      </c>
    </row>
    <row r="2448" spans="1:5" x14ac:dyDescent="0.2">
      <c r="A2448" s="282" t="s">
        <v>11903</v>
      </c>
      <c r="B2448" s="282" t="s">
        <v>11902</v>
      </c>
      <c r="C2448" s="282" t="s">
        <v>111</v>
      </c>
      <c r="D2448" s="310">
        <v>17.69316909294513</v>
      </c>
      <c r="E2448" s="282" t="s">
        <v>2844</v>
      </c>
    </row>
    <row r="2449" spans="1:5" x14ac:dyDescent="0.2">
      <c r="A2449" s="282" t="s">
        <v>11901</v>
      </c>
      <c r="B2449" s="282" t="s">
        <v>11900</v>
      </c>
      <c r="C2449" s="282" t="s">
        <v>111</v>
      </c>
      <c r="D2449" s="310">
        <v>7.2324011571841842</v>
      </c>
      <c r="E2449" s="282" t="s">
        <v>2844</v>
      </c>
    </row>
    <row r="2450" spans="1:5" x14ac:dyDescent="0.2">
      <c r="A2450" s="282" t="s">
        <v>11899</v>
      </c>
      <c r="B2450" s="282" t="s">
        <v>11898</v>
      </c>
      <c r="C2450" s="282" t="s">
        <v>111</v>
      </c>
      <c r="D2450" s="310">
        <v>-0.96153846153846156</v>
      </c>
      <c r="E2450" s="282" t="s">
        <v>2852</v>
      </c>
    </row>
    <row r="2451" spans="1:5" x14ac:dyDescent="0.2">
      <c r="A2451" s="282" t="s">
        <v>11897</v>
      </c>
      <c r="B2451" s="282" t="s">
        <v>11896</v>
      </c>
      <c r="C2451" s="282" t="s">
        <v>111</v>
      </c>
      <c r="D2451" s="310">
        <v>1.8558951965065504</v>
      </c>
      <c r="E2451" s="282" t="s">
        <v>2849</v>
      </c>
    </row>
    <row r="2452" spans="1:5" x14ac:dyDescent="0.2">
      <c r="A2452" s="282" t="s">
        <v>11895</v>
      </c>
      <c r="B2452" s="282" t="s">
        <v>11894</v>
      </c>
      <c r="C2452" s="282" t="s">
        <v>111</v>
      </c>
      <c r="D2452" s="310">
        <v>13.105726872246695</v>
      </c>
      <c r="E2452" s="282" t="s">
        <v>2844</v>
      </c>
    </row>
    <row r="2453" spans="1:5" x14ac:dyDescent="0.2">
      <c r="A2453" s="282" t="s">
        <v>11893</v>
      </c>
      <c r="B2453" s="282" t="s">
        <v>11892</v>
      </c>
      <c r="C2453" s="282" t="s">
        <v>111</v>
      </c>
      <c r="D2453" s="310">
        <v>7.8066914498141262</v>
      </c>
      <c r="E2453" s="282" t="s">
        <v>2844</v>
      </c>
    </row>
    <row r="2454" spans="1:5" x14ac:dyDescent="0.2">
      <c r="A2454" s="282" t="s">
        <v>11891</v>
      </c>
      <c r="B2454" s="282" t="s">
        <v>11890</v>
      </c>
      <c r="C2454" s="282" t="s">
        <v>111</v>
      </c>
      <c r="D2454" s="310">
        <v>4.4444444444444446</v>
      </c>
      <c r="E2454" s="282" t="s">
        <v>2844</v>
      </c>
    </row>
    <row r="2455" spans="1:5" x14ac:dyDescent="0.2">
      <c r="A2455" s="282" t="s">
        <v>11889</v>
      </c>
      <c r="B2455" s="282" t="s">
        <v>11888</v>
      </c>
      <c r="C2455" s="282" t="s">
        <v>111</v>
      </c>
      <c r="D2455" s="310">
        <v>-1.1904761904761905</v>
      </c>
      <c r="E2455" s="282" t="s">
        <v>2852</v>
      </c>
    </row>
    <row r="2456" spans="1:5" x14ac:dyDescent="0.2">
      <c r="A2456" s="282" t="s">
        <v>11887</v>
      </c>
      <c r="B2456" s="282" t="s">
        <v>11886</v>
      </c>
      <c r="C2456" s="282" t="s">
        <v>111</v>
      </c>
      <c r="D2456" s="310">
        <v>10.532544378698224</v>
      </c>
      <c r="E2456" s="282" t="s">
        <v>2844</v>
      </c>
    </row>
    <row r="2457" spans="1:5" x14ac:dyDescent="0.2">
      <c r="A2457" s="282" t="s">
        <v>11885</v>
      </c>
      <c r="B2457" s="282" t="s">
        <v>11884</v>
      </c>
      <c r="C2457" s="282" t="s">
        <v>111</v>
      </c>
      <c r="D2457" s="310">
        <v>-2.9007633587786259</v>
      </c>
      <c r="E2457" s="282" t="s">
        <v>2852</v>
      </c>
    </row>
    <row r="2458" spans="1:5" x14ac:dyDescent="0.2">
      <c r="A2458" s="282" t="s">
        <v>11883</v>
      </c>
      <c r="B2458" s="282" t="s">
        <v>11882</v>
      </c>
      <c r="C2458" s="282" t="s">
        <v>111</v>
      </c>
      <c r="D2458" s="310">
        <v>-2.054794520547945</v>
      </c>
      <c r="E2458" s="282" t="s">
        <v>2852</v>
      </c>
    </row>
    <row r="2459" spans="1:5" x14ac:dyDescent="0.2">
      <c r="A2459" s="282" t="s">
        <v>11881</v>
      </c>
      <c r="B2459" s="282" t="s">
        <v>11880</v>
      </c>
      <c r="C2459" s="282" t="s">
        <v>111</v>
      </c>
      <c r="D2459" s="310">
        <v>6.6803699897225082</v>
      </c>
      <c r="E2459" s="282" t="s">
        <v>2844</v>
      </c>
    </row>
    <row r="2460" spans="1:5" x14ac:dyDescent="0.2">
      <c r="A2460" s="282" t="s">
        <v>11879</v>
      </c>
      <c r="B2460" s="282" t="s">
        <v>11878</v>
      </c>
      <c r="C2460" s="282" t="s">
        <v>111</v>
      </c>
      <c r="D2460" s="310">
        <v>40.909090909090914</v>
      </c>
      <c r="E2460" s="282" t="s">
        <v>2844</v>
      </c>
    </row>
    <row r="2461" spans="1:5" x14ac:dyDescent="0.2">
      <c r="A2461" s="282" t="s">
        <v>11877</v>
      </c>
      <c r="B2461" s="282" t="s">
        <v>11876</v>
      </c>
      <c r="C2461" s="282" t="s">
        <v>111</v>
      </c>
      <c r="D2461" s="310">
        <v>-7.9275198187995475</v>
      </c>
      <c r="E2461" s="282" t="s">
        <v>2852</v>
      </c>
    </row>
    <row r="2462" spans="1:5" x14ac:dyDescent="0.2">
      <c r="A2462" s="282" t="s">
        <v>11875</v>
      </c>
      <c r="B2462" s="282" t="s">
        <v>11874</v>
      </c>
      <c r="C2462" s="282" t="s">
        <v>111</v>
      </c>
      <c r="D2462" s="310">
        <v>56.951871657754005</v>
      </c>
      <c r="E2462" s="282" t="s">
        <v>2844</v>
      </c>
    </row>
    <row r="2463" spans="1:5" x14ac:dyDescent="0.2">
      <c r="A2463" s="282" t="s">
        <v>11873</v>
      </c>
      <c r="B2463" s="282" t="s">
        <v>11872</v>
      </c>
      <c r="C2463" s="282" t="s">
        <v>111</v>
      </c>
      <c r="D2463" s="310">
        <v>-6.1559507523939807</v>
      </c>
      <c r="E2463" s="282" t="s">
        <v>2852</v>
      </c>
    </row>
    <row r="2464" spans="1:5" x14ac:dyDescent="0.2">
      <c r="A2464" s="282" t="s">
        <v>11871</v>
      </c>
      <c r="B2464" s="282" t="s">
        <v>11870</v>
      </c>
      <c r="C2464" s="282" t="s">
        <v>111</v>
      </c>
      <c r="D2464" s="310">
        <v>5.1863857374392222</v>
      </c>
      <c r="E2464" s="282" t="s">
        <v>2844</v>
      </c>
    </row>
    <row r="2465" spans="1:5" x14ac:dyDescent="0.2">
      <c r="A2465" s="282" t="s">
        <v>11869</v>
      </c>
      <c r="B2465" s="282" t="s">
        <v>11868</v>
      </c>
      <c r="C2465" s="282" t="s">
        <v>111</v>
      </c>
      <c r="D2465" s="310">
        <v>10.933333333333334</v>
      </c>
      <c r="E2465" s="282" t="s">
        <v>2844</v>
      </c>
    </row>
    <row r="2466" spans="1:5" x14ac:dyDescent="0.2">
      <c r="A2466" s="282" t="s">
        <v>11867</v>
      </c>
      <c r="B2466" s="282" t="s">
        <v>11866</v>
      </c>
      <c r="C2466" s="282" t="s">
        <v>111</v>
      </c>
      <c r="D2466" s="310">
        <v>6.4</v>
      </c>
      <c r="E2466" s="282" t="s">
        <v>2844</v>
      </c>
    </row>
    <row r="2467" spans="1:5" x14ac:dyDescent="0.2">
      <c r="A2467" s="282" t="s">
        <v>11865</v>
      </c>
      <c r="B2467" s="282" t="s">
        <v>11864</v>
      </c>
      <c r="C2467" s="282" t="s">
        <v>111</v>
      </c>
      <c r="D2467" s="310">
        <v>14.545454545454545</v>
      </c>
      <c r="E2467" s="282" t="s">
        <v>2844</v>
      </c>
    </row>
    <row r="2468" spans="1:5" x14ac:dyDescent="0.2">
      <c r="A2468" s="282" t="s">
        <v>11863</v>
      </c>
      <c r="B2468" s="282" t="s">
        <v>11862</v>
      </c>
      <c r="C2468" s="282" t="s">
        <v>111</v>
      </c>
      <c r="D2468" s="310">
        <v>1.006711409395973</v>
      </c>
      <c r="E2468" s="282" t="s">
        <v>2849</v>
      </c>
    </row>
    <row r="2469" spans="1:5" x14ac:dyDescent="0.2">
      <c r="A2469" s="282" t="s">
        <v>11861</v>
      </c>
      <c r="B2469" s="282" t="s">
        <v>11860</v>
      </c>
      <c r="C2469" s="282" t="s">
        <v>111</v>
      </c>
      <c r="D2469" s="310">
        <v>1.2512030798845042</v>
      </c>
      <c r="E2469" s="282" t="s">
        <v>2849</v>
      </c>
    </row>
    <row r="2470" spans="1:5" x14ac:dyDescent="0.2">
      <c r="A2470" s="282" t="s">
        <v>11859</v>
      </c>
      <c r="B2470" s="282" t="s">
        <v>11858</v>
      </c>
      <c r="C2470" s="282" t="s">
        <v>111</v>
      </c>
      <c r="D2470" s="310">
        <v>63.68876080691642</v>
      </c>
      <c r="E2470" s="282" t="s">
        <v>2844</v>
      </c>
    </row>
    <row r="2471" spans="1:5" x14ac:dyDescent="0.2">
      <c r="A2471" s="282" t="s">
        <v>11857</v>
      </c>
      <c r="B2471" s="282" t="s">
        <v>11856</v>
      </c>
      <c r="C2471" s="282" t="s">
        <v>111</v>
      </c>
      <c r="D2471" s="310">
        <v>7.0588235294117645</v>
      </c>
      <c r="E2471" s="282" t="s">
        <v>2844</v>
      </c>
    </row>
    <row r="2472" spans="1:5" x14ac:dyDescent="0.2">
      <c r="A2472" s="282" t="s">
        <v>11855</v>
      </c>
      <c r="B2472" s="282" t="s">
        <v>11854</v>
      </c>
      <c r="C2472" s="282" t="s">
        <v>111</v>
      </c>
      <c r="D2472" s="310">
        <v>1.3224821973550356</v>
      </c>
      <c r="E2472" s="282" t="s">
        <v>2849</v>
      </c>
    </row>
    <row r="2473" spans="1:5" x14ac:dyDescent="0.2">
      <c r="A2473" s="282" t="s">
        <v>11853</v>
      </c>
      <c r="B2473" s="282" t="s">
        <v>11852</v>
      </c>
      <c r="C2473" s="282" t="s">
        <v>111</v>
      </c>
      <c r="D2473" s="310">
        <v>2.722063037249284</v>
      </c>
      <c r="E2473" s="282" t="s">
        <v>2849</v>
      </c>
    </row>
    <row r="2474" spans="1:5" x14ac:dyDescent="0.2">
      <c r="A2474" s="282" t="s">
        <v>11851</v>
      </c>
      <c r="B2474" s="282" t="s">
        <v>11850</v>
      </c>
      <c r="C2474" s="282" t="s">
        <v>111</v>
      </c>
      <c r="D2474" s="310">
        <v>2.1491782553729455</v>
      </c>
      <c r="E2474" s="282" t="s">
        <v>2849</v>
      </c>
    </row>
    <row r="2475" spans="1:5" x14ac:dyDescent="0.2">
      <c r="A2475" s="282" t="s">
        <v>11849</v>
      </c>
      <c r="B2475" s="282" t="s">
        <v>11848</v>
      </c>
      <c r="C2475" s="282" t="s">
        <v>111</v>
      </c>
      <c r="D2475" s="310">
        <v>33.783783783783782</v>
      </c>
      <c r="E2475" s="282" t="s">
        <v>2844</v>
      </c>
    </row>
    <row r="2476" spans="1:5" x14ac:dyDescent="0.2">
      <c r="A2476" s="282" t="s">
        <v>11847</v>
      </c>
      <c r="B2476" s="282" t="s">
        <v>11846</v>
      </c>
      <c r="C2476" s="282" t="s">
        <v>111</v>
      </c>
      <c r="D2476" s="310">
        <v>7.8561917443408795</v>
      </c>
      <c r="E2476" s="282" t="s">
        <v>2844</v>
      </c>
    </row>
    <row r="2477" spans="1:5" x14ac:dyDescent="0.2">
      <c r="A2477" s="282" t="s">
        <v>11845</v>
      </c>
      <c r="B2477" s="282" t="s">
        <v>11844</v>
      </c>
      <c r="C2477" s="282" t="s">
        <v>111</v>
      </c>
      <c r="D2477" s="310">
        <v>15.014164305949009</v>
      </c>
      <c r="E2477" s="282" t="s">
        <v>2844</v>
      </c>
    </row>
    <row r="2478" spans="1:5" x14ac:dyDescent="0.2">
      <c r="A2478" s="282" t="s">
        <v>11843</v>
      </c>
      <c r="B2478" s="282" t="s">
        <v>11842</v>
      </c>
      <c r="C2478" s="282" t="s">
        <v>111</v>
      </c>
      <c r="D2478" s="310">
        <v>6.2737642585551328</v>
      </c>
      <c r="E2478" s="282" t="s">
        <v>2844</v>
      </c>
    </row>
    <row r="2479" spans="1:5" x14ac:dyDescent="0.2">
      <c r="A2479" s="282" t="s">
        <v>11841</v>
      </c>
      <c r="B2479" s="282" t="s">
        <v>11840</v>
      </c>
      <c r="C2479" s="282" t="s">
        <v>111</v>
      </c>
      <c r="D2479" s="310">
        <v>4.8821548821548824</v>
      </c>
      <c r="E2479" s="282" t="s">
        <v>2844</v>
      </c>
    </row>
    <row r="2480" spans="1:5" x14ac:dyDescent="0.2">
      <c r="A2480" s="282" t="s">
        <v>11839</v>
      </c>
      <c r="B2480" s="282" t="s">
        <v>11838</v>
      </c>
      <c r="C2480" s="282" t="s">
        <v>111</v>
      </c>
      <c r="D2480" s="310">
        <v>4.1884816753926701</v>
      </c>
      <c r="E2480" s="282" t="s">
        <v>2849</v>
      </c>
    </row>
    <row r="2481" spans="1:5" x14ac:dyDescent="0.2">
      <c r="A2481" s="282" t="s">
        <v>11837</v>
      </c>
      <c r="B2481" s="282" t="s">
        <v>11836</v>
      </c>
      <c r="C2481" s="282" t="s">
        <v>111</v>
      </c>
      <c r="D2481" s="310">
        <v>-1.9444444444444444</v>
      </c>
      <c r="E2481" s="282" t="s">
        <v>2852</v>
      </c>
    </row>
    <row r="2482" spans="1:5" x14ac:dyDescent="0.2">
      <c r="A2482" s="282" t="s">
        <v>11835</v>
      </c>
      <c r="B2482" s="282" t="s">
        <v>11834</v>
      </c>
      <c r="C2482" s="282" t="s">
        <v>111</v>
      </c>
      <c r="D2482" s="310">
        <v>2.0227560050568902</v>
      </c>
      <c r="E2482" s="282" t="s">
        <v>2849</v>
      </c>
    </row>
    <row r="2483" spans="1:5" x14ac:dyDescent="0.2">
      <c r="A2483" s="282" t="s">
        <v>11833</v>
      </c>
      <c r="B2483" s="282" t="s">
        <v>11832</v>
      </c>
      <c r="C2483" s="282" t="s">
        <v>111</v>
      </c>
      <c r="D2483" s="310">
        <v>4.6413502109704643</v>
      </c>
      <c r="E2483" s="282" t="s">
        <v>2844</v>
      </c>
    </row>
    <row r="2484" spans="1:5" x14ac:dyDescent="0.2">
      <c r="A2484" s="282" t="s">
        <v>11831</v>
      </c>
      <c r="B2484" s="282" t="s">
        <v>11830</v>
      </c>
      <c r="C2484" s="282" t="s">
        <v>111</v>
      </c>
      <c r="D2484" s="310">
        <v>0.37878787878787878</v>
      </c>
      <c r="E2484" s="282" t="s">
        <v>2849</v>
      </c>
    </row>
    <row r="2485" spans="1:5" x14ac:dyDescent="0.2">
      <c r="A2485" s="282" t="s">
        <v>11829</v>
      </c>
      <c r="B2485" s="282" t="s">
        <v>11828</v>
      </c>
      <c r="C2485" s="282" t="s">
        <v>111</v>
      </c>
      <c r="D2485" s="310">
        <v>6.2295081967213122</v>
      </c>
      <c r="E2485" s="282" t="s">
        <v>2844</v>
      </c>
    </row>
    <row r="2486" spans="1:5" x14ac:dyDescent="0.2">
      <c r="A2486" s="282" t="s">
        <v>11827</v>
      </c>
      <c r="B2486" s="282" t="s">
        <v>11826</v>
      </c>
      <c r="C2486" s="282" t="s">
        <v>111</v>
      </c>
      <c r="D2486" s="310">
        <v>2.3060796645702304</v>
      </c>
      <c r="E2486" s="282" t="s">
        <v>2849</v>
      </c>
    </row>
    <row r="2487" spans="1:5" x14ac:dyDescent="0.2">
      <c r="A2487" s="282" t="s">
        <v>11825</v>
      </c>
      <c r="B2487" s="282" t="s">
        <v>11824</v>
      </c>
      <c r="C2487" s="282" t="s">
        <v>111</v>
      </c>
      <c r="D2487" s="310">
        <v>62.929745889387142</v>
      </c>
      <c r="E2487" s="282" t="s">
        <v>2844</v>
      </c>
    </row>
    <row r="2488" spans="1:5" x14ac:dyDescent="0.2">
      <c r="A2488" s="282" t="s">
        <v>11823</v>
      </c>
      <c r="B2488" s="282" t="s">
        <v>11822</v>
      </c>
      <c r="C2488" s="282" t="s">
        <v>111</v>
      </c>
      <c r="D2488" s="310">
        <v>0.75853350189633373</v>
      </c>
      <c r="E2488" s="282" t="s">
        <v>2849</v>
      </c>
    </row>
    <row r="2489" spans="1:5" x14ac:dyDescent="0.2">
      <c r="A2489" s="282" t="s">
        <v>11821</v>
      </c>
      <c r="B2489" s="282" t="s">
        <v>11820</v>
      </c>
      <c r="C2489" s="282" t="s">
        <v>111</v>
      </c>
      <c r="D2489" s="310">
        <v>-6.5030674846625764</v>
      </c>
      <c r="E2489" s="282" t="s">
        <v>2852</v>
      </c>
    </row>
    <row r="2490" spans="1:5" x14ac:dyDescent="0.2">
      <c r="A2490" s="282" t="s">
        <v>11819</v>
      </c>
      <c r="B2490" s="282" t="s">
        <v>11818</v>
      </c>
      <c r="C2490" s="282" t="s">
        <v>111</v>
      </c>
      <c r="D2490" s="310">
        <v>10.909090909090908</v>
      </c>
      <c r="E2490" s="282" t="s">
        <v>2844</v>
      </c>
    </row>
    <row r="2491" spans="1:5" x14ac:dyDescent="0.2">
      <c r="A2491" s="282" t="s">
        <v>11817</v>
      </c>
      <c r="B2491" s="282" t="s">
        <v>11816</v>
      </c>
      <c r="C2491" s="282" t="s">
        <v>111</v>
      </c>
      <c r="D2491" s="310">
        <v>-3.6923076923076925</v>
      </c>
      <c r="E2491" s="282" t="s">
        <v>2852</v>
      </c>
    </row>
    <row r="2492" spans="1:5" x14ac:dyDescent="0.2">
      <c r="A2492" s="282" t="s">
        <v>11815</v>
      </c>
      <c r="B2492" s="282" t="s">
        <v>11814</v>
      </c>
      <c r="C2492" s="282" t="s">
        <v>111</v>
      </c>
      <c r="D2492" s="310">
        <v>52.793296089385478</v>
      </c>
      <c r="E2492" s="282" t="s">
        <v>2844</v>
      </c>
    </row>
    <row r="2493" spans="1:5" x14ac:dyDescent="0.2">
      <c r="A2493" s="282" t="s">
        <v>11813</v>
      </c>
      <c r="B2493" s="282" t="s">
        <v>11812</v>
      </c>
      <c r="C2493" s="282" t="s">
        <v>111</v>
      </c>
      <c r="D2493" s="310">
        <v>-2.9094827586206895</v>
      </c>
      <c r="E2493" s="282" t="s">
        <v>2852</v>
      </c>
    </row>
    <row r="2494" spans="1:5" x14ac:dyDescent="0.2">
      <c r="A2494" s="282" t="s">
        <v>11811</v>
      </c>
      <c r="B2494" s="282" t="s">
        <v>11810</v>
      </c>
      <c r="C2494" s="282" t="s">
        <v>111</v>
      </c>
      <c r="D2494" s="310">
        <v>0.1834862385321101</v>
      </c>
      <c r="E2494" s="282" t="s">
        <v>2849</v>
      </c>
    </row>
    <row r="2495" spans="1:5" x14ac:dyDescent="0.2">
      <c r="A2495" s="282" t="s">
        <v>11809</v>
      </c>
      <c r="B2495" s="282" t="s">
        <v>11808</v>
      </c>
      <c r="C2495" s="282" t="s">
        <v>111</v>
      </c>
      <c r="D2495" s="310">
        <v>-4.7272727272727275</v>
      </c>
      <c r="E2495" s="282" t="s">
        <v>2852</v>
      </c>
    </row>
    <row r="2496" spans="1:5" x14ac:dyDescent="0.2">
      <c r="A2496" s="282" t="s">
        <v>11807</v>
      </c>
      <c r="B2496" s="282" t="s">
        <v>11806</v>
      </c>
      <c r="C2496" s="282" t="s">
        <v>111</v>
      </c>
      <c r="D2496" s="310">
        <v>4.3835616438356162</v>
      </c>
      <c r="E2496" s="282" t="s">
        <v>2849</v>
      </c>
    </row>
    <row r="2497" spans="1:5" x14ac:dyDescent="0.2">
      <c r="A2497" s="282" t="s">
        <v>11805</v>
      </c>
      <c r="B2497" s="282" t="s">
        <v>11804</v>
      </c>
      <c r="C2497" s="282" t="s">
        <v>111</v>
      </c>
      <c r="D2497" s="310">
        <v>-2.3724792408066429</v>
      </c>
      <c r="E2497" s="282" t="s">
        <v>2852</v>
      </c>
    </row>
    <row r="2498" spans="1:5" x14ac:dyDescent="0.2">
      <c r="A2498" s="282" t="s">
        <v>11803</v>
      </c>
      <c r="B2498" s="282" t="s">
        <v>11802</v>
      </c>
      <c r="C2498" s="282" t="s">
        <v>111</v>
      </c>
      <c r="D2498" s="310">
        <v>56.626506024096393</v>
      </c>
      <c r="E2498" s="282" t="s">
        <v>2844</v>
      </c>
    </row>
    <row r="2499" spans="1:5" x14ac:dyDescent="0.2">
      <c r="A2499" s="282" t="s">
        <v>11801</v>
      </c>
      <c r="B2499" s="282" t="s">
        <v>11800</v>
      </c>
      <c r="C2499" s="282" t="s">
        <v>111</v>
      </c>
      <c r="D2499" s="310">
        <v>37.040923399790138</v>
      </c>
      <c r="E2499" s="282" t="s">
        <v>2844</v>
      </c>
    </row>
    <row r="2500" spans="1:5" x14ac:dyDescent="0.2">
      <c r="A2500" s="282" t="s">
        <v>11799</v>
      </c>
      <c r="B2500" s="282" t="s">
        <v>11798</v>
      </c>
      <c r="C2500" s="282" t="s">
        <v>111</v>
      </c>
      <c r="D2500" s="310">
        <v>32.361963190184049</v>
      </c>
      <c r="E2500" s="282" t="s">
        <v>2844</v>
      </c>
    </row>
    <row r="2501" spans="1:5" x14ac:dyDescent="0.2">
      <c r="A2501" s="282" t="s">
        <v>11797</v>
      </c>
      <c r="B2501" s="282" t="s">
        <v>11796</v>
      </c>
      <c r="C2501" s="282" t="s">
        <v>111</v>
      </c>
      <c r="D2501" s="310">
        <v>-1.6766467065868262</v>
      </c>
      <c r="E2501" s="282" t="s">
        <v>2852</v>
      </c>
    </row>
    <row r="2502" spans="1:5" x14ac:dyDescent="0.2">
      <c r="A2502" s="282" t="s">
        <v>11795</v>
      </c>
      <c r="B2502" s="282" t="s">
        <v>11794</v>
      </c>
      <c r="C2502" s="282" t="s">
        <v>111</v>
      </c>
      <c r="D2502" s="310">
        <v>91.069459757442118</v>
      </c>
      <c r="E2502" s="282" t="s">
        <v>2844</v>
      </c>
    </row>
    <row r="2503" spans="1:5" x14ac:dyDescent="0.2">
      <c r="A2503" s="282" t="s">
        <v>11793</v>
      </c>
      <c r="B2503" s="282" t="s">
        <v>11792</v>
      </c>
      <c r="C2503" s="282" t="s">
        <v>111</v>
      </c>
      <c r="D2503" s="310">
        <v>0.76923076923076927</v>
      </c>
      <c r="E2503" s="282" t="s">
        <v>2849</v>
      </c>
    </row>
    <row r="2504" spans="1:5" x14ac:dyDescent="0.2">
      <c r="A2504" s="282" t="s">
        <v>11791</v>
      </c>
      <c r="B2504" s="282" t="s">
        <v>11790</v>
      </c>
      <c r="C2504" s="282" t="s">
        <v>111</v>
      </c>
      <c r="D2504" s="310">
        <v>233.56643356643357</v>
      </c>
      <c r="E2504" s="282" t="s">
        <v>2844</v>
      </c>
    </row>
    <row r="2505" spans="1:5" x14ac:dyDescent="0.2">
      <c r="A2505" s="282" t="s">
        <v>11789</v>
      </c>
      <c r="B2505" s="282" t="s">
        <v>11788</v>
      </c>
      <c r="C2505" s="282" t="s">
        <v>111</v>
      </c>
      <c r="D2505" s="310">
        <v>1.9709543568464729</v>
      </c>
      <c r="E2505" s="282" t="s">
        <v>2849</v>
      </c>
    </row>
    <row r="2506" spans="1:5" x14ac:dyDescent="0.2">
      <c r="A2506" s="282" t="s">
        <v>11787</v>
      </c>
      <c r="B2506" s="282" t="s">
        <v>11786</v>
      </c>
      <c r="C2506" s="282" t="s">
        <v>111</v>
      </c>
      <c r="D2506" s="310">
        <v>0.59171597633136097</v>
      </c>
      <c r="E2506" s="282" t="s">
        <v>2849</v>
      </c>
    </row>
    <row r="2507" spans="1:5" x14ac:dyDescent="0.2">
      <c r="A2507" s="282" t="s">
        <v>11785</v>
      </c>
      <c r="B2507" s="282" t="s">
        <v>11784</v>
      </c>
      <c r="C2507" s="282" t="s">
        <v>111</v>
      </c>
      <c r="D2507" s="310">
        <v>28.848821081830788</v>
      </c>
      <c r="E2507" s="282" t="s">
        <v>2844</v>
      </c>
    </row>
    <row r="2508" spans="1:5" x14ac:dyDescent="0.2">
      <c r="A2508" s="282" t="s">
        <v>11783</v>
      </c>
      <c r="B2508" s="282" t="s">
        <v>11782</v>
      </c>
      <c r="C2508" s="282" t="s">
        <v>111</v>
      </c>
      <c r="D2508" s="310">
        <v>-1.989389920424403</v>
      </c>
      <c r="E2508" s="282" t="s">
        <v>2852</v>
      </c>
    </row>
    <row r="2509" spans="1:5" x14ac:dyDescent="0.2">
      <c r="A2509" s="282" t="s">
        <v>11781</v>
      </c>
      <c r="B2509" s="282" t="s">
        <v>11780</v>
      </c>
      <c r="C2509" s="282" t="s">
        <v>111</v>
      </c>
      <c r="D2509" s="310">
        <v>12.462462462462462</v>
      </c>
      <c r="E2509" s="282" t="s">
        <v>2844</v>
      </c>
    </row>
    <row r="2510" spans="1:5" x14ac:dyDescent="0.2">
      <c r="A2510" s="282" t="s">
        <v>11779</v>
      </c>
      <c r="B2510" s="282" t="s">
        <v>11778</v>
      </c>
      <c r="C2510" s="282" t="s">
        <v>111</v>
      </c>
      <c r="D2510" s="310">
        <v>-2.109704641350211</v>
      </c>
      <c r="E2510" s="282" t="s">
        <v>2852</v>
      </c>
    </row>
    <row r="2511" spans="1:5" x14ac:dyDescent="0.2">
      <c r="A2511" s="282" t="s">
        <v>11777</v>
      </c>
      <c r="B2511" s="282" t="s">
        <v>11776</v>
      </c>
      <c r="C2511" s="282" t="s">
        <v>111</v>
      </c>
      <c r="D2511" s="310">
        <v>0</v>
      </c>
      <c r="E2511" s="282" t="s">
        <v>3705</v>
      </c>
    </row>
    <row r="2512" spans="1:5" x14ac:dyDescent="0.2">
      <c r="A2512" s="282" t="s">
        <v>11775</v>
      </c>
      <c r="B2512" s="282" t="s">
        <v>11774</v>
      </c>
      <c r="C2512" s="282" t="s">
        <v>111</v>
      </c>
      <c r="D2512" s="310">
        <v>-1.7137096774193548</v>
      </c>
      <c r="E2512" s="282" t="s">
        <v>2852</v>
      </c>
    </row>
    <row r="2513" spans="1:5" x14ac:dyDescent="0.2">
      <c r="A2513" s="282" t="s">
        <v>11773</v>
      </c>
      <c r="B2513" s="282" t="s">
        <v>11772</v>
      </c>
      <c r="C2513" s="282" t="s">
        <v>111</v>
      </c>
      <c r="D2513" s="310">
        <v>-2.8824833702882482</v>
      </c>
      <c r="E2513" s="282" t="s">
        <v>2852</v>
      </c>
    </row>
    <row r="2514" spans="1:5" x14ac:dyDescent="0.2">
      <c r="A2514" s="282" t="s">
        <v>11771</v>
      </c>
      <c r="B2514" s="282" t="s">
        <v>11770</v>
      </c>
      <c r="C2514" s="282" t="s">
        <v>111</v>
      </c>
      <c r="D2514" s="310">
        <v>-2.4484536082474229</v>
      </c>
      <c r="E2514" s="282" t="s">
        <v>2852</v>
      </c>
    </row>
    <row r="2515" spans="1:5" x14ac:dyDescent="0.2">
      <c r="A2515" s="282" t="s">
        <v>11769</v>
      </c>
      <c r="B2515" s="282" t="s">
        <v>11768</v>
      </c>
      <c r="C2515" s="282" t="s">
        <v>111</v>
      </c>
      <c r="D2515" s="310">
        <v>-4.8044692737430168</v>
      </c>
      <c r="E2515" s="282" t="s">
        <v>2852</v>
      </c>
    </row>
    <row r="2516" spans="1:5" x14ac:dyDescent="0.2">
      <c r="A2516" s="282" t="s">
        <v>11767</v>
      </c>
      <c r="B2516" s="282" t="s">
        <v>11766</v>
      </c>
      <c r="C2516" s="282" t="s">
        <v>134</v>
      </c>
      <c r="D2516" s="310">
        <v>1.6366612111292964</v>
      </c>
      <c r="E2516" s="282" t="s">
        <v>2849</v>
      </c>
    </row>
    <row r="2517" spans="1:5" x14ac:dyDescent="0.2">
      <c r="A2517" s="282" t="s">
        <v>11765</v>
      </c>
      <c r="B2517" s="282" t="s">
        <v>11764</v>
      </c>
      <c r="C2517" s="282" t="s">
        <v>134</v>
      </c>
      <c r="D2517" s="310">
        <v>1.2269938650306749</v>
      </c>
      <c r="E2517" s="282" t="s">
        <v>2849</v>
      </c>
    </row>
    <row r="2518" spans="1:5" x14ac:dyDescent="0.2">
      <c r="A2518" s="282" t="s">
        <v>11763</v>
      </c>
      <c r="B2518" s="282" t="s">
        <v>11762</v>
      </c>
      <c r="C2518" s="282" t="s">
        <v>134</v>
      </c>
      <c r="D2518" s="310">
        <v>-17.229129662522201</v>
      </c>
      <c r="E2518" s="282" t="s">
        <v>2852</v>
      </c>
    </row>
    <row r="2519" spans="1:5" x14ac:dyDescent="0.2">
      <c r="A2519" s="282" t="s">
        <v>11761</v>
      </c>
      <c r="B2519" s="282" t="s">
        <v>11760</v>
      </c>
      <c r="C2519" s="282" t="s">
        <v>134</v>
      </c>
      <c r="D2519" s="310">
        <v>-3.1147540983606561</v>
      </c>
      <c r="E2519" s="282" t="s">
        <v>2852</v>
      </c>
    </row>
    <row r="2520" spans="1:5" x14ac:dyDescent="0.2">
      <c r="A2520" s="282" t="s">
        <v>11759</v>
      </c>
      <c r="B2520" s="282" t="s">
        <v>11758</v>
      </c>
      <c r="C2520" s="282" t="s">
        <v>134</v>
      </c>
      <c r="D2520" s="310">
        <v>-10.983397190293742</v>
      </c>
      <c r="E2520" s="282" t="s">
        <v>2852</v>
      </c>
    </row>
    <row r="2521" spans="1:5" x14ac:dyDescent="0.2">
      <c r="A2521" s="282" t="s">
        <v>11757</v>
      </c>
      <c r="B2521" s="282" t="s">
        <v>11756</v>
      </c>
      <c r="C2521" s="282" t="s">
        <v>134</v>
      </c>
      <c r="D2521" s="310">
        <v>8.2135523613963031</v>
      </c>
      <c r="E2521" s="282" t="s">
        <v>2844</v>
      </c>
    </row>
    <row r="2522" spans="1:5" x14ac:dyDescent="0.2">
      <c r="A2522" s="282" t="s">
        <v>11755</v>
      </c>
      <c r="B2522" s="282" t="s">
        <v>11754</v>
      </c>
      <c r="C2522" s="282" t="s">
        <v>134</v>
      </c>
      <c r="D2522" s="310">
        <v>-4.1412911084043849</v>
      </c>
      <c r="E2522" s="282" t="s">
        <v>2852</v>
      </c>
    </row>
    <row r="2523" spans="1:5" x14ac:dyDescent="0.2">
      <c r="A2523" s="282" t="s">
        <v>11753</v>
      </c>
      <c r="B2523" s="282" t="s">
        <v>11752</v>
      </c>
      <c r="C2523" s="282" t="s">
        <v>134</v>
      </c>
      <c r="D2523" s="310">
        <v>-0.71942446043165476</v>
      </c>
      <c r="E2523" s="282" t="s">
        <v>2852</v>
      </c>
    </row>
    <row r="2524" spans="1:5" x14ac:dyDescent="0.2">
      <c r="A2524" s="282" t="s">
        <v>11751</v>
      </c>
      <c r="B2524" s="282" t="s">
        <v>11750</v>
      </c>
      <c r="C2524" s="282" t="s">
        <v>134</v>
      </c>
      <c r="D2524" s="310">
        <v>-2.1324354657687992</v>
      </c>
      <c r="E2524" s="282" t="s">
        <v>2852</v>
      </c>
    </row>
    <row r="2525" spans="1:5" x14ac:dyDescent="0.2">
      <c r="A2525" s="282" t="s">
        <v>11749</v>
      </c>
      <c r="B2525" s="282" t="s">
        <v>11748</v>
      </c>
      <c r="C2525" s="282" t="s">
        <v>134</v>
      </c>
      <c r="D2525" s="310">
        <v>-5.331882480957562</v>
      </c>
      <c r="E2525" s="282" t="s">
        <v>2852</v>
      </c>
    </row>
    <row r="2526" spans="1:5" x14ac:dyDescent="0.2">
      <c r="A2526" s="282" t="s">
        <v>11747</v>
      </c>
      <c r="B2526" s="282" t="s">
        <v>11746</v>
      </c>
      <c r="C2526" s="282" t="s">
        <v>134</v>
      </c>
      <c r="D2526" s="310">
        <v>-0.3125</v>
      </c>
      <c r="E2526" s="282" t="s">
        <v>2852</v>
      </c>
    </row>
    <row r="2527" spans="1:5" x14ac:dyDescent="0.2">
      <c r="A2527" s="282" t="s">
        <v>11745</v>
      </c>
      <c r="B2527" s="282" t="s">
        <v>11744</v>
      </c>
      <c r="C2527" s="282" t="s">
        <v>134</v>
      </c>
      <c r="D2527" s="310">
        <v>-2.2197558268590454</v>
      </c>
      <c r="E2527" s="282" t="s">
        <v>2852</v>
      </c>
    </row>
    <row r="2528" spans="1:5" x14ac:dyDescent="0.2">
      <c r="A2528" s="282" t="s">
        <v>11743</v>
      </c>
      <c r="B2528" s="282" t="s">
        <v>11742</v>
      </c>
      <c r="C2528" s="282" t="s">
        <v>134</v>
      </c>
      <c r="D2528" s="310">
        <v>7.1512309495896833</v>
      </c>
      <c r="E2528" s="282" t="s">
        <v>2844</v>
      </c>
    </row>
    <row r="2529" spans="1:5" x14ac:dyDescent="0.2">
      <c r="A2529" s="282" t="s">
        <v>11741</v>
      </c>
      <c r="B2529" s="282" t="s">
        <v>11740</v>
      </c>
      <c r="C2529" s="282" t="s">
        <v>134</v>
      </c>
      <c r="D2529" s="310">
        <v>-6.1679790026246719</v>
      </c>
      <c r="E2529" s="282" t="s">
        <v>2852</v>
      </c>
    </row>
    <row r="2530" spans="1:5" x14ac:dyDescent="0.2">
      <c r="A2530" s="282" t="s">
        <v>11739</v>
      </c>
      <c r="B2530" s="282" t="s">
        <v>11738</v>
      </c>
      <c r="C2530" s="282" t="s">
        <v>134</v>
      </c>
      <c r="D2530" s="310">
        <v>-15.192307692307692</v>
      </c>
      <c r="E2530" s="282" t="s">
        <v>2852</v>
      </c>
    </row>
    <row r="2531" spans="1:5" x14ac:dyDescent="0.2">
      <c r="A2531" s="282" t="s">
        <v>11737</v>
      </c>
      <c r="B2531" s="282" t="s">
        <v>11736</v>
      </c>
      <c r="C2531" s="282" t="s">
        <v>134</v>
      </c>
      <c r="D2531" s="310">
        <v>-7.7519379844961236</v>
      </c>
      <c r="E2531" s="282" t="s">
        <v>2852</v>
      </c>
    </row>
    <row r="2532" spans="1:5" x14ac:dyDescent="0.2">
      <c r="A2532" s="282" t="s">
        <v>11735</v>
      </c>
      <c r="B2532" s="282" t="s">
        <v>11734</v>
      </c>
      <c r="C2532" s="282" t="s">
        <v>134</v>
      </c>
      <c r="D2532" s="310">
        <v>-5.779569892473118</v>
      </c>
      <c r="E2532" s="282" t="s">
        <v>2852</v>
      </c>
    </row>
    <row r="2533" spans="1:5" x14ac:dyDescent="0.2">
      <c r="A2533" s="282" t="s">
        <v>11733</v>
      </c>
      <c r="B2533" s="282" t="s">
        <v>11732</v>
      </c>
      <c r="C2533" s="282" t="s">
        <v>134</v>
      </c>
      <c r="D2533" s="310">
        <v>-7.0129870129870122</v>
      </c>
      <c r="E2533" s="282" t="s">
        <v>2852</v>
      </c>
    </row>
    <row r="2534" spans="1:5" x14ac:dyDescent="0.2">
      <c r="A2534" s="282" t="s">
        <v>11731</v>
      </c>
      <c r="B2534" s="282" t="s">
        <v>11730</v>
      </c>
      <c r="C2534" s="282" t="s">
        <v>134</v>
      </c>
      <c r="D2534" s="310">
        <v>-12.269938650306749</v>
      </c>
      <c r="E2534" s="282" t="s">
        <v>2852</v>
      </c>
    </row>
    <row r="2535" spans="1:5" x14ac:dyDescent="0.2">
      <c r="A2535" s="282" t="s">
        <v>11729</v>
      </c>
      <c r="B2535" s="282" t="s">
        <v>11728</v>
      </c>
      <c r="C2535" s="282" t="s">
        <v>134</v>
      </c>
      <c r="D2535" s="310">
        <v>-8.7179487179487172</v>
      </c>
      <c r="E2535" s="282" t="s">
        <v>2852</v>
      </c>
    </row>
    <row r="2536" spans="1:5" x14ac:dyDescent="0.2">
      <c r="A2536" s="282" t="s">
        <v>11727</v>
      </c>
      <c r="B2536" s="282" t="s">
        <v>11726</v>
      </c>
      <c r="C2536" s="282" t="s">
        <v>134</v>
      </c>
      <c r="D2536" s="310">
        <v>4.0057224606580828</v>
      </c>
      <c r="E2536" s="282" t="s">
        <v>2849</v>
      </c>
    </row>
    <row r="2537" spans="1:5" x14ac:dyDescent="0.2">
      <c r="A2537" s="282" t="s">
        <v>11725</v>
      </c>
      <c r="B2537" s="282" t="s">
        <v>11724</v>
      </c>
      <c r="C2537" s="282" t="s">
        <v>134</v>
      </c>
      <c r="D2537" s="310">
        <v>3.7714285714285714</v>
      </c>
      <c r="E2537" s="282" t="s">
        <v>2849</v>
      </c>
    </row>
    <row r="2538" spans="1:5" x14ac:dyDescent="0.2">
      <c r="A2538" s="282" t="s">
        <v>11723</v>
      </c>
      <c r="B2538" s="282" t="s">
        <v>11722</v>
      </c>
      <c r="C2538" s="282" t="s">
        <v>134</v>
      </c>
      <c r="D2538" s="310">
        <v>9.0180360721442892</v>
      </c>
      <c r="E2538" s="282" t="s">
        <v>2844</v>
      </c>
    </row>
    <row r="2539" spans="1:5" x14ac:dyDescent="0.2">
      <c r="A2539" s="282" t="s">
        <v>11721</v>
      </c>
      <c r="B2539" s="282" t="s">
        <v>11720</v>
      </c>
      <c r="C2539" s="282" t="s">
        <v>134</v>
      </c>
      <c r="D2539" s="310">
        <v>8.2080924855491322</v>
      </c>
      <c r="E2539" s="282" t="s">
        <v>2844</v>
      </c>
    </row>
    <row r="2540" spans="1:5" x14ac:dyDescent="0.2">
      <c r="A2540" s="282" t="s">
        <v>11719</v>
      </c>
      <c r="B2540" s="282" t="s">
        <v>11718</v>
      </c>
      <c r="C2540" s="282" t="s">
        <v>134</v>
      </c>
      <c r="D2540" s="310">
        <v>-3.5551504102096629</v>
      </c>
      <c r="E2540" s="282" t="s">
        <v>2852</v>
      </c>
    </row>
    <row r="2541" spans="1:5" x14ac:dyDescent="0.2">
      <c r="A2541" s="282" t="s">
        <v>11717</v>
      </c>
      <c r="B2541" s="282" t="s">
        <v>11716</v>
      </c>
      <c r="C2541" s="282" t="s">
        <v>134</v>
      </c>
      <c r="D2541" s="310">
        <v>-10.294117647058822</v>
      </c>
      <c r="E2541" s="282" t="s">
        <v>2852</v>
      </c>
    </row>
    <row r="2542" spans="1:5" x14ac:dyDescent="0.2">
      <c r="A2542" s="282" t="s">
        <v>11715</v>
      </c>
      <c r="B2542" s="282" t="s">
        <v>11714</v>
      </c>
      <c r="C2542" s="282" t="s">
        <v>134</v>
      </c>
      <c r="D2542" s="310">
        <v>-6.5052950075642961</v>
      </c>
      <c r="E2542" s="282" t="s">
        <v>2852</v>
      </c>
    </row>
    <row r="2543" spans="1:5" x14ac:dyDescent="0.2">
      <c r="A2543" s="282" t="s">
        <v>11713</v>
      </c>
      <c r="B2543" s="282" t="s">
        <v>11712</v>
      </c>
      <c r="C2543" s="282" t="s">
        <v>134</v>
      </c>
      <c r="D2543" s="310">
        <v>2.2004889975550124</v>
      </c>
      <c r="E2543" s="282" t="s">
        <v>2849</v>
      </c>
    </row>
    <row r="2544" spans="1:5" x14ac:dyDescent="0.2">
      <c r="A2544" s="282" t="s">
        <v>11711</v>
      </c>
      <c r="B2544" s="282" t="s">
        <v>11710</v>
      </c>
      <c r="C2544" s="282" t="s">
        <v>134</v>
      </c>
      <c r="D2544" s="310">
        <v>-12.278630460448642</v>
      </c>
      <c r="E2544" s="282" t="s">
        <v>2852</v>
      </c>
    </row>
    <row r="2545" spans="1:5" x14ac:dyDescent="0.2">
      <c r="A2545" s="282" t="s">
        <v>11709</v>
      </c>
      <c r="B2545" s="282" t="s">
        <v>11708</v>
      </c>
      <c r="C2545" s="282" t="s">
        <v>134</v>
      </c>
      <c r="D2545" s="310">
        <v>-7.4809160305343516</v>
      </c>
      <c r="E2545" s="282" t="s">
        <v>2852</v>
      </c>
    </row>
    <row r="2546" spans="1:5" x14ac:dyDescent="0.2">
      <c r="A2546" s="282" t="s">
        <v>11707</v>
      </c>
      <c r="B2546" s="282" t="s">
        <v>11706</v>
      </c>
      <c r="C2546" s="282" t="s">
        <v>134</v>
      </c>
      <c r="D2546" s="310">
        <v>-11.160220994475138</v>
      </c>
      <c r="E2546" s="282" t="s">
        <v>2852</v>
      </c>
    </row>
    <row r="2547" spans="1:5" x14ac:dyDescent="0.2">
      <c r="A2547" s="282" t="s">
        <v>11705</v>
      </c>
      <c r="B2547" s="282" t="s">
        <v>11704</v>
      </c>
      <c r="C2547" s="282" t="s">
        <v>134</v>
      </c>
      <c r="D2547" s="310">
        <v>-4.395604395604396</v>
      </c>
      <c r="E2547" s="282" t="s">
        <v>2852</v>
      </c>
    </row>
    <row r="2548" spans="1:5" x14ac:dyDescent="0.2">
      <c r="A2548" s="282" t="s">
        <v>11703</v>
      </c>
      <c r="B2548" s="282" t="s">
        <v>11702</v>
      </c>
      <c r="C2548" s="282" t="s">
        <v>134</v>
      </c>
      <c r="D2548" s="310">
        <v>18.244013683010262</v>
      </c>
      <c r="E2548" s="282" t="s">
        <v>2844</v>
      </c>
    </row>
    <row r="2549" spans="1:5" x14ac:dyDescent="0.2">
      <c r="A2549" s="282" t="s">
        <v>11701</v>
      </c>
      <c r="B2549" s="282" t="s">
        <v>11700</v>
      </c>
      <c r="C2549" s="282" t="s">
        <v>134</v>
      </c>
      <c r="D2549" s="310">
        <v>8.0821917808219172</v>
      </c>
      <c r="E2549" s="282" t="s">
        <v>2844</v>
      </c>
    </row>
    <row r="2550" spans="1:5" x14ac:dyDescent="0.2">
      <c r="A2550" s="282" t="s">
        <v>11699</v>
      </c>
      <c r="B2550" s="282" t="s">
        <v>11698</v>
      </c>
      <c r="C2550" s="282" t="s">
        <v>134</v>
      </c>
      <c r="D2550" s="310">
        <v>-4.927884615384615</v>
      </c>
      <c r="E2550" s="282" t="s">
        <v>2852</v>
      </c>
    </row>
    <row r="2551" spans="1:5" x14ac:dyDescent="0.2">
      <c r="A2551" s="282" t="s">
        <v>11697</v>
      </c>
      <c r="B2551" s="282" t="s">
        <v>11696</v>
      </c>
      <c r="C2551" s="282" t="s">
        <v>134</v>
      </c>
      <c r="D2551" s="310">
        <v>-8</v>
      </c>
      <c r="E2551" s="282" t="s">
        <v>2852</v>
      </c>
    </row>
    <row r="2552" spans="1:5" x14ac:dyDescent="0.2">
      <c r="A2552" s="282" t="s">
        <v>11695</v>
      </c>
      <c r="B2552" s="282" t="s">
        <v>11694</v>
      </c>
      <c r="C2552" s="282" t="s">
        <v>113</v>
      </c>
      <c r="D2552" s="310">
        <v>-2.5</v>
      </c>
      <c r="E2552" s="282" t="s">
        <v>2852</v>
      </c>
    </row>
    <row r="2553" spans="1:5" x14ac:dyDescent="0.2">
      <c r="A2553" s="282" t="s">
        <v>11693</v>
      </c>
      <c r="B2553" s="282" t="s">
        <v>11692</v>
      </c>
      <c r="C2553" s="282" t="s">
        <v>113</v>
      </c>
      <c r="D2553" s="310">
        <v>-6.11183355006502</v>
      </c>
      <c r="E2553" s="282" t="s">
        <v>2852</v>
      </c>
    </row>
    <row r="2554" spans="1:5" x14ac:dyDescent="0.2">
      <c r="A2554" s="282" t="s">
        <v>11691</v>
      </c>
      <c r="B2554" s="282" t="s">
        <v>11690</v>
      </c>
      <c r="C2554" s="282" t="s">
        <v>113</v>
      </c>
      <c r="D2554" s="310">
        <v>-1.5151515151515151</v>
      </c>
      <c r="E2554" s="282" t="s">
        <v>2852</v>
      </c>
    </row>
    <row r="2555" spans="1:5" x14ac:dyDescent="0.2">
      <c r="A2555" s="282" t="s">
        <v>11689</v>
      </c>
      <c r="B2555" s="282" t="s">
        <v>11688</v>
      </c>
      <c r="C2555" s="282" t="s">
        <v>113</v>
      </c>
      <c r="D2555" s="310">
        <v>3.1307550644567224</v>
      </c>
      <c r="E2555" s="282" t="s">
        <v>2849</v>
      </c>
    </row>
    <row r="2556" spans="1:5" x14ac:dyDescent="0.2">
      <c r="A2556" s="282" t="s">
        <v>11687</v>
      </c>
      <c r="B2556" s="282" t="s">
        <v>11686</v>
      </c>
      <c r="C2556" s="282" t="s">
        <v>113</v>
      </c>
      <c r="D2556" s="310">
        <v>-7.0469798657718119</v>
      </c>
      <c r="E2556" s="282" t="s">
        <v>2852</v>
      </c>
    </row>
    <row r="2557" spans="1:5" x14ac:dyDescent="0.2">
      <c r="A2557" s="282" t="s">
        <v>11685</v>
      </c>
      <c r="B2557" s="282" t="s">
        <v>11684</v>
      </c>
      <c r="C2557" s="282" t="s">
        <v>113</v>
      </c>
      <c r="D2557" s="310">
        <v>32.195121951219512</v>
      </c>
      <c r="E2557" s="282" t="s">
        <v>2844</v>
      </c>
    </row>
    <row r="2558" spans="1:5" x14ac:dyDescent="0.2">
      <c r="A2558" s="282" t="s">
        <v>11683</v>
      </c>
      <c r="B2558" s="282" t="s">
        <v>11682</v>
      </c>
      <c r="C2558" s="282" t="s">
        <v>113</v>
      </c>
      <c r="D2558" s="310">
        <v>-1.107011070110701</v>
      </c>
      <c r="E2558" s="282" t="s">
        <v>2852</v>
      </c>
    </row>
    <row r="2559" spans="1:5" x14ac:dyDescent="0.2">
      <c r="A2559" s="282" t="s">
        <v>11681</v>
      </c>
      <c r="B2559" s="282" t="s">
        <v>11680</v>
      </c>
      <c r="C2559" s="282" t="s">
        <v>113</v>
      </c>
      <c r="D2559" s="310">
        <v>3.9655172413793105</v>
      </c>
      <c r="E2559" s="282" t="s">
        <v>2849</v>
      </c>
    </row>
    <row r="2560" spans="1:5" x14ac:dyDescent="0.2">
      <c r="A2560" s="282" t="s">
        <v>11679</v>
      </c>
      <c r="B2560" s="282" t="s">
        <v>11678</v>
      </c>
      <c r="C2560" s="282" t="s">
        <v>113</v>
      </c>
      <c r="D2560" s="310">
        <v>3.1290743155149938</v>
      </c>
      <c r="E2560" s="282" t="s">
        <v>2849</v>
      </c>
    </row>
    <row r="2561" spans="1:5" x14ac:dyDescent="0.2">
      <c r="A2561" s="282" t="s">
        <v>11677</v>
      </c>
      <c r="B2561" s="282" t="s">
        <v>11676</v>
      </c>
      <c r="C2561" s="282" t="s">
        <v>113</v>
      </c>
      <c r="D2561" s="310">
        <v>2.3890784982935154</v>
      </c>
      <c r="E2561" s="282" t="s">
        <v>2849</v>
      </c>
    </row>
    <row r="2562" spans="1:5" x14ac:dyDescent="0.2">
      <c r="A2562" s="282" t="s">
        <v>11675</v>
      </c>
      <c r="B2562" s="282" t="s">
        <v>11674</v>
      </c>
      <c r="C2562" s="282" t="s">
        <v>113</v>
      </c>
      <c r="D2562" s="310">
        <v>75.862068965517238</v>
      </c>
      <c r="E2562" s="282" t="s">
        <v>2844</v>
      </c>
    </row>
    <row r="2563" spans="1:5" x14ac:dyDescent="0.2">
      <c r="A2563" s="282" t="s">
        <v>11673</v>
      </c>
      <c r="B2563" s="282" t="s">
        <v>11672</v>
      </c>
      <c r="C2563" s="282" t="s">
        <v>113</v>
      </c>
      <c r="D2563" s="310">
        <v>-9.2682926829268286</v>
      </c>
      <c r="E2563" s="282" t="s">
        <v>2852</v>
      </c>
    </row>
    <row r="2564" spans="1:5" x14ac:dyDescent="0.2">
      <c r="A2564" s="282" t="s">
        <v>11671</v>
      </c>
      <c r="B2564" s="282" t="s">
        <v>11670</v>
      </c>
      <c r="C2564" s="282" t="s">
        <v>113</v>
      </c>
      <c r="D2564" s="310">
        <v>-6.1946902654867255</v>
      </c>
      <c r="E2564" s="282" t="s">
        <v>2852</v>
      </c>
    </row>
    <row r="2565" spans="1:5" x14ac:dyDescent="0.2">
      <c r="A2565" s="282" t="s">
        <v>11669</v>
      </c>
      <c r="B2565" s="282" t="s">
        <v>11668</v>
      </c>
      <c r="C2565" s="282" t="s">
        <v>113</v>
      </c>
      <c r="D2565" s="310">
        <v>-0.52356020942408377</v>
      </c>
      <c r="E2565" s="282" t="s">
        <v>2852</v>
      </c>
    </row>
    <row r="2566" spans="1:5" x14ac:dyDescent="0.2">
      <c r="A2566" s="282" t="s">
        <v>11667</v>
      </c>
      <c r="B2566" s="282" t="s">
        <v>11666</v>
      </c>
      <c r="C2566" s="282" t="s">
        <v>113</v>
      </c>
      <c r="D2566" s="310">
        <v>-4.8986486486486482</v>
      </c>
      <c r="E2566" s="282" t="s">
        <v>2852</v>
      </c>
    </row>
    <row r="2567" spans="1:5" x14ac:dyDescent="0.2">
      <c r="A2567" s="282" t="s">
        <v>11665</v>
      </c>
      <c r="B2567" s="282" t="s">
        <v>11664</v>
      </c>
      <c r="C2567" s="282" t="s">
        <v>113</v>
      </c>
      <c r="D2567" s="310">
        <v>7.4135090609555183</v>
      </c>
      <c r="E2567" s="282" t="s">
        <v>2844</v>
      </c>
    </row>
    <row r="2568" spans="1:5" x14ac:dyDescent="0.2">
      <c r="A2568" s="282" t="s">
        <v>11663</v>
      </c>
      <c r="B2568" s="282" t="s">
        <v>11662</v>
      </c>
      <c r="C2568" s="282" t="s">
        <v>113</v>
      </c>
      <c r="D2568" s="310">
        <v>6.3609467455621305</v>
      </c>
      <c r="E2568" s="282" t="s">
        <v>2844</v>
      </c>
    </row>
    <row r="2569" spans="1:5" x14ac:dyDescent="0.2">
      <c r="A2569" s="282" t="s">
        <v>11661</v>
      </c>
      <c r="B2569" s="282" t="s">
        <v>11660</v>
      </c>
      <c r="C2569" s="282" t="s">
        <v>113</v>
      </c>
      <c r="D2569" s="310">
        <v>15.659679408138102</v>
      </c>
      <c r="E2569" s="282" t="s">
        <v>2844</v>
      </c>
    </row>
    <row r="2570" spans="1:5" x14ac:dyDescent="0.2">
      <c r="A2570" s="282" t="s">
        <v>11659</v>
      </c>
      <c r="B2570" s="282" t="s">
        <v>11658</v>
      </c>
      <c r="C2570" s="282" t="s">
        <v>113</v>
      </c>
      <c r="D2570" s="310">
        <v>-2.2222222222222223</v>
      </c>
      <c r="E2570" s="282" t="s">
        <v>2852</v>
      </c>
    </row>
    <row r="2571" spans="1:5" x14ac:dyDescent="0.2">
      <c r="A2571" s="282" t="s">
        <v>11657</v>
      </c>
      <c r="B2571" s="282" t="s">
        <v>11656</v>
      </c>
      <c r="C2571" s="282" t="s">
        <v>113</v>
      </c>
      <c r="D2571" s="310">
        <v>-4.6296296296296298</v>
      </c>
      <c r="E2571" s="282" t="s">
        <v>2852</v>
      </c>
    </row>
    <row r="2572" spans="1:5" x14ac:dyDescent="0.2">
      <c r="A2572" s="282" t="s">
        <v>11655</v>
      </c>
      <c r="B2572" s="282" t="s">
        <v>11654</v>
      </c>
      <c r="C2572" s="282" t="s">
        <v>113</v>
      </c>
      <c r="D2572" s="310">
        <v>-3.9936102236421722</v>
      </c>
      <c r="E2572" s="282" t="s">
        <v>2852</v>
      </c>
    </row>
    <row r="2573" spans="1:5" x14ac:dyDescent="0.2">
      <c r="A2573" s="282" t="s">
        <v>11653</v>
      </c>
      <c r="B2573" s="282" t="s">
        <v>11652</v>
      </c>
      <c r="C2573" s="282" t="s">
        <v>113</v>
      </c>
      <c r="D2573" s="310">
        <v>4.3650793650793647</v>
      </c>
      <c r="E2573" s="282" t="s">
        <v>2849</v>
      </c>
    </row>
    <row r="2574" spans="1:5" x14ac:dyDescent="0.2">
      <c r="A2574" s="282" t="s">
        <v>11651</v>
      </c>
      <c r="B2574" s="282" t="s">
        <v>11650</v>
      </c>
      <c r="C2574" s="282" t="s">
        <v>113</v>
      </c>
      <c r="D2574" s="310">
        <v>14.609053497942387</v>
      </c>
      <c r="E2574" s="282" t="s">
        <v>2844</v>
      </c>
    </row>
    <row r="2575" spans="1:5" x14ac:dyDescent="0.2">
      <c r="A2575" s="282" t="s">
        <v>11649</v>
      </c>
      <c r="B2575" s="282" t="s">
        <v>11648</v>
      </c>
      <c r="C2575" s="282" t="s">
        <v>113</v>
      </c>
      <c r="D2575" s="310">
        <v>21.771771771771771</v>
      </c>
      <c r="E2575" s="282" t="s">
        <v>2844</v>
      </c>
    </row>
    <row r="2576" spans="1:5" x14ac:dyDescent="0.2">
      <c r="A2576" s="282" t="s">
        <v>11647</v>
      </c>
      <c r="B2576" s="282" t="s">
        <v>11646</v>
      </c>
      <c r="C2576" s="282" t="s">
        <v>113</v>
      </c>
      <c r="D2576" s="310">
        <v>-3.6486486486486487</v>
      </c>
      <c r="E2576" s="282" t="s">
        <v>2852</v>
      </c>
    </row>
    <row r="2577" spans="1:5" x14ac:dyDescent="0.2">
      <c r="A2577" s="282" t="s">
        <v>11645</v>
      </c>
      <c r="B2577" s="282" t="s">
        <v>11644</v>
      </c>
      <c r="C2577" s="282" t="s">
        <v>113</v>
      </c>
      <c r="D2577" s="310">
        <v>0.36036036036036034</v>
      </c>
      <c r="E2577" s="282" t="s">
        <v>2849</v>
      </c>
    </row>
    <row r="2578" spans="1:5" x14ac:dyDescent="0.2">
      <c r="A2578" s="282" t="s">
        <v>11643</v>
      </c>
      <c r="B2578" s="282" t="s">
        <v>11642</v>
      </c>
      <c r="C2578" s="282" t="s">
        <v>113</v>
      </c>
      <c r="D2578" s="310">
        <v>0.54347826086956519</v>
      </c>
      <c r="E2578" s="282" t="s">
        <v>2849</v>
      </c>
    </row>
    <row r="2579" spans="1:5" x14ac:dyDescent="0.2">
      <c r="A2579" s="282" t="s">
        <v>11641</v>
      </c>
      <c r="B2579" s="282" t="s">
        <v>11640</v>
      </c>
      <c r="C2579" s="282" t="s">
        <v>113</v>
      </c>
      <c r="D2579" s="310">
        <v>-8.0062794348508639</v>
      </c>
      <c r="E2579" s="282" t="s">
        <v>2852</v>
      </c>
    </row>
    <row r="2580" spans="1:5" x14ac:dyDescent="0.2">
      <c r="A2580" s="282" t="s">
        <v>11639</v>
      </c>
      <c r="B2580" s="282" t="s">
        <v>11638</v>
      </c>
      <c r="C2580" s="282" t="s">
        <v>113</v>
      </c>
      <c r="D2580" s="310">
        <v>1.4925373134328357</v>
      </c>
      <c r="E2580" s="282" t="s">
        <v>2849</v>
      </c>
    </row>
    <row r="2581" spans="1:5" x14ac:dyDescent="0.2">
      <c r="A2581" s="282" t="s">
        <v>11637</v>
      </c>
      <c r="B2581" s="282" t="s">
        <v>11636</v>
      </c>
      <c r="C2581" s="282" t="s">
        <v>113</v>
      </c>
      <c r="D2581" s="310">
        <v>-2.6845637583892619</v>
      </c>
      <c r="E2581" s="282" t="s">
        <v>2852</v>
      </c>
    </row>
    <row r="2582" spans="1:5" x14ac:dyDescent="0.2">
      <c r="A2582" s="282" t="s">
        <v>11635</v>
      </c>
      <c r="B2582" s="282" t="s">
        <v>11634</v>
      </c>
      <c r="C2582" s="282" t="s">
        <v>113</v>
      </c>
      <c r="D2582" s="310">
        <v>-7.2861668426610349</v>
      </c>
      <c r="E2582" s="282" t="s">
        <v>2852</v>
      </c>
    </row>
    <row r="2583" spans="1:5" x14ac:dyDescent="0.2">
      <c r="A2583" s="282" t="s">
        <v>11633</v>
      </c>
      <c r="B2583" s="282" t="s">
        <v>11632</v>
      </c>
      <c r="C2583" s="282" t="s">
        <v>113</v>
      </c>
      <c r="D2583" s="310">
        <v>-11.353711790393014</v>
      </c>
      <c r="E2583" s="282" t="s">
        <v>2852</v>
      </c>
    </row>
    <row r="2584" spans="1:5" x14ac:dyDescent="0.2">
      <c r="A2584" s="282" t="s">
        <v>11631</v>
      </c>
      <c r="B2584" s="282" t="s">
        <v>11630</v>
      </c>
      <c r="C2584" s="282" t="s">
        <v>113</v>
      </c>
      <c r="D2584" s="310">
        <v>6.0575968222442897</v>
      </c>
      <c r="E2584" s="282" t="s">
        <v>2844</v>
      </c>
    </row>
    <row r="2585" spans="1:5" x14ac:dyDescent="0.2">
      <c r="A2585" s="282" t="s">
        <v>11629</v>
      </c>
      <c r="B2585" s="282" t="s">
        <v>11628</v>
      </c>
      <c r="C2585" s="282" t="s">
        <v>113</v>
      </c>
      <c r="D2585" s="310">
        <v>-3.2467532467532463</v>
      </c>
      <c r="E2585" s="282" t="s">
        <v>2852</v>
      </c>
    </row>
    <row r="2586" spans="1:5" x14ac:dyDescent="0.2">
      <c r="A2586" s="282" t="s">
        <v>11627</v>
      </c>
      <c r="B2586" s="282" t="s">
        <v>11626</v>
      </c>
      <c r="C2586" s="282" t="s">
        <v>113</v>
      </c>
      <c r="D2586" s="310">
        <v>64.930555555555557</v>
      </c>
      <c r="E2586" s="282" t="s">
        <v>2844</v>
      </c>
    </row>
    <row r="2587" spans="1:5" x14ac:dyDescent="0.2">
      <c r="A2587" s="282" t="s">
        <v>11625</v>
      </c>
      <c r="B2587" s="282" t="s">
        <v>11624</v>
      </c>
      <c r="C2587" s="282" t="s">
        <v>113</v>
      </c>
      <c r="D2587" s="310">
        <v>8.472400513478819</v>
      </c>
      <c r="E2587" s="282" t="s">
        <v>2844</v>
      </c>
    </row>
    <row r="2588" spans="1:5" x14ac:dyDescent="0.2">
      <c r="A2588" s="282" t="s">
        <v>11623</v>
      </c>
      <c r="B2588" s="282" t="s">
        <v>11622</v>
      </c>
      <c r="C2588" s="282" t="s">
        <v>113</v>
      </c>
      <c r="D2588" s="310">
        <v>3.2763532763532761</v>
      </c>
      <c r="E2588" s="282" t="s">
        <v>2849</v>
      </c>
    </row>
    <row r="2589" spans="1:5" x14ac:dyDescent="0.2">
      <c r="A2589" s="282" t="s">
        <v>11621</v>
      </c>
      <c r="B2589" s="282" t="s">
        <v>11620</v>
      </c>
      <c r="C2589" s="282" t="s">
        <v>113</v>
      </c>
      <c r="D2589" s="310">
        <v>1.5929203539823009</v>
      </c>
      <c r="E2589" s="282" t="s">
        <v>2849</v>
      </c>
    </row>
    <row r="2590" spans="1:5" x14ac:dyDescent="0.2">
      <c r="A2590" s="282" t="s">
        <v>11619</v>
      </c>
      <c r="B2590" s="282" t="s">
        <v>11618</v>
      </c>
      <c r="C2590" s="282" t="s">
        <v>113</v>
      </c>
      <c r="D2590" s="310">
        <v>-3.8642789820923658</v>
      </c>
      <c r="E2590" s="282" t="s">
        <v>2852</v>
      </c>
    </row>
    <row r="2591" spans="1:5" x14ac:dyDescent="0.2">
      <c r="A2591" s="282" t="s">
        <v>11617</v>
      </c>
      <c r="B2591" s="282" t="s">
        <v>11616</v>
      </c>
      <c r="C2591" s="282" t="s">
        <v>113</v>
      </c>
      <c r="D2591" s="310">
        <v>0.82389289392378984</v>
      </c>
      <c r="E2591" s="282" t="s">
        <v>2849</v>
      </c>
    </row>
    <row r="2592" spans="1:5" x14ac:dyDescent="0.2">
      <c r="A2592" s="282" t="s">
        <v>11615</v>
      </c>
      <c r="B2592" s="282" t="s">
        <v>11614</v>
      </c>
      <c r="C2592" s="282" t="s">
        <v>113</v>
      </c>
      <c r="D2592" s="310">
        <v>782.67148014440431</v>
      </c>
      <c r="E2592" s="282" t="s">
        <v>2844</v>
      </c>
    </row>
    <row r="2593" spans="1:5" x14ac:dyDescent="0.2">
      <c r="A2593" s="282" t="s">
        <v>11613</v>
      </c>
      <c r="B2593" s="282" t="s">
        <v>11612</v>
      </c>
      <c r="C2593" s="282" t="s">
        <v>113</v>
      </c>
      <c r="D2593" s="310">
        <v>10.144927536231885</v>
      </c>
      <c r="E2593" s="282" t="s">
        <v>2844</v>
      </c>
    </row>
    <row r="2594" spans="1:5" x14ac:dyDescent="0.2">
      <c r="A2594" s="282" t="s">
        <v>11611</v>
      </c>
      <c r="B2594" s="282" t="s">
        <v>11610</v>
      </c>
      <c r="C2594" s="282" t="s">
        <v>113</v>
      </c>
      <c r="D2594" s="310">
        <v>19.1129883843717</v>
      </c>
      <c r="E2594" s="282" t="s">
        <v>2844</v>
      </c>
    </row>
    <row r="2595" spans="1:5" x14ac:dyDescent="0.2">
      <c r="A2595" s="282" t="s">
        <v>11609</v>
      </c>
      <c r="B2595" s="282" t="s">
        <v>11608</v>
      </c>
      <c r="C2595" s="282" t="s">
        <v>113</v>
      </c>
      <c r="D2595" s="310">
        <v>3.9215686274509802</v>
      </c>
      <c r="E2595" s="282" t="s">
        <v>2849</v>
      </c>
    </row>
    <row r="2596" spans="1:5" x14ac:dyDescent="0.2">
      <c r="A2596" s="282" t="s">
        <v>11607</v>
      </c>
      <c r="B2596" s="282" t="s">
        <v>11606</v>
      </c>
      <c r="C2596" s="282" t="s">
        <v>113</v>
      </c>
      <c r="D2596" s="310">
        <v>-6.7142857142857144</v>
      </c>
      <c r="E2596" s="282" t="s">
        <v>2852</v>
      </c>
    </row>
    <row r="2597" spans="1:5" x14ac:dyDescent="0.2">
      <c r="A2597" s="282" t="s">
        <v>11605</v>
      </c>
      <c r="B2597" s="282" t="s">
        <v>11604</v>
      </c>
      <c r="C2597" s="282" t="s">
        <v>113</v>
      </c>
      <c r="D2597" s="310">
        <v>-1.0380622837370241</v>
      </c>
      <c r="E2597" s="282" t="s">
        <v>2852</v>
      </c>
    </row>
    <row r="2598" spans="1:5" x14ac:dyDescent="0.2">
      <c r="A2598" s="282" t="s">
        <v>11603</v>
      </c>
      <c r="B2598" s="282" t="s">
        <v>11602</v>
      </c>
      <c r="C2598" s="282" t="s">
        <v>113</v>
      </c>
      <c r="D2598" s="310">
        <v>13.368983957219251</v>
      </c>
      <c r="E2598" s="282" t="s">
        <v>2844</v>
      </c>
    </row>
    <row r="2599" spans="1:5" x14ac:dyDescent="0.2">
      <c r="A2599" s="282" t="s">
        <v>11601</v>
      </c>
      <c r="B2599" s="282" t="s">
        <v>11600</v>
      </c>
      <c r="C2599" s="282" t="s">
        <v>113</v>
      </c>
      <c r="D2599" s="310">
        <v>-1.5081206496519721</v>
      </c>
      <c r="E2599" s="282" t="s">
        <v>2852</v>
      </c>
    </row>
    <row r="2600" spans="1:5" x14ac:dyDescent="0.2">
      <c r="A2600" s="282" t="s">
        <v>11599</v>
      </c>
      <c r="B2600" s="282" t="s">
        <v>11598</v>
      </c>
      <c r="C2600" s="282" t="s">
        <v>113</v>
      </c>
      <c r="D2600" s="310">
        <v>-9.3922651933701662</v>
      </c>
      <c r="E2600" s="282" t="s">
        <v>2852</v>
      </c>
    </row>
    <row r="2601" spans="1:5" x14ac:dyDescent="0.2">
      <c r="A2601" s="282" t="s">
        <v>11597</v>
      </c>
      <c r="B2601" s="282" t="s">
        <v>11596</v>
      </c>
      <c r="C2601" s="282" t="s">
        <v>113</v>
      </c>
      <c r="D2601" s="310">
        <v>-11.592356687898089</v>
      </c>
      <c r="E2601" s="282" t="s">
        <v>2852</v>
      </c>
    </row>
    <row r="2602" spans="1:5" x14ac:dyDescent="0.2">
      <c r="A2602" s="282" t="s">
        <v>11595</v>
      </c>
      <c r="B2602" s="282" t="s">
        <v>11594</v>
      </c>
      <c r="C2602" s="282" t="s">
        <v>113</v>
      </c>
      <c r="D2602" s="310">
        <v>0.88719898605830161</v>
      </c>
      <c r="E2602" s="282" t="s">
        <v>2849</v>
      </c>
    </row>
    <row r="2603" spans="1:5" x14ac:dyDescent="0.2">
      <c r="A2603" s="282" t="s">
        <v>11593</v>
      </c>
      <c r="B2603" s="282" t="s">
        <v>11592</v>
      </c>
      <c r="C2603" s="282" t="s">
        <v>113</v>
      </c>
      <c r="D2603" s="310">
        <v>-10.311493018259936</v>
      </c>
      <c r="E2603" s="282" t="s">
        <v>2852</v>
      </c>
    </row>
    <row r="2604" spans="1:5" x14ac:dyDescent="0.2">
      <c r="A2604" s="282" t="s">
        <v>11591</v>
      </c>
      <c r="B2604" s="282" t="s">
        <v>11590</v>
      </c>
      <c r="C2604" s="282" t="s">
        <v>113</v>
      </c>
      <c r="D2604" s="310">
        <v>-3.1026252983293556</v>
      </c>
      <c r="E2604" s="282" t="s">
        <v>2852</v>
      </c>
    </row>
    <row r="2605" spans="1:5" x14ac:dyDescent="0.2">
      <c r="A2605" s="282" t="s">
        <v>11589</v>
      </c>
      <c r="B2605" s="282" t="s">
        <v>11588</v>
      </c>
      <c r="C2605" s="282" t="s">
        <v>113</v>
      </c>
      <c r="D2605" s="310">
        <v>-6.2394603709949408</v>
      </c>
      <c r="E2605" s="282" t="s">
        <v>2852</v>
      </c>
    </row>
    <row r="2606" spans="1:5" x14ac:dyDescent="0.2">
      <c r="A2606" s="282" t="s">
        <v>11587</v>
      </c>
      <c r="B2606" s="282" t="s">
        <v>11586</v>
      </c>
      <c r="C2606" s="282" t="s">
        <v>113</v>
      </c>
      <c r="D2606" s="310">
        <v>-1.0484927916120577</v>
      </c>
      <c r="E2606" s="282" t="s">
        <v>2852</v>
      </c>
    </row>
    <row r="2607" spans="1:5" x14ac:dyDescent="0.2">
      <c r="A2607" s="282" t="s">
        <v>11585</v>
      </c>
      <c r="B2607" s="282" t="s">
        <v>11584</v>
      </c>
      <c r="C2607" s="282" t="s">
        <v>113</v>
      </c>
      <c r="D2607" s="310">
        <v>-1.7994858611825193</v>
      </c>
      <c r="E2607" s="282" t="s">
        <v>2852</v>
      </c>
    </row>
    <row r="2608" spans="1:5" x14ac:dyDescent="0.2">
      <c r="A2608" s="282" t="s">
        <v>11583</v>
      </c>
      <c r="B2608" s="282" t="s">
        <v>11582</v>
      </c>
      <c r="C2608" s="282" t="s">
        <v>113</v>
      </c>
      <c r="D2608" s="310">
        <v>1.8621973929236499</v>
      </c>
      <c r="E2608" s="282" t="s">
        <v>2849</v>
      </c>
    </row>
    <row r="2609" spans="1:5" x14ac:dyDescent="0.2">
      <c r="A2609" s="282" t="s">
        <v>11581</v>
      </c>
      <c r="B2609" s="282" t="s">
        <v>11580</v>
      </c>
      <c r="C2609" s="282" t="s">
        <v>113</v>
      </c>
      <c r="D2609" s="310">
        <v>-2.5270758122743682</v>
      </c>
      <c r="E2609" s="282" t="s">
        <v>2852</v>
      </c>
    </row>
    <row r="2610" spans="1:5" x14ac:dyDescent="0.2">
      <c r="A2610" s="282" t="s">
        <v>11579</v>
      </c>
      <c r="B2610" s="282" t="s">
        <v>11578</v>
      </c>
      <c r="C2610" s="282" t="s">
        <v>113</v>
      </c>
      <c r="D2610" s="310">
        <v>3.4175334323922733</v>
      </c>
      <c r="E2610" s="282" t="s">
        <v>2849</v>
      </c>
    </row>
    <row r="2611" spans="1:5" x14ac:dyDescent="0.2">
      <c r="A2611" s="282" t="s">
        <v>11577</v>
      </c>
      <c r="B2611" s="282" t="s">
        <v>11576</v>
      </c>
      <c r="C2611" s="282" t="s">
        <v>113</v>
      </c>
      <c r="D2611" s="310">
        <v>-13.494318181818182</v>
      </c>
      <c r="E2611" s="282" t="s">
        <v>2852</v>
      </c>
    </row>
    <row r="2612" spans="1:5" x14ac:dyDescent="0.2">
      <c r="A2612" s="282" t="s">
        <v>11575</v>
      </c>
      <c r="B2612" s="282" t="s">
        <v>11574</v>
      </c>
      <c r="C2612" s="282" t="s">
        <v>113</v>
      </c>
      <c r="D2612" s="310">
        <v>-5.166666666666667</v>
      </c>
      <c r="E2612" s="282" t="s">
        <v>2852</v>
      </c>
    </row>
    <row r="2613" spans="1:5" x14ac:dyDescent="0.2">
      <c r="A2613" s="282" t="s">
        <v>11573</v>
      </c>
      <c r="B2613" s="282" t="s">
        <v>11572</v>
      </c>
      <c r="C2613" s="282" t="s">
        <v>113</v>
      </c>
      <c r="D2613" s="310">
        <v>-2.3781212841854935</v>
      </c>
      <c r="E2613" s="282" t="s">
        <v>2852</v>
      </c>
    </row>
    <row r="2614" spans="1:5" x14ac:dyDescent="0.2">
      <c r="A2614" s="282" t="s">
        <v>11571</v>
      </c>
      <c r="B2614" s="282" t="s">
        <v>11570</v>
      </c>
      <c r="C2614" s="282" t="s">
        <v>113</v>
      </c>
      <c r="D2614" s="310">
        <v>-4.3859649122807012</v>
      </c>
      <c r="E2614" s="282" t="s">
        <v>2852</v>
      </c>
    </row>
    <row r="2615" spans="1:5" x14ac:dyDescent="0.2">
      <c r="A2615" s="282" t="s">
        <v>11569</v>
      </c>
      <c r="B2615" s="282" t="s">
        <v>11568</v>
      </c>
      <c r="C2615" s="282" t="s">
        <v>113</v>
      </c>
      <c r="D2615" s="310">
        <v>-2.2776572668112798</v>
      </c>
      <c r="E2615" s="282" t="s">
        <v>2852</v>
      </c>
    </row>
    <row r="2616" spans="1:5" x14ac:dyDescent="0.2">
      <c r="A2616" s="282" t="s">
        <v>11567</v>
      </c>
      <c r="B2616" s="282" t="s">
        <v>11566</v>
      </c>
      <c r="C2616" s="282" t="s">
        <v>113</v>
      </c>
      <c r="D2616" s="310">
        <v>-3.664921465968586</v>
      </c>
      <c r="E2616" s="282" t="s">
        <v>2852</v>
      </c>
    </row>
    <row r="2617" spans="1:5" x14ac:dyDescent="0.2">
      <c r="A2617" s="282" t="s">
        <v>11565</v>
      </c>
      <c r="B2617" s="282" t="s">
        <v>11564</v>
      </c>
      <c r="C2617" s="282" t="s">
        <v>113</v>
      </c>
      <c r="D2617" s="310">
        <v>-4.0885860306643949</v>
      </c>
      <c r="E2617" s="282" t="s">
        <v>2852</v>
      </c>
    </row>
    <row r="2618" spans="1:5" x14ac:dyDescent="0.2">
      <c r="A2618" s="282" t="s">
        <v>11563</v>
      </c>
      <c r="B2618" s="282" t="s">
        <v>11562</v>
      </c>
      <c r="C2618" s="282" t="s">
        <v>113</v>
      </c>
      <c r="D2618" s="310">
        <v>-10.950413223140496</v>
      </c>
      <c r="E2618" s="282" t="s">
        <v>2852</v>
      </c>
    </row>
    <row r="2619" spans="1:5" x14ac:dyDescent="0.2">
      <c r="A2619" s="282" t="s">
        <v>11561</v>
      </c>
      <c r="B2619" s="282" t="s">
        <v>11560</v>
      </c>
      <c r="C2619" s="282" t="s">
        <v>113</v>
      </c>
      <c r="D2619" s="310">
        <v>7.2018890200708379</v>
      </c>
      <c r="E2619" s="282" t="s">
        <v>2844</v>
      </c>
    </row>
    <row r="2620" spans="1:5" x14ac:dyDescent="0.2">
      <c r="A2620" s="282" t="s">
        <v>11559</v>
      </c>
      <c r="B2620" s="282" t="s">
        <v>11558</v>
      </c>
      <c r="C2620" s="282" t="s">
        <v>113</v>
      </c>
      <c r="D2620" s="310">
        <v>-10.045662100456621</v>
      </c>
      <c r="E2620" s="282" t="s">
        <v>2852</v>
      </c>
    </row>
    <row r="2621" spans="1:5" x14ac:dyDescent="0.2">
      <c r="A2621" s="282" t="s">
        <v>11557</v>
      </c>
      <c r="B2621" s="282" t="s">
        <v>11556</v>
      </c>
      <c r="C2621" s="282" t="s">
        <v>113</v>
      </c>
      <c r="D2621" s="310">
        <v>-6.3914780292942748</v>
      </c>
      <c r="E2621" s="282" t="s">
        <v>2852</v>
      </c>
    </row>
    <row r="2622" spans="1:5" x14ac:dyDescent="0.2">
      <c r="A2622" s="282" t="s">
        <v>11555</v>
      </c>
      <c r="B2622" s="282" t="s">
        <v>11554</v>
      </c>
      <c r="C2622" s="282" t="s">
        <v>113</v>
      </c>
      <c r="D2622" s="310">
        <v>0.96711798839458418</v>
      </c>
      <c r="E2622" s="282" t="s">
        <v>2849</v>
      </c>
    </row>
    <row r="2623" spans="1:5" x14ac:dyDescent="0.2">
      <c r="A2623" s="282" t="s">
        <v>11553</v>
      </c>
      <c r="B2623" s="282" t="s">
        <v>11552</v>
      </c>
      <c r="C2623" s="282" t="s">
        <v>113</v>
      </c>
      <c r="D2623" s="310">
        <v>-7.0457354758961683</v>
      </c>
      <c r="E2623" s="282" t="s">
        <v>2852</v>
      </c>
    </row>
    <row r="2624" spans="1:5" x14ac:dyDescent="0.2">
      <c r="A2624" s="282" t="s">
        <v>11551</v>
      </c>
      <c r="B2624" s="282" t="s">
        <v>11550</v>
      </c>
      <c r="C2624" s="282" t="s">
        <v>113</v>
      </c>
      <c r="D2624" s="310">
        <v>134.80603448275863</v>
      </c>
      <c r="E2624" s="282" t="s">
        <v>2844</v>
      </c>
    </row>
    <row r="2625" spans="1:5" x14ac:dyDescent="0.2">
      <c r="A2625" s="282" t="s">
        <v>11549</v>
      </c>
      <c r="B2625" s="282" t="s">
        <v>11548</v>
      </c>
      <c r="C2625" s="282" t="s">
        <v>113</v>
      </c>
      <c r="D2625" s="310">
        <v>11.397058823529411</v>
      </c>
      <c r="E2625" s="282" t="s">
        <v>2844</v>
      </c>
    </row>
    <row r="2626" spans="1:5" x14ac:dyDescent="0.2">
      <c r="A2626" s="282" t="s">
        <v>11547</v>
      </c>
      <c r="B2626" s="282" t="s">
        <v>11546</v>
      </c>
      <c r="C2626" s="282" t="s">
        <v>113</v>
      </c>
      <c r="D2626" s="310">
        <v>6.5180102915951972</v>
      </c>
      <c r="E2626" s="282" t="s">
        <v>2844</v>
      </c>
    </row>
    <row r="2627" spans="1:5" x14ac:dyDescent="0.2">
      <c r="A2627" s="282" t="s">
        <v>11545</v>
      </c>
      <c r="B2627" s="282" t="s">
        <v>11544</v>
      </c>
      <c r="C2627" s="282" t="s">
        <v>113</v>
      </c>
      <c r="D2627" s="310">
        <v>4.6283309957924264</v>
      </c>
      <c r="E2627" s="282" t="s">
        <v>2844</v>
      </c>
    </row>
    <row r="2628" spans="1:5" x14ac:dyDescent="0.2">
      <c r="A2628" s="282" t="s">
        <v>11543</v>
      </c>
      <c r="B2628" s="282" t="s">
        <v>11542</v>
      </c>
      <c r="C2628" s="282" t="s">
        <v>113</v>
      </c>
      <c r="D2628" s="310">
        <v>-4.4262295081967213</v>
      </c>
      <c r="E2628" s="282" t="s">
        <v>2852</v>
      </c>
    </row>
    <row r="2629" spans="1:5" x14ac:dyDescent="0.2">
      <c r="A2629" s="282" t="s">
        <v>11541</v>
      </c>
      <c r="B2629" s="282" t="s">
        <v>11540</v>
      </c>
      <c r="C2629" s="282" t="s">
        <v>113</v>
      </c>
      <c r="D2629" s="310">
        <v>19.217687074829932</v>
      </c>
      <c r="E2629" s="282" t="s">
        <v>2844</v>
      </c>
    </row>
    <row r="2630" spans="1:5" x14ac:dyDescent="0.2">
      <c r="A2630" s="282" t="s">
        <v>11539</v>
      </c>
      <c r="B2630" s="282" t="s">
        <v>11538</v>
      </c>
      <c r="C2630" s="282" t="s">
        <v>113</v>
      </c>
      <c r="D2630" s="310">
        <v>7.5282308657465489</v>
      </c>
      <c r="E2630" s="282" t="s">
        <v>2844</v>
      </c>
    </row>
    <row r="2631" spans="1:5" x14ac:dyDescent="0.2">
      <c r="A2631" s="282" t="s">
        <v>11537</v>
      </c>
      <c r="B2631" s="282" t="s">
        <v>11536</v>
      </c>
      <c r="C2631" s="282" t="s">
        <v>113</v>
      </c>
      <c r="D2631" s="310">
        <v>4.4444444444444446</v>
      </c>
      <c r="E2631" s="282" t="s">
        <v>2844</v>
      </c>
    </row>
    <row r="2632" spans="1:5" x14ac:dyDescent="0.2">
      <c r="A2632" s="282" t="s">
        <v>11535</v>
      </c>
      <c r="B2632" s="282" t="s">
        <v>11534</v>
      </c>
      <c r="C2632" s="282" t="s">
        <v>113</v>
      </c>
      <c r="D2632" s="310">
        <v>-3.7581699346405228</v>
      </c>
      <c r="E2632" s="282" t="s">
        <v>2852</v>
      </c>
    </row>
    <row r="2633" spans="1:5" x14ac:dyDescent="0.2">
      <c r="A2633" s="282" t="s">
        <v>11533</v>
      </c>
      <c r="B2633" s="282" t="s">
        <v>11532</v>
      </c>
      <c r="C2633" s="282" t="s">
        <v>113</v>
      </c>
      <c r="D2633" s="310">
        <v>6.485355648535565</v>
      </c>
      <c r="E2633" s="282" t="s">
        <v>2844</v>
      </c>
    </row>
    <row r="2634" spans="1:5" x14ac:dyDescent="0.2">
      <c r="A2634" s="282" t="s">
        <v>11531</v>
      </c>
      <c r="B2634" s="282" t="s">
        <v>11530</v>
      </c>
      <c r="C2634" s="282" t="s">
        <v>113</v>
      </c>
      <c r="D2634" s="310">
        <v>0.99875156054931336</v>
      </c>
      <c r="E2634" s="282" t="s">
        <v>2849</v>
      </c>
    </row>
    <row r="2635" spans="1:5" x14ac:dyDescent="0.2">
      <c r="A2635" s="282" t="s">
        <v>11529</v>
      </c>
      <c r="B2635" s="282" t="s">
        <v>11528</v>
      </c>
      <c r="C2635" s="282" t="s">
        <v>113</v>
      </c>
      <c r="D2635" s="310">
        <v>33.904109589041099</v>
      </c>
      <c r="E2635" s="282" t="s">
        <v>2844</v>
      </c>
    </row>
    <row r="2636" spans="1:5" x14ac:dyDescent="0.2">
      <c r="A2636" s="282" t="s">
        <v>11527</v>
      </c>
      <c r="B2636" s="282" t="s">
        <v>11526</v>
      </c>
      <c r="C2636" s="282" t="s">
        <v>113</v>
      </c>
      <c r="D2636" s="310">
        <v>-1.5317286652078774</v>
      </c>
      <c r="E2636" s="282" t="s">
        <v>2852</v>
      </c>
    </row>
    <row r="2637" spans="1:5" x14ac:dyDescent="0.2">
      <c r="A2637" s="282" t="s">
        <v>11525</v>
      </c>
      <c r="B2637" s="282" t="s">
        <v>11524</v>
      </c>
      <c r="C2637" s="282" t="s">
        <v>113</v>
      </c>
      <c r="D2637" s="310">
        <v>-7.2538860103626934</v>
      </c>
      <c r="E2637" s="282" t="s">
        <v>2852</v>
      </c>
    </row>
    <row r="2638" spans="1:5" x14ac:dyDescent="0.2">
      <c r="A2638" s="282" t="s">
        <v>11523</v>
      </c>
      <c r="B2638" s="282" t="s">
        <v>11522</v>
      </c>
      <c r="C2638" s="282" t="s">
        <v>113</v>
      </c>
      <c r="D2638" s="310">
        <v>15.456989247311828</v>
      </c>
      <c r="E2638" s="282" t="s">
        <v>2844</v>
      </c>
    </row>
    <row r="2639" spans="1:5" x14ac:dyDescent="0.2">
      <c r="A2639" s="282" t="s">
        <v>11521</v>
      </c>
      <c r="B2639" s="282" t="s">
        <v>11520</v>
      </c>
      <c r="C2639" s="282" t="s">
        <v>113</v>
      </c>
      <c r="D2639" s="310">
        <v>57.418111753371868</v>
      </c>
      <c r="E2639" s="282" t="s">
        <v>2844</v>
      </c>
    </row>
    <row r="2640" spans="1:5" x14ac:dyDescent="0.2">
      <c r="A2640" s="282" t="s">
        <v>11519</v>
      </c>
      <c r="B2640" s="282" t="s">
        <v>11518</v>
      </c>
      <c r="C2640" s="282" t="s">
        <v>113</v>
      </c>
      <c r="D2640" s="310">
        <v>-1.0227272727272727</v>
      </c>
      <c r="E2640" s="282" t="s">
        <v>2852</v>
      </c>
    </row>
    <row r="2641" spans="1:5" x14ac:dyDescent="0.2">
      <c r="A2641" s="282" t="s">
        <v>11517</v>
      </c>
      <c r="B2641" s="282" t="s">
        <v>11516</v>
      </c>
      <c r="C2641" s="282" t="s">
        <v>113</v>
      </c>
      <c r="D2641" s="310">
        <v>-14.345114345114347</v>
      </c>
      <c r="E2641" s="282" t="s">
        <v>2852</v>
      </c>
    </row>
    <row r="2642" spans="1:5" x14ac:dyDescent="0.2">
      <c r="A2642" s="282" t="s">
        <v>11515</v>
      </c>
      <c r="B2642" s="282" t="s">
        <v>11514</v>
      </c>
      <c r="C2642" s="282" t="s">
        <v>113</v>
      </c>
      <c r="D2642" s="310">
        <v>-3.6982248520710059</v>
      </c>
      <c r="E2642" s="282" t="s">
        <v>2852</v>
      </c>
    </row>
    <row r="2643" spans="1:5" x14ac:dyDescent="0.2">
      <c r="A2643" s="282" t="s">
        <v>11513</v>
      </c>
      <c r="B2643" s="282" t="s">
        <v>11512</v>
      </c>
      <c r="C2643" s="282" t="s">
        <v>113</v>
      </c>
      <c r="D2643" s="310">
        <v>0.11600928074245939</v>
      </c>
      <c r="E2643" s="282" t="s">
        <v>2849</v>
      </c>
    </row>
    <row r="2644" spans="1:5" x14ac:dyDescent="0.2">
      <c r="A2644" s="282" t="s">
        <v>11511</v>
      </c>
      <c r="B2644" s="282" t="s">
        <v>11510</v>
      </c>
      <c r="C2644" s="282" t="s">
        <v>113</v>
      </c>
      <c r="D2644" s="310">
        <v>-12.125984251968504</v>
      </c>
      <c r="E2644" s="282" t="s">
        <v>2852</v>
      </c>
    </row>
    <row r="2645" spans="1:5" x14ac:dyDescent="0.2">
      <c r="A2645" s="282" t="s">
        <v>11509</v>
      </c>
      <c r="B2645" s="282" t="s">
        <v>11508</v>
      </c>
      <c r="C2645" s="282" t="s">
        <v>113</v>
      </c>
      <c r="D2645" s="310">
        <v>-10.641891891891891</v>
      </c>
      <c r="E2645" s="282" t="s">
        <v>2852</v>
      </c>
    </row>
    <row r="2646" spans="1:5" x14ac:dyDescent="0.2">
      <c r="A2646" s="282" t="s">
        <v>11507</v>
      </c>
      <c r="B2646" s="282" t="s">
        <v>11506</v>
      </c>
      <c r="C2646" s="282" t="s">
        <v>113</v>
      </c>
      <c r="D2646" s="310">
        <v>21.561969439728355</v>
      </c>
      <c r="E2646" s="282" t="s">
        <v>2844</v>
      </c>
    </row>
    <row r="2647" spans="1:5" x14ac:dyDescent="0.2">
      <c r="A2647" s="282" t="s">
        <v>11505</v>
      </c>
      <c r="B2647" s="282" t="s">
        <v>11504</v>
      </c>
      <c r="C2647" s="282" t="s">
        <v>113</v>
      </c>
      <c r="D2647" s="310">
        <v>-4.9514563106796121</v>
      </c>
      <c r="E2647" s="282" t="s">
        <v>2852</v>
      </c>
    </row>
    <row r="2648" spans="1:5" x14ac:dyDescent="0.2">
      <c r="A2648" s="282" t="s">
        <v>11503</v>
      </c>
      <c r="B2648" s="282" t="s">
        <v>11502</v>
      </c>
      <c r="C2648" s="282" t="s">
        <v>113</v>
      </c>
      <c r="D2648" s="310">
        <v>13.120567375886525</v>
      </c>
      <c r="E2648" s="282" t="s">
        <v>2844</v>
      </c>
    </row>
    <row r="2649" spans="1:5" x14ac:dyDescent="0.2">
      <c r="A2649" s="282" t="s">
        <v>11501</v>
      </c>
      <c r="B2649" s="282" t="s">
        <v>11500</v>
      </c>
      <c r="C2649" s="282" t="s">
        <v>113</v>
      </c>
      <c r="D2649" s="310">
        <v>-1.1668611435239207</v>
      </c>
      <c r="E2649" s="282" t="s">
        <v>2852</v>
      </c>
    </row>
    <row r="2650" spans="1:5" x14ac:dyDescent="0.2">
      <c r="A2650" s="282" t="s">
        <v>11499</v>
      </c>
      <c r="B2650" s="282" t="s">
        <v>11498</v>
      </c>
      <c r="C2650" s="282" t="s">
        <v>113</v>
      </c>
      <c r="D2650" s="310">
        <v>-4.8746518105849583</v>
      </c>
      <c r="E2650" s="282" t="s">
        <v>2852</v>
      </c>
    </row>
    <row r="2651" spans="1:5" x14ac:dyDescent="0.2">
      <c r="A2651" s="282" t="s">
        <v>11497</v>
      </c>
      <c r="B2651" s="282" t="s">
        <v>11496</v>
      </c>
      <c r="C2651" s="282" t="s">
        <v>113</v>
      </c>
      <c r="D2651" s="310">
        <v>-0.5215123859191656</v>
      </c>
      <c r="E2651" s="282" t="s">
        <v>2852</v>
      </c>
    </row>
    <row r="2652" spans="1:5" x14ac:dyDescent="0.2">
      <c r="A2652" s="282" t="s">
        <v>11495</v>
      </c>
      <c r="B2652" s="282" t="s">
        <v>11494</v>
      </c>
      <c r="C2652" s="282" t="s">
        <v>113</v>
      </c>
      <c r="D2652" s="310">
        <v>2.9689608636977058</v>
      </c>
      <c r="E2652" s="282" t="s">
        <v>2849</v>
      </c>
    </row>
    <row r="2653" spans="1:5" x14ac:dyDescent="0.2">
      <c r="A2653" s="282" t="s">
        <v>11493</v>
      </c>
      <c r="B2653" s="282" t="s">
        <v>11492</v>
      </c>
      <c r="C2653" s="282" t="s">
        <v>113</v>
      </c>
      <c r="D2653" s="310">
        <v>1.5494636471990464</v>
      </c>
      <c r="E2653" s="282" t="s">
        <v>2849</v>
      </c>
    </row>
    <row r="2654" spans="1:5" x14ac:dyDescent="0.2">
      <c r="A2654" s="282" t="s">
        <v>11491</v>
      </c>
      <c r="B2654" s="282" t="s">
        <v>11490</v>
      </c>
      <c r="C2654" s="282" t="s">
        <v>113</v>
      </c>
      <c r="D2654" s="310">
        <v>-5.81039755351682</v>
      </c>
      <c r="E2654" s="282" t="s">
        <v>2852</v>
      </c>
    </row>
    <row r="2655" spans="1:5" x14ac:dyDescent="0.2">
      <c r="A2655" s="282" t="s">
        <v>11489</v>
      </c>
      <c r="B2655" s="282" t="s">
        <v>11488</v>
      </c>
      <c r="C2655" s="282" t="s">
        <v>113</v>
      </c>
      <c r="D2655" s="310">
        <v>-0.20408163265306123</v>
      </c>
      <c r="E2655" s="282" t="s">
        <v>2852</v>
      </c>
    </row>
    <row r="2656" spans="1:5" x14ac:dyDescent="0.2">
      <c r="A2656" s="282" t="s">
        <v>11487</v>
      </c>
      <c r="B2656" s="282" t="s">
        <v>11486</v>
      </c>
      <c r="C2656" s="282" t="s">
        <v>113</v>
      </c>
      <c r="D2656" s="310">
        <v>6.2432723358449946</v>
      </c>
      <c r="E2656" s="282" t="s">
        <v>2844</v>
      </c>
    </row>
    <row r="2657" spans="1:5" x14ac:dyDescent="0.2">
      <c r="A2657" s="282" t="s">
        <v>11485</v>
      </c>
      <c r="B2657" s="282" t="s">
        <v>11484</v>
      </c>
      <c r="C2657" s="282" t="s">
        <v>113</v>
      </c>
      <c r="D2657" s="310">
        <v>-6.7375886524822697</v>
      </c>
      <c r="E2657" s="282" t="s">
        <v>2852</v>
      </c>
    </row>
    <row r="2658" spans="1:5" x14ac:dyDescent="0.2">
      <c r="A2658" s="282" t="s">
        <v>11483</v>
      </c>
      <c r="B2658" s="282" t="s">
        <v>11482</v>
      </c>
      <c r="C2658" s="282" t="s">
        <v>113</v>
      </c>
      <c r="D2658" s="310">
        <v>3.5087719298245612</v>
      </c>
      <c r="E2658" s="282" t="s">
        <v>2849</v>
      </c>
    </row>
    <row r="2659" spans="1:5" x14ac:dyDescent="0.2">
      <c r="A2659" s="282" t="s">
        <v>11481</v>
      </c>
      <c r="B2659" s="282" t="s">
        <v>11480</v>
      </c>
      <c r="C2659" s="282" t="s">
        <v>113</v>
      </c>
      <c r="D2659" s="310">
        <v>2.2565320665083135</v>
      </c>
      <c r="E2659" s="282" t="s">
        <v>2849</v>
      </c>
    </row>
    <row r="2660" spans="1:5" x14ac:dyDescent="0.2">
      <c r="A2660" s="282" t="s">
        <v>11479</v>
      </c>
      <c r="B2660" s="282" t="s">
        <v>11478</v>
      </c>
      <c r="C2660" s="282" t="s">
        <v>113</v>
      </c>
      <c r="D2660" s="310">
        <v>10.196779964221825</v>
      </c>
      <c r="E2660" s="282" t="s">
        <v>2844</v>
      </c>
    </row>
    <row r="2661" spans="1:5" x14ac:dyDescent="0.2">
      <c r="A2661" s="282" t="s">
        <v>11477</v>
      </c>
      <c r="B2661" s="282" t="s">
        <v>11476</v>
      </c>
      <c r="C2661" s="282" t="s">
        <v>113</v>
      </c>
      <c r="D2661" s="310">
        <v>-13.0859375</v>
      </c>
      <c r="E2661" s="282" t="s">
        <v>2852</v>
      </c>
    </row>
    <row r="2662" spans="1:5" x14ac:dyDescent="0.2">
      <c r="A2662" s="282" t="s">
        <v>11475</v>
      </c>
      <c r="B2662" s="282" t="s">
        <v>11474</v>
      </c>
      <c r="C2662" s="282" t="s">
        <v>113</v>
      </c>
      <c r="D2662" s="310">
        <v>2.9368575624082229</v>
      </c>
      <c r="E2662" s="282" t="s">
        <v>2849</v>
      </c>
    </row>
    <row r="2663" spans="1:5" x14ac:dyDescent="0.2">
      <c r="A2663" s="282" t="s">
        <v>11473</v>
      </c>
      <c r="B2663" s="282" t="s">
        <v>11472</v>
      </c>
      <c r="C2663" s="282" t="s">
        <v>113</v>
      </c>
      <c r="D2663" s="310">
        <v>4.4891640866873059</v>
      </c>
      <c r="E2663" s="282" t="s">
        <v>2844</v>
      </c>
    </row>
    <row r="2664" spans="1:5" x14ac:dyDescent="0.2">
      <c r="A2664" s="282" t="s">
        <v>11471</v>
      </c>
      <c r="B2664" s="282" t="s">
        <v>11470</v>
      </c>
      <c r="C2664" s="282" t="s">
        <v>113</v>
      </c>
      <c r="D2664" s="310">
        <v>-3.1383737517831669</v>
      </c>
      <c r="E2664" s="282" t="s">
        <v>2852</v>
      </c>
    </row>
    <row r="2665" spans="1:5" x14ac:dyDescent="0.2">
      <c r="A2665" s="282" t="s">
        <v>11469</v>
      </c>
      <c r="B2665" s="282" t="s">
        <v>11468</v>
      </c>
      <c r="C2665" s="282" t="s">
        <v>113</v>
      </c>
      <c r="D2665" s="310">
        <v>3.4482758620689653</v>
      </c>
      <c r="E2665" s="282" t="s">
        <v>2849</v>
      </c>
    </row>
    <row r="2666" spans="1:5" x14ac:dyDescent="0.2">
      <c r="A2666" s="282" t="s">
        <v>11467</v>
      </c>
      <c r="B2666" s="282" t="s">
        <v>11466</v>
      </c>
      <c r="C2666" s="282" t="s">
        <v>113</v>
      </c>
      <c r="D2666" s="310">
        <v>-7.123655913978495</v>
      </c>
      <c r="E2666" s="282" t="s">
        <v>2852</v>
      </c>
    </row>
    <row r="2667" spans="1:5" x14ac:dyDescent="0.2">
      <c r="A2667" s="282" t="s">
        <v>11465</v>
      </c>
      <c r="B2667" s="282" t="s">
        <v>11464</v>
      </c>
      <c r="C2667" s="282" t="s">
        <v>113</v>
      </c>
      <c r="D2667" s="310">
        <v>-2.4896265560165975</v>
      </c>
      <c r="E2667" s="282" t="s">
        <v>2852</v>
      </c>
    </row>
    <row r="2668" spans="1:5" x14ac:dyDescent="0.2">
      <c r="A2668" s="282" t="s">
        <v>11463</v>
      </c>
      <c r="B2668" s="282" t="s">
        <v>11462</v>
      </c>
      <c r="C2668" s="282" t="s">
        <v>113</v>
      </c>
      <c r="D2668" s="310">
        <v>1.0062893081761006</v>
      </c>
      <c r="E2668" s="282" t="s">
        <v>2849</v>
      </c>
    </row>
    <row r="2669" spans="1:5" x14ac:dyDescent="0.2">
      <c r="A2669" s="282" t="s">
        <v>11461</v>
      </c>
      <c r="B2669" s="282" t="s">
        <v>11460</v>
      </c>
      <c r="C2669" s="282" t="s">
        <v>113</v>
      </c>
      <c r="D2669" s="310">
        <v>-3.5335689045936398</v>
      </c>
      <c r="E2669" s="282" t="s">
        <v>2852</v>
      </c>
    </row>
    <row r="2670" spans="1:5" x14ac:dyDescent="0.2">
      <c r="A2670" s="282" t="s">
        <v>11459</v>
      </c>
      <c r="B2670" s="282" t="s">
        <v>11458</v>
      </c>
      <c r="C2670" s="282" t="s">
        <v>113</v>
      </c>
      <c r="D2670" s="310">
        <v>-6.430868167202572</v>
      </c>
      <c r="E2670" s="282" t="s">
        <v>2852</v>
      </c>
    </row>
    <row r="2671" spans="1:5" x14ac:dyDescent="0.2">
      <c r="A2671" s="282" t="s">
        <v>11457</v>
      </c>
      <c r="B2671" s="282" t="s">
        <v>11456</v>
      </c>
      <c r="C2671" s="282" t="s">
        <v>113</v>
      </c>
      <c r="D2671" s="310">
        <v>0.65359477124183007</v>
      </c>
      <c r="E2671" s="282" t="s">
        <v>2849</v>
      </c>
    </row>
    <row r="2672" spans="1:5" x14ac:dyDescent="0.2">
      <c r="A2672" s="282" t="s">
        <v>11455</v>
      </c>
      <c r="B2672" s="282" t="s">
        <v>11454</v>
      </c>
      <c r="C2672" s="282" t="s">
        <v>113</v>
      </c>
      <c r="D2672" s="310">
        <v>-0.14556040756914121</v>
      </c>
      <c r="E2672" s="282" t="s">
        <v>2852</v>
      </c>
    </row>
    <row r="2673" spans="1:5" x14ac:dyDescent="0.2">
      <c r="A2673" s="282" t="s">
        <v>11453</v>
      </c>
      <c r="B2673" s="282" t="s">
        <v>11452</v>
      </c>
      <c r="C2673" s="282" t="s">
        <v>113</v>
      </c>
      <c r="D2673" s="310">
        <v>3.7581699346405228</v>
      </c>
      <c r="E2673" s="282" t="s">
        <v>2849</v>
      </c>
    </row>
    <row r="2674" spans="1:5" x14ac:dyDescent="0.2">
      <c r="A2674" s="282" t="s">
        <v>11451</v>
      </c>
      <c r="B2674" s="282" t="s">
        <v>11450</v>
      </c>
      <c r="C2674" s="282" t="s">
        <v>113</v>
      </c>
      <c r="D2674" s="310">
        <v>7.7777777777777777</v>
      </c>
      <c r="E2674" s="282" t="s">
        <v>2844</v>
      </c>
    </row>
    <row r="2675" spans="1:5" x14ac:dyDescent="0.2">
      <c r="A2675" s="282" t="s">
        <v>11449</v>
      </c>
      <c r="B2675" s="282" t="s">
        <v>11448</v>
      </c>
      <c r="C2675" s="282" t="s">
        <v>113</v>
      </c>
      <c r="D2675" s="310">
        <v>-4.521963824289406</v>
      </c>
      <c r="E2675" s="282" t="s">
        <v>2852</v>
      </c>
    </row>
    <row r="2676" spans="1:5" x14ac:dyDescent="0.2">
      <c r="A2676" s="282" t="s">
        <v>11447</v>
      </c>
      <c r="B2676" s="282" t="s">
        <v>11446</v>
      </c>
      <c r="C2676" s="282" t="s">
        <v>113</v>
      </c>
      <c r="D2676" s="310">
        <v>18.706697459584294</v>
      </c>
      <c r="E2676" s="282" t="s">
        <v>2844</v>
      </c>
    </row>
    <row r="2677" spans="1:5" x14ac:dyDescent="0.2">
      <c r="A2677" s="282" t="s">
        <v>11445</v>
      </c>
      <c r="B2677" s="282" t="s">
        <v>11444</v>
      </c>
      <c r="C2677" s="282" t="s">
        <v>113</v>
      </c>
      <c r="D2677" s="310">
        <v>-7.9596412556053808</v>
      </c>
      <c r="E2677" s="282" t="s">
        <v>2852</v>
      </c>
    </row>
    <row r="2678" spans="1:5" x14ac:dyDescent="0.2">
      <c r="A2678" s="282" t="s">
        <v>11443</v>
      </c>
      <c r="B2678" s="282" t="s">
        <v>11442</v>
      </c>
      <c r="C2678" s="282" t="s">
        <v>113</v>
      </c>
      <c r="D2678" s="310">
        <v>-0.50607287449392713</v>
      </c>
      <c r="E2678" s="282" t="s">
        <v>2852</v>
      </c>
    </row>
    <row r="2679" spans="1:5" x14ac:dyDescent="0.2">
      <c r="A2679" s="282" t="s">
        <v>11441</v>
      </c>
      <c r="B2679" s="282" t="s">
        <v>11440</v>
      </c>
      <c r="C2679" s="282" t="s">
        <v>113</v>
      </c>
      <c r="D2679" s="310">
        <v>-3.2490974729241873</v>
      </c>
      <c r="E2679" s="282" t="s">
        <v>2852</v>
      </c>
    </row>
    <row r="2680" spans="1:5" x14ac:dyDescent="0.2">
      <c r="A2680" s="282" t="s">
        <v>11439</v>
      </c>
      <c r="B2680" s="282" t="s">
        <v>11438</v>
      </c>
      <c r="C2680" s="282" t="s">
        <v>113</v>
      </c>
      <c r="D2680" s="310">
        <v>-2.9649595687331538</v>
      </c>
      <c r="E2680" s="282" t="s">
        <v>2852</v>
      </c>
    </row>
    <row r="2681" spans="1:5" x14ac:dyDescent="0.2">
      <c r="A2681" s="282" t="s">
        <v>11437</v>
      </c>
      <c r="B2681" s="282" t="s">
        <v>11436</v>
      </c>
      <c r="C2681" s="282" t="s">
        <v>113</v>
      </c>
      <c r="D2681" s="310">
        <v>-11.950549450549451</v>
      </c>
      <c r="E2681" s="282" t="s">
        <v>2852</v>
      </c>
    </row>
    <row r="2682" spans="1:5" x14ac:dyDescent="0.2">
      <c r="A2682" s="282" t="s">
        <v>11435</v>
      </c>
      <c r="B2682" s="282" t="s">
        <v>11434</v>
      </c>
      <c r="C2682" s="282" t="s">
        <v>113</v>
      </c>
      <c r="D2682" s="310">
        <v>-1.1652542372881356</v>
      </c>
      <c r="E2682" s="282" t="s">
        <v>2852</v>
      </c>
    </row>
    <row r="2683" spans="1:5" x14ac:dyDescent="0.2">
      <c r="A2683" s="282" t="s">
        <v>11433</v>
      </c>
      <c r="B2683" s="282" t="s">
        <v>11432</v>
      </c>
      <c r="C2683" s="282" t="s">
        <v>113</v>
      </c>
      <c r="D2683" s="310">
        <v>2.9726516052318668</v>
      </c>
      <c r="E2683" s="282" t="s">
        <v>2849</v>
      </c>
    </row>
    <row r="2684" spans="1:5" x14ac:dyDescent="0.2">
      <c r="A2684" s="282" t="s">
        <v>11431</v>
      </c>
      <c r="B2684" s="282" t="s">
        <v>11430</v>
      </c>
      <c r="C2684" s="282" t="s">
        <v>113</v>
      </c>
      <c r="D2684" s="310">
        <v>-9.1265947006869474</v>
      </c>
      <c r="E2684" s="282" t="s">
        <v>2852</v>
      </c>
    </row>
    <row r="2685" spans="1:5" x14ac:dyDescent="0.2">
      <c r="A2685" s="282" t="s">
        <v>11429</v>
      </c>
      <c r="B2685" s="282" t="s">
        <v>11428</v>
      </c>
      <c r="C2685" s="282" t="s">
        <v>113</v>
      </c>
      <c r="D2685" s="310">
        <v>-10.918774966711052</v>
      </c>
      <c r="E2685" s="282" t="s">
        <v>2852</v>
      </c>
    </row>
    <row r="2686" spans="1:5" x14ac:dyDescent="0.2">
      <c r="A2686" s="282" t="s">
        <v>11427</v>
      </c>
      <c r="B2686" s="282" t="s">
        <v>11426</v>
      </c>
      <c r="C2686" s="282" t="s">
        <v>113</v>
      </c>
      <c r="D2686" s="310">
        <v>0</v>
      </c>
      <c r="E2686" s="282" t="s">
        <v>3705</v>
      </c>
    </row>
    <row r="2687" spans="1:5" x14ac:dyDescent="0.2">
      <c r="A2687" s="282" t="s">
        <v>11425</v>
      </c>
      <c r="B2687" s="282" t="s">
        <v>11424</v>
      </c>
      <c r="C2687" s="282" t="s">
        <v>113</v>
      </c>
      <c r="D2687" s="310">
        <v>7.8071182548794482</v>
      </c>
      <c r="E2687" s="282" t="s">
        <v>2844</v>
      </c>
    </row>
    <row r="2688" spans="1:5" x14ac:dyDescent="0.2">
      <c r="A2688" s="282" t="s">
        <v>11423</v>
      </c>
      <c r="B2688" s="282" t="s">
        <v>11422</v>
      </c>
      <c r="C2688" s="282" t="s">
        <v>113</v>
      </c>
      <c r="D2688" s="310">
        <v>3.8759689922480618</v>
      </c>
      <c r="E2688" s="282" t="s">
        <v>2849</v>
      </c>
    </row>
    <row r="2689" spans="1:5" x14ac:dyDescent="0.2">
      <c r="A2689" s="282" t="s">
        <v>11421</v>
      </c>
      <c r="B2689" s="282" t="s">
        <v>11420</v>
      </c>
      <c r="C2689" s="282" t="s">
        <v>113</v>
      </c>
      <c r="D2689" s="310">
        <v>3.3203125</v>
      </c>
      <c r="E2689" s="282" t="s">
        <v>2849</v>
      </c>
    </row>
    <row r="2690" spans="1:5" x14ac:dyDescent="0.2">
      <c r="A2690" s="282" t="s">
        <v>11419</v>
      </c>
      <c r="B2690" s="282" t="s">
        <v>11418</v>
      </c>
      <c r="C2690" s="282" t="s">
        <v>113</v>
      </c>
      <c r="D2690" s="310">
        <v>1.7026106696935299</v>
      </c>
      <c r="E2690" s="282" t="s">
        <v>2849</v>
      </c>
    </row>
    <row r="2691" spans="1:5" x14ac:dyDescent="0.2">
      <c r="A2691" s="282" t="s">
        <v>11417</v>
      </c>
      <c r="B2691" s="282" t="s">
        <v>11416</v>
      </c>
      <c r="C2691" s="282" t="s">
        <v>113</v>
      </c>
      <c r="D2691" s="310">
        <v>1.7310252996005324</v>
      </c>
      <c r="E2691" s="282" t="s">
        <v>2849</v>
      </c>
    </row>
    <row r="2692" spans="1:5" x14ac:dyDescent="0.2">
      <c r="A2692" s="282" t="s">
        <v>11415</v>
      </c>
      <c r="B2692" s="282" t="s">
        <v>11414</v>
      </c>
      <c r="C2692" s="282" t="s">
        <v>113</v>
      </c>
      <c r="D2692" s="310">
        <v>112.07386363636364</v>
      </c>
      <c r="E2692" s="282" t="s">
        <v>2844</v>
      </c>
    </row>
    <row r="2693" spans="1:5" x14ac:dyDescent="0.2">
      <c r="A2693" s="282" t="s">
        <v>11413</v>
      </c>
      <c r="B2693" s="282" t="s">
        <v>11412</v>
      </c>
      <c r="C2693" s="282" t="s">
        <v>113</v>
      </c>
      <c r="D2693" s="310">
        <v>1.6666666666666667</v>
      </c>
      <c r="E2693" s="282" t="s">
        <v>2849</v>
      </c>
    </row>
    <row r="2694" spans="1:5" x14ac:dyDescent="0.2">
      <c r="A2694" s="282" t="s">
        <v>11411</v>
      </c>
      <c r="B2694" s="282" t="s">
        <v>11410</v>
      </c>
      <c r="C2694" s="282" t="s">
        <v>113</v>
      </c>
      <c r="D2694" s="310">
        <v>-30.69387755102041</v>
      </c>
      <c r="E2694" s="282" t="s">
        <v>2852</v>
      </c>
    </row>
    <row r="2695" spans="1:5" x14ac:dyDescent="0.2">
      <c r="A2695" s="307" t="s">
        <v>11409</v>
      </c>
      <c r="B2695" s="307" t="s">
        <v>11408</v>
      </c>
      <c r="C2695" s="307" t="s">
        <v>113</v>
      </c>
      <c r="D2695" s="311">
        <v>2374.3589743589746</v>
      </c>
      <c r="E2695" s="282" t="s">
        <v>2844</v>
      </c>
    </row>
    <row r="2696" spans="1:5" x14ac:dyDescent="0.2">
      <c r="A2696" s="282" t="s">
        <v>11407</v>
      </c>
      <c r="B2696" s="282" t="s">
        <v>11406</v>
      </c>
      <c r="C2696" s="282" t="s">
        <v>113</v>
      </c>
      <c r="D2696" s="310">
        <v>-3.375</v>
      </c>
      <c r="E2696" s="282" t="s">
        <v>2852</v>
      </c>
    </row>
    <row r="2697" spans="1:5" x14ac:dyDescent="0.2">
      <c r="A2697" s="282" t="s">
        <v>11405</v>
      </c>
      <c r="B2697" s="282" t="s">
        <v>11404</v>
      </c>
      <c r="C2697" s="282" t="s">
        <v>113</v>
      </c>
      <c r="D2697" s="310">
        <v>4.8635824436536179</v>
      </c>
      <c r="E2697" s="282" t="s">
        <v>2844</v>
      </c>
    </row>
    <row r="2698" spans="1:5" x14ac:dyDescent="0.2">
      <c r="A2698" s="282" t="s">
        <v>11403</v>
      </c>
      <c r="B2698" s="282" t="s">
        <v>11402</v>
      </c>
      <c r="C2698" s="282" t="s">
        <v>113</v>
      </c>
      <c r="D2698" s="310">
        <v>0.87336244541484709</v>
      </c>
      <c r="E2698" s="282" t="s">
        <v>2849</v>
      </c>
    </row>
    <row r="2699" spans="1:5" x14ac:dyDescent="0.2">
      <c r="A2699" s="282" t="s">
        <v>11401</v>
      </c>
      <c r="B2699" s="282" t="s">
        <v>11400</v>
      </c>
      <c r="C2699" s="282" t="s">
        <v>113</v>
      </c>
      <c r="D2699" s="310">
        <v>11.874386653581944</v>
      </c>
      <c r="E2699" s="282" t="s">
        <v>2844</v>
      </c>
    </row>
    <row r="2700" spans="1:5" x14ac:dyDescent="0.2">
      <c r="A2700" s="282" t="s">
        <v>11399</v>
      </c>
      <c r="B2700" s="282" t="s">
        <v>11398</v>
      </c>
      <c r="C2700" s="282" t="s">
        <v>113</v>
      </c>
      <c r="D2700" s="310">
        <v>-3.6011080332409975</v>
      </c>
      <c r="E2700" s="282" t="s">
        <v>2852</v>
      </c>
    </row>
    <row r="2701" spans="1:5" x14ac:dyDescent="0.2">
      <c r="A2701" s="282" t="s">
        <v>11397</v>
      </c>
      <c r="B2701" s="282" t="s">
        <v>11396</v>
      </c>
      <c r="C2701" s="282" t="s">
        <v>113</v>
      </c>
      <c r="D2701" s="310">
        <v>-4.0584415584415581</v>
      </c>
      <c r="E2701" s="282" t="s">
        <v>2852</v>
      </c>
    </row>
    <row r="2702" spans="1:5" x14ac:dyDescent="0.2">
      <c r="A2702" s="282" t="s">
        <v>11395</v>
      </c>
      <c r="B2702" s="282" t="s">
        <v>11394</v>
      </c>
      <c r="C2702" s="282" t="s">
        <v>113</v>
      </c>
      <c r="D2702" s="310">
        <v>69.483568075117375</v>
      </c>
      <c r="E2702" s="282" t="s">
        <v>2844</v>
      </c>
    </row>
    <row r="2703" spans="1:5" x14ac:dyDescent="0.2">
      <c r="A2703" s="282" t="s">
        <v>11393</v>
      </c>
      <c r="B2703" s="282" t="s">
        <v>11392</v>
      </c>
      <c r="C2703" s="282" t="s">
        <v>113</v>
      </c>
      <c r="D2703" s="310">
        <v>0.15060240963855423</v>
      </c>
      <c r="E2703" s="282" t="s">
        <v>2849</v>
      </c>
    </row>
    <row r="2704" spans="1:5" x14ac:dyDescent="0.2">
      <c r="A2704" s="282" t="s">
        <v>11391</v>
      </c>
      <c r="B2704" s="282" t="s">
        <v>11390</v>
      </c>
      <c r="C2704" s="282" t="s">
        <v>113</v>
      </c>
      <c r="D2704" s="310">
        <v>-5.1376146788990829</v>
      </c>
      <c r="E2704" s="282" t="s">
        <v>2852</v>
      </c>
    </row>
    <row r="2705" spans="1:5" x14ac:dyDescent="0.2">
      <c r="A2705" s="282" t="s">
        <v>11389</v>
      </c>
      <c r="B2705" s="282" t="s">
        <v>11388</v>
      </c>
      <c r="C2705" s="282" t="s">
        <v>113</v>
      </c>
      <c r="D2705" s="310">
        <v>15.530903328050712</v>
      </c>
      <c r="E2705" s="282" t="s">
        <v>2844</v>
      </c>
    </row>
    <row r="2706" spans="1:5" x14ac:dyDescent="0.2">
      <c r="A2706" s="282" t="s">
        <v>11387</v>
      </c>
      <c r="B2706" s="282" t="s">
        <v>11386</v>
      </c>
      <c r="C2706" s="282" t="s">
        <v>113</v>
      </c>
      <c r="D2706" s="310">
        <v>3.3142857142857141</v>
      </c>
      <c r="E2706" s="282" t="s">
        <v>2849</v>
      </c>
    </row>
    <row r="2707" spans="1:5" x14ac:dyDescent="0.2">
      <c r="A2707" s="282" t="s">
        <v>11385</v>
      </c>
      <c r="B2707" s="282" t="s">
        <v>11384</v>
      </c>
      <c r="C2707" s="282" t="s">
        <v>113</v>
      </c>
      <c r="D2707" s="310">
        <v>-4.7277936962750715</v>
      </c>
      <c r="E2707" s="282" t="s">
        <v>2852</v>
      </c>
    </row>
    <row r="2708" spans="1:5" x14ac:dyDescent="0.2">
      <c r="A2708" s="282" t="s">
        <v>11383</v>
      </c>
      <c r="B2708" s="282" t="s">
        <v>11382</v>
      </c>
      <c r="C2708" s="282" t="s">
        <v>113</v>
      </c>
      <c r="D2708" s="310">
        <v>6.9090909090909092</v>
      </c>
      <c r="E2708" s="282" t="s">
        <v>2844</v>
      </c>
    </row>
    <row r="2709" spans="1:5" x14ac:dyDescent="0.2">
      <c r="A2709" s="282" t="s">
        <v>11381</v>
      </c>
      <c r="B2709" s="282" t="s">
        <v>11380</v>
      </c>
      <c r="C2709" s="282" t="s">
        <v>113</v>
      </c>
      <c r="D2709" s="310">
        <v>-10.052219321148826</v>
      </c>
      <c r="E2709" s="282" t="s">
        <v>2852</v>
      </c>
    </row>
    <row r="2710" spans="1:5" x14ac:dyDescent="0.2">
      <c r="A2710" s="282" t="s">
        <v>11379</v>
      </c>
      <c r="B2710" s="282" t="s">
        <v>11378</v>
      </c>
      <c r="C2710" s="282" t="s">
        <v>113</v>
      </c>
      <c r="D2710" s="310">
        <v>-8.9393939393939394</v>
      </c>
      <c r="E2710" s="282" t="s">
        <v>2852</v>
      </c>
    </row>
    <row r="2711" spans="1:5" x14ac:dyDescent="0.2">
      <c r="A2711" s="282" t="s">
        <v>11377</v>
      </c>
      <c r="B2711" s="282" t="s">
        <v>11376</v>
      </c>
      <c r="C2711" s="282" t="s">
        <v>113</v>
      </c>
      <c r="D2711" s="310">
        <v>4.4262295081967213</v>
      </c>
      <c r="E2711" s="282" t="s">
        <v>2844</v>
      </c>
    </row>
    <row r="2712" spans="1:5" x14ac:dyDescent="0.2">
      <c r="A2712" s="282" t="s">
        <v>11375</v>
      </c>
      <c r="B2712" s="282" t="s">
        <v>11374</v>
      </c>
      <c r="C2712" s="282" t="s">
        <v>113</v>
      </c>
      <c r="D2712" s="310">
        <v>-16.638935108153078</v>
      </c>
      <c r="E2712" s="282" t="s">
        <v>2852</v>
      </c>
    </row>
    <row r="2713" spans="1:5" x14ac:dyDescent="0.2">
      <c r="A2713" s="282" t="s">
        <v>11373</v>
      </c>
      <c r="B2713" s="282" t="s">
        <v>11372</v>
      </c>
      <c r="C2713" s="282" t="s">
        <v>113</v>
      </c>
      <c r="D2713" s="310">
        <v>-13.109756097560975</v>
      </c>
      <c r="E2713" s="282" t="s">
        <v>2852</v>
      </c>
    </row>
    <row r="2714" spans="1:5" x14ac:dyDescent="0.2">
      <c r="A2714" s="282" t="s">
        <v>11371</v>
      </c>
      <c r="B2714" s="282" t="s">
        <v>11370</v>
      </c>
      <c r="C2714" s="282" t="s">
        <v>113</v>
      </c>
      <c r="D2714" s="310">
        <v>-1.4423076923076923</v>
      </c>
      <c r="E2714" s="282" t="s">
        <v>2852</v>
      </c>
    </row>
    <row r="2715" spans="1:5" x14ac:dyDescent="0.2">
      <c r="A2715" s="282" t="s">
        <v>11369</v>
      </c>
      <c r="B2715" s="282" t="s">
        <v>11368</v>
      </c>
      <c r="C2715" s="282" t="s">
        <v>113</v>
      </c>
      <c r="D2715" s="310">
        <v>-2.8506271379703536</v>
      </c>
      <c r="E2715" s="282" t="s">
        <v>2852</v>
      </c>
    </row>
    <row r="2716" spans="1:5" x14ac:dyDescent="0.2">
      <c r="A2716" s="282" t="s">
        <v>11367</v>
      </c>
      <c r="B2716" s="282" t="s">
        <v>11366</v>
      </c>
      <c r="C2716" s="282" t="s">
        <v>113</v>
      </c>
      <c r="D2716" s="310">
        <v>0.29041626331074544</v>
      </c>
      <c r="E2716" s="282" t="s">
        <v>2849</v>
      </c>
    </row>
    <row r="2717" spans="1:5" x14ac:dyDescent="0.2">
      <c r="A2717" s="282" t="s">
        <v>11365</v>
      </c>
      <c r="B2717" s="282" t="s">
        <v>11364</v>
      </c>
      <c r="C2717" s="282" t="s">
        <v>113</v>
      </c>
      <c r="D2717" s="310">
        <v>-0.86767895878524948</v>
      </c>
      <c r="E2717" s="282" t="s">
        <v>2852</v>
      </c>
    </row>
    <row r="2718" spans="1:5" x14ac:dyDescent="0.2">
      <c r="A2718" s="282" t="s">
        <v>11363</v>
      </c>
      <c r="B2718" s="282" t="s">
        <v>11362</v>
      </c>
      <c r="C2718" s="282" t="s">
        <v>113</v>
      </c>
      <c r="D2718" s="310">
        <v>3.8932146829810903</v>
      </c>
      <c r="E2718" s="282" t="s">
        <v>2849</v>
      </c>
    </row>
    <row r="2719" spans="1:5" x14ac:dyDescent="0.2">
      <c r="A2719" s="282" t="s">
        <v>11361</v>
      </c>
      <c r="B2719" s="282" t="s">
        <v>11360</v>
      </c>
      <c r="C2719" s="282" t="s">
        <v>113</v>
      </c>
      <c r="D2719" s="310">
        <v>-1.4376996805111821</v>
      </c>
      <c r="E2719" s="282" t="s">
        <v>2852</v>
      </c>
    </row>
    <row r="2720" spans="1:5" x14ac:dyDescent="0.2">
      <c r="A2720" s="282" t="s">
        <v>11359</v>
      </c>
      <c r="B2720" s="282" t="s">
        <v>11358</v>
      </c>
      <c r="C2720" s="282" t="s">
        <v>113</v>
      </c>
      <c r="D2720" s="310">
        <v>-3.9806996381182147</v>
      </c>
      <c r="E2720" s="282" t="s">
        <v>2852</v>
      </c>
    </row>
    <row r="2721" spans="1:5" x14ac:dyDescent="0.2">
      <c r="A2721" s="282" t="s">
        <v>11357</v>
      </c>
      <c r="B2721" s="282" t="s">
        <v>11356</v>
      </c>
      <c r="C2721" s="282" t="s">
        <v>113</v>
      </c>
      <c r="D2721" s="310">
        <v>-9.2651757188498394</v>
      </c>
      <c r="E2721" s="282" t="s">
        <v>2852</v>
      </c>
    </row>
    <row r="2722" spans="1:5" x14ac:dyDescent="0.2">
      <c r="A2722" s="282" t="s">
        <v>11355</v>
      </c>
      <c r="B2722" s="282" t="s">
        <v>11354</v>
      </c>
      <c r="C2722" s="282" t="s">
        <v>113</v>
      </c>
      <c r="D2722" s="310">
        <v>-5.7728119180633151</v>
      </c>
      <c r="E2722" s="282" t="s">
        <v>2852</v>
      </c>
    </row>
    <row r="2723" spans="1:5" x14ac:dyDescent="0.2">
      <c r="A2723" s="282" t="s">
        <v>11353</v>
      </c>
      <c r="B2723" s="282" t="s">
        <v>11352</v>
      </c>
      <c r="C2723" s="282" t="s">
        <v>113</v>
      </c>
      <c r="D2723" s="310">
        <v>-5.4347826086956523</v>
      </c>
      <c r="E2723" s="282" t="s">
        <v>2852</v>
      </c>
    </row>
    <row r="2724" spans="1:5" x14ac:dyDescent="0.2">
      <c r="A2724" s="282" t="s">
        <v>11351</v>
      </c>
      <c r="B2724" s="282" t="s">
        <v>11350</v>
      </c>
      <c r="C2724" s="282" t="s">
        <v>113</v>
      </c>
      <c r="D2724" s="310">
        <v>-5.1136363636363642</v>
      </c>
      <c r="E2724" s="282" t="s">
        <v>2852</v>
      </c>
    </row>
    <row r="2725" spans="1:5" x14ac:dyDescent="0.2">
      <c r="A2725" s="282" t="s">
        <v>11349</v>
      </c>
      <c r="B2725" s="282" t="s">
        <v>11348</v>
      </c>
      <c r="C2725" s="282" t="s">
        <v>113</v>
      </c>
      <c r="D2725" s="310">
        <v>-9.1222030981067128</v>
      </c>
      <c r="E2725" s="282" t="s">
        <v>2852</v>
      </c>
    </row>
    <row r="2726" spans="1:5" x14ac:dyDescent="0.2">
      <c r="A2726" s="282" t="s">
        <v>11347</v>
      </c>
      <c r="B2726" s="282" t="s">
        <v>11346</v>
      </c>
      <c r="C2726" s="282" t="s">
        <v>113</v>
      </c>
      <c r="D2726" s="310">
        <v>23.851590106007066</v>
      </c>
      <c r="E2726" s="282" t="s">
        <v>2844</v>
      </c>
    </row>
    <row r="2727" spans="1:5" x14ac:dyDescent="0.2">
      <c r="A2727" s="282" t="s">
        <v>11345</v>
      </c>
      <c r="B2727" s="282" t="s">
        <v>11344</v>
      </c>
      <c r="C2727" s="282" t="s">
        <v>113</v>
      </c>
      <c r="D2727" s="310">
        <v>21.198156682027651</v>
      </c>
      <c r="E2727" s="282" t="s">
        <v>2844</v>
      </c>
    </row>
    <row r="2728" spans="1:5" x14ac:dyDescent="0.2">
      <c r="A2728" s="282" t="s">
        <v>11343</v>
      </c>
      <c r="B2728" s="282" t="s">
        <v>11342</v>
      </c>
      <c r="C2728" s="282" t="s">
        <v>113</v>
      </c>
      <c r="D2728" s="310">
        <v>-8.3146067415730336</v>
      </c>
      <c r="E2728" s="282" t="s">
        <v>2852</v>
      </c>
    </row>
    <row r="2729" spans="1:5" x14ac:dyDescent="0.2">
      <c r="A2729" s="282" t="s">
        <v>11341</v>
      </c>
      <c r="B2729" s="282" t="s">
        <v>11340</v>
      </c>
      <c r="C2729" s="282" t="s">
        <v>113</v>
      </c>
      <c r="D2729" s="310">
        <v>-2.4390243902439024</v>
      </c>
      <c r="E2729" s="282" t="s">
        <v>2852</v>
      </c>
    </row>
    <row r="2730" spans="1:5" x14ac:dyDescent="0.2">
      <c r="A2730" s="282" t="s">
        <v>11339</v>
      </c>
      <c r="B2730" s="282" t="s">
        <v>11338</v>
      </c>
      <c r="C2730" s="282" t="s">
        <v>113</v>
      </c>
      <c r="D2730" s="310">
        <v>-4.1166380789022305</v>
      </c>
      <c r="E2730" s="282" t="s">
        <v>2852</v>
      </c>
    </row>
    <row r="2731" spans="1:5" x14ac:dyDescent="0.2">
      <c r="A2731" s="282" t="s">
        <v>11337</v>
      </c>
      <c r="B2731" s="282" t="s">
        <v>11336</v>
      </c>
      <c r="C2731" s="282" t="s">
        <v>113</v>
      </c>
      <c r="D2731" s="310">
        <v>-16.309719934102141</v>
      </c>
      <c r="E2731" s="282" t="s">
        <v>2852</v>
      </c>
    </row>
    <row r="2732" spans="1:5" x14ac:dyDescent="0.2">
      <c r="A2732" s="282" t="s">
        <v>11335</v>
      </c>
      <c r="B2732" s="282" t="s">
        <v>11334</v>
      </c>
      <c r="C2732" s="282" t="s">
        <v>113</v>
      </c>
      <c r="D2732" s="310">
        <v>-15.625</v>
      </c>
      <c r="E2732" s="282" t="s">
        <v>2852</v>
      </c>
    </row>
    <row r="2733" spans="1:5" x14ac:dyDescent="0.2">
      <c r="A2733" s="282" t="s">
        <v>11333</v>
      </c>
      <c r="B2733" s="282" t="s">
        <v>11332</v>
      </c>
      <c r="C2733" s="282" t="s">
        <v>113</v>
      </c>
      <c r="D2733" s="310">
        <v>-6.4748201438848918</v>
      </c>
      <c r="E2733" s="282" t="s">
        <v>2852</v>
      </c>
    </row>
    <row r="2734" spans="1:5" x14ac:dyDescent="0.2">
      <c r="A2734" s="282" t="s">
        <v>11331</v>
      </c>
      <c r="B2734" s="282" t="s">
        <v>11330</v>
      </c>
      <c r="C2734" s="282" t="s">
        <v>113</v>
      </c>
      <c r="D2734" s="310">
        <v>1.4109347442680775</v>
      </c>
      <c r="E2734" s="282" t="s">
        <v>2849</v>
      </c>
    </row>
    <row r="2735" spans="1:5" x14ac:dyDescent="0.2">
      <c r="A2735" s="282" t="s">
        <v>11329</v>
      </c>
      <c r="B2735" s="282" t="s">
        <v>11328</v>
      </c>
      <c r="C2735" s="282" t="s">
        <v>113</v>
      </c>
      <c r="D2735" s="310">
        <v>-8.9075630252100844</v>
      </c>
      <c r="E2735" s="282" t="s">
        <v>2852</v>
      </c>
    </row>
    <row r="2736" spans="1:5" x14ac:dyDescent="0.2">
      <c r="A2736" s="282" t="s">
        <v>11327</v>
      </c>
      <c r="B2736" s="282" t="s">
        <v>11326</v>
      </c>
      <c r="C2736" s="282" t="s">
        <v>113</v>
      </c>
      <c r="D2736" s="310">
        <v>-10.9072375127421</v>
      </c>
      <c r="E2736" s="282" t="s">
        <v>2852</v>
      </c>
    </row>
    <row r="2737" spans="1:5" x14ac:dyDescent="0.2">
      <c r="A2737" s="282" t="s">
        <v>11325</v>
      </c>
      <c r="B2737" s="282" t="s">
        <v>11324</v>
      </c>
      <c r="C2737" s="282" t="s">
        <v>113</v>
      </c>
      <c r="D2737" s="310">
        <v>-12.247071352502664</v>
      </c>
      <c r="E2737" s="282" t="s">
        <v>2852</v>
      </c>
    </row>
    <row r="2738" spans="1:5" x14ac:dyDescent="0.2">
      <c r="A2738" s="282" t="s">
        <v>11323</v>
      </c>
      <c r="B2738" s="282" t="s">
        <v>11322</v>
      </c>
      <c r="C2738" s="282" t="s">
        <v>113</v>
      </c>
      <c r="D2738" s="310">
        <v>-5.8350100603621735</v>
      </c>
      <c r="E2738" s="282" t="s">
        <v>2852</v>
      </c>
    </row>
    <row r="2739" spans="1:5" x14ac:dyDescent="0.2">
      <c r="A2739" s="282" t="s">
        <v>11321</v>
      </c>
      <c r="B2739" s="282" t="s">
        <v>11320</v>
      </c>
      <c r="C2739" s="282" t="s">
        <v>113</v>
      </c>
      <c r="D2739" s="310">
        <v>-2.0190023752969122</v>
      </c>
      <c r="E2739" s="282" t="s">
        <v>2852</v>
      </c>
    </row>
    <row r="2740" spans="1:5" x14ac:dyDescent="0.2">
      <c r="A2740" s="282" t="s">
        <v>11319</v>
      </c>
      <c r="B2740" s="282" t="s">
        <v>11318</v>
      </c>
      <c r="C2740" s="282" t="s">
        <v>113</v>
      </c>
      <c r="D2740" s="310">
        <v>-8.2543978349120426</v>
      </c>
      <c r="E2740" s="282" t="s">
        <v>2852</v>
      </c>
    </row>
    <row r="2741" spans="1:5" x14ac:dyDescent="0.2">
      <c r="A2741" s="282" t="s">
        <v>11317</v>
      </c>
      <c r="B2741" s="282" t="s">
        <v>11316</v>
      </c>
      <c r="C2741" s="282" t="s">
        <v>113</v>
      </c>
      <c r="D2741" s="310">
        <v>-17.50291715285881</v>
      </c>
      <c r="E2741" s="282" t="s">
        <v>2852</v>
      </c>
    </row>
    <row r="2742" spans="1:5" x14ac:dyDescent="0.2">
      <c r="A2742" s="282" t="s">
        <v>11315</v>
      </c>
      <c r="B2742" s="282" t="s">
        <v>11314</v>
      </c>
      <c r="C2742" s="282" t="s">
        <v>113</v>
      </c>
      <c r="D2742" s="310">
        <v>-8</v>
      </c>
      <c r="E2742" s="282" t="s">
        <v>2852</v>
      </c>
    </row>
    <row r="2743" spans="1:5" x14ac:dyDescent="0.2">
      <c r="A2743" s="282" t="s">
        <v>11313</v>
      </c>
      <c r="B2743" s="282" t="s">
        <v>11312</v>
      </c>
      <c r="C2743" s="282" t="s">
        <v>113</v>
      </c>
      <c r="D2743" s="310">
        <v>10.600706713780919</v>
      </c>
      <c r="E2743" s="282" t="s">
        <v>2844</v>
      </c>
    </row>
    <row r="2744" spans="1:5" x14ac:dyDescent="0.2">
      <c r="A2744" s="282" t="s">
        <v>11311</v>
      </c>
      <c r="B2744" s="282" t="s">
        <v>11310</v>
      </c>
      <c r="C2744" s="282" t="s">
        <v>113</v>
      </c>
      <c r="D2744" s="310">
        <v>-10.781671159029651</v>
      </c>
      <c r="E2744" s="282" t="s">
        <v>2852</v>
      </c>
    </row>
    <row r="2745" spans="1:5" x14ac:dyDescent="0.2">
      <c r="A2745" s="282" t="s">
        <v>11309</v>
      </c>
      <c r="B2745" s="282" t="s">
        <v>11308</v>
      </c>
      <c r="C2745" s="282" t="s">
        <v>113</v>
      </c>
      <c r="D2745" s="310">
        <v>-14.775977121067681</v>
      </c>
      <c r="E2745" s="282" t="s">
        <v>2852</v>
      </c>
    </row>
    <row r="2746" spans="1:5" x14ac:dyDescent="0.2">
      <c r="A2746" s="282" t="s">
        <v>11307</v>
      </c>
      <c r="B2746" s="282" t="s">
        <v>11306</v>
      </c>
      <c r="C2746" s="282" t="s">
        <v>113</v>
      </c>
      <c r="D2746" s="310">
        <v>-11.918951132300357</v>
      </c>
      <c r="E2746" s="282" t="s">
        <v>2852</v>
      </c>
    </row>
    <row r="2747" spans="1:5" x14ac:dyDescent="0.2">
      <c r="A2747" s="282" t="s">
        <v>11305</v>
      </c>
      <c r="B2747" s="282" t="s">
        <v>11304</v>
      </c>
      <c r="C2747" s="282" t="s">
        <v>113</v>
      </c>
      <c r="D2747" s="310">
        <v>-6.227544910179641</v>
      </c>
      <c r="E2747" s="282" t="s">
        <v>2852</v>
      </c>
    </row>
    <row r="2748" spans="1:5" x14ac:dyDescent="0.2">
      <c r="A2748" s="282" t="s">
        <v>11303</v>
      </c>
      <c r="B2748" s="282" t="s">
        <v>11302</v>
      </c>
      <c r="C2748" s="282" t="s">
        <v>113</v>
      </c>
      <c r="D2748" s="310">
        <v>-2.1818181818181821</v>
      </c>
      <c r="E2748" s="282" t="s">
        <v>2852</v>
      </c>
    </row>
    <row r="2749" spans="1:5" x14ac:dyDescent="0.2">
      <c r="A2749" s="282" t="s">
        <v>11301</v>
      </c>
      <c r="B2749" s="282" t="s">
        <v>11300</v>
      </c>
      <c r="C2749" s="282" t="s">
        <v>113</v>
      </c>
      <c r="D2749" s="310">
        <v>-0.80321285140562237</v>
      </c>
      <c r="E2749" s="282" t="s">
        <v>2852</v>
      </c>
    </row>
    <row r="2750" spans="1:5" x14ac:dyDescent="0.2">
      <c r="A2750" s="282" t="s">
        <v>11299</v>
      </c>
      <c r="B2750" s="282" t="s">
        <v>11298</v>
      </c>
      <c r="C2750" s="282" t="s">
        <v>113</v>
      </c>
      <c r="D2750" s="310">
        <v>-7.1229050279329602</v>
      </c>
      <c r="E2750" s="282" t="s">
        <v>2852</v>
      </c>
    </row>
    <row r="2751" spans="1:5" x14ac:dyDescent="0.2">
      <c r="A2751" s="282" t="s">
        <v>11297</v>
      </c>
      <c r="B2751" s="282" t="s">
        <v>11296</v>
      </c>
      <c r="C2751" s="282" t="s">
        <v>113</v>
      </c>
      <c r="D2751" s="310">
        <v>10.526315789473683</v>
      </c>
      <c r="E2751" s="282" t="s">
        <v>2844</v>
      </c>
    </row>
    <row r="2752" spans="1:5" x14ac:dyDescent="0.2">
      <c r="A2752" s="282" t="s">
        <v>11295</v>
      </c>
      <c r="B2752" s="282" t="s">
        <v>11294</v>
      </c>
      <c r="C2752" s="282" t="s">
        <v>113</v>
      </c>
      <c r="D2752" s="310">
        <v>-3.6277602523659311</v>
      </c>
      <c r="E2752" s="282" t="s">
        <v>2852</v>
      </c>
    </row>
    <row r="2753" spans="1:5" x14ac:dyDescent="0.2">
      <c r="A2753" s="282" t="s">
        <v>11293</v>
      </c>
      <c r="B2753" s="282" t="s">
        <v>11292</v>
      </c>
      <c r="C2753" s="282" t="s">
        <v>113</v>
      </c>
      <c r="D2753" s="310">
        <v>-11.190053285968029</v>
      </c>
      <c r="E2753" s="282" t="s">
        <v>2852</v>
      </c>
    </row>
    <row r="2754" spans="1:5" x14ac:dyDescent="0.2">
      <c r="A2754" s="282" t="s">
        <v>11291</v>
      </c>
      <c r="B2754" s="282" t="s">
        <v>11290</v>
      </c>
      <c r="C2754" s="282" t="s">
        <v>113</v>
      </c>
      <c r="D2754" s="310">
        <v>-4.7520661157024797</v>
      </c>
      <c r="E2754" s="282" t="s">
        <v>2852</v>
      </c>
    </row>
    <row r="2755" spans="1:5" x14ac:dyDescent="0.2">
      <c r="A2755" s="282" t="s">
        <v>11289</v>
      </c>
      <c r="B2755" s="282" t="s">
        <v>11288</v>
      </c>
      <c r="C2755" s="282" t="s">
        <v>113</v>
      </c>
      <c r="D2755" s="310">
        <v>-2.7426160337552745</v>
      </c>
      <c r="E2755" s="282" t="s">
        <v>2852</v>
      </c>
    </row>
    <row r="2756" spans="1:5" x14ac:dyDescent="0.2">
      <c r="A2756" s="282" t="s">
        <v>11287</v>
      </c>
      <c r="B2756" s="282" t="s">
        <v>11286</v>
      </c>
      <c r="C2756" s="282" t="s">
        <v>113</v>
      </c>
      <c r="D2756" s="310">
        <v>-3.1630170316301705</v>
      </c>
      <c r="E2756" s="282" t="s">
        <v>2852</v>
      </c>
    </row>
    <row r="2757" spans="1:5" x14ac:dyDescent="0.2">
      <c r="A2757" s="282" t="s">
        <v>11285</v>
      </c>
      <c r="B2757" s="282" t="s">
        <v>11284</v>
      </c>
      <c r="C2757" s="282" t="s">
        <v>113</v>
      </c>
      <c r="D2757" s="310">
        <v>3.3816425120772946</v>
      </c>
      <c r="E2757" s="282" t="s">
        <v>2849</v>
      </c>
    </row>
    <row r="2758" spans="1:5" x14ac:dyDescent="0.2">
      <c r="A2758" s="282" t="s">
        <v>11283</v>
      </c>
      <c r="B2758" s="282" t="s">
        <v>11282</v>
      </c>
      <c r="C2758" s="282" t="s">
        <v>113</v>
      </c>
      <c r="D2758" s="310">
        <v>0.21551724137931033</v>
      </c>
      <c r="E2758" s="282" t="s">
        <v>2849</v>
      </c>
    </row>
    <row r="2759" spans="1:5" x14ac:dyDescent="0.2">
      <c r="A2759" s="282" t="s">
        <v>11281</v>
      </c>
      <c r="B2759" s="282" t="s">
        <v>11280</v>
      </c>
      <c r="C2759" s="282" t="s">
        <v>113</v>
      </c>
      <c r="D2759" s="310">
        <v>12.561174551386623</v>
      </c>
      <c r="E2759" s="282" t="s">
        <v>2844</v>
      </c>
    </row>
    <row r="2760" spans="1:5" x14ac:dyDescent="0.2">
      <c r="A2760" s="282" t="s">
        <v>11279</v>
      </c>
      <c r="B2760" s="282" t="s">
        <v>11278</v>
      </c>
      <c r="C2760" s="282" t="s">
        <v>113</v>
      </c>
      <c r="D2760" s="310">
        <v>41.337386018237083</v>
      </c>
      <c r="E2760" s="282" t="s">
        <v>2844</v>
      </c>
    </row>
    <row r="2761" spans="1:5" x14ac:dyDescent="0.2">
      <c r="A2761" s="282" t="s">
        <v>11277</v>
      </c>
      <c r="B2761" s="282" t="s">
        <v>11276</v>
      </c>
      <c r="C2761" s="282" t="s">
        <v>113</v>
      </c>
      <c r="D2761" s="310">
        <v>-3.8751345532831003</v>
      </c>
      <c r="E2761" s="282" t="s">
        <v>2852</v>
      </c>
    </row>
    <row r="2762" spans="1:5" x14ac:dyDescent="0.2">
      <c r="A2762" s="282" t="s">
        <v>11275</v>
      </c>
      <c r="B2762" s="282" t="s">
        <v>11274</v>
      </c>
      <c r="C2762" s="282" t="s">
        <v>113</v>
      </c>
      <c r="D2762" s="310">
        <v>2.8444444444444446</v>
      </c>
      <c r="E2762" s="282" t="s">
        <v>2849</v>
      </c>
    </row>
    <row r="2763" spans="1:5" x14ac:dyDescent="0.2">
      <c r="A2763" s="282" t="s">
        <v>11273</v>
      </c>
      <c r="B2763" s="282" t="s">
        <v>11272</v>
      </c>
      <c r="C2763" s="282" t="s">
        <v>113</v>
      </c>
      <c r="D2763" s="310">
        <v>-9.6977329974811077</v>
      </c>
      <c r="E2763" s="282" t="s">
        <v>2852</v>
      </c>
    </row>
    <row r="2764" spans="1:5" x14ac:dyDescent="0.2">
      <c r="A2764" s="282" t="s">
        <v>11271</v>
      </c>
      <c r="B2764" s="282" t="s">
        <v>11270</v>
      </c>
      <c r="C2764" s="282" t="s">
        <v>113</v>
      </c>
      <c r="D2764" s="310">
        <v>5.6737588652482271</v>
      </c>
      <c r="E2764" s="282" t="s">
        <v>2844</v>
      </c>
    </row>
    <row r="2765" spans="1:5" x14ac:dyDescent="0.2">
      <c r="A2765" s="282" t="s">
        <v>11269</v>
      </c>
      <c r="B2765" s="282" t="s">
        <v>11268</v>
      </c>
      <c r="C2765" s="282" t="s">
        <v>113</v>
      </c>
      <c r="D2765" s="310">
        <v>5.3524804177545686</v>
      </c>
      <c r="E2765" s="282" t="s">
        <v>2844</v>
      </c>
    </row>
    <row r="2766" spans="1:5" x14ac:dyDescent="0.2">
      <c r="A2766" s="282" t="s">
        <v>11267</v>
      </c>
      <c r="B2766" s="282" t="s">
        <v>11266</v>
      </c>
      <c r="C2766" s="282" t="s">
        <v>125</v>
      </c>
      <c r="D2766" s="310">
        <v>2.3076923076923079</v>
      </c>
      <c r="E2766" s="282" t="s">
        <v>2849</v>
      </c>
    </row>
    <row r="2767" spans="1:5" x14ac:dyDescent="0.2">
      <c r="A2767" s="282" t="s">
        <v>11265</v>
      </c>
      <c r="B2767" s="282" t="s">
        <v>11264</v>
      </c>
      <c r="C2767" s="282" t="s">
        <v>125</v>
      </c>
      <c r="D2767" s="310">
        <v>5.082592121982211</v>
      </c>
      <c r="E2767" s="282" t="s">
        <v>2844</v>
      </c>
    </row>
    <row r="2768" spans="1:5" x14ac:dyDescent="0.2">
      <c r="A2768" s="282" t="s">
        <v>11263</v>
      </c>
      <c r="B2768" s="282" t="s">
        <v>11262</v>
      </c>
      <c r="C2768" s="282" t="s">
        <v>125</v>
      </c>
      <c r="D2768" s="310">
        <v>9.6176129779837769</v>
      </c>
      <c r="E2768" s="282" t="s">
        <v>2844</v>
      </c>
    </row>
    <row r="2769" spans="1:5" x14ac:dyDescent="0.2">
      <c r="A2769" s="282" t="s">
        <v>11261</v>
      </c>
      <c r="B2769" s="282" t="s">
        <v>11260</v>
      </c>
      <c r="C2769" s="282" t="s">
        <v>125</v>
      </c>
      <c r="D2769" s="310">
        <v>-2.5957972805933252</v>
      </c>
      <c r="E2769" s="282" t="s">
        <v>2852</v>
      </c>
    </row>
    <row r="2770" spans="1:5" x14ac:dyDescent="0.2">
      <c r="A2770" s="282" t="s">
        <v>11259</v>
      </c>
      <c r="B2770" s="282" t="s">
        <v>11258</v>
      </c>
      <c r="C2770" s="282" t="s">
        <v>125</v>
      </c>
      <c r="D2770" s="310">
        <v>9.1386554621848735</v>
      </c>
      <c r="E2770" s="282" t="s">
        <v>2844</v>
      </c>
    </row>
    <row r="2771" spans="1:5" x14ac:dyDescent="0.2">
      <c r="A2771" s="282" t="s">
        <v>11257</v>
      </c>
      <c r="B2771" s="282" t="s">
        <v>11256</v>
      </c>
      <c r="C2771" s="282" t="s">
        <v>125</v>
      </c>
      <c r="D2771" s="310">
        <v>-8.3153347732181437</v>
      </c>
      <c r="E2771" s="282" t="s">
        <v>2852</v>
      </c>
    </row>
    <row r="2772" spans="1:5" x14ac:dyDescent="0.2">
      <c r="A2772" s="282" t="s">
        <v>11255</v>
      </c>
      <c r="B2772" s="282" t="s">
        <v>11254</v>
      </c>
      <c r="C2772" s="282" t="s">
        <v>125</v>
      </c>
      <c r="D2772" s="310">
        <v>-3.4710743801652892</v>
      </c>
      <c r="E2772" s="282" t="s">
        <v>2852</v>
      </c>
    </row>
    <row r="2773" spans="1:5" x14ac:dyDescent="0.2">
      <c r="A2773" s="282" t="s">
        <v>11253</v>
      </c>
      <c r="B2773" s="282" t="s">
        <v>11252</v>
      </c>
      <c r="C2773" s="282" t="s">
        <v>125</v>
      </c>
      <c r="D2773" s="310">
        <v>-9.8233995584988971</v>
      </c>
      <c r="E2773" s="282" t="s">
        <v>2852</v>
      </c>
    </row>
    <row r="2774" spans="1:5" x14ac:dyDescent="0.2">
      <c r="A2774" s="282" t="s">
        <v>11251</v>
      </c>
      <c r="B2774" s="282" t="s">
        <v>11250</v>
      </c>
      <c r="C2774" s="282" t="s">
        <v>125</v>
      </c>
      <c r="D2774" s="310">
        <v>2.0588235294117645</v>
      </c>
      <c r="E2774" s="282" t="s">
        <v>2849</v>
      </c>
    </row>
    <row r="2775" spans="1:5" x14ac:dyDescent="0.2">
      <c r="A2775" s="282" t="s">
        <v>11249</v>
      </c>
      <c r="B2775" s="282" t="s">
        <v>11248</v>
      </c>
      <c r="C2775" s="282" t="s">
        <v>125</v>
      </c>
      <c r="D2775" s="310">
        <v>-0.41493775933609961</v>
      </c>
      <c r="E2775" s="282" t="s">
        <v>2852</v>
      </c>
    </row>
    <row r="2776" spans="1:5" x14ac:dyDescent="0.2">
      <c r="A2776" s="282" t="s">
        <v>11247</v>
      </c>
      <c r="B2776" s="282" t="s">
        <v>11246</v>
      </c>
      <c r="C2776" s="282" t="s">
        <v>125</v>
      </c>
      <c r="D2776" s="310">
        <v>-3.7481259370314843</v>
      </c>
      <c r="E2776" s="282" t="s">
        <v>2852</v>
      </c>
    </row>
    <row r="2777" spans="1:5" x14ac:dyDescent="0.2">
      <c r="A2777" s="282" t="s">
        <v>11245</v>
      </c>
      <c r="B2777" s="282" t="s">
        <v>11244</v>
      </c>
      <c r="C2777" s="282" t="s">
        <v>125</v>
      </c>
      <c r="D2777" s="310">
        <v>23.444976076555022</v>
      </c>
      <c r="E2777" s="282" t="s">
        <v>2844</v>
      </c>
    </row>
    <row r="2778" spans="1:5" x14ac:dyDescent="0.2">
      <c r="A2778" s="282" t="s">
        <v>11243</v>
      </c>
      <c r="B2778" s="282" t="s">
        <v>11242</v>
      </c>
      <c r="C2778" s="282" t="s">
        <v>125</v>
      </c>
      <c r="D2778" s="310">
        <v>-8.6150490730643412</v>
      </c>
      <c r="E2778" s="282" t="s">
        <v>2852</v>
      </c>
    </row>
    <row r="2779" spans="1:5" x14ac:dyDescent="0.2">
      <c r="A2779" s="282" t="s">
        <v>11241</v>
      </c>
      <c r="B2779" s="282" t="s">
        <v>11240</v>
      </c>
      <c r="C2779" s="282" t="s">
        <v>125</v>
      </c>
      <c r="D2779" s="310">
        <v>39.319470699432891</v>
      </c>
      <c r="E2779" s="282" t="s">
        <v>2844</v>
      </c>
    </row>
    <row r="2780" spans="1:5" x14ac:dyDescent="0.2">
      <c r="A2780" s="282" t="s">
        <v>11239</v>
      </c>
      <c r="B2780" s="282" t="s">
        <v>11238</v>
      </c>
      <c r="C2780" s="282" t="s">
        <v>125</v>
      </c>
      <c r="D2780" s="310">
        <v>3.9007092198581561</v>
      </c>
      <c r="E2780" s="282" t="s">
        <v>2849</v>
      </c>
    </row>
    <row r="2781" spans="1:5" x14ac:dyDescent="0.2">
      <c r="A2781" s="282" t="s">
        <v>11237</v>
      </c>
      <c r="B2781" s="282" t="s">
        <v>11236</v>
      </c>
      <c r="C2781" s="282" t="s">
        <v>125</v>
      </c>
      <c r="D2781" s="310">
        <v>0.32</v>
      </c>
      <c r="E2781" s="282" t="s">
        <v>2849</v>
      </c>
    </row>
    <row r="2782" spans="1:5" x14ac:dyDescent="0.2">
      <c r="A2782" s="282" t="s">
        <v>11235</v>
      </c>
      <c r="B2782" s="282" t="s">
        <v>11234</v>
      </c>
      <c r="C2782" s="282" t="s">
        <v>125</v>
      </c>
      <c r="D2782" s="310">
        <v>2.0338983050847457</v>
      </c>
      <c r="E2782" s="282" t="s">
        <v>2849</v>
      </c>
    </row>
    <row r="2783" spans="1:5" x14ac:dyDescent="0.2">
      <c r="A2783" s="282" t="s">
        <v>11233</v>
      </c>
      <c r="B2783" s="282" t="s">
        <v>11232</v>
      </c>
      <c r="C2783" s="282" t="s">
        <v>125</v>
      </c>
      <c r="D2783" s="310">
        <v>0.63131313131313127</v>
      </c>
      <c r="E2783" s="282" t="s">
        <v>2849</v>
      </c>
    </row>
    <row r="2784" spans="1:5" x14ac:dyDescent="0.2">
      <c r="A2784" s="282" t="s">
        <v>11231</v>
      </c>
      <c r="B2784" s="282" t="s">
        <v>11230</v>
      </c>
      <c r="C2784" s="282" t="s">
        <v>125</v>
      </c>
      <c r="D2784" s="310">
        <v>-7.734056987788331</v>
      </c>
      <c r="E2784" s="282" t="s">
        <v>2852</v>
      </c>
    </row>
    <row r="2785" spans="1:5" x14ac:dyDescent="0.2">
      <c r="A2785" s="282" t="s">
        <v>11229</v>
      </c>
      <c r="B2785" s="282" t="s">
        <v>11228</v>
      </c>
      <c r="C2785" s="282" t="s">
        <v>125</v>
      </c>
      <c r="D2785" s="310">
        <v>25.690021231422506</v>
      </c>
      <c r="E2785" s="282" t="s">
        <v>2844</v>
      </c>
    </row>
    <row r="2786" spans="1:5" x14ac:dyDescent="0.2">
      <c r="A2786" s="282" t="s">
        <v>11227</v>
      </c>
      <c r="B2786" s="282" t="s">
        <v>11226</v>
      </c>
      <c r="C2786" s="282" t="s">
        <v>125</v>
      </c>
      <c r="D2786" s="310">
        <v>-5.3020961775585702</v>
      </c>
      <c r="E2786" s="282" t="s">
        <v>2852</v>
      </c>
    </row>
    <row r="2787" spans="1:5" x14ac:dyDescent="0.2">
      <c r="A2787" s="282" t="s">
        <v>11225</v>
      </c>
      <c r="B2787" s="282" t="s">
        <v>11224</v>
      </c>
      <c r="C2787" s="282" t="s">
        <v>125</v>
      </c>
      <c r="D2787" s="310">
        <v>-6.6361556064073222</v>
      </c>
      <c r="E2787" s="282" t="s">
        <v>2852</v>
      </c>
    </row>
    <row r="2788" spans="1:5" x14ac:dyDescent="0.2">
      <c r="A2788" s="282" t="s">
        <v>11223</v>
      </c>
      <c r="B2788" s="282" t="s">
        <v>11222</v>
      </c>
      <c r="C2788" s="282" t="s">
        <v>125</v>
      </c>
      <c r="D2788" s="310">
        <v>-3.4578146611341634</v>
      </c>
      <c r="E2788" s="282" t="s">
        <v>2852</v>
      </c>
    </row>
    <row r="2789" spans="1:5" x14ac:dyDescent="0.2">
      <c r="A2789" s="282" t="s">
        <v>11221</v>
      </c>
      <c r="B2789" s="282" t="s">
        <v>11220</v>
      </c>
      <c r="C2789" s="282" t="s">
        <v>125</v>
      </c>
      <c r="D2789" s="310">
        <v>1.5247776365946633</v>
      </c>
      <c r="E2789" s="282" t="s">
        <v>2849</v>
      </c>
    </row>
    <row r="2790" spans="1:5" x14ac:dyDescent="0.2">
      <c r="A2790" s="282" t="s">
        <v>11219</v>
      </c>
      <c r="B2790" s="282" t="s">
        <v>11218</v>
      </c>
      <c r="C2790" s="282" t="s">
        <v>125</v>
      </c>
      <c r="D2790" s="310">
        <v>26.092089728453367</v>
      </c>
      <c r="E2790" s="282" t="s">
        <v>2844</v>
      </c>
    </row>
    <row r="2791" spans="1:5" x14ac:dyDescent="0.2">
      <c r="A2791" s="282" t="s">
        <v>11217</v>
      </c>
      <c r="B2791" s="282" t="s">
        <v>11216</v>
      </c>
      <c r="C2791" s="282" t="s">
        <v>125</v>
      </c>
      <c r="D2791" s="310">
        <v>-1.8847006651884701</v>
      </c>
      <c r="E2791" s="282" t="s">
        <v>2852</v>
      </c>
    </row>
    <row r="2792" spans="1:5" x14ac:dyDescent="0.2">
      <c r="A2792" s="282" t="s">
        <v>11215</v>
      </c>
      <c r="B2792" s="282" t="s">
        <v>11214</v>
      </c>
      <c r="C2792" s="282" t="s">
        <v>125</v>
      </c>
      <c r="D2792" s="310">
        <v>5.1401869158878499</v>
      </c>
      <c r="E2792" s="282" t="s">
        <v>2844</v>
      </c>
    </row>
    <row r="2793" spans="1:5" x14ac:dyDescent="0.2">
      <c r="A2793" s="282" t="s">
        <v>11213</v>
      </c>
      <c r="B2793" s="282" t="s">
        <v>11212</v>
      </c>
      <c r="C2793" s="282" t="s">
        <v>125</v>
      </c>
      <c r="D2793" s="310">
        <v>-6.2630480167014611</v>
      </c>
      <c r="E2793" s="282" t="s">
        <v>2852</v>
      </c>
    </row>
    <row r="2794" spans="1:5" x14ac:dyDescent="0.2">
      <c r="A2794" s="282" t="s">
        <v>11211</v>
      </c>
      <c r="B2794" s="282" t="s">
        <v>11210</v>
      </c>
      <c r="C2794" s="282" t="s">
        <v>125</v>
      </c>
      <c r="D2794" s="310">
        <v>-2.1113243761996161</v>
      </c>
      <c r="E2794" s="282" t="s">
        <v>2852</v>
      </c>
    </row>
    <row r="2795" spans="1:5" x14ac:dyDescent="0.2">
      <c r="A2795" s="282" t="s">
        <v>11209</v>
      </c>
      <c r="B2795" s="282" t="s">
        <v>11208</v>
      </c>
      <c r="C2795" s="282" t="s">
        <v>125</v>
      </c>
      <c r="D2795" s="310">
        <v>0.14084507042253522</v>
      </c>
      <c r="E2795" s="282" t="s">
        <v>2849</v>
      </c>
    </row>
    <row r="2796" spans="1:5" x14ac:dyDescent="0.2">
      <c r="A2796" s="282" t="s">
        <v>11207</v>
      </c>
      <c r="B2796" s="282" t="s">
        <v>11206</v>
      </c>
      <c r="C2796" s="282" t="s">
        <v>125</v>
      </c>
      <c r="D2796" s="310">
        <v>30.038759689922479</v>
      </c>
      <c r="E2796" s="282" t="s">
        <v>2844</v>
      </c>
    </row>
    <row r="2797" spans="1:5" x14ac:dyDescent="0.2">
      <c r="A2797" s="282" t="s">
        <v>11205</v>
      </c>
      <c r="B2797" s="282" t="s">
        <v>11204</v>
      </c>
      <c r="C2797" s="282" t="s">
        <v>125</v>
      </c>
      <c r="D2797" s="310">
        <v>-7.2100313479623823</v>
      </c>
      <c r="E2797" s="282" t="s">
        <v>2852</v>
      </c>
    </row>
    <row r="2798" spans="1:5" x14ac:dyDescent="0.2">
      <c r="A2798" s="282" t="s">
        <v>11203</v>
      </c>
      <c r="B2798" s="282" t="s">
        <v>11202</v>
      </c>
      <c r="C2798" s="282" t="s">
        <v>125</v>
      </c>
      <c r="D2798" s="310">
        <v>-12.284069097888676</v>
      </c>
      <c r="E2798" s="282" t="s">
        <v>2852</v>
      </c>
    </row>
    <row r="2799" spans="1:5" x14ac:dyDescent="0.2">
      <c r="A2799" s="282" t="s">
        <v>11201</v>
      </c>
      <c r="B2799" s="282" t="s">
        <v>11200</v>
      </c>
      <c r="C2799" s="282" t="s">
        <v>125</v>
      </c>
      <c r="D2799" s="310">
        <v>-1.8541409147095178</v>
      </c>
      <c r="E2799" s="282" t="s">
        <v>2852</v>
      </c>
    </row>
    <row r="2800" spans="1:5" x14ac:dyDescent="0.2">
      <c r="A2800" s="282" t="s">
        <v>11199</v>
      </c>
      <c r="B2800" s="282" t="s">
        <v>11198</v>
      </c>
      <c r="C2800" s="282" t="s">
        <v>125</v>
      </c>
      <c r="D2800" s="310">
        <v>-0.74866310160427807</v>
      </c>
      <c r="E2800" s="282" t="s">
        <v>2852</v>
      </c>
    </row>
    <row r="2801" spans="1:5" x14ac:dyDescent="0.2">
      <c r="A2801" s="282" t="s">
        <v>11197</v>
      </c>
      <c r="B2801" s="282" t="s">
        <v>11196</v>
      </c>
      <c r="C2801" s="282" t="s">
        <v>125</v>
      </c>
      <c r="D2801" s="310">
        <v>14.475025484199797</v>
      </c>
      <c r="E2801" s="282" t="s">
        <v>2844</v>
      </c>
    </row>
    <row r="2802" spans="1:5" x14ac:dyDescent="0.2">
      <c r="A2802" s="282" t="s">
        <v>11195</v>
      </c>
      <c r="B2802" s="282" t="s">
        <v>11194</v>
      </c>
      <c r="C2802" s="282" t="s">
        <v>125</v>
      </c>
      <c r="D2802" s="310">
        <v>2.7290448343079921</v>
      </c>
      <c r="E2802" s="282" t="s">
        <v>2849</v>
      </c>
    </row>
    <row r="2803" spans="1:5" x14ac:dyDescent="0.2">
      <c r="A2803" s="282" t="s">
        <v>11193</v>
      </c>
      <c r="B2803" s="282" t="s">
        <v>11192</v>
      </c>
      <c r="C2803" s="282" t="s">
        <v>125</v>
      </c>
      <c r="D2803" s="310">
        <v>12.889812889812891</v>
      </c>
      <c r="E2803" s="282" t="s">
        <v>2844</v>
      </c>
    </row>
    <row r="2804" spans="1:5" x14ac:dyDescent="0.2">
      <c r="A2804" s="282" t="s">
        <v>11191</v>
      </c>
      <c r="B2804" s="282" t="s">
        <v>11190</v>
      </c>
      <c r="C2804" s="282" t="s">
        <v>125</v>
      </c>
      <c r="D2804" s="310">
        <v>1.5776699029126213</v>
      </c>
      <c r="E2804" s="282" t="s">
        <v>2849</v>
      </c>
    </row>
    <row r="2805" spans="1:5" x14ac:dyDescent="0.2">
      <c r="A2805" s="282" t="s">
        <v>11189</v>
      </c>
      <c r="B2805" s="282" t="s">
        <v>11188</v>
      </c>
      <c r="C2805" s="282" t="s">
        <v>125</v>
      </c>
      <c r="D2805" s="310">
        <v>13.032581453634084</v>
      </c>
      <c r="E2805" s="282" t="s">
        <v>2844</v>
      </c>
    </row>
    <row r="2806" spans="1:5" x14ac:dyDescent="0.2">
      <c r="A2806" s="282" t="s">
        <v>11187</v>
      </c>
      <c r="B2806" s="282" t="s">
        <v>11186</v>
      </c>
      <c r="C2806" s="282" t="s">
        <v>125</v>
      </c>
      <c r="D2806" s="310">
        <v>1.3499480789200415</v>
      </c>
      <c r="E2806" s="282" t="s">
        <v>2849</v>
      </c>
    </row>
    <row r="2807" spans="1:5" x14ac:dyDescent="0.2">
      <c r="A2807" s="282" t="s">
        <v>11185</v>
      </c>
      <c r="B2807" s="282" t="s">
        <v>11184</v>
      </c>
      <c r="C2807" s="282" t="s">
        <v>125</v>
      </c>
      <c r="D2807" s="310">
        <v>10.041265474552958</v>
      </c>
      <c r="E2807" s="282" t="s">
        <v>2844</v>
      </c>
    </row>
    <row r="2808" spans="1:5" x14ac:dyDescent="0.2">
      <c r="A2808" s="282" t="s">
        <v>11183</v>
      </c>
      <c r="B2808" s="282" t="s">
        <v>11182</v>
      </c>
      <c r="C2808" s="282" t="s">
        <v>125</v>
      </c>
      <c r="D2808" s="310">
        <v>12.673267326732674</v>
      </c>
      <c r="E2808" s="282" t="s">
        <v>2844</v>
      </c>
    </row>
    <row r="2809" spans="1:5" x14ac:dyDescent="0.2">
      <c r="A2809" s="282" t="s">
        <v>11181</v>
      </c>
      <c r="B2809" s="282" t="s">
        <v>11180</v>
      </c>
      <c r="C2809" s="282" t="s">
        <v>125</v>
      </c>
      <c r="D2809" s="310">
        <v>-4.4989775051124745</v>
      </c>
      <c r="E2809" s="282" t="s">
        <v>2852</v>
      </c>
    </row>
    <row r="2810" spans="1:5" x14ac:dyDescent="0.2">
      <c r="A2810" s="282" t="s">
        <v>11179</v>
      </c>
      <c r="B2810" s="282" t="s">
        <v>11178</v>
      </c>
      <c r="C2810" s="282" t="s">
        <v>125</v>
      </c>
      <c r="D2810" s="310">
        <v>6.854838709677419</v>
      </c>
      <c r="E2810" s="282" t="s">
        <v>2844</v>
      </c>
    </row>
    <row r="2811" spans="1:5" x14ac:dyDescent="0.2">
      <c r="A2811" s="282" t="s">
        <v>11177</v>
      </c>
      <c r="B2811" s="282" t="s">
        <v>11176</v>
      </c>
      <c r="C2811" s="282" t="s">
        <v>125</v>
      </c>
      <c r="D2811" s="310">
        <v>1.5151515151515151</v>
      </c>
      <c r="E2811" s="282" t="s">
        <v>2849</v>
      </c>
    </row>
    <row r="2812" spans="1:5" x14ac:dyDescent="0.2">
      <c r="A2812" s="282" t="s">
        <v>11175</v>
      </c>
      <c r="B2812" s="282" t="s">
        <v>11174</v>
      </c>
      <c r="C2812" s="282" t="s">
        <v>125</v>
      </c>
      <c r="D2812" s="310">
        <v>-1.9417475728155338</v>
      </c>
      <c r="E2812" s="282" t="s">
        <v>2852</v>
      </c>
    </row>
    <row r="2813" spans="1:5" x14ac:dyDescent="0.2">
      <c r="A2813" s="282" t="s">
        <v>11173</v>
      </c>
      <c r="B2813" s="282" t="s">
        <v>11172</v>
      </c>
      <c r="C2813" s="282" t="s">
        <v>125</v>
      </c>
      <c r="D2813" s="310">
        <v>3.4106412005457027</v>
      </c>
      <c r="E2813" s="282" t="s">
        <v>2849</v>
      </c>
    </row>
    <row r="2814" spans="1:5" x14ac:dyDescent="0.2">
      <c r="A2814" s="282" t="s">
        <v>11171</v>
      </c>
      <c r="B2814" s="282" t="s">
        <v>11170</v>
      </c>
      <c r="C2814" s="282" t="s">
        <v>125</v>
      </c>
      <c r="D2814" s="310">
        <v>4.5801526717557248</v>
      </c>
      <c r="E2814" s="282" t="s">
        <v>2844</v>
      </c>
    </row>
    <row r="2815" spans="1:5" x14ac:dyDescent="0.2">
      <c r="A2815" s="282" t="s">
        <v>11169</v>
      </c>
      <c r="B2815" s="282" t="s">
        <v>11168</v>
      </c>
      <c r="C2815" s="282" t="s">
        <v>125</v>
      </c>
      <c r="D2815" s="310">
        <v>10.919540229885058</v>
      </c>
      <c r="E2815" s="282" t="s">
        <v>2844</v>
      </c>
    </row>
    <row r="2816" spans="1:5" x14ac:dyDescent="0.2">
      <c r="A2816" s="282" t="s">
        <v>11167</v>
      </c>
      <c r="B2816" s="282" t="s">
        <v>11166</v>
      </c>
      <c r="C2816" s="282" t="s">
        <v>125</v>
      </c>
      <c r="D2816" s="310">
        <v>2.5236593059936907</v>
      </c>
      <c r="E2816" s="282" t="s">
        <v>2849</v>
      </c>
    </row>
    <row r="2817" spans="1:5" x14ac:dyDescent="0.2">
      <c r="A2817" s="282" t="s">
        <v>11165</v>
      </c>
      <c r="B2817" s="282" t="s">
        <v>11164</v>
      </c>
      <c r="C2817" s="282" t="s">
        <v>125</v>
      </c>
      <c r="D2817" s="310">
        <v>-2.9850746268656714</v>
      </c>
      <c r="E2817" s="282" t="s">
        <v>2852</v>
      </c>
    </row>
    <row r="2818" spans="1:5" x14ac:dyDescent="0.2">
      <c r="A2818" s="282" t="s">
        <v>11163</v>
      </c>
      <c r="B2818" s="282" t="s">
        <v>11162</v>
      </c>
      <c r="C2818" s="282" t="s">
        <v>125</v>
      </c>
      <c r="D2818" s="310">
        <v>-4.4444444444444446</v>
      </c>
      <c r="E2818" s="282" t="s">
        <v>2852</v>
      </c>
    </row>
    <row r="2819" spans="1:5" x14ac:dyDescent="0.2">
      <c r="A2819" s="282" t="s">
        <v>11161</v>
      </c>
      <c r="B2819" s="282" t="s">
        <v>11160</v>
      </c>
      <c r="C2819" s="282" t="s">
        <v>125</v>
      </c>
      <c r="D2819" s="310">
        <v>-7.274826789838337</v>
      </c>
      <c r="E2819" s="282" t="s">
        <v>2852</v>
      </c>
    </row>
    <row r="2820" spans="1:5" x14ac:dyDescent="0.2">
      <c r="A2820" s="282" t="s">
        <v>11159</v>
      </c>
      <c r="B2820" s="282" t="s">
        <v>11158</v>
      </c>
      <c r="C2820" s="282" t="s">
        <v>125</v>
      </c>
      <c r="D2820" s="310">
        <v>-9.5008051529790674</v>
      </c>
      <c r="E2820" s="282" t="s">
        <v>2852</v>
      </c>
    </row>
    <row r="2821" spans="1:5" x14ac:dyDescent="0.2">
      <c r="A2821" s="282" t="s">
        <v>11157</v>
      </c>
      <c r="B2821" s="282" t="s">
        <v>11156</v>
      </c>
      <c r="C2821" s="282" t="s">
        <v>125</v>
      </c>
      <c r="D2821" s="310">
        <v>-1.6483516483516485</v>
      </c>
      <c r="E2821" s="282" t="s">
        <v>2852</v>
      </c>
    </row>
    <row r="2822" spans="1:5" x14ac:dyDescent="0.2">
      <c r="A2822" s="282" t="s">
        <v>11155</v>
      </c>
      <c r="B2822" s="282" t="s">
        <v>11154</v>
      </c>
      <c r="C2822" s="282" t="s">
        <v>125</v>
      </c>
      <c r="D2822" s="310">
        <v>-6.6024759284731767</v>
      </c>
      <c r="E2822" s="282" t="s">
        <v>2852</v>
      </c>
    </row>
    <row r="2823" spans="1:5" x14ac:dyDescent="0.2">
      <c r="A2823" s="282" t="s">
        <v>11153</v>
      </c>
      <c r="B2823" s="282" t="s">
        <v>11152</v>
      </c>
      <c r="C2823" s="282" t="s">
        <v>125</v>
      </c>
      <c r="D2823" s="310">
        <v>-5.6686046511627906</v>
      </c>
      <c r="E2823" s="282" t="s">
        <v>2852</v>
      </c>
    </row>
    <row r="2824" spans="1:5" x14ac:dyDescent="0.2">
      <c r="A2824" s="282" t="s">
        <v>11151</v>
      </c>
      <c r="B2824" s="282" t="s">
        <v>11150</v>
      </c>
      <c r="C2824" s="282" t="s">
        <v>125</v>
      </c>
      <c r="D2824" s="310">
        <v>-11.648079306071871</v>
      </c>
      <c r="E2824" s="282" t="s">
        <v>2852</v>
      </c>
    </row>
    <row r="2825" spans="1:5" x14ac:dyDescent="0.2">
      <c r="A2825" s="282" t="s">
        <v>11149</v>
      </c>
      <c r="B2825" s="282" t="s">
        <v>11148</v>
      </c>
      <c r="C2825" s="282" t="s">
        <v>125</v>
      </c>
      <c r="D2825" s="310">
        <v>-2.3255813953488373</v>
      </c>
      <c r="E2825" s="282" t="s">
        <v>2852</v>
      </c>
    </row>
    <row r="2826" spans="1:5" x14ac:dyDescent="0.2">
      <c r="A2826" s="282" t="s">
        <v>11147</v>
      </c>
      <c r="B2826" s="282" t="s">
        <v>11146</v>
      </c>
      <c r="C2826" s="282" t="s">
        <v>125</v>
      </c>
      <c r="D2826" s="310">
        <v>5.8704453441295543</v>
      </c>
      <c r="E2826" s="282" t="s">
        <v>2844</v>
      </c>
    </row>
    <row r="2827" spans="1:5" x14ac:dyDescent="0.2">
      <c r="A2827" s="282" t="s">
        <v>11145</v>
      </c>
      <c r="B2827" s="282" t="s">
        <v>11144</v>
      </c>
      <c r="C2827" s="282" t="s">
        <v>125</v>
      </c>
      <c r="D2827" s="310">
        <v>3.6842105263157889</v>
      </c>
      <c r="E2827" s="282" t="s">
        <v>2849</v>
      </c>
    </row>
    <row r="2828" spans="1:5" x14ac:dyDescent="0.2">
      <c r="A2828" s="282" t="s">
        <v>11143</v>
      </c>
      <c r="B2828" s="282" t="s">
        <v>11142</v>
      </c>
      <c r="C2828" s="282" t="s">
        <v>125</v>
      </c>
      <c r="D2828" s="310">
        <v>-10.191082802547772</v>
      </c>
      <c r="E2828" s="282" t="s">
        <v>2852</v>
      </c>
    </row>
    <row r="2829" spans="1:5" x14ac:dyDescent="0.2">
      <c r="A2829" s="282" t="s">
        <v>11141</v>
      </c>
      <c r="B2829" s="282" t="s">
        <v>11140</v>
      </c>
      <c r="C2829" s="282" t="s">
        <v>125</v>
      </c>
      <c r="D2829" s="310">
        <v>21.896551724137929</v>
      </c>
      <c r="E2829" s="282" t="s">
        <v>2844</v>
      </c>
    </row>
    <row r="2830" spans="1:5" x14ac:dyDescent="0.2">
      <c r="A2830" s="282" t="s">
        <v>11139</v>
      </c>
      <c r="B2830" s="282" t="s">
        <v>11138</v>
      </c>
      <c r="C2830" s="282" t="s">
        <v>125</v>
      </c>
      <c r="D2830" s="310">
        <v>99.576271186440678</v>
      </c>
      <c r="E2830" s="282" t="s">
        <v>2844</v>
      </c>
    </row>
    <row r="2831" spans="1:5" x14ac:dyDescent="0.2">
      <c r="A2831" s="282" t="s">
        <v>11137</v>
      </c>
      <c r="B2831" s="282" t="s">
        <v>11136</v>
      </c>
      <c r="C2831" s="282" t="s">
        <v>125</v>
      </c>
      <c r="D2831" s="310">
        <v>429.12280701754383</v>
      </c>
      <c r="E2831" s="282" t="s">
        <v>2844</v>
      </c>
    </row>
    <row r="2832" spans="1:5" x14ac:dyDescent="0.2">
      <c r="A2832" s="282" t="s">
        <v>11135</v>
      </c>
      <c r="B2832" s="282" t="s">
        <v>11134</v>
      </c>
      <c r="C2832" s="282" t="s">
        <v>125</v>
      </c>
      <c r="D2832" s="310">
        <v>198.95833333333331</v>
      </c>
      <c r="E2832" s="282" t="s">
        <v>2844</v>
      </c>
    </row>
    <row r="2833" spans="1:5" x14ac:dyDescent="0.2">
      <c r="A2833" s="282" t="s">
        <v>11133</v>
      </c>
      <c r="B2833" s="282" t="s">
        <v>11132</v>
      </c>
      <c r="C2833" s="282" t="s">
        <v>125</v>
      </c>
      <c r="D2833" s="310">
        <v>226.50176678445231</v>
      </c>
      <c r="E2833" s="282" t="s">
        <v>2844</v>
      </c>
    </row>
    <row r="2834" spans="1:5" x14ac:dyDescent="0.2">
      <c r="A2834" s="282" t="s">
        <v>11131</v>
      </c>
      <c r="B2834" s="282" t="s">
        <v>11130</v>
      </c>
      <c r="C2834" s="282" t="s">
        <v>125</v>
      </c>
      <c r="D2834" s="310">
        <v>7.3672806067172258</v>
      </c>
      <c r="E2834" s="282" t="s">
        <v>2844</v>
      </c>
    </row>
    <row r="2835" spans="1:5" x14ac:dyDescent="0.2">
      <c r="A2835" s="282" t="s">
        <v>11129</v>
      </c>
      <c r="B2835" s="282" t="s">
        <v>11128</v>
      </c>
      <c r="C2835" s="282" t="s">
        <v>125</v>
      </c>
      <c r="D2835" s="310">
        <v>0.92592592592592582</v>
      </c>
      <c r="E2835" s="282" t="s">
        <v>2849</v>
      </c>
    </row>
    <row r="2836" spans="1:5" x14ac:dyDescent="0.2">
      <c r="A2836" s="282" t="s">
        <v>11127</v>
      </c>
      <c r="B2836" s="282" t="s">
        <v>11126</v>
      </c>
      <c r="C2836" s="282" t="s">
        <v>125</v>
      </c>
      <c r="D2836" s="310">
        <v>-5.3125</v>
      </c>
      <c r="E2836" s="282" t="s">
        <v>2852</v>
      </c>
    </row>
    <row r="2837" spans="1:5" x14ac:dyDescent="0.2">
      <c r="A2837" s="282" t="s">
        <v>11125</v>
      </c>
      <c r="B2837" s="282" t="s">
        <v>11124</v>
      </c>
      <c r="C2837" s="282" t="s">
        <v>125</v>
      </c>
      <c r="D2837" s="310">
        <v>20.496083550913838</v>
      </c>
      <c r="E2837" s="282" t="s">
        <v>2844</v>
      </c>
    </row>
    <row r="2838" spans="1:5" x14ac:dyDescent="0.2">
      <c r="A2838" s="282" t="s">
        <v>11123</v>
      </c>
      <c r="B2838" s="282" t="s">
        <v>11122</v>
      </c>
      <c r="C2838" s="282" t="s">
        <v>125</v>
      </c>
      <c r="D2838" s="310">
        <v>-11.746987951807229</v>
      </c>
      <c r="E2838" s="282" t="s">
        <v>2852</v>
      </c>
    </row>
    <row r="2839" spans="1:5" x14ac:dyDescent="0.2">
      <c r="A2839" s="282" t="s">
        <v>11121</v>
      </c>
      <c r="B2839" s="282" t="s">
        <v>11120</v>
      </c>
      <c r="C2839" s="282" t="s">
        <v>125</v>
      </c>
      <c r="D2839" s="310">
        <v>-4.4016506189821181</v>
      </c>
      <c r="E2839" s="282" t="s">
        <v>2852</v>
      </c>
    </row>
    <row r="2840" spans="1:5" x14ac:dyDescent="0.2">
      <c r="A2840" s="282" t="s">
        <v>11119</v>
      </c>
      <c r="B2840" s="282" t="s">
        <v>11118</v>
      </c>
      <c r="C2840" s="282" t="s">
        <v>125</v>
      </c>
      <c r="D2840" s="310">
        <v>35.704125177809388</v>
      </c>
      <c r="E2840" s="282" t="s">
        <v>2844</v>
      </c>
    </row>
    <row r="2841" spans="1:5" x14ac:dyDescent="0.2">
      <c r="A2841" s="282" t="s">
        <v>11117</v>
      </c>
      <c r="B2841" s="282" t="s">
        <v>11116</v>
      </c>
      <c r="C2841" s="282" t="s">
        <v>125</v>
      </c>
      <c r="D2841" s="310">
        <v>6.5366972477064218</v>
      </c>
      <c r="E2841" s="282" t="s">
        <v>2844</v>
      </c>
    </row>
    <row r="2842" spans="1:5" x14ac:dyDescent="0.2">
      <c r="A2842" s="282" t="s">
        <v>11115</v>
      </c>
      <c r="B2842" s="282" t="s">
        <v>11114</v>
      </c>
      <c r="C2842" s="282" t="s">
        <v>125</v>
      </c>
      <c r="D2842" s="310">
        <v>13.448275862068964</v>
      </c>
      <c r="E2842" s="282" t="s">
        <v>2844</v>
      </c>
    </row>
    <row r="2843" spans="1:5" x14ac:dyDescent="0.2">
      <c r="A2843" s="282" t="s">
        <v>11113</v>
      </c>
      <c r="B2843" s="282" t="s">
        <v>11112</v>
      </c>
      <c r="C2843" s="282" t="s">
        <v>125</v>
      </c>
      <c r="D2843" s="310">
        <v>-0.64</v>
      </c>
      <c r="E2843" s="282" t="s">
        <v>2852</v>
      </c>
    </row>
    <row r="2844" spans="1:5" x14ac:dyDescent="0.2">
      <c r="A2844" s="282" t="s">
        <v>11111</v>
      </c>
      <c r="B2844" s="282" t="s">
        <v>11110</v>
      </c>
      <c r="C2844" s="282" t="s">
        <v>125</v>
      </c>
      <c r="D2844" s="310">
        <v>-5.2562417871222076</v>
      </c>
      <c r="E2844" s="282" t="s">
        <v>2852</v>
      </c>
    </row>
    <row r="2845" spans="1:5" x14ac:dyDescent="0.2">
      <c r="A2845" s="282" t="s">
        <v>11109</v>
      </c>
      <c r="B2845" s="282" t="s">
        <v>11108</v>
      </c>
      <c r="C2845" s="282" t="s">
        <v>125</v>
      </c>
      <c r="D2845" s="310">
        <v>-9.5317725752508373</v>
      </c>
      <c r="E2845" s="282" t="s">
        <v>2852</v>
      </c>
    </row>
    <row r="2846" spans="1:5" x14ac:dyDescent="0.2">
      <c r="A2846" s="282" t="s">
        <v>11107</v>
      </c>
      <c r="B2846" s="282" t="s">
        <v>11106</v>
      </c>
      <c r="C2846" s="282" t="s">
        <v>125</v>
      </c>
      <c r="D2846" s="310">
        <v>4.6728971962616823</v>
      </c>
      <c r="E2846" s="282" t="s">
        <v>2844</v>
      </c>
    </row>
    <row r="2847" spans="1:5" x14ac:dyDescent="0.2">
      <c r="A2847" s="282" t="s">
        <v>11105</v>
      </c>
      <c r="B2847" s="282" t="s">
        <v>11104</v>
      </c>
      <c r="C2847" s="282" t="s">
        <v>125</v>
      </c>
      <c r="D2847" s="310">
        <v>-2.9380902413431267</v>
      </c>
      <c r="E2847" s="282" t="s">
        <v>2852</v>
      </c>
    </row>
    <row r="2848" spans="1:5" x14ac:dyDescent="0.2">
      <c r="A2848" s="282" t="s">
        <v>11103</v>
      </c>
      <c r="B2848" s="282" t="s">
        <v>11102</v>
      </c>
      <c r="C2848" s="282" t="s">
        <v>125</v>
      </c>
      <c r="D2848" s="310">
        <v>22.555205047318612</v>
      </c>
      <c r="E2848" s="282" t="s">
        <v>2844</v>
      </c>
    </row>
    <row r="2849" spans="1:5" x14ac:dyDescent="0.2">
      <c r="A2849" s="282" t="s">
        <v>11101</v>
      </c>
      <c r="B2849" s="282" t="s">
        <v>11100</v>
      </c>
      <c r="C2849" s="282" t="s">
        <v>125</v>
      </c>
      <c r="D2849" s="310">
        <v>1.7191977077363898</v>
      </c>
      <c r="E2849" s="282" t="s">
        <v>2849</v>
      </c>
    </row>
    <row r="2850" spans="1:5" x14ac:dyDescent="0.2">
      <c r="A2850" s="282" t="s">
        <v>11099</v>
      </c>
      <c r="B2850" s="282" t="s">
        <v>11098</v>
      </c>
      <c r="C2850" s="282" t="s">
        <v>125</v>
      </c>
      <c r="D2850" s="310">
        <v>15.665236051502147</v>
      </c>
      <c r="E2850" s="282" t="s">
        <v>2844</v>
      </c>
    </row>
    <row r="2851" spans="1:5" x14ac:dyDescent="0.2">
      <c r="A2851" s="282" t="s">
        <v>11097</v>
      </c>
      <c r="B2851" s="282" t="s">
        <v>11096</v>
      </c>
      <c r="C2851" s="282" t="s">
        <v>125</v>
      </c>
      <c r="D2851" s="310">
        <v>13.700564971751412</v>
      </c>
      <c r="E2851" s="282" t="s">
        <v>2844</v>
      </c>
    </row>
    <row r="2852" spans="1:5" x14ac:dyDescent="0.2">
      <c r="A2852" s="282" t="s">
        <v>11095</v>
      </c>
      <c r="B2852" s="282" t="s">
        <v>11094</v>
      </c>
      <c r="C2852" s="282" t="s">
        <v>125</v>
      </c>
      <c r="D2852" s="310">
        <v>-1.6863406408094435</v>
      </c>
      <c r="E2852" s="282" t="s">
        <v>2852</v>
      </c>
    </row>
    <row r="2853" spans="1:5" x14ac:dyDescent="0.2">
      <c r="A2853" s="282" t="s">
        <v>11093</v>
      </c>
      <c r="B2853" s="282" t="s">
        <v>11092</v>
      </c>
      <c r="C2853" s="282" t="s">
        <v>125</v>
      </c>
      <c r="D2853" s="310">
        <v>13.645621181262729</v>
      </c>
      <c r="E2853" s="282" t="s">
        <v>2844</v>
      </c>
    </row>
    <row r="2854" spans="1:5" x14ac:dyDescent="0.2">
      <c r="A2854" s="282" t="s">
        <v>11091</v>
      </c>
      <c r="B2854" s="282" t="s">
        <v>11090</v>
      </c>
      <c r="C2854" s="282" t="s">
        <v>125</v>
      </c>
      <c r="D2854" s="310">
        <v>35.152487961476723</v>
      </c>
      <c r="E2854" s="282" t="s">
        <v>2844</v>
      </c>
    </row>
    <row r="2855" spans="1:5" x14ac:dyDescent="0.2">
      <c r="A2855" s="282" t="s">
        <v>11089</v>
      </c>
      <c r="B2855" s="282" t="s">
        <v>11088</v>
      </c>
      <c r="C2855" s="282" t="s">
        <v>125</v>
      </c>
      <c r="D2855" s="310">
        <v>369.90740740740739</v>
      </c>
      <c r="E2855" s="282" t="s">
        <v>2844</v>
      </c>
    </row>
    <row r="2856" spans="1:5" x14ac:dyDescent="0.2">
      <c r="A2856" s="282" t="s">
        <v>11087</v>
      </c>
      <c r="B2856" s="282" t="s">
        <v>11086</v>
      </c>
      <c r="C2856" s="282" t="s">
        <v>125</v>
      </c>
      <c r="D2856" s="310">
        <v>69.001148105625717</v>
      </c>
      <c r="E2856" s="282" t="s">
        <v>2844</v>
      </c>
    </row>
    <row r="2857" spans="1:5" x14ac:dyDescent="0.2">
      <c r="A2857" s="282" t="s">
        <v>11085</v>
      </c>
      <c r="B2857" s="282" t="s">
        <v>11084</v>
      </c>
      <c r="C2857" s="282" t="s">
        <v>125</v>
      </c>
      <c r="D2857" s="310">
        <v>-2.0881670533642689</v>
      </c>
      <c r="E2857" s="282" t="s">
        <v>2852</v>
      </c>
    </row>
    <row r="2858" spans="1:5" x14ac:dyDescent="0.2">
      <c r="A2858" s="282" t="s">
        <v>11083</v>
      </c>
      <c r="B2858" s="282" t="s">
        <v>11082</v>
      </c>
      <c r="C2858" s="282" t="s">
        <v>125</v>
      </c>
      <c r="D2858" s="310">
        <v>-8.324552160168599</v>
      </c>
      <c r="E2858" s="282" t="s">
        <v>2852</v>
      </c>
    </row>
    <row r="2859" spans="1:5" x14ac:dyDescent="0.2">
      <c r="A2859" s="282" t="s">
        <v>11081</v>
      </c>
      <c r="B2859" s="282" t="s">
        <v>11080</v>
      </c>
      <c r="C2859" s="282" t="s">
        <v>125</v>
      </c>
      <c r="D2859" s="310">
        <v>2.5793650793650791</v>
      </c>
      <c r="E2859" s="282" t="s">
        <v>2849</v>
      </c>
    </row>
    <row r="2860" spans="1:5" x14ac:dyDescent="0.2">
      <c r="A2860" s="282" t="s">
        <v>11079</v>
      </c>
      <c r="B2860" s="282" t="s">
        <v>11078</v>
      </c>
      <c r="C2860" s="282" t="s">
        <v>125</v>
      </c>
      <c r="D2860" s="310">
        <v>-10</v>
      </c>
      <c r="E2860" s="282" t="s">
        <v>2852</v>
      </c>
    </row>
    <row r="2861" spans="1:5" x14ac:dyDescent="0.2">
      <c r="A2861" s="282" t="s">
        <v>11077</v>
      </c>
      <c r="B2861" s="282" t="s">
        <v>11076</v>
      </c>
      <c r="C2861" s="282" t="s">
        <v>125</v>
      </c>
      <c r="D2861" s="310">
        <v>0.1303780964797914</v>
      </c>
      <c r="E2861" s="282" t="s">
        <v>2849</v>
      </c>
    </row>
    <row r="2862" spans="1:5" x14ac:dyDescent="0.2">
      <c r="A2862" s="282" t="s">
        <v>11075</v>
      </c>
      <c r="B2862" s="282" t="s">
        <v>11074</v>
      </c>
      <c r="C2862" s="282" t="s">
        <v>125</v>
      </c>
      <c r="D2862" s="310">
        <v>-4.8693586698337299</v>
      </c>
      <c r="E2862" s="282" t="s">
        <v>2852</v>
      </c>
    </row>
    <row r="2863" spans="1:5" x14ac:dyDescent="0.2">
      <c r="A2863" s="282" t="s">
        <v>11073</v>
      </c>
      <c r="B2863" s="282" t="s">
        <v>11072</v>
      </c>
      <c r="C2863" s="282" t="s">
        <v>125</v>
      </c>
      <c r="D2863" s="310">
        <v>-0.89399744572158357</v>
      </c>
      <c r="E2863" s="282" t="s">
        <v>2852</v>
      </c>
    </row>
    <row r="2864" spans="1:5" x14ac:dyDescent="0.2">
      <c r="A2864" s="282" t="s">
        <v>11071</v>
      </c>
      <c r="B2864" s="282" t="s">
        <v>11070</v>
      </c>
      <c r="C2864" s="282" t="s">
        <v>125</v>
      </c>
      <c r="D2864" s="310">
        <v>-4.5965270684371804</v>
      </c>
      <c r="E2864" s="282" t="s">
        <v>2852</v>
      </c>
    </row>
    <row r="2865" spans="1:5" x14ac:dyDescent="0.2">
      <c r="A2865" s="282" t="s">
        <v>11069</v>
      </c>
      <c r="B2865" s="282" t="s">
        <v>11068</v>
      </c>
      <c r="C2865" s="282" t="s">
        <v>125</v>
      </c>
      <c r="D2865" s="310">
        <v>-3.5756853396901072</v>
      </c>
      <c r="E2865" s="282" t="s">
        <v>2852</v>
      </c>
    </row>
    <row r="2866" spans="1:5" x14ac:dyDescent="0.2">
      <c r="A2866" s="282" t="s">
        <v>11067</v>
      </c>
      <c r="B2866" s="282" t="s">
        <v>11066</v>
      </c>
      <c r="C2866" s="282" t="s">
        <v>125</v>
      </c>
      <c r="D2866" s="310">
        <v>13.757961783439491</v>
      </c>
      <c r="E2866" s="282" t="s">
        <v>2844</v>
      </c>
    </row>
    <row r="2867" spans="1:5" x14ac:dyDescent="0.2">
      <c r="A2867" s="282" t="s">
        <v>11065</v>
      </c>
      <c r="B2867" s="282" t="s">
        <v>11064</v>
      </c>
      <c r="C2867" s="282" t="s">
        <v>125</v>
      </c>
      <c r="D2867" s="310">
        <v>-0.36231884057971014</v>
      </c>
      <c r="E2867" s="282" t="s">
        <v>2852</v>
      </c>
    </row>
    <row r="2868" spans="1:5" x14ac:dyDescent="0.2">
      <c r="A2868" s="282" t="s">
        <v>11063</v>
      </c>
      <c r="B2868" s="282" t="s">
        <v>11062</v>
      </c>
      <c r="C2868" s="282" t="s">
        <v>125</v>
      </c>
      <c r="D2868" s="310">
        <v>-1.0624169986719787</v>
      </c>
      <c r="E2868" s="282" t="s">
        <v>2852</v>
      </c>
    </row>
    <row r="2869" spans="1:5" x14ac:dyDescent="0.2">
      <c r="A2869" s="282" t="s">
        <v>11061</v>
      </c>
      <c r="B2869" s="282" t="s">
        <v>11060</v>
      </c>
      <c r="C2869" s="282" t="s">
        <v>125</v>
      </c>
      <c r="D2869" s="310">
        <v>-5.7324840764331215</v>
      </c>
      <c r="E2869" s="282" t="s">
        <v>2852</v>
      </c>
    </row>
    <row r="2870" spans="1:5" x14ac:dyDescent="0.2">
      <c r="A2870" s="282" t="s">
        <v>11059</v>
      </c>
      <c r="B2870" s="282" t="s">
        <v>11058</v>
      </c>
      <c r="C2870" s="282" t="s">
        <v>125</v>
      </c>
      <c r="D2870" s="310">
        <v>-9.4178082191780828</v>
      </c>
      <c r="E2870" s="282" t="s">
        <v>2852</v>
      </c>
    </row>
    <row r="2871" spans="1:5" x14ac:dyDescent="0.2">
      <c r="A2871" s="282" t="s">
        <v>11057</v>
      </c>
      <c r="B2871" s="282" t="s">
        <v>11056</v>
      </c>
      <c r="C2871" s="282" t="s">
        <v>125</v>
      </c>
      <c r="D2871" s="310">
        <v>-4.6901172529313229</v>
      </c>
      <c r="E2871" s="282" t="s">
        <v>2852</v>
      </c>
    </row>
    <row r="2872" spans="1:5" x14ac:dyDescent="0.2">
      <c r="A2872" s="282" t="s">
        <v>11055</v>
      </c>
      <c r="B2872" s="282" t="s">
        <v>11054</v>
      </c>
      <c r="C2872" s="282" t="s">
        <v>125</v>
      </c>
      <c r="D2872" s="310">
        <v>-7.0671378091872796</v>
      </c>
      <c r="E2872" s="282" t="s">
        <v>2852</v>
      </c>
    </row>
    <row r="2873" spans="1:5" x14ac:dyDescent="0.2">
      <c r="A2873" s="282" t="s">
        <v>11053</v>
      </c>
      <c r="B2873" s="282" t="s">
        <v>11052</v>
      </c>
      <c r="C2873" s="282" t="s">
        <v>125</v>
      </c>
      <c r="D2873" s="310">
        <v>3.8535645472061653</v>
      </c>
      <c r="E2873" s="282" t="s">
        <v>2849</v>
      </c>
    </row>
    <row r="2874" spans="1:5" x14ac:dyDescent="0.2">
      <c r="A2874" s="282" t="s">
        <v>11051</v>
      </c>
      <c r="B2874" s="282" t="s">
        <v>11050</v>
      </c>
      <c r="C2874" s="282" t="s">
        <v>125</v>
      </c>
      <c r="D2874" s="310">
        <v>-8.5820895522388057</v>
      </c>
      <c r="E2874" s="282" t="s">
        <v>2852</v>
      </c>
    </row>
    <row r="2875" spans="1:5" x14ac:dyDescent="0.2">
      <c r="A2875" s="282" t="s">
        <v>11049</v>
      </c>
      <c r="B2875" s="282" t="s">
        <v>11048</v>
      </c>
      <c r="C2875" s="282" t="s">
        <v>125</v>
      </c>
      <c r="D2875" s="310">
        <v>-4.2630937880633368</v>
      </c>
      <c r="E2875" s="282" t="s">
        <v>2852</v>
      </c>
    </row>
    <row r="2876" spans="1:5" x14ac:dyDescent="0.2">
      <c r="A2876" s="282" t="s">
        <v>11047</v>
      </c>
      <c r="B2876" s="282" t="s">
        <v>11046</v>
      </c>
      <c r="C2876" s="282" t="s">
        <v>125</v>
      </c>
      <c r="D2876" s="310">
        <v>11.633372502937721</v>
      </c>
      <c r="E2876" s="282" t="s">
        <v>2844</v>
      </c>
    </row>
    <row r="2877" spans="1:5" x14ac:dyDescent="0.2">
      <c r="A2877" s="282" t="s">
        <v>11045</v>
      </c>
      <c r="B2877" s="282" t="s">
        <v>11044</v>
      </c>
      <c r="C2877" s="282" t="s">
        <v>125</v>
      </c>
      <c r="D2877" s="310">
        <v>-4.0557667934093784</v>
      </c>
      <c r="E2877" s="282" t="s">
        <v>2852</v>
      </c>
    </row>
    <row r="2878" spans="1:5" x14ac:dyDescent="0.2">
      <c r="A2878" s="282" t="s">
        <v>11043</v>
      </c>
      <c r="B2878" s="282" t="s">
        <v>11042</v>
      </c>
      <c r="C2878" s="282" t="s">
        <v>125</v>
      </c>
      <c r="D2878" s="310">
        <v>-9.4991364421416229</v>
      </c>
      <c r="E2878" s="282" t="s">
        <v>2852</v>
      </c>
    </row>
    <row r="2879" spans="1:5" x14ac:dyDescent="0.2">
      <c r="A2879" s="282" t="s">
        <v>11041</v>
      </c>
      <c r="B2879" s="282" t="s">
        <v>11040</v>
      </c>
      <c r="C2879" s="282" t="s">
        <v>125</v>
      </c>
      <c r="D2879" s="310">
        <v>15.488482922954727</v>
      </c>
      <c r="E2879" s="282" t="s">
        <v>2844</v>
      </c>
    </row>
    <row r="2880" spans="1:5" x14ac:dyDescent="0.2">
      <c r="A2880" s="282" t="s">
        <v>11039</v>
      </c>
      <c r="B2880" s="282" t="s">
        <v>11038</v>
      </c>
      <c r="C2880" s="282" t="s">
        <v>125</v>
      </c>
      <c r="D2880" s="310">
        <v>-3.80859375</v>
      </c>
      <c r="E2880" s="282" t="s">
        <v>2852</v>
      </c>
    </row>
    <row r="2881" spans="1:5" x14ac:dyDescent="0.2">
      <c r="A2881" s="282" t="s">
        <v>11037</v>
      </c>
      <c r="B2881" s="282" t="s">
        <v>11036</v>
      </c>
      <c r="C2881" s="282" t="s">
        <v>125</v>
      </c>
      <c r="D2881" s="310">
        <v>3.8335158817086525</v>
      </c>
      <c r="E2881" s="282" t="s">
        <v>2849</v>
      </c>
    </row>
    <row r="2882" spans="1:5" x14ac:dyDescent="0.2">
      <c r="A2882" s="282" t="s">
        <v>11035</v>
      </c>
      <c r="B2882" s="282" t="s">
        <v>11034</v>
      </c>
      <c r="C2882" s="282" t="s">
        <v>125</v>
      </c>
      <c r="D2882" s="310">
        <v>-5.9859154929577461</v>
      </c>
      <c r="E2882" s="282" t="s">
        <v>2852</v>
      </c>
    </row>
    <row r="2883" spans="1:5" x14ac:dyDescent="0.2">
      <c r="A2883" s="282" t="s">
        <v>11033</v>
      </c>
      <c r="B2883" s="282" t="s">
        <v>11032</v>
      </c>
      <c r="C2883" s="282" t="s">
        <v>125</v>
      </c>
      <c r="D2883" s="310">
        <v>-3.1198686371100166</v>
      </c>
      <c r="E2883" s="282" t="s">
        <v>2852</v>
      </c>
    </row>
    <row r="2884" spans="1:5" x14ac:dyDescent="0.2">
      <c r="A2884" s="282" t="s">
        <v>11031</v>
      </c>
      <c r="B2884" s="282" t="s">
        <v>11030</v>
      </c>
      <c r="C2884" s="282" t="s">
        <v>125</v>
      </c>
      <c r="D2884" s="310">
        <v>-9.3943139678615584</v>
      </c>
      <c r="E2884" s="282" t="s">
        <v>2852</v>
      </c>
    </row>
    <row r="2885" spans="1:5" x14ac:dyDescent="0.2">
      <c r="A2885" s="282" t="s">
        <v>11029</v>
      </c>
      <c r="B2885" s="282" t="s">
        <v>11028</v>
      </c>
      <c r="C2885" s="282" t="s">
        <v>125</v>
      </c>
      <c r="D2885" s="310">
        <v>-6.7861715749039693</v>
      </c>
      <c r="E2885" s="282" t="s">
        <v>2852</v>
      </c>
    </row>
    <row r="2886" spans="1:5" x14ac:dyDescent="0.2">
      <c r="A2886" s="282" t="s">
        <v>11027</v>
      </c>
      <c r="B2886" s="282" t="s">
        <v>11026</v>
      </c>
      <c r="C2886" s="282" t="s">
        <v>125</v>
      </c>
      <c r="D2886" s="310">
        <v>-3.484320557491289</v>
      </c>
      <c r="E2886" s="282" t="s">
        <v>2852</v>
      </c>
    </row>
    <row r="2887" spans="1:5" x14ac:dyDescent="0.2">
      <c r="A2887" s="282" t="s">
        <v>11025</v>
      </c>
      <c r="B2887" s="282" t="s">
        <v>11024</v>
      </c>
      <c r="C2887" s="282" t="s">
        <v>125</v>
      </c>
      <c r="D2887" s="310">
        <v>-8.4269662921348321</v>
      </c>
      <c r="E2887" s="282" t="s">
        <v>2852</v>
      </c>
    </row>
    <row r="2888" spans="1:5" x14ac:dyDescent="0.2">
      <c r="A2888" s="282" t="s">
        <v>11023</v>
      </c>
      <c r="B2888" s="282" t="s">
        <v>11022</v>
      </c>
      <c r="C2888" s="282" t="s">
        <v>125</v>
      </c>
      <c r="D2888" s="310">
        <v>-12.812960235640647</v>
      </c>
      <c r="E2888" s="282" t="s">
        <v>2852</v>
      </c>
    </row>
    <row r="2889" spans="1:5" x14ac:dyDescent="0.2">
      <c r="A2889" s="282" t="s">
        <v>11021</v>
      </c>
      <c r="B2889" s="282" t="s">
        <v>11020</v>
      </c>
      <c r="C2889" s="282" t="s">
        <v>125</v>
      </c>
      <c r="D2889" s="310">
        <v>8.9743589743589745</v>
      </c>
      <c r="E2889" s="282" t="s">
        <v>2844</v>
      </c>
    </row>
    <row r="2890" spans="1:5" x14ac:dyDescent="0.2">
      <c r="A2890" s="282" t="s">
        <v>11019</v>
      </c>
      <c r="B2890" s="282" t="s">
        <v>11018</v>
      </c>
      <c r="C2890" s="282" t="s">
        <v>125</v>
      </c>
      <c r="D2890" s="310">
        <v>-19.27023945267959</v>
      </c>
      <c r="E2890" s="282" t="s">
        <v>2852</v>
      </c>
    </row>
    <row r="2891" spans="1:5" x14ac:dyDescent="0.2">
      <c r="A2891" s="282" t="s">
        <v>11017</v>
      </c>
      <c r="B2891" s="282" t="s">
        <v>11016</v>
      </c>
      <c r="C2891" s="282" t="s">
        <v>125</v>
      </c>
      <c r="D2891" s="310">
        <v>5.4565701559020043</v>
      </c>
      <c r="E2891" s="282" t="s">
        <v>2844</v>
      </c>
    </row>
    <row r="2892" spans="1:5" x14ac:dyDescent="0.2">
      <c r="A2892" s="282" t="s">
        <v>11015</v>
      </c>
      <c r="B2892" s="282" t="s">
        <v>11014</v>
      </c>
      <c r="C2892" s="282" t="s">
        <v>125</v>
      </c>
      <c r="D2892" s="310">
        <v>-12.636695018226002</v>
      </c>
      <c r="E2892" s="282" t="s">
        <v>2852</v>
      </c>
    </row>
    <row r="2893" spans="1:5" x14ac:dyDescent="0.2">
      <c r="A2893" s="282" t="s">
        <v>11013</v>
      </c>
      <c r="B2893" s="282" t="s">
        <v>11012</v>
      </c>
      <c r="C2893" s="282" t="s">
        <v>125</v>
      </c>
      <c r="D2893" s="310">
        <v>-0.59435364041604755</v>
      </c>
      <c r="E2893" s="282" t="s">
        <v>2852</v>
      </c>
    </row>
    <row r="2894" spans="1:5" x14ac:dyDescent="0.2">
      <c r="A2894" s="282" t="s">
        <v>11011</v>
      </c>
      <c r="B2894" s="282" t="s">
        <v>11010</v>
      </c>
      <c r="C2894" s="282" t="s">
        <v>125</v>
      </c>
      <c r="D2894" s="310">
        <v>-10.76923076923077</v>
      </c>
      <c r="E2894" s="282" t="s">
        <v>2852</v>
      </c>
    </row>
    <row r="2895" spans="1:5" x14ac:dyDescent="0.2">
      <c r="A2895" s="282" t="s">
        <v>11009</v>
      </c>
      <c r="B2895" s="282" t="s">
        <v>11008</v>
      </c>
      <c r="C2895" s="282" t="s">
        <v>125</v>
      </c>
      <c r="D2895" s="310">
        <v>-3.0746705710102491</v>
      </c>
      <c r="E2895" s="282" t="s">
        <v>2852</v>
      </c>
    </row>
    <row r="2896" spans="1:5" x14ac:dyDescent="0.2">
      <c r="A2896" s="282" t="s">
        <v>11007</v>
      </c>
      <c r="B2896" s="282" t="s">
        <v>11006</v>
      </c>
      <c r="C2896" s="282" t="s">
        <v>125</v>
      </c>
      <c r="D2896" s="310">
        <v>2.2624434389140271</v>
      </c>
      <c r="E2896" s="282" t="s">
        <v>2849</v>
      </c>
    </row>
    <row r="2897" spans="1:5" x14ac:dyDescent="0.2">
      <c r="A2897" s="282" t="s">
        <v>11005</v>
      </c>
      <c r="B2897" s="282" t="s">
        <v>1636</v>
      </c>
      <c r="C2897" s="282" t="s">
        <v>125</v>
      </c>
      <c r="D2897" s="310">
        <v>0.14727540500736377</v>
      </c>
      <c r="E2897" s="282" t="s">
        <v>2849</v>
      </c>
    </row>
    <row r="2898" spans="1:5" x14ac:dyDescent="0.2">
      <c r="A2898" s="282" t="s">
        <v>11004</v>
      </c>
      <c r="B2898" s="282" t="s">
        <v>11003</v>
      </c>
      <c r="C2898" s="282" t="s">
        <v>125</v>
      </c>
      <c r="D2898" s="310">
        <v>-2.4226110363391657</v>
      </c>
      <c r="E2898" s="282" t="s">
        <v>2852</v>
      </c>
    </row>
    <row r="2899" spans="1:5" x14ac:dyDescent="0.2">
      <c r="A2899" s="282" t="s">
        <v>11002</v>
      </c>
      <c r="B2899" s="282" t="s">
        <v>11001</v>
      </c>
      <c r="C2899" s="282" t="s">
        <v>125</v>
      </c>
      <c r="D2899" s="310">
        <v>-5.3571428571428568</v>
      </c>
      <c r="E2899" s="282" t="s">
        <v>2852</v>
      </c>
    </row>
    <row r="2900" spans="1:5" x14ac:dyDescent="0.2">
      <c r="A2900" s="282" t="s">
        <v>11000</v>
      </c>
      <c r="B2900" s="282" t="s">
        <v>10999</v>
      </c>
      <c r="C2900" s="282" t="s">
        <v>125</v>
      </c>
      <c r="D2900" s="310">
        <v>-4.4576523031203568</v>
      </c>
      <c r="E2900" s="282" t="s">
        <v>2852</v>
      </c>
    </row>
    <row r="2901" spans="1:5" x14ac:dyDescent="0.2">
      <c r="A2901" s="282" t="s">
        <v>10998</v>
      </c>
      <c r="B2901" s="282" t="s">
        <v>10997</v>
      </c>
      <c r="C2901" s="282" t="s">
        <v>125</v>
      </c>
      <c r="D2901" s="310">
        <v>-2.9535864978902953</v>
      </c>
      <c r="E2901" s="282" t="s">
        <v>2852</v>
      </c>
    </row>
    <row r="2902" spans="1:5" x14ac:dyDescent="0.2">
      <c r="A2902" s="282" t="s">
        <v>10996</v>
      </c>
      <c r="B2902" s="282" t="s">
        <v>10995</v>
      </c>
      <c r="C2902" s="282" t="s">
        <v>125</v>
      </c>
      <c r="D2902" s="310">
        <v>3.5225048923679059</v>
      </c>
      <c r="E2902" s="282" t="s">
        <v>2849</v>
      </c>
    </row>
    <row r="2903" spans="1:5" x14ac:dyDescent="0.2">
      <c r="A2903" s="282" t="s">
        <v>10994</v>
      </c>
      <c r="B2903" s="282" t="s">
        <v>10993</v>
      </c>
      <c r="C2903" s="282" t="s">
        <v>125</v>
      </c>
      <c r="D2903" s="310">
        <v>-3.3873343151693667</v>
      </c>
      <c r="E2903" s="282" t="s">
        <v>2852</v>
      </c>
    </row>
    <row r="2904" spans="1:5" x14ac:dyDescent="0.2">
      <c r="A2904" s="282" t="s">
        <v>10992</v>
      </c>
      <c r="B2904" s="282" t="s">
        <v>10991</v>
      </c>
      <c r="C2904" s="282" t="s">
        <v>125</v>
      </c>
      <c r="D2904" s="310">
        <v>-9.0614886731391593</v>
      </c>
      <c r="E2904" s="282" t="s">
        <v>2852</v>
      </c>
    </row>
    <row r="2905" spans="1:5" x14ac:dyDescent="0.2">
      <c r="A2905" s="282" t="s">
        <v>10990</v>
      </c>
      <c r="B2905" s="282" t="s">
        <v>10989</v>
      </c>
      <c r="C2905" s="282" t="s">
        <v>125</v>
      </c>
      <c r="D2905" s="310">
        <v>-10.507880910683012</v>
      </c>
      <c r="E2905" s="282" t="s">
        <v>2852</v>
      </c>
    </row>
    <row r="2906" spans="1:5" x14ac:dyDescent="0.2">
      <c r="A2906" s="282" t="s">
        <v>10988</v>
      </c>
      <c r="B2906" s="282" t="s">
        <v>10987</v>
      </c>
      <c r="C2906" s="282" t="s">
        <v>125</v>
      </c>
      <c r="D2906" s="310">
        <v>27.075812274368232</v>
      </c>
      <c r="E2906" s="282" t="s">
        <v>2844</v>
      </c>
    </row>
    <row r="2907" spans="1:5" x14ac:dyDescent="0.2">
      <c r="A2907" s="282" t="s">
        <v>10986</v>
      </c>
      <c r="B2907" s="282" t="s">
        <v>10985</v>
      </c>
      <c r="C2907" s="282" t="s">
        <v>125</v>
      </c>
      <c r="D2907" s="310">
        <v>6.9651741293532341</v>
      </c>
      <c r="E2907" s="282" t="s">
        <v>2844</v>
      </c>
    </row>
    <row r="2908" spans="1:5" x14ac:dyDescent="0.2">
      <c r="A2908" s="282" t="s">
        <v>10984</v>
      </c>
      <c r="B2908" s="282" t="s">
        <v>10983</v>
      </c>
      <c r="C2908" s="282" t="s">
        <v>125</v>
      </c>
      <c r="D2908" s="310">
        <v>-3.4303534303534304</v>
      </c>
      <c r="E2908" s="282" t="s">
        <v>2852</v>
      </c>
    </row>
    <row r="2909" spans="1:5" x14ac:dyDescent="0.2">
      <c r="A2909" s="282" t="s">
        <v>10982</v>
      </c>
      <c r="B2909" s="282" t="s">
        <v>10981</v>
      </c>
      <c r="C2909" s="282" t="s">
        <v>125</v>
      </c>
      <c r="D2909" s="310">
        <v>-1.8867924528301887</v>
      </c>
      <c r="E2909" s="282" t="s">
        <v>2852</v>
      </c>
    </row>
    <row r="2910" spans="1:5" x14ac:dyDescent="0.2">
      <c r="A2910" s="282" t="s">
        <v>10980</v>
      </c>
      <c r="B2910" s="282" t="s">
        <v>10979</v>
      </c>
      <c r="C2910" s="282" t="s">
        <v>125</v>
      </c>
      <c r="D2910" s="310">
        <v>34.023668639053255</v>
      </c>
      <c r="E2910" s="282" t="s">
        <v>2844</v>
      </c>
    </row>
    <row r="2911" spans="1:5" x14ac:dyDescent="0.2">
      <c r="A2911" s="282" t="s">
        <v>10978</v>
      </c>
      <c r="B2911" s="282" t="s">
        <v>10977</v>
      </c>
      <c r="C2911" s="282" t="s">
        <v>125</v>
      </c>
      <c r="D2911" s="310">
        <v>18.262150220913107</v>
      </c>
      <c r="E2911" s="282" t="s">
        <v>2844</v>
      </c>
    </row>
    <row r="2912" spans="1:5" x14ac:dyDescent="0.2">
      <c r="A2912" s="282" t="s">
        <v>10976</v>
      </c>
      <c r="B2912" s="282" t="s">
        <v>10975</v>
      </c>
      <c r="C2912" s="282" t="s">
        <v>125</v>
      </c>
      <c r="D2912" s="310">
        <v>-2.1965317919075145</v>
      </c>
      <c r="E2912" s="282" t="s">
        <v>2852</v>
      </c>
    </row>
    <row r="2913" spans="1:5" x14ac:dyDescent="0.2">
      <c r="A2913" s="282" t="s">
        <v>10974</v>
      </c>
      <c r="B2913" s="282" t="s">
        <v>10973</v>
      </c>
      <c r="C2913" s="282" t="s">
        <v>125</v>
      </c>
      <c r="D2913" s="310">
        <v>-3.2110091743119269</v>
      </c>
      <c r="E2913" s="282" t="s">
        <v>2852</v>
      </c>
    </row>
    <row r="2914" spans="1:5" x14ac:dyDescent="0.2">
      <c r="A2914" s="282" t="s">
        <v>10972</v>
      </c>
      <c r="B2914" s="282" t="s">
        <v>10971</v>
      </c>
      <c r="C2914" s="282" t="s">
        <v>125</v>
      </c>
      <c r="D2914" s="310">
        <v>-2.525832376578645</v>
      </c>
      <c r="E2914" s="282" t="s">
        <v>2852</v>
      </c>
    </row>
    <row r="2915" spans="1:5" x14ac:dyDescent="0.2">
      <c r="A2915" s="282" t="s">
        <v>10970</v>
      </c>
      <c r="B2915" s="282" t="s">
        <v>10969</v>
      </c>
      <c r="C2915" s="282" t="s">
        <v>125</v>
      </c>
      <c r="D2915" s="310">
        <v>-15.513833992094861</v>
      </c>
      <c r="E2915" s="282" t="s">
        <v>2852</v>
      </c>
    </row>
    <row r="2916" spans="1:5" x14ac:dyDescent="0.2">
      <c r="A2916" s="282" t="s">
        <v>10968</v>
      </c>
      <c r="B2916" s="282" t="s">
        <v>10967</v>
      </c>
      <c r="C2916" s="282" t="s">
        <v>125</v>
      </c>
      <c r="D2916" s="310">
        <v>-3.3333333333333335</v>
      </c>
      <c r="E2916" s="282" t="s">
        <v>2852</v>
      </c>
    </row>
    <row r="2917" spans="1:5" x14ac:dyDescent="0.2">
      <c r="A2917" s="282" t="s">
        <v>10966</v>
      </c>
      <c r="B2917" s="282" t="s">
        <v>1628</v>
      </c>
      <c r="C2917" s="282" t="s">
        <v>125</v>
      </c>
      <c r="D2917" s="310">
        <v>-16.748166259168702</v>
      </c>
      <c r="E2917" s="282" t="s">
        <v>2852</v>
      </c>
    </row>
    <row r="2918" spans="1:5" x14ac:dyDescent="0.2">
      <c r="A2918" s="282" t="s">
        <v>10965</v>
      </c>
      <c r="B2918" s="282" t="s">
        <v>10964</v>
      </c>
      <c r="C2918" s="282" t="s">
        <v>125</v>
      </c>
      <c r="D2918" s="310">
        <v>-11.992619926199263</v>
      </c>
      <c r="E2918" s="282" t="s">
        <v>2852</v>
      </c>
    </row>
    <row r="2919" spans="1:5" x14ac:dyDescent="0.2">
      <c r="A2919" s="282" t="s">
        <v>10963</v>
      </c>
      <c r="B2919" s="282" t="s">
        <v>10962</v>
      </c>
      <c r="C2919" s="282" t="s">
        <v>125</v>
      </c>
      <c r="D2919" s="310">
        <v>579.89690721649481</v>
      </c>
      <c r="E2919" s="282" t="s">
        <v>2844</v>
      </c>
    </row>
    <row r="2920" spans="1:5" x14ac:dyDescent="0.2">
      <c r="A2920" s="282" t="s">
        <v>10961</v>
      </c>
      <c r="B2920" s="282" t="s">
        <v>10960</v>
      </c>
      <c r="C2920" s="282" t="s">
        <v>125</v>
      </c>
      <c r="D2920" s="310">
        <v>-1.7441860465116279</v>
      </c>
      <c r="E2920" s="282" t="s">
        <v>2852</v>
      </c>
    </row>
    <row r="2921" spans="1:5" x14ac:dyDescent="0.2">
      <c r="A2921" s="282" t="s">
        <v>10959</v>
      </c>
      <c r="B2921" s="282" t="s">
        <v>10958</v>
      </c>
      <c r="C2921" s="282" t="s">
        <v>125</v>
      </c>
      <c r="D2921" s="310">
        <v>0</v>
      </c>
      <c r="E2921" s="282" t="s">
        <v>3705</v>
      </c>
    </row>
    <row r="2922" spans="1:5" x14ac:dyDescent="0.2">
      <c r="A2922" s="282" t="s">
        <v>10957</v>
      </c>
      <c r="B2922" s="282" t="s">
        <v>1626</v>
      </c>
      <c r="C2922" s="282" t="s">
        <v>125</v>
      </c>
      <c r="D2922" s="310">
        <v>2.3112480739599381</v>
      </c>
      <c r="E2922" s="282" t="s">
        <v>2849</v>
      </c>
    </row>
    <row r="2923" spans="1:5" x14ac:dyDescent="0.2">
      <c r="A2923" s="282" t="s">
        <v>10956</v>
      </c>
      <c r="B2923" s="282" t="s">
        <v>10955</v>
      </c>
      <c r="C2923" s="282" t="s">
        <v>125</v>
      </c>
      <c r="D2923" s="310">
        <v>-6.9057104913678611</v>
      </c>
      <c r="E2923" s="282" t="s">
        <v>2852</v>
      </c>
    </row>
    <row r="2924" spans="1:5" x14ac:dyDescent="0.2">
      <c r="A2924" s="282" t="s">
        <v>10954</v>
      </c>
      <c r="B2924" s="282" t="s">
        <v>10953</v>
      </c>
      <c r="C2924" s="282" t="s">
        <v>125</v>
      </c>
      <c r="D2924" s="310">
        <v>-9.8780487804878057</v>
      </c>
      <c r="E2924" s="282" t="s">
        <v>2852</v>
      </c>
    </row>
    <row r="2925" spans="1:5" x14ac:dyDescent="0.2">
      <c r="A2925" s="282" t="s">
        <v>10952</v>
      </c>
      <c r="B2925" s="282" t="s">
        <v>10951</v>
      </c>
      <c r="C2925" s="282" t="s">
        <v>125</v>
      </c>
      <c r="D2925" s="310">
        <v>67.067307692307693</v>
      </c>
      <c r="E2925" s="282" t="s">
        <v>2844</v>
      </c>
    </row>
    <row r="2926" spans="1:5" x14ac:dyDescent="0.2">
      <c r="A2926" s="282" t="s">
        <v>10950</v>
      </c>
      <c r="B2926" s="282" t="s">
        <v>1624</v>
      </c>
      <c r="C2926" s="282" t="s">
        <v>125</v>
      </c>
      <c r="D2926" s="310">
        <v>-4.3624161073825505</v>
      </c>
      <c r="E2926" s="282" t="s">
        <v>2852</v>
      </c>
    </row>
    <row r="2927" spans="1:5" x14ac:dyDescent="0.2">
      <c r="A2927" s="282" t="s">
        <v>10949</v>
      </c>
      <c r="B2927" s="282" t="s">
        <v>10948</v>
      </c>
      <c r="C2927" s="282" t="s">
        <v>125</v>
      </c>
      <c r="D2927" s="310">
        <v>-7.2122052704576971</v>
      </c>
      <c r="E2927" s="282" t="s">
        <v>2852</v>
      </c>
    </row>
    <row r="2928" spans="1:5" x14ac:dyDescent="0.2">
      <c r="A2928" s="282" t="s">
        <v>10947</v>
      </c>
      <c r="B2928" s="282" t="s">
        <v>10946</v>
      </c>
      <c r="C2928" s="282" t="s">
        <v>125</v>
      </c>
      <c r="D2928" s="310">
        <v>-5.6962025316455698</v>
      </c>
      <c r="E2928" s="282" t="s">
        <v>2852</v>
      </c>
    </row>
    <row r="2929" spans="1:5" x14ac:dyDescent="0.2">
      <c r="A2929" s="282" t="s">
        <v>10945</v>
      </c>
      <c r="B2929" s="282" t="s">
        <v>10944</v>
      </c>
      <c r="C2929" s="282" t="s">
        <v>125</v>
      </c>
      <c r="D2929" s="310">
        <v>-13.60655737704918</v>
      </c>
      <c r="E2929" s="282" t="s">
        <v>2852</v>
      </c>
    </row>
    <row r="2930" spans="1:5" x14ac:dyDescent="0.2">
      <c r="A2930" s="282" t="s">
        <v>10943</v>
      </c>
      <c r="B2930" s="282" t="s">
        <v>10942</v>
      </c>
      <c r="C2930" s="282" t="s">
        <v>125</v>
      </c>
      <c r="D2930" s="310">
        <v>14.686468646864686</v>
      </c>
      <c r="E2930" s="282" t="s">
        <v>2844</v>
      </c>
    </row>
    <row r="2931" spans="1:5" x14ac:dyDescent="0.2">
      <c r="A2931" s="282" t="s">
        <v>10941</v>
      </c>
      <c r="B2931" s="282" t="s">
        <v>10940</v>
      </c>
      <c r="C2931" s="282" t="s">
        <v>125</v>
      </c>
      <c r="D2931" s="310">
        <v>8.3926031294452343</v>
      </c>
      <c r="E2931" s="282" t="s">
        <v>2844</v>
      </c>
    </row>
    <row r="2932" spans="1:5" x14ac:dyDescent="0.2">
      <c r="A2932" s="282" t="s">
        <v>10939</v>
      </c>
      <c r="B2932" s="282" t="s">
        <v>10938</v>
      </c>
      <c r="C2932" s="282" t="s">
        <v>125</v>
      </c>
      <c r="D2932" s="310">
        <v>0.2857142857142857</v>
      </c>
      <c r="E2932" s="282" t="s">
        <v>2849</v>
      </c>
    </row>
    <row r="2933" spans="1:5" x14ac:dyDescent="0.2">
      <c r="A2933" s="282" t="s">
        <v>10937</v>
      </c>
      <c r="B2933" s="282" t="s">
        <v>10936</v>
      </c>
      <c r="C2933" s="282" t="s">
        <v>125</v>
      </c>
      <c r="D2933" s="310">
        <v>2.5993883792048931</v>
      </c>
      <c r="E2933" s="282" t="s">
        <v>2849</v>
      </c>
    </row>
    <row r="2934" spans="1:5" x14ac:dyDescent="0.2">
      <c r="A2934" s="282" t="s">
        <v>10935</v>
      </c>
      <c r="B2934" s="282" t="s">
        <v>10934</v>
      </c>
      <c r="C2934" s="282" t="s">
        <v>125</v>
      </c>
      <c r="D2934" s="310">
        <v>-4.3902439024390238</v>
      </c>
      <c r="E2934" s="282" t="s">
        <v>2852</v>
      </c>
    </row>
    <row r="2935" spans="1:5" x14ac:dyDescent="0.2">
      <c r="A2935" s="282" t="s">
        <v>10933</v>
      </c>
      <c r="B2935" s="282" t="s">
        <v>10932</v>
      </c>
      <c r="C2935" s="282" t="s">
        <v>125</v>
      </c>
      <c r="D2935" s="310">
        <v>-5.7714958775029448</v>
      </c>
      <c r="E2935" s="282" t="s">
        <v>2852</v>
      </c>
    </row>
    <row r="2936" spans="1:5" x14ac:dyDescent="0.2">
      <c r="A2936" s="282" t="s">
        <v>10931</v>
      </c>
      <c r="B2936" s="282" t="s">
        <v>10930</v>
      </c>
      <c r="C2936" s="282" t="s">
        <v>125</v>
      </c>
      <c r="D2936" s="310">
        <v>5.9040590405904059</v>
      </c>
      <c r="E2936" s="282" t="s">
        <v>2844</v>
      </c>
    </row>
    <row r="2937" spans="1:5" x14ac:dyDescent="0.2">
      <c r="A2937" s="282" t="s">
        <v>10929</v>
      </c>
      <c r="B2937" s="282" t="s">
        <v>10928</v>
      </c>
      <c r="C2937" s="282" t="s">
        <v>125</v>
      </c>
      <c r="D2937" s="310">
        <v>0.13440860215053765</v>
      </c>
      <c r="E2937" s="282" t="s">
        <v>2849</v>
      </c>
    </row>
    <row r="2938" spans="1:5" x14ac:dyDescent="0.2">
      <c r="A2938" s="282" t="s">
        <v>10927</v>
      </c>
      <c r="B2938" s="282" t="s">
        <v>10926</v>
      </c>
      <c r="C2938" s="282" t="s">
        <v>125</v>
      </c>
      <c r="D2938" s="310">
        <v>0.74738415545590431</v>
      </c>
      <c r="E2938" s="282" t="s">
        <v>2849</v>
      </c>
    </row>
    <row r="2939" spans="1:5" x14ac:dyDescent="0.2">
      <c r="A2939" s="282" t="s">
        <v>10925</v>
      </c>
      <c r="B2939" s="282" t="s">
        <v>10924</v>
      </c>
      <c r="C2939" s="282" t="s">
        <v>125</v>
      </c>
      <c r="D2939" s="310">
        <v>-10.241820768136558</v>
      </c>
      <c r="E2939" s="282" t="s">
        <v>2852</v>
      </c>
    </row>
    <row r="2940" spans="1:5" x14ac:dyDescent="0.2">
      <c r="A2940" s="282" t="s">
        <v>10923</v>
      </c>
      <c r="B2940" s="282" t="s">
        <v>10922</v>
      </c>
      <c r="C2940" s="282" t="s">
        <v>125</v>
      </c>
      <c r="D2940" s="310">
        <v>-2.083333333333333</v>
      </c>
      <c r="E2940" s="282" t="s">
        <v>2852</v>
      </c>
    </row>
    <row r="2941" spans="1:5" x14ac:dyDescent="0.2">
      <c r="A2941" s="282" t="s">
        <v>10921</v>
      </c>
      <c r="B2941" s="282" t="s">
        <v>10920</v>
      </c>
      <c r="C2941" s="282" t="s">
        <v>125</v>
      </c>
      <c r="D2941" s="310">
        <v>-0.90090090090090091</v>
      </c>
      <c r="E2941" s="282" t="s">
        <v>2852</v>
      </c>
    </row>
    <row r="2942" spans="1:5" x14ac:dyDescent="0.2">
      <c r="A2942" s="282" t="s">
        <v>10919</v>
      </c>
      <c r="B2942" s="282" t="s">
        <v>10918</v>
      </c>
      <c r="C2942" s="282" t="s">
        <v>125</v>
      </c>
      <c r="D2942" s="310">
        <v>-2.1489971346704868</v>
      </c>
      <c r="E2942" s="282" t="s">
        <v>2852</v>
      </c>
    </row>
    <row r="2943" spans="1:5" x14ac:dyDescent="0.2">
      <c r="A2943" s="282" t="s">
        <v>10917</v>
      </c>
      <c r="B2943" s="282" t="s">
        <v>10916</v>
      </c>
      <c r="C2943" s="282" t="s">
        <v>125</v>
      </c>
      <c r="D2943" s="310">
        <v>-5.0742574257425748</v>
      </c>
      <c r="E2943" s="282" t="s">
        <v>2852</v>
      </c>
    </row>
    <row r="2944" spans="1:5" x14ac:dyDescent="0.2">
      <c r="A2944" s="282" t="s">
        <v>10915</v>
      </c>
      <c r="B2944" s="282" t="s">
        <v>10914</v>
      </c>
      <c r="C2944" s="282" t="s">
        <v>125</v>
      </c>
      <c r="D2944" s="310">
        <v>36.521739130434781</v>
      </c>
      <c r="E2944" s="282" t="s">
        <v>2844</v>
      </c>
    </row>
    <row r="2945" spans="1:5" x14ac:dyDescent="0.2">
      <c r="A2945" s="282" t="s">
        <v>10913</v>
      </c>
      <c r="B2945" s="282" t="s">
        <v>10912</v>
      </c>
      <c r="C2945" s="282" t="s">
        <v>125</v>
      </c>
      <c r="D2945" s="310">
        <v>69.943820224719104</v>
      </c>
      <c r="E2945" s="282" t="s">
        <v>2844</v>
      </c>
    </row>
    <row r="2946" spans="1:5" x14ac:dyDescent="0.2">
      <c r="A2946" s="282" t="s">
        <v>10911</v>
      </c>
      <c r="B2946" s="282" t="s">
        <v>10910</v>
      </c>
      <c r="C2946" s="282" t="s">
        <v>125</v>
      </c>
      <c r="D2946" s="310">
        <v>-4.0293040293040292</v>
      </c>
      <c r="E2946" s="282" t="s">
        <v>2852</v>
      </c>
    </row>
    <row r="2947" spans="1:5" x14ac:dyDescent="0.2">
      <c r="A2947" s="282" t="s">
        <v>10909</v>
      </c>
      <c r="B2947" s="282" t="s">
        <v>10908</v>
      </c>
      <c r="C2947" s="282" t="s">
        <v>125</v>
      </c>
      <c r="D2947" s="310">
        <v>-6.2807881773399021</v>
      </c>
      <c r="E2947" s="282" t="s">
        <v>2852</v>
      </c>
    </row>
    <row r="2948" spans="1:5" x14ac:dyDescent="0.2">
      <c r="A2948" s="282" t="s">
        <v>10907</v>
      </c>
      <c r="B2948" s="282" t="s">
        <v>1616</v>
      </c>
      <c r="C2948" s="282" t="s">
        <v>125</v>
      </c>
      <c r="D2948" s="310">
        <v>-9.1903719912472646</v>
      </c>
      <c r="E2948" s="282" t="s">
        <v>2852</v>
      </c>
    </row>
    <row r="2949" spans="1:5" x14ac:dyDescent="0.2">
      <c r="A2949" s="282" t="s">
        <v>10906</v>
      </c>
      <c r="B2949" s="282" t="s">
        <v>10905</v>
      </c>
      <c r="C2949" s="282" t="s">
        <v>125</v>
      </c>
      <c r="D2949" s="310">
        <v>5.5214723926380369</v>
      </c>
      <c r="E2949" s="282" t="s">
        <v>2844</v>
      </c>
    </row>
    <row r="2950" spans="1:5" x14ac:dyDescent="0.2">
      <c r="A2950" s="282" t="s">
        <v>10904</v>
      </c>
      <c r="B2950" s="282" t="s">
        <v>10903</v>
      </c>
      <c r="C2950" s="282" t="s">
        <v>125</v>
      </c>
      <c r="D2950" s="310">
        <v>42.775393419170243</v>
      </c>
      <c r="E2950" s="282" t="s">
        <v>2844</v>
      </c>
    </row>
    <row r="2951" spans="1:5" x14ac:dyDescent="0.2">
      <c r="A2951" s="282" t="s">
        <v>10902</v>
      </c>
      <c r="B2951" s="282" t="s">
        <v>10901</v>
      </c>
      <c r="C2951" s="282" t="s">
        <v>125</v>
      </c>
      <c r="D2951" s="310">
        <v>-9.9065420560747661</v>
      </c>
      <c r="E2951" s="282" t="s">
        <v>2852</v>
      </c>
    </row>
    <row r="2952" spans="1:5" x14ac:dyDescent="0.2">
      <c r="A2952" s="282" t="s">
        <v>10900</v>
      </c>
      <c r="B2952" s="282" t="s">
        <v>10899</v>
      </c>
      <c r="C2952" s="282" t="s">
        <v>125</v>
      </c>
      <c r="D2952" s="310">
        <v>-7.2131147540983616</v>
      </c>
      <c r="E2952" s="282" t="s">
        <v>2852</v>
      </c>
    </row>
    <row r="2953" spans="1:5" x14ac:dyDescent="0.2">
      <c r="A2953" s="282" t="s">
        <v>10898</v>
      </c>
      <c r="B2953" s="282" t="s">
        <v>10897</v>
      </c>
      <c r="C2953" s="282" t="s">
        <v>125</v>
      </c>
      <c r="D2953" s="310">
        <v>10.37037037037037</v>
      </c>
      <c r="E2953" s="282" t="s">
        <v>2844</v>
      </c>
    </row>
    <row r="2954" spans="1:5" x14ac:dyDescent="0.2">
      <c r="A2954" s="282" t="s">
        <v>10896</v>
      </c>
      <c r="B2954" s="282" t="s">
        <v>10895</v>
      </c>
      <c r="C2954" s="282" t="s">
        <v>125</v>
      </c>
      <c r="D2954" s="310">
        <v>10.838445807770961</v>
      </c>
      <c r="E2954" s="282" t="s">
        <v>2844</v>
      </c>
    </row>
    <row r="2955" spans="1:5" x14ac:dyDescent="0.2">
      <c r="A2955" s="282" t="s">
        <v>10894</v>
      </c>
      <c r="B2955" s="282" t="s">
        <v>10893</v>
      </c>
      <c r="C2955" s="282" t="s">
        <v>125</v>
      </c>
      <c r="D2955" s="310">
        <v>0.68493150684931503</v>
      </c>
      <c r="E2955" s="282" t="s">
        <v>2849</v>
      </c>
    </row>
    <row r="2956" spans="1:5" x14ac:dyDescent="0.2">
      <c r="A2956" s="282" t="s">
        <v>10892</v>
      </c>
      <c r="B2956" s="282" t="s">
        <v>10891</v>
      </c>
      <c r="C2956" s="282" t="s">
        <v>125</v>
      </c>
      <c r="D2956" s="310">
        <v>5.5242390078917705</v>
      </c>
      <c r="E2956" s="282" t="s">
        <v>2844</v>
      </c>
    </row>
    <row r="2957" spans="1:5" x14ac:dyDescent="0.2">
      <c r="A2957" s="282" t="s">
        <v>10890</v>
      </c>
      <c r="B2957" s="282" t="s">
        <v>10889</v>
      </c>
      <c r="C2957" s="282" t="s">
        <v>125</v>
      </c>
      <c r="D2957" s="310">
        <v>39.526627218934912</v>
      </c>
      <c r="E2957" s="282" t="s">
        <v>2844</v>
      </c>
    </row>
    <row r="2958" spans="1:5" x14ac:dyDescent="0.2">
      <c r="A2958" s="282" t="s">
        <v>10888</v>
      </c>
      <c r="B2958" s="282" t="s">
        <v>10887</v>
      </c>
      <c r="C2958" s="282" t="s">
        <v>125</v>
      </c>
      <c r="D2958" s="310">
        <v>31.969696969696969</v>
      </c>
      <c r="E2958" s="282" t="s">
        <v>2844</v>
      </c>
    </row>
    <row r="2959" spans="1:5" x14ac:dyDescent="0.2">
      <c r="A2959" s="282" t="s">
        <v>10886</v>
      </c>
      <c r="B2959" s="282" t="s">
        <v>10885</v>
      </c>
      <c r="C2959" s="282" t="s">
        <v>125</v>
      </c>
      <c r="D2959" s="310">
        <v>-0.47021943573667713</v>
      </c>
      <c r="E2959" s="282" t="s">
        <v>2852</v>
      </c>
    </row>
    <row r="2960" spans="1:5" x14ac:dyDescent="0.2">
      <c r="A2960" s="282" t="s">
        <v>10884</v>
      </c>
      <c r="B2960" s="282" t="s">
        <v>10883</v>
      </c>
      <c r="C2960" s="282" t="s">
        <v>125</v>
      </c>
      <c r="D2960" s="310">
        <v>11.35693215339233</v>
      </c>
      <c r="E2960" s="282" t="s">
        <v>2844</v>
      </c>
    </row>
    <row r="2961" spans="1:5" x14ac:dyDescent="0.2">
      <c r="A2961" s="282" t="s">
        <v>10882</v>
      </c>
      <c r="B2961" s="282" t="s">
        <v>10881</v>
      </c>
      <c r="C2961" s="282" t="s">
        <v>125</v>
      </c>
      <c r="D2961" s="310">
        <v>8.9696969696969688</v>
      </c>
      <c r="E2961" s="282" t="s">
        <v>2844</v>
      </c>
    </row>
    <row r="2962" spans="1:5" x14ac:dyDescent="0.2">
      <c r="A2962" s="282" t="s">
        <v>10880</v>
      </c>
      <c r="B2962" s="282" t="s">
        <v>10879</v>
      </c>
      <c r="C2962" s="282" t="s">
        <v>125</v>
      </c>
      <c r="D2962" s="310">
        <v>-9.4610778443113777</v>
      </c>
      <c r="E2962" s="282" t="s">
        <v>2852</v>
      </c>
    </row>
    <row r="2963" spans="1:5" x14ac:dyDescent="0.2">
      <c r="A2963" s="282" t="s">
        <v>10878</v>
      </c>
      <c r="B2963" s="282" t="s">
        <v>10877</v>
      </c>
      <c r="C2963" s="282" t="s">
        <v>125</v>
      </c>
      <c r="D2963" s="310">
        <v>171.30919220055711</v>
      </c>
      <c r="E2963" s="282" t="s">
        <v>2844</v>
      </c>
    </row>
    <row r="2964" spans="1:5" x14ac:dyDescent="0.2">
      <c r="A2964" s="282" t="s">
        <v>10876</v>
      </c>
      <c r="B2964" s="282" t="s">
        <v>10875</v>
      </c>
      <c r="C2964" s="282" t="s">
        <v>125</v>
      </c>
      <c r="D2964" s="310">
        <v>8.8534107402031932</v>
      </c>
      <c r="E2964" s="282" t="s">
        <v>2844</v>
      </c>
    </row>
    <row r="2965" spans="1:5" x14ac:dyDescent="0.2">
      <c r="A2965" s="282" t="s">
        <v>10874</v>
      </c>
      <c r="B2965" s="282" t="s">
        <v>10873</v>
      </c>
      <c r="C2965" s="282" t="s">
        <v>125</v>
      </c>
      <c r="D2965" s="310">
        <v>-13.547486033519554</v>
      </c>
      <c r="E2965" s="282" t="s">
        <v>2852</v>
      </c>
    </row>
    <row r="2966" spans="1:5" x14ac:dyDescent="0.2">
      <c r="A2966" s="282" t="s">
        <v>10872</v>
      </c>
      <c r="B2966" s="282" t="s">
        <v>10871</v>
      </c>
      <c r="C2966" s="282" t="s">
        <v>125</v>
      </c>
      <c r="D2966" s="310">
        <v>2.0190023752969122</v>
      </c>
      <c r="E2966" s="282" t="s">
        <v>2849</v>
      </c>
    </row>
    <row r="2967" spans="1:5" x14ac:dyDescent="0.2">
      <c r="A2967" s="282" t="s">
        <v>10870</v>
      </c>
      <c r="B2967" s="282" t="s">
        <v>10869</v>
      </c>
      <c r="C2967" s="282" t="s">
        <v>125</v>
      </c>
      <c r="D2967" s="310">
        <v>-2.8571428571428572</v>
      </c>
      <c r="E2967" s="282" t="s">
        <v>2852</v>
      </c>
    </row>
    <row r="2968" spans="1:5" x14ac:dyDescent="0.2">
      <c r="A2968" s="282" t="s">
        <v>10868</v>
      </c>
      <c r="B2968" s="282" t="s">
        <v>1608</v>
      </c>
      <c r="C2968" s="282" t="s">
        <v>125</v>
      </c>
      <c r="D2968" s="310">
        <v>-8.5106382978723403</v>
      </c>
      <c r="E2968" s="282" t="s">
        <v>2852</v>
      </c>
    </row>
    <row r="2969" spans="1:5" x14ac:dyDescent="0.2">
      <c r="A2969" s="282" t="s">
        <v>10867</v>
      </c>
      <c r="B2969" s="282" t="s">
        <v>10866</v>
      </c>
      <c r="C2969" s="282" t="s">
        <v>125</v>
      </c>
      <c r="D2969" s="310">
        <v>-6.5162907268170418</v>
      </c>
      <c r="E2969" s="282" t="s">
        <v>2852</v>
      </c>
    </row>
    <row r="2970" spans="1:5" x14ac:dyDescent="0.2">
      <c r="A2970" s="282" t="s">
        <v>10865</v>
      </c>
      <c r="B2970" s="282" t="s">
        <v>10864</v>
      </c>
      <c r="C2970" s="282" t="s">
        <v>125</v>
      </c>
      <c r="D2970" s="310">
        <v>-9.0909090909090917</v>
      </c>
      <c r="E2970" s="282" t="s">
        <v>2852</v>
      </c>
    </row>
    <row r="2971" spans="1:5" x14ac:dyDescent="0.2">
      <c r="A2971" s="282" t="s">
        <v>10863</v>
      </c>
      <c r="B2971" s="282" t="s">
        <v>10862</v>
      </c>
      <c r="C2971" s="282" t="s">
        <v>125</v>
      </c>
      <c r="D2971" s="310">
        <v>2.6993865030674846</v>
      </c>
      <c r="E2971" s="282" t="s">
        <v>2849</v>
      </c>
    </row>
    <row r="2972" spans="1:5" x14ac:dyDescent="0.2">
      <c r="A2972" s="282" t="s">
        <v>10861</v>
      </c>
      <c r="B2972" s="282" t="s">
        <v>10860</v>
      </c>
      <c r="C2972" s="282" t="s">
        <v>125</v>
      </c>
      <c r="D2972" s="310">
        <v>-1.8367346938775513</v>
      </c>
      <c r="E2972" s="282" t="s">
        <v>2852</v>
      </c>
    </row>
    <row r="2973" spans="1:5" x14ac:dyDescent="0.2">
      <c r="A2973" s="282" t="s">
        <v>10859</v>
      </c>
      <c r="B2973" s="282" t="s">
        <v>10858</v>
      </c>
      <c r="C2973" s="282" t="s">
        <v>125</v>
      </c>
      <c r="D2973" s="310">
        <v>-10.930576070901035</v>
      </c>
      <c r="E2973" s="282" t="s">
        <v>2852</v>
      </c>
    </row>
    <row r="2974" spans="1:5" x14ac:dyDescent="0.2">
      <c r="A2974" s="282" t="s">
        <v>10857</v>
      </c>
      <c r="B2974" s="282" t="s">
        <v>10856</v>
      </c>
      <c r="C2974" s="282" t="s">
        <v>125</v>
      </c>
      <c r="D2974" s="310">
        <v>5.3156146179401995</v>
      </c>
      <c r="E2974" s="282" t="s">
        <v>2844</v>
      </c>
    </row>
    <row r="2975" spans="1:5" x14ac:dyDescent="0.2">
      <c r="A2975" s="282" t="s">
        <v>10855</v>
      </c>
      <c r="B2975" s="282" t="s">
        <v>10854</v>
      </c>
      <c r="C2975" s="282" t="s">
        <v>125</v>
      </c>
      <c r="D2975" s="310">
        <v>-0.245398773006135</v>
      </c>
      <c r="E2975" s="282" t="s">
        <v>2852</v>
      </c>
    </row>
    <row r="2976" spans="1:5" x14ac:dyDescent="0.2">
      <c r="A2976" s="282" t="s">
        <v>10853</v>
      </c>
      <c r="B2976" s="282" t="s">
        <v>10852</v>
      </c>
      <c r="C2976" s="282" t="s">
        <v>125</v>
      </c>
      <c r="D2976" s="310">
        <v>1.639344262295082</v>
      </c>
      <c r="E2976" s="282" t="s">
        <v>2849</v>
      </c>
    </row>
    <row r="2977" spans="1:5" x14ac:dyDescent="0.2">
      <c r="A2977" s="282" t="s">
        <v>10851</v>
      </c>
      <c r="B2977" s="282" t="s">
        <v>10850</v>
      </c>
      <c r="C2977" s="282" t="s">
        <v>125</v>
      </c>
      <c r="D2977" s="310">
        <v>6.4935064935064926</v>
      </c>
      <c r="E2977" s="282" t="s">
        <v>2844</v>
      </c>
    </row>
    <row r="2978" spans="1:5" x14ac:dyDescent="0.2">
      <c r="A2978" s="282" t="s">
        <v>10849</v>
      </c>
      <c r="B2978" s="282" t="s">
        <v>10848</v>
      </c>
      <c r="C2978" s="282" t="s">
        <v>125</v>
      </c>
      <c r="D2978" s="310">
        <v>17.922606924643585</v>
      </c>
      <c r="E2978" s="282" t="s">
        <v>2844</v>
      </c>
    </row>
    <row r="2979" spans="1:5" x14ac:dyDescent="0.2">
      <c r="A2979" s="282" t="s">
        <v>10847</v>
      </c>
      <c r="B2979" s="282" t="s">
        <v>10846</v>
      </c>
      <c r="C2979" s="282" t="s">
        <v>125</v>
      </c>
      <c r="D2979" s="310">
        <v>0.13333333333333333</v>
      </c>
      <c r="E2979" s="282" t="s">
        <v>2849</v>
      </c>
    </row>
    <row r="2980" spans="1:5" x14ac:dyDescent="0.2">
      <c r="A2980" s="282" t="s">
        <v>10845</v>
      </c>
      <c r="B2980" s="282" t="s">
        <v>10844</v>
      </c>
      <c r="C2980" s="282" t="s">
        <v>125</v>
      </c>
      <c r="D2980" s="310">
        <v>1.99501246882793</v>
      </c>
      <c r="E2980" s="282" t="s">
        <v>2849</v>
      </c>
    </row>
    <row r="2981" spans="1:5" x14ac:dyDescent="0.2">
      <c r="A2981" s="282" t="s">
        <v>10843</v>
      </c>
      <c r="B2981" s="282" t="s">
        <v>1602</v>
      </c>
      <c r="C2981" s="282" t="s">
        <v>125</v>
      </c>
      <c r="D2981" s="310">
        <v>11.622276029055691</v>
      </c>
      <c r="E2981" s="282" t="s">
        <v>2844</v>
      </c>
    </row>
    <row r="2982" spans="1:5" x14ac:dyDescent="0.2">
      <c r="A2982" s="282" t="s">
        <v>10842</v>
      </c>
      <c r="B2982" s="282" t="s">
        <v>10841</v>
      </c>
      <c r="C2982" s="282" t="s">
        <v>125</v>
      </c>
      <c r="D2982" s="310">
        <v>3.8071065989847721</v>
      </c>
      <c r="E2982" s="282" t="s">
        <v>2849</v>
      </c>
    </row>
    <row r="2983" spans="1:5" x14ac:dyDescent="0.2">
      <c r="A2983" s="282" t="s">
        <v>10840</v>
      </c>
      <c r="B2983" s="282" t="s">
        <v>10839</v>
      </c>
      <c r="C2983" s="282" t="s">
        <v>125</v>
      </c>
      <c r="D2983" s="310">
        <v>-2.584269662921348</v>
      </c>
      <c r="E2983" s="282" t="s">
        <v>2852</v>
      </c>
    </row>
    <row r="2984" spans="1:5" x14ac:dyDescent="0.2">
      <c r="A2984" s="282" t="s">
        <v>10838</v>
      </c>
      <c r="B2984" s="282" t="s">
        <v>10837</v>
      </c>
      <c r="C2984" s="282" t="s">
        <v>125</v>
      </c>
      <c r="D2984" s="310">
        <v>-4.0540540540540544</v>
      </c>
      <c r="E2984" s="282" t="s">
        <v>2852</v>
      </c>
    </row>
    <row r="2985" spans="1:5" x14ac:dyDescent="0.2">
      <c r="A2985" s="282" t="s">
        <v>10836</v>
      </c>
      <c r="B2985" s="282" t="s">
        <v>10835</v>
      </c>
      <c r="C2985" s="282" t="s">
        <v>125</v>
      </c>
      <c r="D2985" s="310">
        <v>-7.6246334310850443</v>
      </c>
      <c r="E2985" s="282" t="s">
        <v>2852</v>
      </c>
    </row>
    <row r="2986" spans="1:5" x14ac:dyDescent="0.2">
      <c r="A2986" s="282" t="s">
        <v>10834</v>
      </c>
      <c r="B2986" s="282" t="s">
        <v>10833</v>
      </c>
      <c r="C2986" s="282" t="s">
        <v>125</v>
      </c>
      <c r="D2986" s="310">
        <v>18.844566712517192</v>
      </c>
      <c r="E2986" s="282" t="s">
        <v>2844</v>
      </c>
    </row>
    <row r="2987" spans="1:5" x14ac:dyDescent="0.2">
      <c r="A2987" s="282" t="s">
        <v>10832</v>
      </c>
      <c r="B2987" s="282" t="s">
        <v>10831</v>
      </c>
      <c r="C2987" s="282" t="s">
        <v>125</v>
      </c>
      <c r="D2987" s="310">
        <v>-0.12642225031605564</v>
      </c>
      <c r="E2987" s="282" t="s">
        <v>2852</v>
      </c>
    </row>
    <row r="2988" spans="1:5" x14ac:dyDescent="0.2">
      <c r="A2988" s="282" t="s">
        <v>10830</v>
      </c>
      <c r="B2988" s="282" t="s">
        <v>10829</v>
      </c>
      <c r="C2988" s="282" t="s">
        <v>125</v>
      </c>
      <c r="D2988" s="310">
        <v>-9.7014925373134329</v>
      </c>
      <c r="E2988" s="282" t="s">
        <v>2852</v>
      </c>
    </row>
    <row r="2989" spans="1:5" x14ac:dyDescent="0.2">
      <c r="A2989" s="282" t="s">
        <v>10828</v>
      </c>
      <c r="B2989" s="282" t="s">
        <v>10827</v>
      </c>
      <c r="C2989" s="282" t="s">
        <v>125</v>
      </c>
      <c r="D2989" s="310">
        <v>0.12658227848101267</v>
      </c>
      <c r="E2989" s="282" t="s">
        <v>2849</v>
      </c>
    </row>
    <row r="2990" spans="1:5" x14ac:dyDescent="0.2">
      <c r="A2990" s="282" t="s">
        <v>10826</v>
      </c>
      <c r="B2990" s="282" t="s">
        <v>10825</v>
      </c>
      <c r="C2990" s="282" t="s">
        <v>125</v>
      </c>
      <c r="D2990" s="310">
        <v>-0.28409090909090912</v>
      </c>
      <c r="E2990" s="282" t="s">
        <v>2852</v>
      </c>
    </row>
    <row r="2991" spans="1:5" x14ac:dyDescent="0.2">
      <c r="A2991" s="282" t="s">
        <v>10824</v>
      </c>
      <c r="B2991" s="282" t="s">
        <v>10823</v>
      </c>
      <c r="C2991" s="282" t="s">
        <v>125</v>
      </c>
      <c r="D2991" s="310">
        <v>-7.8199052132701423</v>
      </c>
      <c r="E2991" s="282" t="s">
        <v>2852</v>
      </c>
    </row>
    <row r="2992" spans="1:5" x14ac:dyDescent="0.2">
      <c r="A2992" s="282" t="s">
        <v>10822</v>
      </c>
      <c r="B2992" s="282" t="s">
        <v>1630</v>
      </c>
      <c r="C2992" s="282" t="s">
        <v>125</v>
      </c>
      <c r="D2992" s="310">
        <v>-7.8947368421052628</v>
      </c>
      <c r="E2992" s="282" t="s">
        <v>2852</v>
      </c>
    </row>
    <row r="2993" spans="1:5" x14ac:dyDescent="0.2">
      <c r="A2993" s="282" t="s">
        <v>10821</v>
      </c>
      <c r="B2993" s="282" t="s">
        <v>10820</v>
      </c>
      <c r="C2993" s="282" t="s">
        <v>125</v>
      </c>
      <c r="D2993" s="310">
        <v>25.931677018633543</v>
      </c>
      <c r="E2993" s="282" t="s">
        <v>2844</v>
      </c>
    </row>
    <row r="2994" spans="1:5" x14ac:dyDescent="0.2">
      <c r="A2994" s="282" t="s">
        <v>10819</v>
      </c>
      <c r="B2994" s="282" t="s">
        <v>10818</v>
      </c>
      <c r="C2994" s="282" t="s">
        <v>125</v>
      </c>
      <c r="D2994" s="310">
        <v>-2.0188425302826376</v>
      </c>
      <c r="E2994" s="282" t="s">
        <v>2852</v>
      </c>
    </row>
    <row r="2995" spans="1:5" x14ac:dyDescent="0.2">
      <c r="A2995" s="282" t="s">
        <v>10817</v>
      </c>
      <c r="B2995" s="282" t="s">
        <v>10816</v>
      </c>
      <c r="C2995" s="282" t="s">
        <v>125</v>
      </c>
      <c r="D2995" s="310">
        <v>-10.593713620488941</v>
      </c>
      <c r="E2995" s="282" t="s">
        <v>2852</v>
      </c>
    </row>
    <row r="2996" spans="1:5" x14ac:dyDescent="0.2">
      <c r="A2996" s="282" t="s">
        <v>10815</v>
      </c>
      <c r="B2996" s="282" t="s">
        <v>10814</v>
      </c>
      <c r="C2996" s="282" t="s">
        <v>125</v>
      </c>
      <c r="D2996" s="310">
        <v>-3.9278131634819533</v>
      </c>
      <c r="E2996" s="282" t="s">
        <v>2852</v>
      </c>
    </row>
    <row r="2997" spans="1:5" x14ac:dyDescent="0.2">
      <c r="A2997" s="282" t="s">
        <v>10813</v>
      </c>
      <c r="B2997" s="282" t="s">
        <v>10812</v>
      </c>
      <c r="C2997" s="282" t="s">
        <v>125</v>
      </c>
      <c r="D2997" s="310">
        <v>-7.9241071428571423</v>
      </c>
      <c r="E2997" s="282" t="s">
        <v>2852</v>
      </c>
    </row>
    <row r="2998" spans="1:5" x14ac:dyDescent="0.2">
      <c r="A2998" s="282" t="s">
        <v>10811</v>
      </c>
      <c r="B2998" s="282" t="s">
        <v>10810</v>
      </c>
      <c r="C2998" s="282" t="s">
        <v>125</v>
      </c>
      <c r="D2998" s="310">
        <v>-6.3909774436090219</v>
      </c>
      <c r="E2998" s="282" t="s">
        <v>2852</v>
      </c>
    </row>
    <row r="2999" spans="1:5" x14ac:dyDescent="0.2">
      <c r="A2999" s="282" t="s">
        <v>10809</v>
      </c>
      <c r="B2999" s="282" t="s">
        <v>10808</v>
      </c>
      <c r="C2999" s="282" t="s">
        <v>125</v>
      </c>
      <c r="D2999" s="310">
        <v>-10.819009100101113</v>
      </c>
      <c r="E2999" s="282" t="s">
        <v>2852</v>
      </c>
    </row>
    <row r="3000" spans="1:5" x14ac:dyDescent="0.2">
      <c r="A3000" s="282" t="s">
        <v>10807</v>
      </c>
      <c r="B3000" s="282" t="s">
        <v>10806</v>
      </c>
      <c r="C3000" s="282" t="s">
        <v>125</v>
      </c>
      <c r="D3000" s="310">
        <v>-7.1975497702909648</v>
      </c>
      <c r="E3000" s="282" t="s">
        <v>2852</v>
      </c>
    </row>
    <row r="3001" spans="1:5" x14ac:dyDescent="0.2">
      <c r="A3001" s="282" t="s">
        <v>10805</v>
      </c>
      <c r="B3001" s="282" t="s">
        <v>10804</v>
      </c>
      <c r="C3001" s="282" t="s">
        <v>125</v>
      </c>
      <c r="D3001" s="310">
        <v>-2.9262086513994912</v>
      </c>
      <c r="E3001" s="282" t="s">
        <v>2852</v>
      </c>
    </row>
    <row r="3002" spans="1:5" x14ac:dyDescent="0.2">
      <c r="A3002" s="282" t="s">
        <v>10803</v>
      </c>
      <c r="B3002" s="282" t="s">
        <v>10802</v>
      </c>
      <c r="C3002" s="282" t="s">
        <v>125</v>
      </c>
      <c r="D3002" s="310">
        <v>0.26737967914438499</v>
      </c>
      <c r="E3002" s="282" t="s">
        <v>2849</v>
      </c>
    </row>
    <row r="3003" spans="1:5" x14ac:dyDescent="0.2">
      <c r="A3003" s="282" t="s">
        <v>10801</v>
      </c>
      <c r="B3003" s="282" t="s">
        <v>10800</v>
      </c>
      <c r="C3003" s="282" t="s">
        <v>125</v>
      </c>
      <c r="D3003" s="310">
        <v>18.487394957983195</v>
      </c>
      <c r="E3003" s="282" t="s">
        <v>2844</v>
      </c>
    </row>
    <row r="3004" spans="1:5" x14ac:dyDescent="0.2">
      <c r="A3004" s="282" t="s">
        <v>10799</v>
      </c>
      <c r="B3004" s="282" t="s">
        <v>10798</v>
      </c>
      <c r="C3004" s="282" t="s">
        <v>125</v>
      </c>
      <c r="D3004" s="310">
        <v>-5.833333333333333</v>
      </c>
      <c r="E3004" s="282" t="s">
        <v>2852</v>
      </c>
    </row>
    <row r="3005" spans="1:5" x14ac:dyDescent="0.2">
      <c r="A3005" s="282" t="s">
        <v>10797</v>
      </c>
      <c r="B3005" s="282" t="s">
        <v>10796</v>
      </c>
      <c r="C3005" s="282" t="s">
        <v>125</v>
      </c>
      <c r="D3005" s="310">
        <v>-8.0892608089260811</v>
      </c>
      <c r="E3005" s="282" t="s">
        <v>2852</v>
      </c>
    </row>
    <row r="3006" spans="1:5" x14ac:dyDescent="0.2">
      <c r="A3006" s="282" t="s">
        <v>10795</v>
      </c>
      <c r="B3006" s="282" t="s">
        <v>10794</v>
      </c>
      <c r="C3006" s="282" t="s">
        <v>125</v>
      </c>
      <c r="D3006" s="310">
        <v>-5.7887120115774238</v>
      </c>
      <c r="E3006" s="282" t="s">
        <v>2852</v>
      </c>
    </row>
    <row r="3007" spans="1:5" x14ac:dyDescent="0.2">
      <c r="A3007" s="282" t="s">
        <v>10793</v>
      </c>
      <c r="B3007" s="282" t="s">
        <v>10792</v>
      </c>
      <c r="C3007" s="282" t="s">
        <v>125</v>
      </c>
      <c r="D3007" s="310">
        <v>-3.0978934324659235</v>
      </c>
      <c r="E3007" s="282" t="s">
        <v>2852</v>
      </c>
    </row>
    <row r="3008" spans="1:5" x14ac:dyDescent="0.2">
      <c r="A3008" s="282" t="s">
        <v>10791</v>
      </c>
      <c r="B3008" s="282" t="s">
        <v>10790</v>
      </c>
      <c r="C3008" s="282" t="s">
        <v>125</v>
      </c>
      <c r="D3008" s="310">
        <v>-5.0615595075239401</v>
      </c>
      <c r="E3008" s="282" t="s">
        <v>2852</v>
      </c>
    </row>
    <row r="3009" spans="1:5" x14ac:dyDescent="0.2">
      <c r="A3009" s="282" t="s">
        <v>10789</v>
      </c>
      <c r="B3009" s="282" t="s">
        <v>10788</v>
      </c>
      <c r="C3009" s="282" t="s">
        <v>125</v>
      </c>
      <c r="D3009" s="310">
        <v>-4.9438202247191008</v>
      </c>
      <c r="E3009" s="282" t="s">
        <v>2852</v>
      </c>
    </row>
    <row r="3010" spans="1:5" x14ac:dyDescent="0.2">
      <c r="A3010" s="282" t="s">
        <v>10787</v>
      </c>
      <c r="B3010" s="282" t="s">
        <v>10786</v>
      </c>
      <c r="C3010" s="282" t="s">
        <v>125</v>
      </c>
      <c r="D3010" s="310">
        <v>-6.0324825986078885</v>
      </c>
      <c r="E3010" s="282" t="s">
        <v>2852</v>
      </c>
    </row>
    <row r="3011" spans="1:5" x14ac:dyDescent="0.2">
      <c r="A3011" s="282" t="s">
        <v>10785</v>
      </c>
      <c r="B3011" s="282" t="s">
        <v>10784</v>
      </c>
      <c r="C3011" s="282" t="s">
        <v>125</v>
      </c>
      <c r="D3011" s="310">
        <v>2.1604938271604937</v>
      </c>
      <c r="E3011" s="282" t="s">
        <v>2849</v>
      </c>
    </row>
    <row r="3012" spans="1:5" x14ac:dyDescent="0.2">
      <c r="A3012" s="282" t="s">
        <v>10783</v>
      </c>
      <c r="B3012" s="282" t="s">
        <v>10782</v>
      </c>
      <c r="C3012" s="282" t="s">
        <v>125</v>
      </c>
      <c r="D3012" s="310">
        <v>-6.5527065527065522</v>
      </c>
      <c r="E3012" s="282" t="s">
        <v>2852</v>
      </c>
    </row>
    <row r="3013" spans="1:5" x14ac:dyDescent="0.2">
      <c r="A3013" s="282" t="s">
        <v>10781</v>
      </c>
      <c r="B3013" s="282" t="s">
        <v>10780</v>
      </c>
      <c r="C3013" s="282" t="s">
        <v>125</v>
      </c>
      <c r="D3013" s="310">
        <v>-5.305466237942122</v>
      </c>
      <c r="E3013" s="282" t="s">
        <v>2852</v>
      </c>
    </row>
    <row r="3014" spans="1:5" x14ac:dyDescent="0.2">
      <c r="A3014" s="282" t="s">
        <v>10779</v>
      </c>
      <c r="B3014" s="282" t="s">
        <v>10778</v>
      </c>
      <c r="C3014" s="282" t="s">
        <v>125</v>
      </c>
      <c r="D3014" s="310">
        <v>-4.4795783926218711</v>
      </c>
      <c r="E3014" s="282" t="s">
        <v>2852</v>
      </c>
    </row>
    <row r="3015" spans="1:5" x14ac:dyDescent="0.2">
      <c r="A3015" s="282" t="s">
        <v>10777</v>
      </c>
      <c r="B3015" s="282" t="s">
        <v>10776</v>
      </c>
      <c r="C3015" s="282" t="s">
        <v>125</v>
      </c>
      <c r="D3015" s="310">
        <v>0.89285714285714279</v>
      </c>
      <c r="E3015" s="282" t="s">
        <v>2849</v>
      </c>
    </row>
    <row r="3016" spans="1:5" x14ac:dyDescent="0.2">
      <c r="A3016" s="282" t="s">
        <v>10775</v>
      </c>
      <c r="B3016" s="282" t="s">
        <v>10774</v>
      </c>
      <c r="C3016" s="282" t="s">
        <v>125</v>
      </c>
      <c r="D3016" s="310">
        <v>-11.141678129298487</v>
      </c>
      <c r="E3016" s="282" t="s">
        <v>2852</v>
      </c>
    </row>
    <row r="3017" spans="1:5" x14ac:dyDescent="0.2">
      <c r="A3017" s="282" t="s">
        <v>10773</v>
      </c>
      <c r="B3017" s="282" t="s">
        <v>10772</v>
      </c>
      <c r="C3017" s="282" t="s">
        <v>125</v>
      </c>
      <c r="D3017" s="310">
        <v>-5.3050397877984086</v>
      </c>
      <c r="E3017" s="282" t="s">
        <v>2852</v>
      </c>
    </row>
    <row r="3018" spans="1:5" x14ac:dyDescent="0.2">
      <c r="A3018" s="282" t="s">
        <v>10771</v>
      </c>
      <c r="B3018" s="282" t="s">
        <v>10770</v>
      </c>
      <c r="C3018" s="282" t="s">
        <v>125</v>
      </c>
      <c r="D3018" s="310">
        <v>-3.5164835164835164</v>
      </c>
      <c r="E3018" s="282" t="s">
        <v>2852</v>
      </c>
    </row>
    <row r="3019" spans="1:5" x14ac:dyDescent="0.2">
      <c r="A3019" s="282" t="s">
        <v>10769</v>
      </c>
      <c r="B3019" s="282" t="s">
        <v>10768</v>
      </c>
      <c r="C3019" s="282" t="s">
        <v>125</v>
      </c>
      <c r="D3019" s="310">
        <v>24.886877828054299</v>
      </c>
      <c r="E3019" s="282" t="s">
        <v>2844</v>
      </c>
    </row>
    <row r="3020" spans="1:5" x14ac:dyDescent="0.2">
      <c r="A3020" s="282" t="s">
        <v>10767</v>
      </c>
      <c r="B3020" s="282" t="s">
        <v>10766</v>
      </c>
      <c r="C3020" s="282" t="s">
        <v>125</v>
      </c>
      <c r="D3020" s="310">
        <v>38.420348058902277</v>
      </c>
      <c r="E3020" s="282" t="s">
        <v>2844</v>
      </c>
    </row>
    <row r="3021" spans="1:5" x14ac:dyDescent="0.2">
      <c r="A3021" s="282" t="s">
        <v>10765</v>
      </c>
      <c r="B3021" s="282" t="s">
        <v>10764</v>
      </c>
      <c r="C3021" s="282" t="s">
        <v>125</v>
      </c>
      <c r="D3021" s="310">
        <v>108.66666666666667</v>
      </c>
      <c r="E3021" s="282" t="s">
        <v>2844</v>
      </c>
    </row>
    <row r="3022" spans="1:5" x14ac:dyDescent="0.2">
      <c r="A3022" s="282" t="s">
        <v>10763</v>
      </c>
      <c r="B3022" s="282" t="s">
        <v>10762</v>
      </c>
      <c r="C3022" s="282" t="s">
        <v>125</v>
      </c>
      <c r="D3022" s="310">
        <v>-7.9718640093786641</v>
      </c>
      <c r="E3022" s="282" t="s">
        <v>2852</v>
      </c>
    </row>
    <row r="3023" spans="1:5" x14ac:dyDescent="0.2">
      <c r="A3023" s="282" t="s">
        <v>10761</v>
      </c>
      <c r="B3023" s="282" t="s">
        <v>10760</v>
      </c>
      <c r="C3023" s="282" t="s">
        <v>125</v>
      </c>
      <c r="D3023" s="310">
        <v>3.1213872832369942</v>
      </c>
      <c r="E3023" s="282" t="s">
        <v>2849</v>
      </c>
    </row>
    <row r="3024" spans="1:5" x14ac:dyDescent="0.2">
      <c r="A3024" s="282" t="s">
        <v>10759</v>
      </c>
      <c r="B3024" s="282" t="s">
        <v>10758</v>
      </c>
      <c r="C3024" s="282" t="s">
        <v>125</v>
      </c>
      <c r="D3024" s="310">
        <v>3.6208732694355699</v>
      </c>
      <c r="E3024" s="282" t="s">
        <v>2849</v>
      </c>
    </row>
    <row r="3025" spans="1:5" x14ac:dyDescent="0.2">
      <c r="A3025" s="282" t="s">
        <v>10757</v>
      </c>
      <c r="B3025" s="282" t="s">
        <v>10756</v>
      </c>
      <c r="C3025" s="282" t="s">
        <v>125</v>
      </c>
      <c r="D3025" s="310">
        <v>-0.84175084175084169</v>
      </c>
      <c r="E3025" s="282" t="s">
        <v>2852</v>
      </c>
    </row>
    <row r="3026" spans="1:5" x14ac:dyDescent="0.2">
      <c r="A3026" s="282" t="s">
        <v>10755</v>
      </c>
      <c r="B3026" s="282" t="s">
        <v>10754</v>
      </c>
      <c r="C3026" s="282" t="s">
        <v>125</v>
      </c>
      <c r="D3026" s="310">
        <v>14.691943127962084</v>
      </c>
      <c r="E3026" s="282" t="s">
        <v>2844</v>
      </c>
    </row>
    <row r="3027" spans="1:5" x14ac:dyDescent="0.2">
      <c r="A3027" s="282" t="s">
        <v>10753</v>
      </c>
      <c r="B3027" s="282" t="s">
        <v>10752</v>
      </c>
      <c r="C3027" s="282" t="s">
        <v>125</v>
      </c>
      <c r="D3027" s="310">
        <v>-2.5547445255474455</v>
      </c>
      <c r="E3027" s="282" t="s">
        <v>2852</v>
      </c>
    </row>
    <row r="3028" spans="1:5" x14ac:dyDescent="0.2">
      <c r="A3028" s="282" t="s">
        <v>10751</v>
      </c>
      <c r="B3028" s="282" t="s">
        <v>10750</v>
      </c>
      <c r="C3028" s="282" t="s">
        <v>125</v>
      </c>
      <c r="D3028" s="310">
        <v>13.18864774624374</v>
      </c>
      <c r="E3028" s="282" t="s">
        <v>2844</v>
      </c>
    </row>
    <row r="3029" spans="1:5" x14ac:dyDescent="0.2">
      <c r="A3029" s="282" t="s">
        <v>10749</v>
      </c>
      <c r="B3029" s="282" t="s">
        <v>10748</v>
      </c>
      <c r="C3029" s="282" t="s">
        <v>125</v>
      </c>
      <c r="D3029" s="310">
        <v>5.6574923547400608</v>
      </c>
      <c r="E3029" s="282" t="s">
        <v>2844</v>
      </c>
    </row>
    <row r="3030" spans="1:5" x14ac:dyDescent="0.2">
      <c r="A3030" s="282" t="s">
        <v>10747</v>
      </c>
      <c r="B3030" s="282" t="s">
        <v>10746</v>
      </c>
      <c r="C3030" s="282" t="s">
        <v>125</v>
      </c>
      <c r="D3030" s="310">
        <v>-1.3539651837524178</v>
      </c>
      <c r="E3030" s="282" t="s">
        <v>2852</v>
      </c>
    </row>
    <row r="3031" spans="1:5" x14ac:dyDescent="0.2">
      <c r="A3031" s="282" t="s">
        <v>10745</v>
      </c>
      <c r="B3031" s="282" t="s">
        <v>10744</v>
      </c>
      <c r="C3031" s="282" t="s">
        <v>125</v>
      </c>
      <c r="D3031" s="310">
        <v>-1.5517241379310345</v>
      </c>
      <c r="E3031" s="282" t="s">
        <v>2852</v>
      </c>
    </row>
    <row r="3032" spans="1:5" x14ac:dyDescent="0.2">
      <c r="A3032" s="282" t="s">
        <v>10743</v>
      </c>
      <c r="B3032" s="282" t="s">
        <v>10742</v>
      </c>
      <c r="C3032" s="282" t="s">
        <v>125</v>
      </c>
      <c r="D3032" s="310">
        <v>-6.4189189189189184</v>
      </c>
      <c r="E3032" s="282" t="s">
        <v>2852</v>
      </c>
    </row>
    <row r="3033" spans="1:5" x14ac:dyDescent="0.2">
      <c r="A3033" s="282" t="s">
        <v>10741</v>
      </c>
      <c r="B3033" s="282" t="s">
        <v>10740</v>
      </c>
      <c r="C3033" s="282" t="s">
        <v>125</v>
      </c>
      <c r="D3033" s="310">
        <v>5.2760736196319016</v>
      </c>
      <c r="E3033" s="282" t="s">
        <v>2844</v>
      </c>
    </row>
    <row r="3034" spans="1:5" x14ac:dyDescent="0.2">
      <c r="A3034" s="282" t="s">
        <v>10739</v>
      </c>
      <c r="B3034" s="282" t="s">
        <v>10738</v>
      </c>
      <c r="C3034" s="282" t="s">
        <v>125</v>
      </c>
      <c r="D3034" s="310">
        <v>-0.49200492004920049</v>
      </c>
      <c r="E3034" s="282" t="s">
        <v>2852</v>
      </c>
    </row>
    <row r="3035" spans="1:5" x14ac:dyDescent="0.2">
      <c r="A3035" s="282" t="s">
        <v>10737</v>
      </c>
      <c r="B3035" s="282" t="s">
        <v>10736</v>
      </c>
      <c r="C3035" s="282" t="s">
        <v>125</v>
      </c>
      <c r="D3035" s="310">
        <v>46.584699453551913</v>
      </c>
      <c r="E3035" s="282" t="s">
        <v>2844</v>
      </c>
    </row>
    <row r="3036" spans="1:5" x14ac:dyDescent="0.2">
      <c r="A3036" s="282" t="s">
        <v>10735</v>
      </c>
      <c r="B3036" s="282" t="s">
        <v>10734</v>
      </c>
      <c r="C3036" s="282" t="s">
        <v>125</v>
      </c>
      <c r="D3036" s="310">
        <v>10.993377483443709</v>
      </c>
      <c r="E3036" s="282" t="s">
        <v>2844</v>
      </c>
    </row>
    <row r="3037" spans="1:5" x14ac:dyDescent="0.2">
      <c r="A3037" s="282" t="s">
        <v>10733</v>
      </c>
      <c r="B3037" s="282" t="s">
        <v>10732</v>
      </c>
      <c r="C3037" s="282" t="s">
        <v>125</v>
      </c>
      <c r="D3037" s="310">
        <v>29.769736842105267</v>
      </c>
      <c r="E3037" s="282" t="s">
        <v>2844</v>
      </c>
    </row>
    <row r="3038" spans="1:5" x14ac:dyDescent="0.2">
      <c r="A3038" s="282" t="s">
        <v>10731</v>
      </c>
      <c r="B3038" s="282" t="s">
        <v>10730</v>
      </c>
      <c r="C3038" s="282" t="s">
        <v>125</v>
      </c>
      <c r="D3038" s="310">
        <v>-1.3840830449826991</v>
      </c>
      <c r="E3038" s="282" t="s">
        <v>2852</v>
      </c>
    </row>
    <row r="3039" spans="1:5" x14ac:dyDescent="0.2">
      <c r="A3039" s="282" t="s">
        <v>10729</v>
      </c>
      <c r="B3039" s="282" t="s">
        <v>10728</v>
      </c>
      <c r="C3039" s="282" t="s">
        <v>125</v>
      </c>
      <c r="D3039" s="310">
        <v>4.4230769230769234</v>
      </c>
      <c r="E3039" s="282" t="s">
        <v>2844</v>
      </c>
    </row>
    <row r="3040" spans="1:5" x14ac:dyDescent="0.2">
      <c r="A3040" s="282" t="s">
        <v>10727</v>
      </c>
      <c r="B3040" s="282" t="s">
        <v>10726</v>
      </c>
      <c r="C3040" s="282" t="s">
        <v>125</v>
      </c>
      <c r="D3040" s="310">
        <v>7.03125</v>
      </c>
      <c r="E3040" s="282" t="s">
        <v>2844</v>
      </c>
    </row>
    <row r="3041" spans="1:5" x14ac:dyDescent="0.2">
      <c r="A3041" s="282" t="s">
        <v>10725</v>
      </c>
      <c r="B3041" s="282" t="s">
        <v>10724</v>
      </c>
      <c r="C3041" s="282" t="s">
        <v>125</v>
      </c>
      <c r="D3041" s="310">
        <v>14.437869822485208</v>
      </c>
      <c r="E3041" s="282" t="s">
        <v>2844</v>
      </c>
    </row>
    <row r="3042" spans="1:5" x14ac:dyDescent="0.2">
      <c r="A3042" s="282" t="s">
        <v>10723</v>
      </c>
      <c r="B3042" s="282" t="s">
        <v>10722</v>
      </c>
      <c r="C3042" s="282" t="s">
        <v>125</v>
      </c>
      <c r="D3042" s="310">
        <v>-1.394169835234474</v>
      </c>
      <c r="E3042" s="282" t="s">
        <v>2852</v>
      </c>
    </row>
    <row r="3043" spans="1:5" x14ac:dyDescent="0.2">
      <c r="A3043" s="282" t="s">
        <v>10721</v>
      </c>
      <c r="B3043" s="282" t="s">
        <v>10720</v>
      </c>
      <c r="C3043" s="282" t="s">
        <v>125</v>
      </c>
      <c r="D3043" s="310">
        <v>30.156657963446477</v>
      </c>
      <c r="E3043" s="282" t="s">
        <v>2844</v>
      </c>
    </row>
    <row r="3044" spans="1:5" x14ac:dyDescent="0.2">
      <c r="A3044" s="282" t="s">
        <v>10719</v>
      </c>
      <c r="B3044" s="282" t="s">
        <v>10718</v>
      </c>
      <c r="C3044" s="282" t="s">
        <v>125</v>
      </c>
      <c r="D3044" s="310">
        <v>1.400560224089636</v>
      </c>
      <c r="E3044" s="282" t="s">
        <v>2849</v>
      </c>
    </row>
    <row r="3045" spans="1:5" x14ac:dyDescent="0.2">
      <c r="A3045" s="282" t="s">
        <v>10717</v>
      </c>
      <c r="B3045" s="282" t="s">
        <v>10716</v>
      </c>
      <c r="C3045" s="282" t="s">
        <v>125</v>
      </c>
      <c r="D3045" s="310">
        <v>14.14141414141414</v>
      </c>
      <c r="E3045" s="282" t="s">
        <v>2844</v>
      </c>
    </row>
    <row r="3046" spans="1:5" x14ac:dyDescent="0.2">
      <c r="A3046" s="282" t="s">
        <v>10715</v>
      </c>
      <c r="B3046" s="282" t="s">
        <v>10714</v>
      </c>
      <c r="C3046" s="282" t="s">
        <v>125</v>
      </c>
      <c r="D3046" s="310">
        <v>16.104868913857679</v>
      </c>
      <c r="E3046" s="282" t="s">
        <v>2844</v>
      </c>
    </row>
    <row r="3047" spans="1:5" x14ac:dyDescent="0.2">
      <c r="A3047" s="282" t="s">
        <v>10713</v>
      </c>
      <c r="B3047" s="282" t="s">
        <v>10712</v>
      </c>
      <c r="C3047" s="282" t="s">
        <v>125</v>
      </c>
      <c r="D3047" s="310">
        <v>4.1612483745123541</v>
      </c>
      <c r="E3047" s="282" t="s">
        <v>2849</v>
      </c>
    </row>
    <row r="3048" spans="1:5" x14ac:dyDescent="0.2">
      <c r="A3048" s="282" t="s">
        <v>10711</v>
      </c>
      <c r="B3048" s="282" t="s">
        <v>10710</v>
      </c>
      <c r="C3048" s="282" t="s">
        <v>125</v>
      </c>
      <c r="D3048" s="310">
        <v>51.330798479087449</v>
      </c>
      <c r="E3048" s="282" t="s">
        <v>2844</v>
      </c>
    </row>
    <row r="3049" spans="1:5" x14ac:dyDescent="0.2">
      <c r="A3049" s="282" t="s">
        <v>10709</v>
      </c>
      <c r="B3049" s="282" t="s">
        <v>10708</v>
      </c>
      <c r="C3049" s="282" t="s">
        <v>125</v>
      </c>
      <c r="D3049" s="310">
        <v>4.7058823529411766</v>
      </c>
      <c r="E3049" s="282" t="s">
        <v>2844</v>
      </c>
    </row>
    <row r="3050" spans="1:5" x14ac:dyDescent="0.2">
      <c r="A3050" s="282" t="s">
        <v>10707</v>
      </c>
      <c r="B3050" s="282" t="s">
        <v>10706</v>
      </c>
      <c r="C3050" s="282" t="s">
        <v>125</v>
      </c>
      <c r="D3050" s="310">
        <v>-10.043041606886657</v>
      </c>
      <c r="E3050" s="282" t="s">
        <v>2852</v>
      </c>
    </row>
    <row r="3051" spans="1:5" x14ac:dyDescent="0.2">
      <c r="A3051" s="282" t="s">
        <v>10705</v>
      </c>
      <c r="B3051" s="282" t="s">
        <v>10704</v>
      </c>
      <c r="C3051" s="282" t="s">
        <v>125</v>
      </c>
      <c r="D3051" s="310">
        <v>0</v>
      </c>
      <c r="E3051" s="282" t="s">
        <v>3705</v>
      </c>
    </row>
    <row r="3052" spans="1:5" x14ac:dyDescent="0.2">
      <c r="A3052" s="282" t="s">
        <v>10703</v>
      </c>
      <c r="B3052" s="282" t="s">
        <v>10702</v>
      </c>
      <c r="C3052" s="282" t="s">
        <v>125</v>
      </c>
      <c r="D3052" s="310">
        <v>-1.153846153846154</v>
      </c>
      <c r="E3052" s="282" t="s">
        <v>2852</v>
      </c>
    </row>
    <row r="3053" spans="1:5" x14ac:dyDescent="0.2">
      <c r="A3053" s="282" t="s">
        <v>10701</v>
      </c>
      <c r="B3053" s="282" t="s">
        <v>10700</v>
      </c>
      <c r="C3053" s="282" t="s">
        <v>125</v>
      </c>
      <c r="D3053" s="310">
        <v>-5.7581573896353166</v>
      </c>
      <c r="E3053" s="282" t="s">
        <v>2852</v>
      </c>
    </row>
    <row r="3054" spans="1:5" x14ac:dyDescent="0.2">
      <c r="A3054" s="282" t="s">
        <v>10699</v>
      </c>
      <c r="B3054" s="282" t="s">
        <v>10698</v>
      </c>
      <c r="C3054" s="282" t="s">
        <v>125</v>
      </c>
      <c r="D3054" s="310">
        <v>2.4691358024691357</v>
      </c>
      <c r="E3054" s="282" t="s">
        <v>2849</v>
      </c>
    </row>
    <row r="3055" spans="1:5" x14ac:dyDescent="0.2">
      <c r="A3055" s="282" t="s">
        <v>10697</v>
      </c>
      <c r="B3055" s="282" t="s">
        <v>10696</v>
      </c>
      <c r="C3055" s="282" t="s">
        <v>125</v>
      </c>
      <c r="D3055" s="310">
        <v>5.7444314185228604</v>
      </c>
      <c r="E3055" s="282" t="s">
        <v>2844</v>
      </c>
    </row>
    <row r="3056" spans="1:5" x14ac:dyDescent="0.2">
      <c r="A3056" s="282" t="s">
        <v>10695</v>
      </c>
      <c r="B3056" s="282" t="s">
        <v>10694</v>
      </c>
      <c r="C3056" s="282" t="s">
        <v>125</v>
      </c>
      <c r="D3056" s="310">
        <v>-5.3375196232339093</v>
      </c>
      <c r="E3056" s="282" t="s">
        <v>2852</v>
      </c>
    </row>
    <row r="3057" spans="1:5" x14ac:dyDescent="0.2">
      <c r="A3057" s="282" t="s">
        <v>10693</v>
      </c>
      <c r="B3057" s="282" t="s">
        <v>10692</v>
      </c>
      <c r="C3057" s="282" t="s">
        <v>125</v>
      </c>
      <c r="D3057" s="310">
        <v>1.2064343163538873</v>
      </c>
      <c r="E3057" s="282" t="s">
        <v>2849</v>
      </c>
    </row>
    <row r="3058" spans="1:5" x14ac:dyDescent="0.2">
      <c r="A3058" s="282" t="s">
        <v>10691</v>
      </c>
      <c r="B3058" s="282" t="s">
        <v>10690</v>
      </c>
      <c r="C3058" s="282" t="s">
        <v>125</v>
      </c>
      <c r="D3058" s="310">
        <v>-9.6938775510204085</v>
      </c>
      <c r="E3058" s="282" t="s">
        <v>2852</v>
      </c>
    </row>
    <row r="3059" spans="1:5" x14ac:dyDescent="0.2">
      <c r="A3059" s="282" t="s">
        <v>10689</v>
      </c>
      <c r="B3059" s="282" t="s">
        <v>10688</v>
      </c>
      <c r="C3059" s="282" t="s">
        <v>125</v>
      </c>
      <c r="D3059" s="310">
        <v>-15.5049786628734</v>
      </c>
      <c r="E3059" s="282" t="s">
        <v>2852</v>
      </c>
    </row>
    <row r="3060" spans="1:5" x14ac:dyDescent="0.2">
      <c r="A3060" s="282" t="s">
        <v>10687</v>
      </c>
      <c r="B3060" s="282" t="s">
        <v>10686</v>
      </c>
      <c r="C3060" s="282" t="s">
        <v>125</v>
      </c>
      <c r="D3060" s="310">
        <v>-6.4748201438848918</v>
      </c>
      <c r="E3060" s="282" t="s">
        <v>2852</v>
      </c>
    </row>
    <row r="3061" spans="1:5" x14ac:dyDescent="0.2">
      <c r="A3061" s="282" t="s">
        <v>10685</v>
      </c>
      <c r="B3061" s="282" t="s">
        <v>10684</v>
      </c>
      <c r="C3061" s="282" t="s">
        <v>125</v>
      </c>
      <c r="D3061" s="310">
        <v>-10.218140068886337</v>
      </c>
      <c r="E3061" s="282" t="s">
        <v>2852</v>
      </c>
    </row>
    <row r="3062" spans="1:5" x14ac:dyDescent="0.2">
      <c r="A3062" s="282" t="s">
        <v>10683</v>
      </c>
      <c r="B3062" s="282" t="s">
        <v>10682</v>
      </c>
      <c r="C3062" s="282" t="s">
        <v>125</v>
      </c>
      <c r="D3062" s="310">
        <v>-8.176943699731904</v>
      </c>
      <c r="E3062" s="282" t="s">
        <v>2852</v>
      </c>
    </row>
    <row r="3063" spans="1:5" x14ac:dyDescent="0.2">
      <c r="A3063" s="282" t="s">
        <v>10681</v>
      </c>
      <c r="B3063" s="282" t="s">
        <v>10680</v>
      </c>
      <c r="C3063" s="282" t="s">
        <v>125</v>
      </c>
      <c r="D3063" s="310">
        <v>23.201438848920862</v>
      </c>
      <c r="E3063" s="282" t="s">
        <v>2844</v>
      </c>
    </row>
    <row r="3064" spans="1:5" x14ac:dyDescent="0.2">
      <c r="A3064" s="282" t="s">
        <v>10679</v>
      </c>
      <c r="B3064" s="282" t="s">
        <v>10678</v>
      </c>
      <c r="C3064" s="282" t="s">
        <v>125</v>
      </c>
      <c r="D3064" s="310">
        <v>6.7586206896551717</v>
      </c>
      <c r="E3064" s="282" t="s">
        <v>2844</v>
      </c>
    </row>
    <row r="3065" spans="1:5" x14ac:dyDescent="0.2">
      <c r="A3065" s="282" t="s">
        <v>10677</v>
      </c>
      <c r="B3065" s="282" t="s">
        <v>10676</v>
      </c>
      <c r="C3065" s="282" t="s">
        <v>125</v>
      </c>
      <c r="D3065" s="310">
        <v>-1.7241379310344827</v>
      </c>
      <c r="E3065" s="282" t="s">
        <v>2852</v>
      </c>
    </row>
    <row r="3066" spans="1:5" x14ac:dyDescent="0.2">
      <c r="A3066" s="282" t="s">
        <v>10675</v>
      </c>
      <c r="B3066" s="282" t="s">
        <v>10674</v>
      </c>
      <c r="C3066" s="282" t="s">
        <v>125</v>
      </c>
      <c r="D3066" s="310">
        <v>-8.5329341317365284</v>
      </c>
      <c r="E3066" s="282" t="s">
        <v>2852</v>
      </c>
    </row>
    <row r="3067" spans="1:5" x14ac:dyDescent="0.2">
      <c r="A3067" s="282" t="s">
        <v>10673</v>
      </c>
      <c r="B3067" s="282" t="s">
        <v>10672</v>
      </c>
      <c r="C3067" s="282" t="s">
        <v>125</v>
      </c>
      <c r="D3067" s="310">
        <v>-7.6672104404567705</v>
      </c>
      <c r="E3067" s="282" t="s">
        <v>2852</v>
      </c>
    </row>
    <row r="3068" spans="1:5" x14ac:dyDescent="0.2">
      <c r="A3068" s="282" t="s">
        <v>10671</v>
      </c>
      <c r="B3068" s="282" t="s">
        <v>10670</v>
      </c>
      <c r="C3068" s="282" t="s">
        <v>125</v>
      </c>
      <c r="D3068" s="310">
        <v>2.8855721393034823</v>
      </c>
      <c r="E3068" s="282" t="s">
        <v>2849</v>
      </c>
    </row>
    <row r="3069" spans="1:5" x14ac:dyDescent="0.2">
      <c r="A3069" s="282" t="s">
        <v>10669</v>
      </c>
      <c r="B3069" s="282" t="s">
        <v>10668</v>
      </c>
      <c r="C3069" s="282" t="s">
        <v>125</v>
      </c>
      <c r="D3069" s="310">
        <v>-8.59375</v>
      </c>
      <c r="E3069" s="282" t="s">
        <v>2852</v>
      </c>
    </row>
    <row r="3070" spans="1:5" x14ac:dyDescent="0.2">
      <c r="A3070" s="282" t="s">
        <v>10667</v>
      </c>
      <c r="B3070" s="282" t="s">
        <v>10666</v>
      </c>
      <c r="C3070" s="282" t="s">
        <v>125</v>
      </c>
      <c r="D3070" s="310">
        <v>-4.7058823529411766</v>
      </c>
      <c r="E3070" s="282" t="s">
        <v>2852</v>
      </c>
    </row>
    <row r="3071" spans="1:5" x14ac:dyDescent="0.2">
      <c r="A3071" s="282" t="s">
        <v>10665</v>
      </c>
      <c r="B3071" s="282" t="s">
        <v>10664</v>
      </c>
      <c r="C3071" s="282" t="s">
        <v>125</v>
      </c>
      <c r="D3071" s="310">
        <v>-5.099502487562189</v>
      </c>
      <c r="E3071" s="282" t="s">
        <v>2852</v>
      </c>
    </row>
    <row r="3072" spans="1:5" x14ac:dyDescent="0.2">
      <c r="A3072" s="282" t="s">
        <v>10663</v>
      </c>
      <c r="B3072" s="282" t="s">
        <v>10662</v>
      </c>
      <c r="C3072" s="282" t="s">
        <v>125</v>
      </c>
      <c r="D3072" s="310">
        <v>-7.8181818181818183</v>
      </c>
      <c r="E3072" s="282" t="s">
        <v>2852</v>
      </c>
    </row>
    <row r="3073" spans="1:5" x14ac:dyDescent="0.2">
      <c r="A3073" s="282" t="s">
        <v>10661</v>
      </c>
      <c r="B3073" s="282" t="s">
        <v>10660</v>
      </c>
      <c r="C3073" s="282" t="s">
        <v>125</v>
      </c>
      <c r="D3073" s="310">
        <v>1.4128728414442702</v>
      </c>
      <c r="E3073" s="282" t="s">
        <v>2849</v>
      </c>
    </row>
    <row r="3074" spans="1:5" x14ac:dyDescent="0.2">
      <c r="A3074" s="282" t="s">
        <v>10659</v>
      </c>
      <c r="B3074" s="282" t="s">
        <v>10658</v>
      </c>
      <c r="C3074" s="282" t="s">
        <v>125</v>
      </c>
      <c r="D3074" s="310">
        <v>-6.4454976303317535</v>
      </c>
      <c r="E3074" s="282" t="s">
        <v>2852</v>
      </c>
    </row>
    <row r="3075" spans="1:5" x14ac:dyDescent="0.2">
      <c r="A3075" s="282" t="s">
        <v>10657</v>
      </c>
      <c r="B3075" s="282" t="s">
        <v>10656</v>
      </c>
      <c r="C3075" s="282" t="s">
        <v>125</v>
      </c>
      <c r="D3075" s="310">
        <v>-3.087248322147651</v>
      </c>
      <c r="E3075" s="282" t="s">
        <v>2852</v>
      </c>
    </row>
    <row r="3076" spans="1:5" x14ac:dyDescent="0.2">
      <c r="A3076" s="282" t="s">
        <v>10655</v>
      </c>
      <c r="B3076" s="282" t="s">
        <v>10654</v>
      </c>
      <c r="C3076" s="282" t="s">
        <v>125</v>
      </c>
      <c r="D3076" s="310">
        <v>-2.6422764227642279</v>
      </c>
      <c r="E3076" s="282" t="s">
        <v>2852</v>
      </c>
    </row>
    <row r="3077" spans="1:5" x14ac:dyDescent="0.2">
      <c r="A3077" s="282" t="s">
        <v>10653</v>
      </c>
      <c r="B3077" s="282" t="s">
        <v>10652</v>
      </c>
      <c r="C3077" s="282" t="s">
        <v>125</v>
      </c>
      <c r="D3077" s="310">
        <v>-0.59171597633136097</v>
      </c>
      <c r="E3077" s="282" t="s">
        <v>2852</v>
      </c>
    </row>
    <row r="3078" spans="1:5" x14ac:dyDescent="0.2">
      <c r="A3078" s="282" t="s">
        <v>10651</v>
      </c>
      <c r="B3078" s="282" t="s">
        <v>10650</v>
      </c>
      <c r="C3078" s="282" t="s">
        <v>125</v>
      </c>
      <c r="D3078" s="310">
        <v>-7.6481835564053542</v>
      </c>
      <c r="E3078" s="282" t="s">
        <v>2852</v>
      </c>
    </row>
    <row r="3079" spans="1:5" x14ac:dyDescent="0.2">
      <c r="A3079" s="282" t="s">
        <v>10649</v>
      </c>
      <c r="B3079" s="282" t="s">
        <v>10648</v>
      </c>
      <c r="C3079" s="282" t="s">
        <v>125</v>
      </c>
      <c r="D3079" s="310">
        <v>-0.42674253200568996</v>
      </c>
      <c r="E3079" s="282" t="s">
        <v>2852</v>
      </c>
    </row>
    <row r="3080" spans="1:5" x14ac:dyDescent="0.2">
      <c r="A3080" s="282" t="s">
        <v>10647</v>
      </c>
      <c r="B3080" s="282" t="s">
        <v>10646</v>
      </c>
      <c r="C3080" s="282" t="s">
        <v>125</v>
      </c>
      <c r="D3080" s="310">
        <v>-7.6129032258064511</v>
      </c>
      <c r="E3080" s="282" t="s">
        <v>2852</v>
      </c>
    </row>
    <row r="3081" spans="1:5" x14ac:dyDescent="0.2">
      <c r="A3081" s="282" t="s">
        <v>10645</v>
      </c>
      <c r="B3081" s="282" t="s">
        <v>10644</v>
      </c>
      <c r="C3081" s="282" t="s">
        <v>125</v>
      </c>
      <c r="D3081" s="310">
        <v>9.2258748674443272</v>
      </c>
      <c r="E3081" s="282" t="s">
        <v>2844</v>
      </c>
    </row>
    <row r="3082" spans="1:5" x14ac:dyDescent="0.2">
      <c r="A3082" s="282" t="s">
        <v>10643</v>
      </c>
      <c r="B3082" s="282" t="s">
        <v>10642</v>
      </c>
      <c r="C3082" s="282" t="s">
        <v>125</v>
      </c>
      <c r="D3082" s="310">
        <v>9.5184770436730126</v>
      </c>
      <c r="E3082" s="282" t="s">
        <v>2844</v>
      </c>
    </row>
    <row r="3083" spans="1:5" x14ac:dyDescent="0.2">
      <c r="A3083" s="282" t="s">
        <v>10641</v>
      </c>
      <c r="B3083" s="282" t="s">
        <v>10640</v>
      </c>
      <c r="C3083" s="282" t="s">
        <v>125</v>
      </c>
      <c r="D3083" s="310">
        <v>-2.9668411867364748</v>
      </c>
      <c r="E3083" s="282" t="s">
        <v>2852</v>
      </c>
    </row>
    <row r="3084" spans="1:5" x14ac:dyDescent="0.2">
      <c r="A3084" s="282" t="s">
        <v>10639</v>
      </c>
      <c r="B3084" s="282" t="s">
        <v>10638</v>
      </c>
      <c r="C3084" s="282" t="s">
        <v>125</v>
      </c>
      <c r="D3084" s="310">
        <v>-7.4141048824593128</v>
      </c>
      <c r="E3084" s="282" t="s">
        <v>2852</v>
      </c>
    </row>
    <row r="3085" spans="1:5" x14ac:dyDescent="0.2">
      <c r="A3085" s="282" t="s">
        <v>10637</v>
      </c>
      <c r="B3085" s="282" t="s">
        <v>10636</v>
      </c>
      <c r="C3085" s="282" t="s">
        <v>125</v>
      </c>
      <c r="D3085" s="310">
        <v>-7.9806529625151157</v>
      </c>
      <c r="E3085" s="282" t="s">
        <v>2852</v>
      </c>
    </row>
    <row r="3086" spans="1:5" x14ac:dyDescent="0.2">
      <c r="A3086" s="282" t="s">
        <v>10635</v>
      </c>
      <c r="B3086" s="282" t="s">
        <v>10634</v>
      </c>
      <c r="C3086" s="282" t="s">
        <v>125</v>
      </c>
      <c r="D3086" s="310">
        <v>1.3182674199623352</v>
      </c>
      <c r="E3086" s="282" t="s">
        <v>2849</v>
      </c>
    </row>
    <row r="3087" spans="1:5" x14ac:dyDescent="0.2">
      <c r="A3087" s="282" t="s">
        <v>10633</v>
      </c>
      <c r="B3087" s="282" t="s">
        <v>10632</v>
      </c>
      <c r="C3087" s="282" t="s">
        <v>125</v>
      </c>
      <c r="D3087" s="310">
        <v>-2.1582733812949639</v>
      </c>
      <c r="E3087" s="282" t="s">
        <v>2852</v>
      </c>
    </row>
    <row r="3088" spans="1:5" x14ac:dyDescent="0.2">
      <c r="A3088" s="282" t="s">
        <v>10631</v>
      </c>
      <c r="B3088" s="282" t="s">
        <v>10630</v>
      </c>
      <c r="C3088" s="282" t="s">
        <v>125</v>
      </c>
      <c r="D3088" s="310">
        <v>1.8691588785046727</v>
      </c>
      <c r="E3088" s="282" t="s">
        <v>2849</v>
      </c>
    </row>
    <row r="3089" spans="1:5" x14ac:dyDescent="0.2">
      <c r="A3089" s="282" t="s">
        <v>10629</v>
      </c>
      <c r="B3089" s="282" t="s">
        <v>10628</v>
      </c>
      <c r="C3089" s="282" t="s">
        <v>125</v>
      </c>
      <c r="D3089" s="310">
        <v>0.55478502080443826</v>
      </c>
      <c r="E3089" s="282" t="s">
        <v>2849</v>
      </c>
    </row>
    <row r="3090" spans="1:5" x14ac:dyDescent="0.2">
      <c r="A3090" s="282" t="s">
        <v>10627</v>
      </c>
      <c r="B3090" s="282" t="s">
        <v>10626</v>
      </c>
      <c r="C3090" s="282" t="s">
        <v>125</v>
      </c>
      <c r="D3090" s="310">
        <v>-2.5616698292220113</v>
      </c>
      <c r="E3090" s="282" t="s">
        <v>2852</v>
      </c>
    </row>
    <row r="3091" spans="1:5" x14ac:dyDescent="0.2">
      <c r="A3091" s="282" t="s">
        <v>10625</v>
      </c>
      <c r="B3091" s="282" t="s">
        <v>10624</v>
      </c>
      <c r="C3091" s="282" t="s">
        <v>125</v>
      </c>
      <c r="D3091" s="310">
        <v>5.4779806659505912</v>
      </c>
      <c r="E3091" s="282" t="s">
        <v>2844</v>
      </c>
    </row>
    <row r="3092" spans="1:5" x14ac:dyDescent="0.2">
      <c r="A3092" s="282" t="s">
        <v>10623</v>
      </c>
      <c r="B3092" s="282" t="s">
        <v>10622</v>
      </c>
      <c r="C3092" s="282" t="s">
        <v>125</v>
      </c>
      <c r="D3092" s="310">
        <v>0.42253521126760557</v>
      </c>
      <c r="E3092" s="282" t="s">
        <v>2849</v>
      </c>
    </row>
    <row r="3093" spans="1:5" x14ac:dyDescent="0.2">
      <c r="A3093" s="282" t="s">
        <v>10621</v>
      </c>
      <c r="B3093" s="282" t="s">
        <v>10620</v>
      </c>
      <c r="C3093" s="282" t="s">
        <v>125</v>
      </c>
      <c r="D3093" s="310">
        <v>-0.3236245954692557</v>
      </c>
      <c r="E3093" s="282" t="s">
        <v>2852</v>
      </c>
    </row>
    <row r="3094" spans="1:5" x14ac:dyDescent="0.2">
      <c r="A3094" s="282" t="s">
        <v>10619</v>
      </c>
      <c r="B3094" s="282" t="s">
        <v>10618</v>
      </c>
      <c r="C3094" s="282" t="s">
        <v>125</v>
      </c>
      <c r="D3094" s="310">
        <v>-3.664921465968586</v>
      </c>
      <c r="E3094" s="282" t="s">
        <v>2852</v>
      </c>
    </row>
    <row r="3095" spans="1:5" x14ac:dyDescent="0.2">
      <c r="A3095" s="282" t="s">
        <v>10617</v>
      </c>
      <c r="B3095" s="282" t="s">
        <v>10616</v>
      </c>
      <c r="C3095" s="282" t="s">
        <v>125</v>
      </c>
      <c r="D3095" s="310">
        <v>1.4010507880910683</v>
      </c>
      <c r="E3095" s="282" t="s">
        <v>2849</v>
      </c>
    </row>
    <row r="3096" spans="1:5" x14ac:dyDescent="0.2">
      <c r="A3096" s="282" t="s">
        <v>10615</v>
      </c>
      <c r="B3096" s="282" t="s">
        <v>10614</v>
      </c>
      <c r="C3096" s="282" t="s">
        <v>125</v>
      </c>
      <c r="D3096" s="310">
        <v>-0.59523809523809523</v>
      </c>
      <c r="E3096" s="282" t="s">
        <v>2852</v>
      </c>
    </row>
    <row r="3097" spans="1:5" x14ac:dyDescent="0.2">
      <c r="A3097" s="282" t="s">
        <v>10613</v>
      </c>
      <c r="B3097" s="282" t="s">
        <v>10612</v>
      </c>
      <c r="C3097" s="282" t="s">
        <v>125</v>
      </c>
      <c r="D3097" s="310">
        <v>-6.4960629921259834</v>
      </c>
      <c r="E3097" s="282" t="s">
        <v>2852</v>
      </c>
    </row>
    <row r="3098" spans="1:5" x14ac:dyDescent="0.2">
      <c r="A3098" s="282" t="s">
        <v>10611</v>
      </c>
      <c r="B3098" s="282" t="s">
        <v>10610</v>
      </c>
      <c r="C3098" s="282" t="s">
        <v>125</v>
      </c>
      <c r="D3098" s="310">
        <v>-2.236842105263158</v>
      </c>
      <c r="E3098" s="282" t="s">
        <v>2852</v>
      </c>
    </row>
    <row r="3099" spans="1:5" x14ac:dyDescent="0.2">
      <c r="A3099" s="282" t="s">
        <v>10609</v>
      </c>
      <c r="B3099" s="282" t="s">
        <v>10608</v>
      </c>
      <c r="C3099" s="282" t="s">
        <v>125</v>
      </c>
      <c r="D3099" s="310">
        <v>-4.6099290780141837</v>
      </c>
      <c r="E3099" s="282" t="s">
        <v>2852</v>
      </c>
    </row>
    <row r="3100" spans="1:5" x14ac:dyDescent="0.2">
      <c r="A3100" s="282" t="s">
        <v>10607</v>
      </c>
      <c r="B3100" s="282" t="s">
        <v>10606</v>
      </c>
      <c r="C3100" s="282" t="s">
        <v>125</v>
      </c>
      <c r="D3100" s="310">
        <v>-1.8154311649016641</v>
      </c>
      <c r="E3100" s="282" t="s">
        <v>2852</v>
      </c>
    </row>
    <row r="3101" spans="1:5" x14ac:dyDescent="0.2">
      <c r="A3101" s="282" t="s">
        <v>10605</v>
      </c>
      <c r="B3101" s="282" t="s">
        <v>10604</v>
      </c>
      <c r="C3101" s="282" t="s">
        <v>125</v>
      </c>
      <c r="D3101" s="310">
        <v>-9.2324805339265854</v>
      </c>
      <c r="E3101" s="282" t="s">
        <v>2852</v>
      </c>
    </row>
    <row r="3102" spans="1:5" x14ac:dyDescent="0.2">
      <c r="A3102" s="282" t="s">
        <v>10603</v>
      </c>
      <c r="B3102" s="282" t="s">
        <v>10602</v>
      </c>
      <c r="C3102" s="282" t="s">
        <v>125</v>
      </c>
      <c r="D3102" s="310">
        <v>-4.501607717041801</v>
      </c>
      <c r="E3102" s="282" t="s">
        <v>2852</v>
      </c>
    </row>
    <row r="3103" spans="1:5" x14ac:dyDescent="0.2">
      <c r="A3103" s="282" t="s">
        <v>10601</v>
      </c>
      <c r="B3103" s="282" t="s">
        <v>10600</v>
      </c>
      <c r="C3103" s="282" t="s">
        <v>125</v>
      </c>
      <c r="D3103" s="310">
        <v>-3.3232628398791544</v>
      </c>
      <c r="E3103" s="282" t="s">
        <v>2852</v>
      </c>
    </row>
    <row r="3104" spans="1:5" x14ac:dyDescent="0.2">
      <c r="A3104" s="282" t="s">
        <v>10599</v>
      </c>
      <c r="B3104" s="282" t="s">
        <v>10598</v>
      </c>
      <c r="C3104" s="282" t="s">
        <v>125</v>
      </c>
      <c r="D3104" s="310">
        <v>-10.519480519480519</v>
      </c>
      <c r="E3104" s="282" t="s">
        <v>2852</v>
      </c>
    </row>
    <row r="3105" spans="1:5" x14ac:dyDescent="0.2">
      <c r="A3105" s="282" t="s">
        <v>10597</v>
      </c>
      <c r="B3105" s="282" t="s">
        <v>10596</v>
      </c>
      <c r="C3105" s="282" t="s">
        <v>125</v>
      </c>
      <c r="D3105" s="310">
        <v>-5.7692307692307692</v>
      </c>
      <c r="E3105" s="282" t="s">
        <v>2852</v>
      </c>
    </row>
    <row r="3106" spans="1:5" x14ac:dyDescent="0.2">
      <c r="A3106" s="282" t="s">
        <v>10595</v>
      </c>
      <c r="B3106" s="282" t="s">
        <v>10594</v>
      </c>
      <c r="C3106" s="282" t="s">
        <v>125</v>
      </c>
      <c r="D3106" s="310">
        <v>-5.3179190751445091</v>
      </c>
      <c r="E3106" s="282" t="s">
        <v>2852</v>
      </c>
    </row>
    <row r="3107" spans="1:5" x14ac:dyDescent="0.2">
      <c r="A3107" s="282" t="s">
        <v>10593</v>
      </c>
      <c r="B3107" s="282" t="s">
        <v>10592</v>
      </c>
      <c r="C3107" s="282" t="s">
        <v>125</v>
      </c>
      <c r="D3107" s="310">
        <v>-7.291666666666667</v>
      </c>
      <c r="E3107" s="282" t="s">
        <v>2852</v>
      </c>
    </row>
    <row r="3108" spans="1:5" x14ac:dyDescent="0.2">
      <c r="A3108" s="282" t="s">
        <v>10591</v>
      </c>
      <c r="B3108" s="282" t="s">
        <v>10590</v>
      </c>
      <c r="C3108" s="282" t="s">
        <v>125</v>
      </c>
      <c r="D3108" s="310">
        <v>84.358974358974365</v>
      </c>
      <c r="E3108" s="282" t="s">
        <v>2844</v>
      </c>
    </row>
    <row r="3109" spans="1:5" x14ac:dyDescent="0.2">
      <c r="A3109" s="282" t="s">
        <v>10589</v>
      </c>
      <c r="B3109" s="282" t="s">
        <v>10588</v>
      </c>
      <c r="C3109" s="282" t="s">
        <v>125</v>
      </c>
      <c r="D3109" s="310">
        <v>39.717741935483872</v>
      </c>
      <c r="E3109" s="282" t="s">
        <v>2844</v>
      </c>
    </row>
    <row r="3110" spans="1:5" x14ac:dyDescent="0.2">
      <c r="A3110" s="282" t="s">
        <v>10587</v>
      </c>
      <c r="B3110" s="282" t="s">
        <v>10586</v>
      </c>
      <c r="C3110" s="282" t="s">
        <v>125</v>
      </c>
      <c r="D3110" s="310">
        <v>-0.65252854812398042</v>
      </c>
      <c r="E3110" s="282" t="s">
        <v>2852</v>
      </c>
    </row>
    <row r="3111" spans="1:5" x14ac:dyDescent="0.2">
      <c r="A3111" s="282" t="s">
        <v>10585</v>
      </c>
      <c r="B3111" s="282" t="s">
        <v>10584</v>
      </c>
      <c r="C3111" s="282" t="s">
        <v>125</v>
      </c>
      <c r="D3111" s="310">
        <v>2.8500619578686495</v>
      </c>
      <c r="E3111" s="282" t="s">
        <v>2849</v>
      </c>
    </row>
    <row r="3112" spans="1:5" x14ac:dyDescent="0.2">
      <c r="A3112" s="282" t="s">
        <v>10583</v>
      </c>
      <c r="B3112" s="282" t="s">
        <v>10582</v>
      </c>
      <c r="C3112" s="282" t="s">
        <v>125</v>
      </c>
      <c r="D3112" s="310">
        <v>-0.7142857142857143</v>
      </c>
      <c r="E3112" s="282" t="s">
        <v>2852</v>
      </c>
    </row>
    <row r="3113" spans="1:5" x14ac:dyDescent="0.2">
      <c r="A3113" s="282" t="s">
        <v>10581</v>
      </c>
      <c r="B3113" s="282" t="s">
        <v>10580</v>
      </c>
      <c r="C3113" s="282" t="s">
        <v>125</v>
      </c>
      <c r="D3113" s="310">
        <v>-7.195571955719557</v>
      </c>
      <c r="E3113" s="282" t="s">
        <v>2852</v>
      </c>
    </row>
    <row r="3114" spans="1:5" x14ac:dyDescent="0.2">
      <c r="A3114" s="282" t="s">
        <v>10579</v>
      </c>
      <c r="B3114" s="282" t="s">
        <v>10578</v>
      </c>
      <c r="C3114" s="282" t="s">
        <v>125</v>
      </c>
      <c r="D3114" s="310">
        <v>-14.123376623376624</v>
      </c>
      <c r="E3114" s="282" t="s">
        <v>2852</v>
      </c>
    </row>
    <row r="3115" spans="1:5" x14ac:dyDescent="0.2">
      <c r="A3115" s="282" t="s">
        <v>10577</v>
      </c>
      <c r="B3115" s="282" t="s">
        <v>10576</v>
      </c>
      <c r="C3115" s="282" t="s">
        <v>125</v>
      </c>
      <c r="D3115" s="310">
        <v>-1.9911504424778761</v>
      </c>
      <c r="E3115" s="282" t="s">
        <v>2852</v>
      </c>
    </row>
    <row r="3116" spans="1:5" x14ac:dyDescent="0.2">
      <c r="A3116" s="282" t="s">
        <v>10575</v>
      </c>
      <c r="B3116" s="282" t="s">
        <v>10574</v>
      </c>
      <c r="C3116" s="282" t="s">
        <v>125</v>
      </c>
      <c r="D3116" s="310">
        <v>1.1741682974559686</v>
      </c>
      <c r="E3116" s="282" t="s">
        <v>2849</v>
      </c>
    </row>
    <row r="3117" spans="1:5" x14ac:dyDescent="0.2">
      <c r="A3117" s="282" t="s">
        <v>10573</v>
      </c>
      <c r="B3117" s="282" t="s">
        <v>10572</v>
      </c>
      <c r="C3117" s="282" t="s">
        <v>125</v>
      </c>
      <c r="D3117" s="310">
        <v>-6.467661691542288</v>
      </c>
      <c r="E3117" s="282" t="s">
        <v>2852</v>
      </c>
    </row>
    <row r="3118" spans="1:5" x14ac:dyDescent="0.2">
      <c r="A3118" s="282" t="s">
        <v>10571</v>
      </c>
      <c r="B3118" s="282" t="s">
        <v>10570</v>
      </c>
      <c r="C3118" s="282" t="s">
        <v>125</v>
      </c>
      <c r="D3118" s="310">
        <v>10.625</v>
      </c>
      <c r="E3118" s="282" t="s">
        <v>2844</v>
      </c>
    </row>
    <row r="3119" spans="1:5" x14ac:dyDescent="0.2">
      <c r="A3119" s="282" t="s">
        <v>10569</v>
      </c>
      <c r="B3119" s="282" t="s">
        <v>10568</v>
      </c>
      <c r="C3119" s="282" t="s">
        <v>125</v>
      </c>
      <c r="D3119" s="310">
        <v>0.2677376171352075</v>
      </c>
      <c r="E3119" s="282" t="s">
        <v>2849</v>
      </c>
    </row>
    <row r="3120" spans="1:5" x14ac:dyDescent="0.2">
      <c r="A3120" s="282" t="s">
        <v>10567</v>
      </c>
      <c r="B3120" s="282" t="s">
        <v>10566</v>
      </c>
      <c r="C3120" s="282" t="s">
        <v>125</v>
      </c>
      <c r="D3120" s="310">
        <v>-6.0382916053019144</v>
      </c>
      <c r="E3120" s="282" t="s">
        <v>2852</v>
      </c>
    </row>
    <row r="3121" spans="1:5" x14ac:dyDescent="0.2">
      <c r="A3121" s="282" t="s">
        <v>10565</v>
      </c>
      <c r="B3121" s="282" t="s">
        <v>10564</v>
      </c>
      <c r="C3121" s="282" t="s">
        <v>125</v>
      </c>
      <c r="D3121" s="310">
        <v>-13.20754716981132</v>
      </c>
      <c r="E3121" s="282" t="s">
        <v>2852</v>
      </c>
    </row>
    <row r="3122" spans="1:5" x14ac:dyDescent="0.2">
      <c r="A3122" s="282" t="s">
        <v>10563</v>
      </c>
      <c r="B3122" s="282" t="s">
        <v>10562</v>
      </c>
      <c r="C3122" s="282" t="s">
        <v>125</v>
      </c>
      <c r="D3122" s="310">
        <v>-3.3121019108280256</v>
      </c>
      <c r="E3122" s="282" t="s">
        <v>2852</v>
      </c>
    </row>
    <row r="3123" spans="1:5" x14ac:dyDescent="0.2">
      <c r="A3123" s="282" t="s">
        <v>10561</v>
      </c>
      <c r="B3123" s="282" t="s">
        <v>10560</v>
      </c>
      <c r="C3123" s="282" t="s">
        <v>125</v>
      </c>
      <c r="D3123" s="310">
        <v>-0.38961038961038963</v>
      </c>
      <c r="E3123" s="282" t="s">
        <v>2852</v>
      </c>
    </row>
    <row r="3124" spans="1:5" x14ac:dyDescent="0.2">
      <c r="A3124" s="282" t="s">
        <v>10559</v>
      </c>
      <c r="B3124" s="282" t="s">
        <v>10558</v>
      </c>
      <c r="C3124" s="282" t="s">
        <v>125</v>
      </c>
      <c r="D3124" s="310">
        <v>-16.944444444444446</v>
      </c>
      <c r="E3124" s="282" t="s">
        <v>2852</v>
      </c>
    </row>
    <row r="3125" spans="1:5" x14ac:dyDescent="0.2">
      <c r="A3125" s="282" t="s">
        <v>10557</v>
      </c>
      <c r="B3125" s="282" t="s">
        <v>10556</v>
      </c>
      <c r="C3125" s="282" t="s">
        <v>125</v>
      </c>
      <c r="D3125" s="310">
        <v>-12.525252525252526</v>
      </c>
      <c r="E3125" s="282" t="s">
        <v>2852</v>
      </c>
    </row>
    <row r="3126" spans="1:5" x14ac:dyDescent="0.2">
      <c r="A3126" s="282" t="s">
        <v>10555</v>
      </c>
      <c r="B3126" s="282" t="s">
        <v>10554</v>
      </c>
      <c r="C3126" s="282" t="s">
        <v>125</v>
      </c>
      <c r="D3126" s="310">
        <v>-8.7699316628701585</v>
      </c>
      <c r="E3126" s="282" t="s">
        <v>2852</v>
      </c>
    </row>
    <row r="3127" spans="1:5" x14ac:dyDescent="0.2">
      <c r="A3127" s="282" t="s">
        <v>10553</v>
      </c>
      <c r="B3127" s="282" t="s">
        <v>10552</v>
      </c>
      <c r="C3127" s="282" t="s">
        <v>125</v>
      </c>
      <c r="D3127" s="310">
        <v>-6.7274800456100348</v>
      </c>
      <c r="E3127" s="282" t="s">
        <v>2852</v>
      </c>
    </row>
    <row r="3128" spans="1:5" x14ac:dyDescent="0.2">
      <c r="A3128" s="282" t="s">
        <v>10551</v>
      </c>
      <c r="B3128" s="282" t="s">
        <v>10550</v>
      </c>
      <c r="C3128" s="282" t="s">
        <v>125</v>
      </c>
      <c r="D3128" s="310">
        <v>-4.4045676998368677</v>
      </c>
      <c r="E3128" s="282" t="s">
        <v>2852</v>
      </c>
    </row>
    <row r="3129" spans="1:5" x14ac:dyDescent="0.2">
      <c r="A3129" s="282" t="s">
        <v>10549</v>
      </c>
      <c r="B3129" s="282" t="s">
        <v>10548</v>
      </c>
      <c r="C3129" s="282" t="s">
        <v>125</v>
      </c>
      <c r="D3129" s="310">
        <v>-4.3113772455089823</v>
      </c>
      <c r="E3129" s="282" t="s">
        <v>2852</v>
      </c>
    </row>
    <row r="3130" spans="1:5" x14ac:dyDescent="0.2">
      <c r="A3130" s="282" t="s">
        <v>10547</v>
      </c>
      <c r="B3130" s="282" t="s">
        <v>10546</v>
      </c>
      <c r="C3130" s="282" t="s">
        <v>125</v>
      </c>
      <c r="D3130" s="310">
        <v>0</v>
      </c>
      <c r="E3130" s="282" t="s">
        <v>3705</v>
      </c>
    </row>
    <row r="3131" spans="1:5" x14ac:dyDescent="0.2">
      <c r="A3131" s="282" t="s">
        <v>10545</v>
      </c>
      <c r="B3131" s="282" t="s">
        <v>10544</v>
      </c>
      <c r="C3131" s="282" t="s">
        <v>125</v>
      </c>
      <c r="D3131" s="310">
        <v>-6.7281105990783407</v>
      </c>
      <c r="E3131" s="282" t="s">
        <v>2852</v>
      </c>
    </row>
    <row r="3132" spans="1:5" x14ac:dyDescent="0.2">
      <c r="A3132" s="282" t="s">
        <v>10543</v>
      </c>
      <c r="B3132" s="282" t="s">
        <v>10542</v>
      </c>
      <c r="C3132" s="282" t="s">
        <v>125</v>
      </c>
      <c r="D3132" s="310">
        <v>-14.765906362545017</v>
      </c>
      <c r="E3132" s="282" t="s">
        <v>2852</v>
      </c>
    </row>
    <row r="3133" spans="1:5" x14ac:dyDescent="0.2">
      <c r="A3133" s="282" t="s">
        <v>10541</v>
      </c>
      <c r="B3133" s="282" t="s">
        <v>10540</v>
      </c>
      <c r="C3133" s="282" t="s">
        <v>125</v>
      </c>
      <c r="D3133" s="310">
        <v>-4.5790251107828652</v>
      </c>
      <c r="E3133" s="282" t="s">
        <v>2852</v>
      </c>
    </row>
    <row r="3134" spans="1:5" x14ac:dyDescent="0.2">
      <c r="A3134" s="282" t="s">
        <v>10539</v>
      </c>
      <c r="B3134" s="282" t="s">
        <v>10538</v>
      </c>
      <c r="C3134" s="282" t="s">
        <v>125</v>
      </c>
      <c r="D3134" s="310">
        <v>-2.9250457038391224</v>
      </c>
      <c r="E3134" s="282" t="s">
        <v>2852</v>
      </c>
    </row>
    <row r="3135" spans="1:5" x14ac:dyDescent="0.2">
      <c r="A3135" s="282" t="s">
        <v>10537</v>
      </c>
      <c r="B3135" s="282" t="s">
        <v>10536</v>
      </c>
      <c r="C3135" s="282" t="s">
        <v>125</v>
      </c>
      <c r="D3135" s="310">
        <v>-14.558472553699284</v>
      </c>
      <c r="E3135" s="282" t="s">
        <v>2852</v>
      </c>
    </row>
    <row r="3136" spans="1:5" x14ac:dyDescent="0.2">
      <c r="A3136" s="282" t="s">
        <v>10535</v>
      </c>
      <c r="B3136" s="282" t="s">
        <v>10534</v>
      </c>
      <c r="C3136" s="282" t="s">
        <v>125</v>
      </c>
      <c r="D3136" s="310">
        <v>3.8</v>
      </c>
      <c r="E3136" s="282" t="s">
        <v>2849</v>
      </c>
    </row>
    <row r="3137" spans="1:5" x14ac:dyDescent="0.2">
      <c r="A3137" s="282" t="s">
        <v>10533</v>
      </c>
      <c r="B3137" s="282" t="s">
        <v>10532</v>
      </c>
      <c r="C3137" s="282" t="s">
        <v>125</v>
      </c>
      <c r="D3137" s="310">
        <v>-3.2596041909196738</v>
      </c>
      <c r="E3137" s="282" t="s">
        <v>2852</v>
      </c>
    </row>
    <row r="3138" spans="1:5" x14ac:dyDescent="0.2">
      <c r="A3138" s="282" t="s">
        <v>10531</v>
      </c>
      <c r="B3138" s="282" t="s">
        <v>10530</v>
      </c>
      <c r="C3138" s="282" t="s">
        <v>125</v>
      </c>
      <c r="D3138" s="310">
        <v>-6.7627494456762749</v>
      </c>
      <c r="E3138" s="282" t="s">
        <v>2852</v>
      </c>
    </row>
    <row r="3139" spans="1:5" x14ac:dyDescent="0.2">
      <c r="A3139" s="282" t="s">
        <v>10529</v>
      </c>
      <c r="B3139" s="282" t="s">
        <v>10528</v>
      </c>
      <c r="C3139" s="282" t="s">
        <v>125</v>
      </c>
      <c r="D3139" s="310">
        <v>-0.83333333333333337</v>
      </c>
      <c r="E3139" s="282" t="s">
        <v>2852</v>
      </c>
    </row>
    <row r="3140" spans="1:5" x14ac:dyDescent="0.2">
      <c r="A3140" s="282" t="s">
        <v>10527</v>
      </c>
      <c r="B3140" s="282" t="s">
        <v>10526</v>
      </c>
      <c r="C3140" s="282" t="s">
        <v>125</v>
      </c>
      <c r="D3140" s="310">
        <v>40</v>
      </c>
      <c r="E3140" s="282" t="s">
        <v>2844</v>
      </c>
    </row>
    <row r="3141" spans="1:5" x14ac:dyDescent="0.2">
      <c r="A3141" s="282" t="s">
        <v>10525</v>
      </c>
      <c r="B3141" s="282" t="s">
        <v>10524</v>
      </c>
      <c r="C3141" s="282" t="s">
        <v>125</v>
      </c>
      <c r="D3141" s="310">
        <v>-0.36363636363636365</v>
      </c>
      <c r="E3141" s="282" t="s">
        <v>2852</v>
      </c>
    </row>
    <row r="3142" spans="1:5" x14ac:dyDescent="0.2">
      <c r="A3142" s="282" t="s">
        <v>10523</v>
      </c>
      <c r="B3142" s="282" t="s">
        <v>10522</v>
      </c>
      <c r="C3142" s="282" t="s">
        <v>125</v>
      </c>
      <c r="D3142" s="310">
        <v>-5.2721088435374153</v>
      </c>
      <c r="E3142" s="282" t="s">
        <v>2852</v>
      </c>
    </row>
    <row r="3143" spans="1:5" x14ac:dyDescent="0.2">
      <c r="A3143" s="282" t="s">
        <v>10521</v>
      </c>
      <c r="B3143" s="282" t="s">
        <v>10520</v>
      </c>
      <c r="C3143" s="282" t="s">
        <v>125</v>
      </c>
      <c r="D3143" s="310">
        <v>-4.8780487804878048</v>
      </c>
      <c r="E3143" s="282" t="s">
        <v>2852</v>
      </c>
    </row>
    <row r="3144" spans="1:5" x14ac:dyDescent="0.2">
      <c r="A3144" s="282" t="s">
        <v>10519</v>
      </c>
      <c r="B3144" s="282" t="s">
        <v>10518</v>
      </c>
      <c r="C3144" s="282" t="s">
        <v>125</v>
      </c>
      <c r="D3144" s="310">
        <v>-6.6225165562913908</v>
      </c>
      <c r="E3144" s="282" t="s">
        <v>2852</v>
      </c>
    </row>
    <row r="3145" spans="1:5" x14ac:dyDescent="0.2">
      <c r="A3145" s="282" t="s">
        <v>10517</v>
      </c>
      <c r="B3145" s="282" t="s">
        <v>10516</v>
      </c>
      <c r="C3145" s="282" t="s">
        <v>125</v>
      </c>
      <c r="D3145" s="310">
        <v>132.20338983050848</v>
      </c>
      <c r="E3145" s="282" t="s">
        <v>2844</v>
      </c>
    </row>
    <row r="3146" spans="1:5" x14ac:dyDescent="0.2">
      <c r="A3146" s="282" t="s">
        <v>10515</v>
      </c>
      <c r="B3146" s="282" t="s">
        <v>10514</v>
      </c>
      <c r="C3146" s="282" t="s">
        <v>125</v>
      </c>
      <c r="D3146" s="310">
        <v>4.2145593869731801</v>
      </c>
      <c r="E3146" s="282" t="s">
        <v>2849</v>
      </c>
    </row>
    <row r="3147" spans="1:5" x14ac:dyDescent="0.2">
      <c r="A3147" s="282" t="s">
        <v>10513</v>
      </c>
      <c r="B3147" s="282" t="s">
        <v>10512</v>
      </c>
      <c r="C3147" s="282" t="s">
        <v>125</v>
      </c>
      <c r="D3147" s="310">
        <v>-6.9908814589665651</v>
      </c>
      <c r="E3147" s="282" t="s">
        <v>2852</v>
      </c>
    </row>
    <row r="3148" spans="1:5" x14ac:dyDescent="0.2">
      <c r="A3148" s="282" t="s">
        <v>10511</v>
      </c>
      <c r="B3148" s="282" t="s">
        <v>10510</v>
      </c>
      <c r="C3148" s="282" t="s">
        <v>125</v>
      </c>
      <c r="D3148" s="310">
        <v>-1.5254237288135595</v>
      </c>
      <c r="E3148" s="282" t="s">
        <v>2852</v>
      </c>
    </row>
    <row r="3149" spans="1:5" x14ac:dyDescent="0.2">
      <c r="A3149" s="282" t="s">
        <v>10509</v>
      </c>
      <c r="B3149" s="282" t="s">
        <v>1532</v>
      </c>
      <c r="C3149" s="282" t="s">
        <v>125</v>
      </c>
      <c r="D3149" s="310">
        <v>-3.6741214057507987</v>
      </c>
      <c r="E3149" s="282" t="s">
        <v>2852</v>
      </c>
    </row>
    <row r="3150" spans="1:5" x14ac:dyDescent="0.2">
      <c r="A3150" s="282" t="s">
        <v>10508</v>
      </c>
      <c r="B3150" s="282" t="s">
        <v>10507</v>
      </c>
      <c r="C3150" s="282" t="s">
        <v>125</v>
      </c>
      <c r="D3150" s="310">
        <v>-5.6478405315614619</v>
      </c>
      <c r="E3150" s="282" t="s">
        <v>2852</v>
      </c>
    </row>
    <row r="3151" spans="1:5" x14ac:dyDescent="0.2">
      <c r="A3151" s="282" t="s">
        <v>10506</v>
      </c>
      <c r="B3151" s="282" t="s">
        <v>10505</v>
      </c>
      <c r="C3151" s="282" t="s">
        <v>125</v>
      </c>
      <c r="D3151" s="310">
        <v>-6.2380038387715926</v>
      </c>
      <c r="E3151" s="282" t="s">
        <v>2852</v>
      </c>
    </row>
    <row r="3152" spans="1:5" x14ac:dyDescent="0.2">
      <c r="A3152" s="282" t="s">
        <v>10504</v>
      </c>
      <c r="B3152" s="282" t="s">
        <v>10503</v>
      </c>
      <c r="C3152" s="282" t="s">
        <v>125</v>
      </c>
      <c r="D3152" s="310">
        <v>-4.556962025316456</v>
      </c>
      <c r="E3152" s="282" t="s">
        <v>2852</v>
      </c>
    </row>
    <row r="3153" spans="1:5" x14ac:dyDescent="0.2">
      <c r="A3153" s="282" t="s">
        <v>10502</v>
      </c>
      <c r="B3153" s="282" t="s">
        <v>10501</v>
      </c>
      <c r="C3153" s="282" t="s">
        <v>125</v>
      </c>
      <c r="D3153" s="310">
        <v>16.612021857923498</v>
      </c>
      <c r="E3153" s="282" t="s">
        <v>2844</v>
      </c>
    </row>
    <row r="3154" spans="1:5" x14ac:dyDescent="0.2">
      <c r="A3154" s="282" t="s">
        <v>10500</v>
      </c>
      <c r="B3154" s="282" t="s">
        <v>10499</v>
      </c>
      <c r="C3154" s="282" t="s">
        <v>125</v>
      </c>
      <c r="D3154" s="310">
        <v>-2.6960784313725492</v>
      </c>
      <c r="E3154" s="282" t="s">
        <v>2852</v>
      </c>
    </row>
    <row r="3155" spans="1:5" x14ac:dyDescent="0.2">
      <c r="A3155" s="282" t="s">
        <v>10498</v>
      </c>
      <c r="B3155" s="282" t="s">
        <v>10497</v>
      </c>
      <c r="C3155" s="282" t="s">
        <v>125</v>
      </c>
      <c r="D3155" s="310">
        <v>-8.4558823529411775</v>
      </c>
      <c r="E3155" s="282" t="s">
        <v>2852</v>
      </c>
    </row>
    <row r="3156" spans="1:5" x14ac:dyDescent="0.2">
      <c r="A3156" s="282" t="s">
        <v>10496</v>
      </c>
      <c r="B3156" s="282" t="s">
        <v>10495</v>
      </c>
      <c r="C3156" s="282" t="s">
        <v>125</v>
      </c>
      <c r="D3156" s="310">
        <v>1.9163763066202089</v>
      </c>
      <c r="E3156" s="282" t="s">
        <v>2849</v>
      </c>
    </row>
    <row r="3157" spans="1:5" x14ac:dyDescent="0.2">
      <c r="A3157" s="282" t="s">
        <v>10494</v>
      </c>
      <c r="B3157" s="282" t="s">
        <v>10493</v>
      </c>
      <c r="C3157" s="282" t="s">
        <v>125</v>
      </c>
      <c r="D3157" s="310">
        <v>-6</v>
      </c>
      <c r="E3157" s="282" t="s">
        <v>2852</v>
      </c>
    </row>
    <row r="3158" spans="1:5" x14ac:dyDescent="0.2">
      <c r="A3158" s="282" t="s">
        <v>10492</v>
      </c>
      <c r="B3158" s="282" t="s">
        <v>10491</v>
      </c>
      <c r="C3158" s="282" t="s">
        <v>125</v>
      </c>
      <c r="D3158" s="310">
        <v>3.7292817679558015</v>
      </c>
      <c r="E3158" s="282" t="s">
        <v>2849</v>
      </c>
    </row>
    <row r="3159" spans="1:5" x14ac:dyDescent="0.2">
      <c r="A3159" s="282" t="s">
        <v>10490</v>
      </c>
      <c r="B3159" s="282" t="s">
        <v>10489</v>
      </c>
      <c r="C3159" s="282" t="s">
        <v>125</v>
      </c>
      <c r="D3159" s="310">
        <v>-7.4778200253485432</v>
      </c>
      <c r="E3159" s="282" t="s">
        <v>2852</v>
      </c>
    </row>
    <row r="3160" spans="1:5" x14ac:dyDescent="0.2">
      <c r="A3160" s="282" t="s">
        <v>10488</v>
      </c>
      <c r="B3160" s="282" t="s">
        <v>10487</v>
      </c>
      <c r="C3160" s="282" t="s">
        <v>125</v>
      </c>
      <c r="D3160" s="310">
        <v>3.7333333333333338</v>
      </c>
      <c r="E3160" s="282" t="s">
        <v>2849</v>
      </c>
    </row>
    <row r="3161" spans="1:5" x14ac:dyDescent="0.2">
      <c r="A3161" s="282" t="s">
        <v>10486</v>
      </c>
      <c r="B3161" s="282" t="s">
        <v>10485</v>
      </c>
      <c r="C3161" s="282" t="s">
        <v>125</v>
      </c>
      <c r="D3161" s="310">
        <v>8.7934560327198366</v>
      </c>
      <c r="E3161" s="282" t="s">
        <v>2844</v>
      </c>
    </row>
    <row r="3162" spans="1:5" x14ac:dyDescent="0.2">
      <c r="A3162" s="282" t="s">
        <v>10484</v>
      </c>
      <c r="B3162" s="282" t="s">
        <v>10483</v>
      </c>
      <c r="C3162" s="282" t="s">
        <v>125</v>
      </c>
      <c r="D3162" s="310">
        <v>-1.5828677839851024</v>
      </c>
      <c r="E3162" s="282" t="s">
        <v>2852</v>
      </c>
    </row>
    <row r="3163" spans="1:5" x14ac:dyDescent="0.2">
      <c r="A3163" s="282" t="s">
        <v>10482</v>
      </c>
      <c r="B3163" s="282" t="s">
        <v>10481</v>
      </c>
      <c r="C3163" s="282" t="s">
        <v>125</v>
      </c>
      <c r="D3163" s="310">
        <v>4.1518386714116247</v>
      </c>
      <c r="E3163" s="282" t="s">
        <v>2849</v>
      </c>
    </row>
    <row r="3164" spans="1:5" x14ac:dyDescent="0.2">
      <c r="A3164" s="282" t="s">
        <v>10480</v>
      </c>
      <c r="B3164" s="282" t="s">
        <v>10479</v>
      </c>
      <c r="C3164" s="282" t="s">
        <v>125</v>
      </c>
      <c r="D3164" s="310">
        <v>7.9365079365079358</v>
      </c>
      <c r="E3164" s="282" t="s">
        <v>2844</v>
      </c>
    </row>
    <row r="3165" spans="1:5" x14ac:dyDescent="0.2">
      <c r="A3165" s="282" t="s">
        <v>10478</v>
      </c>
      <c r="B3165" s="282" t="s">
        <v>10477</v>
      </c>
      <c r="C3165" s="282" t="s">
        <v>125</v>
      </c>
      <c r="D3165" s="310">
        <v>2.4464831804281344</v>
      </c>
      <c r="E3165" s="282" t="s">
        <v>2849</v>
      </c>
    </row>
    <row r="3166" spans="1:5" x14ac:dyDescent="0.2">
      <c r="A3166" s="282" t="s">
        <v>10476</v>
      </c>
      <c r="B3166" s="282" t="s">
        <v>10475</v>
      </c>
      <c r="C3166" s="282" t="s">
        <v>125</v>
      </c>
      <c r="D3166" s="310">
        <v>8.5972850678733028</v>
      </c>
      <c r="E3166" s="282" t="s">
        <v>2844</v>
      </c>
    </row>
    <row r="3167" spans="1:5" x14ac:dyDescent="0.2">
      <c r="A3167" s="282" t="s">
        <v>10474</v>
      </c>
      <c r="B3167" s="282" t="s">
        <v>10473</v>
      </c>
      <c r="C3167" s="282" t="s">
        <v>125</v>
      </c>
      <c r="D3167" s="310">
        <v>-3.6982248520710059</v>
      </c>
      <c r="E3167" s="282" t="s">
        <v>2852</v>
      </c>
    </row>
    <row r="3168" spans="1:5" x14ac:dyDescent="0.2">
      <c r="A3168" s="282" t="s">
        <v>10472</v>
      </c>
      <c r="B3168" s="282" t="s">
        <v>10471</v>
      </c>
      <c r="C3168" s="282" t="s">
        <v>125</v>
      </c>
      <c r="D3168" s="310">
        <v>-19.799498746867165</v>
      </c>
      <c r="E3168" s="282" t="s">
        <v>2852</v>
      </c>
    </row>
    <row r="3169" spans="1:5" x14ac:dyDescent="0.2">
      <c r="A3169" s="282" t="s">
        <v>10470</v>
      </c>
      <c r="B3169" s="282" t="s">
        <v>10469</v>
      </c>
      <c r="C3169" s="282" t="s">
        <v>125</v>
      </c>
      <c r="D3169" s="310">
        <v>4.0540540540540544</v>
      </c>
      <c r="E3169" s="282" t="s">
        <v>2849</v>
      </c>
    </row>
    <row r="3170" spans="1:5" x14ac:dyDescent="0.2">
      <c r="A3170" s="282" t="s">
        <v>10468</v>
      </c>
      <c r="B3170" s="282" t="s">
        <v>10467</v>
      </c>
      <c r="C3170" s="282" t="s">
        <v>125</v>
      </c>
      <c r="D3170" s="310">
        <v>7.66488413547237</v>
      </c>
      <c r="E3170" s="282" t="s">
        <v>2844</v>
      </c>
    </row>
    <row r="3171" spans="1:5" x14ac:dyDescent="0.2">
      <c r="A3171" s="282" t="s">
        <v>10466</v>
      </c>
      <c r="B3171" s="282" t="s">
        <v>10465</v>
      </c>
      <c r="C3171" s="282" t="s">
        <v>125</v>
      </c>
      <c r="D3171" s="310">
        <v>2.2900763358778624</v>
      </c>
      <c r="E3171" s="282" t="s">
        <v>2849</v>
      </c>
    </row>
    <row r="3172" spans="1:5" x14ac:dyDescent="0.2">
      <c r="A3172" s="282" t="s">
        <v>10464</v>
      </c>
      <c r="B3172" s="282" t="s">
        <v>10463</v>
      </c>
      <c r="C3172" s="282" t="s">
        <v>125</v>
      </c>
      <c r="D3172" s="310">
        <v>-2.25</v>
      </c>
      <c r="E3172" s="282" t="s">
        <v>2852</v>
      </c>
    </row>
    <row r="3173" spans="1:5" x14ac:dyDescent="0.2">
      <c r="A3173" s="282" t="s">
        <v>10462</v>
      </c>
      <c r="B3173" s="282" t="s">
        <v>10461</v>
      </c>
      <c r="C3173" s="282" t="s">
        <v>125</v>
      </c>
      <c r="D3173" s="310">
        <v>2.2116903633491312</v>
      </c>
      <c r="E3173" s="282" t="s">
        <v>2849</v>
      </c>
    </row>
    <row r="3174" spans="1:5" x14ac:dyDescent="0.2">
      <c r="A3174" s="282" t="s">
        <v>10460</v>
      </c>
      <c r="B3174" s="282" t="s">
        <v>10459</v>
      </c>
      <c r="C3174" s="282" t="s">
        <v>125</v>
      </c>
      <c r="D3174" s="310">
        <v>1.2484394506866416</v>
      </c>
      <c r="E3174" s="282" t="s">
        <v>2849</v>
      </c>
    </row>
    <row r="3175" spans="1:5" x14ac:dyDescent="0.2">
      <c r="A3175" s="282" t="s">
        <v>10458</v>
      </c>
      <c r="B3175" s="282" t="s">
        <v>10457</v>
      </c>
      <c r="C3175" s="282" t="s">
        <v>125</v>
      </c>
      <c r="D3175" s="310">
        <v>0.50062578222778475</v>
      </c>
      <c r="E3175" s="282" t="s">
        <v>2849</v>
      </c>
    </row>
    <row r="3176" spans="1:5" x14ac:dyDescent="0.2">
      <c r="A3176" s="282" t="s">
        <v>10456</v>
      </c>
      <c r="B3176" s="282" t="s">
        <v>10455</v>
      </c>
      <c r="C3176" s="282" t="s">
        <v>125</v>
      </c>
      <c r="D3176" s="310">
        <v>-5.4054054054054053</v>
      </c>
      <c r="E3176" s="282" t="s">
        <v>2852</v>
      </c>
    </row>
    <row r="3177" spans="1:5" x14ac:dyDescent="0.2">
      <c r="A3177" s="282" t="s">
        <v>10454</v>
      </c>
      <c r="B3177" s="282" t="s">
        <v>10453</v>
      </c>
      <c r="C3177" s="282" t="s">
        <v>125</v>
      </c>
      <c r="D3177" s="310">
        <v>-7.5112107623318378</v>
      </c>
      <c r="E3177" s="282" t="s">
        <v>2852</v>
      </c>
    </row>
    <row r="3178" spans="1:5" x14ac:dyDescent="0.2">
      <c r="A3178" s="282" t="s">
        <v>10452</v>
      </c>
      <c r="B3178" s="282" t="s">
        <v>10451</v>
      </c>
      <c r="C3178" s="282" t="s">
        <v>125</v>
      </c>
      <c r="D3178" s="310">
        <v>4.8178613396004701</v>
      </c>
      <c r="E3178" s="282" t="s">
        <v>2844</v>
      </c>
    </row>
    <row r="3179" spans="1:5" x14ac:dyDescent="0.2">
      <c r="A3179" s="282" t="s">
        <v>10450</v>
      </c>
      <c r="B3179" s="282" t="s">
        <v>10449</v>
      </c>
      <c r="C3179" s="282" t="s">
        <v>125</v>
      </c>
      <c r="D3179" s="310">
        <v>17.837837837837839</v>
      </c>
      <c r="E3179" s="282" t="s">
        <v>2844</v>
      </c>
    </row>
    <row r="3180" spans="1:5" x14ac:dyDescent="0.2">
      <c r="A3180" s="282" t="s">
        <v>10448</v>
      </c>
      <c r="B3180" s="282" t="s">
        <v>10447</v>
      </c>
      <c r="C3180" s="282" t="s">
        <v>125</v>
      </c>
      <c r="D3180" s="310">
        <v>-5.4794520547945202</v>
      </c>
      <c r="E3180" s="282" t="s">
        <v>2852</v>
      </c>
    </row>
    <row r="3181" spans="1:5" x14ac:dyDescent="0.2">
      <c r="A3181" s="282" t="s">
        <v>10446</v>
      </c>
      <c r="B3181" s="282" t="s">
        <v>10445</v>
      </c>
      <c r="C3181" s="282" t="s">
        <v>125</v>
      </c>
      <c r="D3181" s="310">
        <v>1.3215859030837005</v>
      </c>
      <c r="E3181" s="282" t="s">
        <v>2849</v>
      </c>
    </row>
    <row r="3182" spans="1:5" x14ac:dyDescent="0.2">
      <c r="A3182" s="282" t="s">
        <v>10444</v>
      </c>
      <c r="B3182" s="282" t="s">
        <v>10443</v>
      </c>
      <c r="C3182" s="282" t="s">
        <v>125</v>
      </c>
      <c r="D3182" s="310">
        <v>-4.2767295597484276</v>
      </c>
      <c r="E3182" s="282" t="s">
        <v>2852</v>
      </c>
    </row>
    <row r="3183" spans="1:5" x14ac:dyDescent="0.2">
      <c r="A3183" s="282" t="s">
        <v>10442</v>
      </c>
      <c r="B3183" s="282" t="s">
        <v>10441</v>
      </c>
      <c r="C3183" s="282" t="s">
        <v>125</v>
      </c>
      <c r="D3183" s="310">
        <v>5.3061224489795915</v>
      </c>
      <c r="E3183" s="282" t="s">
        <v>2844</v>
      </c>
    </row>
    <row r="3184" spans="1:5" x14ac:dyDescent="0.2">
      <c r="A3184" s="282" t="s">
        <v>10440</v>
      </c>
      <c r="B3184" s="282" t="s">
        <v>10439</v>
      </c>
      <c r="C3184" s="282" t="s">
        <v>125</v>
      </c>
      <c r="D3184" s="310">
        <v>10.132890365448505</v>
      </c>
      <c r="E3184" s="282" t="s">
        <v>2844</v>
      </c>
    </row>
    <row r="3185" spans="1:5" x14ac:dyDescent="0.2">
      <c r="A3185" s="282" t="s">
        <v>10438</v>
      </c>
      <c r="B3185" s="282" t="s">
        <v>10437</v>
      </c>
      <c r="C3185" s="282" t="s">
        <v>125</v>
      </c>
      <c r="D3185" s="310">
        <v>-4.460093896713615</v>
      </c>
      <c r="E3185" s="282" t="s">
        <v>2852</v>
      </c>
    </row>
    <row r="3186" spans="1:5" x14ac:dyDescent="0.2">
      <c r="A3186" s="282" t="s">
        <v>10436</v>
      </c>
      <c r="B3186" s="282" t="s">
        <v>10435</v>
      </c>
      <c r="C3186" s="282" t="s">
        <v>125</v>
      </c>
      <c r="D3186" s="310">
        <v>7.7562326869806091</v>
      </c>
      <c r="E3186" s="282" t="s">
        <v>2844</v>
      </c>
    </row>
    <row r="3187" spans="1:5" x14ac:dyDescent="0.2">
      <c r="A3187" s="282" t="s">
        <v>10434</v>
      </c>
      <c r="B3187" s="282" t="s">
        <v>10433</v>
      </c>
      <c r="C3187" s="282" t="s">
        <v>125</v>
      </c>
      <c r="D3187" s="310">
        <v>2.8875379939209727</v>
      </c>
      <c r="E3187" s="282" t="s">
        <v>2849</v>
      </c>
    </row>
    <row r="3188" spans="1:5" x14ac:dyDescent="0.2">
      <c r="A3188" s="282" t="s">
        <v>10432</v>
      </c>
      <c r="B3188" s="282" t="s">
        <v>10431</v>
      </c>
      <c r="C3188" s="282" t="s">
        <v>125</v>
      </c>
      <c r="D3188" s="310">
        <v>6.8865179437439377</v>
      </c>
      <c r="E3188" s="282" t="s">
        <v>2844</v>
      </c>
    </row>
    <row r="3189" spans="1:5" x14ac:dyDescent="0.2">
      <c r="A3189" s="282" t="s">
        <v>10430</v>
      </c>
      <c r="B3189" s="282" t="s">
        <v>10429</v>
      </c>
      <c r="C3189" s="282" t="s">
        <v>125</v>
      </c>
      <c r="D3189" s="310">
        <v>5.4755043227665707</v>
      </c>
      <c r="E3189" s="282" t="s">
        <v>2844</v>
      </c>
    </row>
    <row r="3190" spans="1:5" x14ac:dyDescent="0.2">
      <c r="A3190" s="282" t="s">
        <v>10428</v>
      </c>
      <c r="B3190" s="282" t="s">
        <v>10427</v>
      </c>
      <c r="C3190" s="282" t="s">
        <v>125</v>
      </c>
      <c r="D3190" s="310">
        <v>-18.804347826086957</v>
      </c>
      <c r="E3190" s="282" t="s">
        <v>2852</v>
      </c>
    </row>
    <row r="3191" spans="1:5" x14ac:dyDescent="0.2">
      <c r="A3191" s="282" t="s">
        <v>10426</v>
      </c>
      <c r="B3191" s="282" t="s">
        <v>10425</v>
      </c>
      <c r="C3191" s="282" t="s">
        <v>125</v>
      </c>
      <c r="D3191" s="310">
        <v>7.8202995008319469</v>
      </c>
      <c r="E3191" s="282" t="s">
        <v>2844</v>
      </c>
    </row>
    <row r="3192" spans="1:5" x14ac:dyDescent="0.2">
      <c r="A3192" s="282" t="s">
        <v>10424</v>
      </c>
      <c r="B3192" s="282" t="s">
        <v>10423</v>
      </c>
      <c r="C3192" s="282" t="s">
        <v>125</v>
      </c>
      <c r="D3192" s="310">
        <v>-1.2765957446808509</v>
      </c>
      <c r="E3192" s="282" t="s">
        <v>2852</v>
      </c>
    </row>
    <row r="3193" spans="1:5" x14ac:dyDescent="0.2">
      <c r="A3193" s="282" t="s">
        <v>10422</v>
      </c>
      <c r="B3193" s="282" t="s">
        <v>10421</v>
      </c>
      <c r="C3193" s="282" t="s">
        <v>125</v>
      </c>
      <c r="D3193" s="310">
        <v>-3.7953795379537953</v>
      </c>
      <c r="E3193" s="282" t="s">
        <v>2852</v>
      </c>
    </row>
    <row r="3194" spans="1:5" x14ac:dyDescent="0.2">
      <c r="A3194" s="282" t="s">
        <v>10420</v>
      </c>
      <c r="B3194" s="282" t="s">
        <v>1514</v>
      </c>
      <c r="C3194" s="282" t="s">
        <v>125</v>
      </c>
      <c r="D3194" s="310">
        <v>2.7504911591355601</v>
      </c>
      <c r="E3194" s="282" t="s">
        <v>2849</v>
      </c>
    </row>
    <row r="3195" spans="1:5" x14ac:dyDescent="0.2">
      <c r="A3195" s="282" t="s">
        <v>10419</v>
      </c>
      <c r="B3195" s="282" t="s">
        <v>10418</v>
      </c>
      <c r="C3195" s="282" t="s">
        <v>125</v>
      </c>
      <c r="D3195" s="310">
        <v>0.16</v>
      </c>
      <c r="E3195" s="282" t="s">
        <v>2849</v>
      </c>
    </row>
    <row r="3196" spans="1:5" x14ac:dyDescent="0.2">
      <c r="A3196" s="282" t="s">
        <v>10417</v>
      </c>
      <c r="B3196" s="282" t="s">
        <v>10416</v>
      </c>
      <c r="C3196" s="282" t="s">
        <v>125</v>
      </c>
      <c r="D3196" s="310">
        <v>-10.557184750733137</v>
      </c>
      <c r="E3196" s="282" t="s">
        <v>2852</v>
      </c>
    </row>
    <row r="3197" spans="1:5" x14ac:dyDescent="0.2">
      <c r="A3197" s="282" t="s">
        <v>10415</v>
      </c>
      <c r="B3197" s="282" t="s">
        <v>10414</v>
      </c>
      <c r="C3197" s="282" t="s">
        <v>125</v>
      </c>
      <c r="D3197" s="310">
        <v>-0.15220700152207001</v>
      </c>
      <c r="E3197" s="282" t="s">
        <v>2852</v>
      </c>
    </row>
    <row r="3198" spans="1:5" x14ac:dyDescent="0.2">
      <c r="A3198" s="282" t="s">
        <v>10413</v>
      </c>
      <c r="B3198" s="282" t="s">
        <v>10412</v>
      </c>
      <c r="C3198" s="282" t="s">
        <v>125</v>
      </c>
      <c r="D3198" s="310">
        <v>-7.8781512605042012</v>
      </c>
      <c r="E3198" s="282" t="s">
        <v>2852</v>
      </c>
    </row>
    <row r="3199" spans="1:5" x14ac:dyDescent="0.2">
      <c r="A3199" s="282" t="s">
        <v>10411</v>
      </c>
      <c r="B3199" s="282" t="s">
        <v>10410</v>
      </c>
      <c r="C3199" s="282" t="s">
        <v>125</v>
      </c>
      <c r="D3199" s="310">
        <v>-0.84745762711864403</v>
      </c>
      <c r="E3199" s="282" t="s">
        <v>2852</v>
      </c>
    </row>
    <row r="3200" spans="1:5" x14ac:dyDescent="0.2">
      <c r="A3200" s="282" t="s">
        <v>10409</v>
      </c>
      <c r="B3200" s="282" t="s">
        <v>10408</v>
      </c>
      <c r="C3200" s="282" t="s">
        <v>125</v>
      </c>
      <c r="D3200" s="310">
        <v>10.553633217993079</v>
      </c>
      <c r="E3200" s="282" t="s">
        <v>2844</v>
      </c>
    </row>
    <row r="3201" spans="1:5" x14ac:dyDescent="0.2">
      <c r="A3201" s="282" t="s">
        <v>10407</v>
      </c>
      <c r="B3201" s="282" t="s">
        <v>10406</v>
      </c>
      <c r="C3201" s="282" t="s">
        <v>125</v>
      </c>
      <c r="D3201" s="310">
        <v>-8.840864440078585</v>
      </c>
      <c r="E3201" s="282" t="s">
        <v>2852</v>
      </c>
    </row>
    <row r="3202" spans="1:5" x14ac:dyDescent="0.2">
      <c r="A3202" s="282" t="s">
        <v>10405</v>
      </c>
      <c r="B3202" s="282" t="s">
        <v>10404</v>
      </c>
      <c r="C3202" s="282" t="s">
        <v>125</v>
      </c>
      <c r="D3202" s="310">
        <v>1.8045112781954888</v>
      </c>
      <c r="E3202" s="282" t="s">
        <v>2849</v>
      </c>
    </row>
    <row r="3203" spans="1:5" x14ac:dyDescent="0.2">
      <c r="A3203" s="282" t="s">
        <v>10403</v>
      </c>
      <c r="B3203" s="282" t="s">
        <v>10402</v>
      </c>
      <c r="C3203" s="282" t="s">
        <v>125</v>
      </c>
      <c r="D3203" s="310">
        <v>-21.149897330595483</v>
      </c>
      <c r="E3203" s="282" t="s">
        <v>2852</v>
      </c>
    </row>
    <row r="3204" spans="1:5" x14ac:dyDescent="0.2">
      <c r="A3204" s="282" t="s">
        <v>10401</v>
      </c>
      <c r="B3204" s="282" t="s">
        <v>10400</v>
      </c>
      <c r="C3204" s="282" t="s">
        <v>125</v>
      </c>
      <c r="D3204" s="310">
        <v>6.7073170731707323</v>
      </c>
      <c r="E3204" s="282" t="s">
        <v>2844</v>
      </c>
    </row>
    <row r="3205" spans="1:5" x14ac:dyDescent="0.2">
      <c r="A3205" s="282" t="s">
        <v>10399</v>
      </c>
      <c r="B3205" s="282" t="s">
        <v>10398</v>
      </c>
      <c r="C3205" s="282" t="s">
        <v>125</v>
      </c>
      <c r="D3205" s="310">
        <v>-1.386481802426343</v>
      </c>
      <c r="E3205" s="282" t="s">
        <v>2852</v>
      </c>
    </row>
    <row r="3206" spans="1:5" x14ac:dyDescent="0.2">
      <c r="A3206" s="282" t="s">
        <v>10397</v>
      </c>
      <c r="B3206" s="282" t="s">
        <v>10396</v>
      </c>
      <c r="C3206" s="282" t="s">
        <v>125</v>
      </c>
      <c r="D3206" s="310">
        <v>-9.8621420996818667</v>
      </c>
      <c r="E3206" s="282" t="s">
        <v>2852</v>
      </c>
    </row>
    <row r="3207" spans="1:5" x14ac:dyDescent="0.2">
      <c r="A3207" s="282" t="s">
        <v>10395</v>
      </c>
      <c r="B3207" s="282" t="s">
        <v>10394</v>
      </c>
      <c r="C3207" s="282" t="s">
        <v>125</v>
      </c>
      <c r="D3207" s="310">
        <v>-7.9452054794520555</v>
      </c>
      <c r="E3207" s="282" t="s">
        <v>2852</v>
      </c>
    </row>
    <row r="3208" spans="1:5" x14ac:dyDescent="0.2">
      <c r="A3208" s="282" t="s">
        <v>10393</v>
      </c>
      <c r="B3208" s="282" t="s">
        <v>10392</v>
      </c>
      <c r="C3208" s="282" t="s">
        <v>125</v>
      </c>
      <c r="D3208" s="310">
        <v>-11.287758346581876</v>
      </c>
      <c r="E3208" s="282" t="s">
        <v>2852</v>
      </c>
    </row>
    <row r="3209" spans="1:5" x14ac:dyDescent="0.2">
      <c r="A3209" s="282" t="s">
        <v>10391</v>
      </c>
      <c r="B3209" s="282" t="s">
        <v>1506</v>
      </c>
      <c r="C3209" s="282" t="s">
        <v>125</v>
      </c>
      <c r="D3209" s="310">
        <v>3.7181996086105675</v>
      </c>
      <c r="E3209" s="282" t="s">
        <v>2849</v>
      </c>
    </row>
    <row r="3210" spans="1:5" x14ac:dyDescent="0.2">
      <c r="A3210" s="282" t="s">
        <v>10390</v>
      </c>
      <c r="B3210" s="282" t="s">
        <v>10389</v>
      </c>
      <c r="C3210" s="282" t="s">
        <v>125</v>
      </c>
      <c r="D3210" s="310">
        <v>79.705400981996718</v>
      </c>
      <c r="E3210" s="282" t="s">
        <v>2844</v>
      </c>
    </row>
    <row r="3211" spans="1:5" x14ac:dyDescent="0.2">
      <c r="A3211" s="282" t="s">
        <v>10388</v>
      </c>
      <c r="B3211" s="282" t="s">
        <v>10387</v>
      </c>
      <c r="C3211" s="282" t="s">
        <v>125</v>
      </c>
      <c r="D3211" s="310">
        <v>-3.222094361334868</v>
      </c>
      <c r="E3211" s="282" t="s">
        <v>2852</v>
      </c>
    </row>
    <row r="3212" spans="1:5" x14ac:dyDescent="0.2">
      <c r="A3212" s="282" t="s">
        <v>10386</v>
      </c>
      <c r="B3212" s="282" t="s">
        <v>10385</v>
      </c>
      <c r="C3212" s="282" t="s">
        <v>125</v>
      </c>
      <c r="D3212" s="310">
        <v>-5.6880733944954134</v>
      </c>
      <c r="E3212" s="282" t="s">
        <v>2852</v>
      </c>
    </row>
    <row r="3213" spans="1:5" x14ac:dyDescent="0.2">
      <c r="A3213" s="282" t="s">
        <v>10384</v>
      </c>
      <c r="B3213" s="282" t="s">
        <v>10383</v>
      </c>
      <c r="C3213" s="282" t="s">
        <v>125</v>
      </c>
      <c r="D3213" s="310">
        <v>-1.3054830287206265</v>
      </c>
      <c r="E3213" s="282" t="s">
        <v>2852</v>
      </c>
    </row>
    <row r="3214" spans="1:5" x14ac:dyDescent="0.2">
      <c r="A3214" s="282" t="s">
        <v>10382</v>
      </c>
      <c r="B3214" s="282" t="s">
        <v>10381</v>
      </c>
      <c r="C3214" s="282" t="s">
        <v>125</v>
      </c>
      <c r="D3214" s="310">
        <v>-2.9654036243822075</v>
      </c>
      <c r="E3214" s="282" t="s">
        <v>2852</v>
      </c>
    </row>
    <row r="3215" spans="1:5" x14ac:dyDescent="0.2">
      <c r="A3215" s="282" t="s">
        <v>10380</v>
      </c>
      <c r="B3215" s="282" t="s">
        <v>10379</v>
      </c>
      <c r="C3215" s="282" t="s">
        <v>125</v>
      </c>
      <c r="D3215" s="310">
        <v>-4.4018058690744919</v>
      </c>
      <c r="E3215" s="282" t="s">
        <v>2852</v>
      </c>
    </row>
    <row r="3216" spans="1:5" x14ac:dyDescent="0.2">
      <c r="A3216" s="282" t="s">
        <v>10378</v>
      </c>
      <c r="B3216" s="282" t="s">
        <v>10377</v>
      </c>
      <c r="C3216" s="282" t="s">
        <v>125</v>
      </c>
      <c r="D3216" s="310">
        <v>1.5819209039548021</v>
      </c>
      <c r="E3216" s="282" t="s">
        <v>2849</v>
      </c>
    </row>
    <row r="3217" spans="1:5" x14ac:dyDescent="0.2">
      <c r="A3217" s="282" t="s">
        <v>10376</v>
      </c>
      <c r="B3217" s="282" t="s">
        <v>10375</v>
      </c>
      <c r="C3217" s="282" t="s">
        <v>125</v>
      </c>
      <c r="D3217" s="310">
        <v>3.007518796992481</v>
      </c>
      <c r="E3217" s="282" t="s">
        <v>2849</v>
      </c>
    </row>
    <row r="3218" spans="1:5" x14ac:dyDescent="0.2">
      <c r="A3218" s="282" t="s">
        <v>10374</v>
      </c>
      <c r="B3218" s="282" t="s">
        <v>10373</v>
      </c>
      <c r="C3218" s="282" t="s">
        <v>125</v>
      </c>
      <c r="D3218" s="310">
        <v>6.6390041493775938</v>
      </c>
      <c r="E3218" s="282" t="s">
        <v>2844</v>
      </c>
    </row>
    <row r="3219" spans="1:5" x14ac:dyDescent="0.2">
      <c r="A3219" s="282" t="s">
        <v>10372</v>
      </c>
      <c r="B3219" s="282" t="s">
        <v>10371</v>
      </c>
      <c r="C3219" s="282" t="s">
        <v>125</v>
      </c>
      <c r="D3219" s="310">
        <v>15.180467091295116</v>
      </c>
      <c r="E3219" s="282" t="s">
        <v>2844</v>
      </c>
    </row>
    <row r="3220" spans="1:5" x14ac:dyDescent="0.2">
      <c r="A3220" s="282" t="s">
        <v>10370</v>
      </c>
      <c r="B3220" s="282" t="s">
        <v>10369</v>
      </c>
      <c r="C3220" s="282" t="s">
        <v>125</v>
      </c>
      <c r="D3220" s="310">
        <v>-0.27100271002710025</v>
      </c>
      <c r="E3220" s="282" t="s">
        <v>2852</v>
      </c>
    </row>
    <row r="3221" spans="1:5" x14ac:dyDescent="0.2">
      <c r="A3221" s="282" t="s">
        <v>10368</v>
      </c>
      <c r="B3221" s="282" t="s">
        <v>10367</v>
      </c>
      <c r="C3221" s="282" t="s">
        <v>125</v>
      </c>
      <c r="D3221" s="310">
        <v>-2.4725274725274726</v>
      </c>
      <c r="E3221" s="282" t="s">
        <v>2852</v>
      </c>
    </row>
    <row r="3222" spans="1:5" x14ac:dyDescent="0.2">
      <c r="A3222" s="282" t="s">
        <v>10366</v>
      </c>
      <c r="B3222" s="282" t="s">
        <v>10365</v>
      </c>
      <c r="C3222" s="282" t="s">
        <v>125</v>
      </c>
      <c r="D3222" s="310">
        <v>10.608020698576972</v>
      </c>
      <c r="E3222" s="282" t="s">
        <v>2844</v>
      </c>
    </row>
    <row r="3223" spans="1:5" x14ac:dyDescent="0.2">
      <c r="A3223" s="282" t="s">
        <v>10364</v>
      </c>
      <c r="B3223" s="282" t="s">
        <v>10363</v>
      </c>
      <c r="C3223" s="282" t="s">
        <v>125</v>
      </c>
      <c r="D3223" s="310">
        <v>31.029619181946405</v>
      </c>
      <c r="E3223" s="282" t="s">
        <v>2844</v>
      </c>
    </row>
    <row r="3224" spans="1:5" x14ac:dyDescent="0.2">
      <c r="A3224" s="282" t="s">
        <v>10362</v>
      </c>
      <c r="B3224" s="282" t="s">
        <v>10361</v>
      </c>
      <c r="C3224" s="282" t="s">
        <v>125</v>
      </c>
      <c r="D3224" s="310">
        <v>43.364327979712598</v>
      </c>
      <c r="E3224" s="282" t="s">
        <v>2844</v>
      </c>
    </row>
    <row r="3225" spans="1:5" x14ac:dyDescent="0.2">
      <c r="A3225" s="282" t="s">
        <v>10360</v>
      </c>
      <c r="B3225" s="282" t="s">
        <v>10359</v>
      </c>
      <c r="C3225" s="282" t="s">
        <v>125</v>
      </c>
      <c r="D3225" s="310">
        <v>42.681426814268143</v>
      </c>
      <c r="E3225" s="282" t="s">
        <v>2844</v>
      </c>
    </row>
    <row r="3226" spans="1:5" x14ac:dyDescent="0.2">
      <c r="A3226" s="282" t="s">
        <v>10358</v>
      </c>
      <c r="B3226" s="282" t="s">
        <v>10357</v>
      </c>
      <c r="C3226" s="282" t="s">
        <v>125</v>
      </c>
      <c r="D3226" s="310">
        <v>16.252821670428894</v>
      </c>
      <c r="E3226" s="282" t="s">
        <v>2844</v>
      </c>
    </row>
    <row r="3227" spans="1:5" x14ac:dyDescent="0.2">
      <c r="A3227" s="282" t="s">
        <v>10356</v>
      </c>
      <c r="B3227" s="282" t="s">
        <v>10355</v>
      </c>
      <c r="C3227" s="282" t="s">
        <v>125</v>
      </c>
      <c r="D3227" s="310">
        <v>-0.46082949308755761</v>
      </c>
      <c r="E3227" s="282" t="s">
        <v>2852</v>
      </c>
    </row>
    <row r="3228" spans="1:5" x14ac:dyDescent="0.2">
      <c r="A3228" s="282" t="s">
        <v>10354</v>
      </c>
      <c r="B3228" s="282" t="s">
        <v>10353</v>
      </c>
      <c r="C3228" s="282" t="s">
        <v>125</v>
      </c>
      <c r="D3228" s="310">
        <v>-21.337849280270955</v>
      </c>
      <c r="E3228" s="282" t="s">
        <v>2852</v>
      </c>
    </row>
    <row r="3229" spans="1:5" x14ac:dyDescent="0.2">
      <c r="A3229" s="282" t="s">
        <v>10352</v>
      </c>
      <c r="B3229" s="282" t="s">
        <v>10351</v>
      </c>
      <c r="C3229" s="282" t="s">
        <v>125</v>
      </c>
      <c r="D3229" s="310">
        <v>0.95808383233532934</v>
      </c>
      <c r="E3229" s="282" t="s">
        <v>2849</v>
      </c>
    </row>
    <row r="3230" spans="1:5" x14ac:dyDescent="0.2">
      <c r="A3230" s="282" t="s">
        <v>10350</v>
      </c>
      <c r="B3230" s="282" t="s">
        <v>10349</v>
      </c>
      <c r="C3230" s="282" t="s">
        <v>125</v>
      </c>
      <c r="D3230" s="310">
        <v>12.517385257301807</v>
      </c>
      <c r="E3230" s="282" t="s">
        <v>2844</v>
      </c>
    </row>
    <row r="3231" spans="1:5" x14ac:dyDescent="0.2">
      <c r="A3231" s="282" t="s">
        <v>10348</v>
      </c>
      <c r="B3231" s="282" t="s">
        <v>10347</v>
      </c>
      <c r="C3231" s="282" t="s">
        <v>125</v>
      </c>
      <c r="D3231" s="310">
        <v>7.8175895765472303</v>
      </c>
      <c r="E3231" s="282" t="s">
        <v>2844</v>
      </c>
    </row>
    <row r="3232" spans="1:5" x14ac:dyDescent="0.2">
      <c r="A3232" s="282" t="s">
        <v>10346</v>
      </c>
      <c r="B3232" s="282" t="s">
        <v>10345</v>
      </c>
      <c r="C3232" s="282" t="s">
        <v>125</v>
      </c>
      <c r="D3232" s="310">
        <v>2.1621621621621623</v>
      </c>
      <c r="E3232" s="282" t="s">
        <v>2849</v>
      </c>
    </row>
    <row r="3233" spans="1:5" x14ac:dyDescent="0.2">
      <c r="A3233" s="282" t="s">
        <v>10344</v>
      </c>
      <c r="B3233" s="282" t="s">
        <v>10343</v>
      </c>
      <c r="C3233" s="282" t="s">
        <v>125</v>
      </c>
      <c r="D3233" s="310">
        <v>8.3333333333333321</v>
      </c>
      <c r="E3233" s="282" t="s">
        <v>2844</v>
      </c>
    </row>
    <row r="3234" spans="1:5" x14ac:dyDescent="0.2">
      <c r="A3234" s="282" t="s">
        <v>10342</v>
      </c>
      <c r="B3234" s="282" t="s">
        <v>10341</v>
      </c>
      <c r="C3234" s="282" t="s">
        <v>125</v>
      </c>
      <c r="D3234" s="310">
        <v>-17.583497053045186</v>
      </c>
      <c r="E3234" s="282" t="s">
        <v>2852</v>
      </c>
    </row>
    <row r="3235" spans="1:5" x14ac:dyDescent="0.2">
      <c r="A3235" s="282" t="s">
        <v>10340</v>
      </c>
      <c r="B3235" s="282" t="s">
        <v>10339</v>
      </c>
      <c r="C3235" s="282" t="s">
        <v>125</v>
      </c>
      <c r="D3235" s="310">
        <v>18.712273641851105</v>
      </c>
      <c r="E3235" s="282" t="s">
        <v>2844</v>
      </c>
    </row>
    <row r="3236" spans="1:5" x14ac:dyDescent="0.2">
      <c r="A3236" s="282" t="s">
        <v>10338</v>
      </c>
      <c r="B3236" s="282" t="s">
        <v>10337</v>
      </c>
      <c r="C3236" s="282" t="s">
        <v>125</v>
      </c>
      <c r="D3236" s="310">
        <v>-4.5862412761714859</v>
      </c>
      <c r="E3236" s="282" t="s">
        <v>2852</v>
      </c>
    </row>
    <row r="3237" spans="1:5" x14ac:dyDescent="0.2">
      <c r="A3237" s="282" t="s">
        <v>10336</v>
      </c>
      <c r="B3237" s="282" t="s">
        <v>10335</v>
      </c>
      <c r="C3237" s="282" t="s">
        <v>125</v>
      </c>
      <c r="D3237" s="310">
        <v>43.55555555555555</v>
      </c>
      <c r="E3237" s="282" t="s">
        <v>2844</v>
      </c>
    </row>
    <row r="3238" spans="1:5" x14ac:dyDescent="0.2">
      <c r="A3238" s="282" t="s">
        <v>10334</v>
      </c>
      <c r="B3238" s="282" t="s">
        <v>10333</v>
      </c>
      <c r="C3238" s="282" t="s">
        <v>125</v>
      </c>
      <c r="D3238" s="310">
        <v>-14.329738058551616</v>
      </c>
      <c r="E3238" s="282" t="s">
        <v>2852</v>
      </c>
    </row>
    <row r="3239" spans="1:5" x14ac:dyDescent="0.2">
      <c r="A3239" s="282" t="s">
        <v>10332</v>
      </c>
      <c r="B3239" s="282" t="s">
        <v>10331</v>
      </c>
      <c r="C3239" s="282" t="s">
        <v>125</v>
      </c>
      <c r="D3239" s="310">
        <v>14.267515923566879</v>
      </c>
      <c r="E3239" s="282" t="s">
        <v>2844</v>
      </c>
    </row>
    <row r="3240" spans="1:5" x14ac:dyDescent="0.2">
      <c r="A3240" s="282" t="s">
        <v>10330</v>
      </c>
      <c r="B3240" s="282" t="s">
        <v>10329</v>
      </c>
      <c r="C3240" s="282" t="s">
        <v>125</v>
      </c>
      <c r="D3240" s="310">
        <v>12.048192771084338</v>
      </c>
      <c r="E3240" s="282" t="s">
        <v>2844</v>
      </c>
    </row>
    <row r="3241" spans="1:5" x14ac:dyDescent="0.2">
      <c r="A3241" s="282" t="s">
        <v>10328</v>
      </c>
      <c r="B3241" s="282" t="s">
        <v>10327</v>
      </c>
      <c r="C3241" s="282" t="s">
        <v>125</v>
      </c>
      <c r="D3241" s="310">
        <v>26.214833759590796</v>
      </c>
      <c r="E3241" s="282" t="s">
        <v>2844</v>
      </c>
    </row>
    <row r="3242" spans="1:5" x14ac:dyDescent="0.2">
      <c r="A3242" s="282" t="s">
        <v>10326</v>
      </c>
      <c r="B3242" s="282" t="s">
        <v>10325</v>
      </c>
      <c r="C3242" s="282" t="s">
        <v>125</v>
      </c>
      <c r="D3242" s="310">
        <v>-9.8720292504570395</v>
      </c>
      <c r="E3242" s="282" t="s">
        <v>2852</v>
      </c>
    </row>
    <row r="3243" spans="1:5" x14ac:dyDescent="0.2">
      <c r="A3243" s="282" t="s">
        <v>10324</v>
      </c>
      <c r="B3243" s="282" t="s">
        <v>10323</v>
      </c>
      <c r="C3243" s="282" t="s">
        <v>125</v>
      </c>
      <c r="D3243" s="310">
        <v>31.668331668331668</v>
      </c>
      <c r="E3243" s="282" t="s">
        <v>2844</v>
      </c>
    </row>
    <row r="3244" spans="1:5" x14ac:dyDescent="0.2">
      <c r="A3244" s="282" t="s">
        <v>10322</v>
      </c>
      <c r="B3244" s="282" t="s">
        <v>10321</v>
      </c>
      <c r="C3244" s="282" t="s">
        <v>125</v>
      </c>
      <c r="D3244" s="310">
        <v>-12.226277372262775</v>
      </c>
      <c r="E3244" s="282" t="s">
        <v>2852</v>
      </c>
    </row>
    <row r="3245" spans="1:5" x14ac:dyDescent="0.2">
      <c r="A3245" s="282" t="s">
        <v>10320</v>
      </c>
      <c r="B3245" s="282" t="s">
        <v>10319</v>
      </c>
      <c r="C3245" s="282" t="s">
        <v>125</v>
      </c>
      <c r="D3245" s="310">
        <v>-0.10799136069114472</v>
      </c>
      <c r="E3245" s="282" t="s">
        <v>2852</v>
      </c>
    </row>
    <row r="3246" spans="1:5" x14ac:dyDescent="0.2">
      <c r="A3246" s="282" t="s">
        <v>10318</v>
      </c>
      <c r="B3246" s="282" t="s">
        <v>10317</v>
      </c>
      <c r="C3246" s="282" t="s">
        <v>125</v>
      </c>
      <c r="D3246" s="310">
        <v>3.2303370786516856</v>
      </c>
      <c r="E3246" s="282" t="s">
        <v>2849</v>
      </c>
    </row>
    <row r="3247" spans="1:5" x14ac:dyDescent="0.2">
      <c r="A3247" s="282" t="s">
        <v>10316</v>
      </c>
      <c r="B3247" s="282" t="s">
        <v>10315</v>
      </c>
      <c r="C3247" s="282" t="s">
        <v>125</v>
      </c>
      <c r="D3247" s="310">
        <v>-6.4305684995340169</v>
      </c>
      <c r="E3247" s="282" t="s">
        <v>2852</v>
      </c>
    </row>
    <row r="3248" spans="1:5" x14ac:dyDescent="0.2">
      <c r="A3248" s="282" t="s">
        <v>10314</v>
      </c>
      <c r="B3248" s="282" t="s">
        <v>10313</v>
      </c>
      <c r="C3248" s="282" t="s">
        <v>125</v>
      </c>
      <c r="D3248" s="310">
        <v>-4.695652173913043</v>
      </c>
      <c r="E3248" s="282" t="s">
        <v>2852</v>
      </c>
    </row>
    <row r="3249" spans="1:5" x14ac:dyDescent="0.2">
      <c r="A3249" s="282" t="s">
        <v>10312</v>
      </c>
      <c r="B3249" s="282" t="s">
        <v>10311</v>
      </c>
      <c r="C3249" s="282" t="s">
        <v>125</v>
      </c>
      <c r="D3249" s="310">
        <v>-4.7095761381475674</v>
      </c>
      <c r="E3249" s="282" t="s">
        <v>2852</v>
      </c>
    </row>
    <row r="3250" spans="1:5" x14ac:dyDescent="0.2">
      <c r="A3250" s="282" t="s">
        <v>10310</v>
      </c>
      <c r="B3250" s="282" t="s">
        <v>10309</v>
      </c>
      <c r="C3250" s="282" t="s">
        <v>125</v>
      </c>
      <c r="D3250" s="310">
        <v>9.9431818181818183</v>
      </c>
      <c r="E3250" s="282" t="s">
        <v>2844</v>
      </c>
    </row>
    <row r="3251" spans="1:5" x14ac:dyDescent="0.2">
      <c r="A3251" s="282" t="s">
        <v>10308</v>
      </c>
      <c r="B3251" s="282" t="s">
        <v>10307</v>
      </c>
      <c r="C3251" s="282" t="s">
        <v>125</v>
      </c>
      <c r="D3251" s="310">
        <v>-2.6557711950970377</v>
      </c>
      <c r="E3251" s="282" t="s">
        <v>2852</v>
      </c>
    </row>
    <row r="3252" spans="1:5" x14ac:dyDescent="0.2">
      <c r="A3252" s="282" t="s">
        <v>10306</v>
      </c>
      <c r="B3252" s="282" t="s">
        <v>10305</v>
      </c>
      <c r="C3252" s="282" t="s">
        <v>125</v>
      </c>
      <c r="D3252" s="310">
        <v>-0.8708272859216255</v>
      </c>
      <c r="E3252" s="282" t="s">
        <v>2852</v>
      </c>
    </row>
    <row r="3253" spans="1:5" x14ac:dyDescent="0.2">
      <c r="A3253" s="282" t="s">
        <v>10304</v>
      </c>
      <c r="B3253" s="282" t="s">
        <v>10303</v>
      </c>
      <c r="C3253" s="282" t="s">
        <v>125</v>
      </c>
      <c r="D3253" s="310">
        <v>-8.4054388133498144</v>
      </c>
      <c r="E3253" s="282" t="s">
        <v>2852</v>
      </c>
    </row>
    <row r="3254" spans="1:5" x14ac:dyDescent="0.2">
      <c r="A3254" s="282" t="s">
        <v>10302</v>
      </c>
      <c r="B3254" s="282" t="s">
        <v>10301</v>
      </c>
      <c r="C3254" s="282" t="s">
        <v>125</v>
      </c>
      <c r="D3254" s="310">
        <v>0.33112582781456956</v>
      </c>
      <c r="E3254" s="282" t="s">
        <v>2849</v>
      </c>
    </row>
    <row r="3255" spans="1:5" x14ac:dyDescent="0.2">
      <c r="A3255" s="282" t="s">
        <v>10300</v>
      </c>
      <c r="B3255" s="282" t="s">
        <v>10299</v>
      </c>
      <c r="C3255" s="282" t="s">
        <v>125</v>
      </c>
      <c r="D3255" s="310">
        <v>-6.3535911602209953</v>
      </c>
      <c r="E3255" s="282" t="s">
        <v>2852</v>
      </c>
    </row>
    <row r="3256" spans="1:5" x14ac:dyDescent="0.2">
      <c r="A3256" s="282" t="s">
        <v>10298</v>
      </c>
      <c r="B3256" s="282" t="s">
        <v>10297</v>
      </c>
      <c r="C3256" s="282" t="s">
        <v>125</v>
      </c>
      <c r="D3256" s="310">
        <v>9.0133982947624833</v>
      </c>
      <c r="E3256" s="282" t="s">
        <v>2844</v>
      </c>
    </row>
    <row r="3257" spans="1:5" x14ac:dyDescent="0.2">
      <c r="A3257" s="282" t="s">
        <v>10296</v>
      </c>
      <c r="B3257" s="282" t="s">
        <v>10295</v>
      </c>
      <c r="C3257" s="282" t="s">
        <v>125</v>
      </c>
      <c r="D3257" s="310">
        <v>-0.58139534883720934</v>
      </c>
      <c r="E3257" s="282" t="s">
        <v>2852</v>
      </c>
    </row>
    <row r="3258" spans="1:5" x14ac:dyDescent="0.2">
      <c r="A3258" s="282" t="s">
        <v>10294</v>
      </c>
      <c r="B3258" s="282" t="s">
        <v>10293</v>
      </c>
      <c r="C3258" s="282" t="s">
        <v>125</v>
      </c>
      <c r="D3258" s="310">
        <v>-4.7244094488188972</v>
      </c>
      <c r="E3258" s="282" t="s">
        <v>2852</v>
      </c>
    </row>
    <row r="3259" spans="1:5" x14ac:dyDescent="0.2">
      <c r="A3259" s="282" t="s">
        <v>10292</v>
      </c>
      <c r="B3259" s="282" t="s">
        <v>10291</v>
      </c>
      <c r="C3259" s="282" t="s">
        <v>125</v>
      </c>
      <c r="D3259" s="310">
        <v>-6.0029282576866763</v>
      </c>
      <c r="E3259" s="282" t="s">
        <v>2852</v>
      </c>
    </row>
    <row r="3260" spans="1:5" x14ac:dyDescent="0.2">
      <c r="A3260" s="282" t="s">
        <v>10290</v>
      </c>
      <c r="B3260" s="282" t="s">
        <v>10289</v>
      </c>
      <c r="C3260" s="282" t="s">
        <v>104</v>
      </c>
      <c r="D3260" s="310">
        <v>-2.768729641693811</v>
      </c>
      <c r="E3260" s="282" t="s">
        <v>2852</v>
      </c>
    </row>
    <row r="3261" spans="1:5" x14ac:dyDescent="0.2">
      <c r="A3261" s="282" t="s">
        <v>10288</v>
      </c>
      <c r="B3261" s="282" t="s">
        <v>10287</v>
      </c>
      <c r="C3261" s="282" t="s">
        <v>104</v>
      </c>
      <c r="D3261" s="310">
        <v>-9.0530697190426643</v>
      </c>
      <c r="E3261" s="282" t="s">
        <v>2852</v>
      </c>
    </row>
    <row r="3262" spans="1:5" x14ac:dyDescent="0.2">
      <c r="A3262" s="282" t="s">
        <v>10286</v>
      </c>
      <c r="B3262" s="282" t="s">
        <v>10285</v>
      </c>
      <c r="C3262" s="282" t="s">
        <v>104</v>
      </c>
      <c r="D3262" s="310">
        <v>-4.5507584597432906</v>
      </c>
      <c r="E3262" s="282" t="s">
        <v>2852</v>
      </c>
    </row>
    <row r="3263" spans="1:5" x14ac:dyDescent="0.2">
      <c r="A3263" s="282" t="s">
        <v>10284</v>
      </c>
      <c r="B3263" s="282" t="s">
        <v>10283</v>
      </c>
      <c r="C3263" s="282" t="s">
        <v>104</v>
      </c>
      <c r="D3263" s="310">
        <v>-9.1525423728813564</v>
      </c>
      <c r="E3263" s="282" t="s">
        <v>2852</v>
      </c>
    </row>
    <row r="3264" spans="1:5" x14ac:dyDescent="0.2">
      <c r="A3264" s="282" t="s">
        <v>10282</v>
      </c>
      <c r="B3264" s="282" t="s">
        <v>10281</v>
      </c>
      <c r="C3264" s="282" t="s">
        <v>104</v>
      </c>
      <c r="D3264" s="310">
        <v>34.252386002120886</v>
      </c>
      <c r="E3264" s="282" t="s">
        <v>2844</v>
      </c>
    </row>
    <row r="3265" spans="1:5" x14ac:dyDescent="0.2">
      <c r="A3265" s="282" t="s">
        <v>10280</v>
      </c>
      <c r="B3265" s="282" t="s">
        <v>10279</v>
      </c>
      <c r="C3265" s="282" t="s">
        <v>104</v>
      </c>
      <c r="D3265" s="310">
        <v>-5.6962025316455698</v>
      </c>
      <c r="E3265" s="282" t="s">
        <v>2852</v>
      </c>
    </row>
    <row r="3266" spans="1:5" x14ac:dyDescent="0.2">
      <c r="A3266" s="282" t="s">
        <v>10278</v>
      </c>
      <c r="B3266" s="282" t="s">
        <v>10277</v>
      </c>
      <c r="C3266" s="282" t="s">
        <v>104</v>
      </c>
      <c r="D3266" s="310">
        <v>-1.5536723163841808</v>
      </c>
      <c r="E3266" s="282" t="s">
        <v>2852</v>
      </c>
    </row>
    <row r="3267" spans="1:5" x14ac:dyDescent="0.2">
      <c r="A3267" s="282" t="s">
        <v>10276</v>
      </c>
      <c r="B3267" s="282" t="s">
        <v>10275</v>
      </c>
      <c r="C3267" s="282" t="s">
        <v>104</v>
      </c>
      <c r="D3267" s="310">
        <v>-4.3988269794721413</v>
      </c>
      <c r="E3267" s="282" t="s">
        <v>2852</v>
      </c>
    </row>
    <row r="3268" spans="1:5" x14ac:dyDescent="0.2">
      <c r="A3268" s="282" t="s">
        <v>10274</v>
      </c>
      <c r="B3268" s="282" t="s">
        <v>10273</v>
      </c>
      <c r="C3268" s="282" t="s">
        <v>104</v>
      </c>
      <c r="D3268" s="310">
        <v>-12.136752136752136</v>
      </c>
      <c r="E3268" s="282" t="s">
        <v>2852</v>
      </c>
    </row>
    <row r="3269" spans="1:5" x14ac:dyDescent="0.2">
      <c r="A3269" s="282" t="s">
        <v>10272</v>
      </c>
      <c r="B3269" s="282" t="s">
        <v>10271</v>
      </c>
      <c r="C3269" s="282" t="s">
        <v>104</v>
      </c>
      <c r="D3269" s="310">
        <v>137.36842105263159</v>
      </c>
      <c r="E3269" s="282" t="s">
        <v>2844</v>
      </c>
    </row>
    <row r="3270" spans="1:5" x14ac:dyDescent="0.2">
      <c r="A3270" s="282" t="s">
        <v>10270</v>
      </c>
      <c r="B3270" s="282" t="s">
        <v>10269</v>
      </c>
      <c r="C3270" s="282" t="s">
        <v>104</v>
      </c>
      <c r="D3270" s="310">
        <v>45.255474452554743</v>
      </c>
      <c r="E3270" s="282" t="s">
        <v>2844</v>
      </c>
    </row>
    <row r="3271" spans="1:5" x14ac:dyDescent="0.2">
      <c r="A3271" s="282" t="s">
        <v>10268</v>
      </c>
      <c r="B3271" s="282" t="s">
        <v>10267</v>
      </c>
      <c r="C3271" s="282" t="s">
        <v>104</v>
      </c>
      <c r="D3271" s="310">
        <v>98.073555166374788</v>
      </c>
      <c r="E3271" s="282" t="s">
        <v>2844</v>
      </c>
    </row>
    <row r="3272" spans="1:5" x14ac:dyDescent="0.2">
      <c r="A3272" s="282" t="s">
        <v>10266</v>
      </c>
      <c r="B3272" s="282" t="s">
        <v>10265</v>
      </c>
      <c r="C3272" s="282" t="s">
        <v>104</v>
      </c>
      <c r="D3272" s="310">
        <v>-9.71830985915493</v>
      </c>
      <c r="E3272" s="282" t="s">
        <v>2852</v>
      </c>
    </row>
    <row r="3273" spans="1:5" x14ac:dyDescent="0.2">
      <c r="A3273" s="282" t="s">
        <v>10264</v>
      </c>
      <c r="B3273" s="282" t="s">
        <v>10263</v>
      </c>
      <c r="C3273" s="282" t="s">
        <v>104</v>
      </c>
      <c r="D3273" s="310">
        <v>-8.8937093275488071</v>
      </c>
      <c r="E3273" s="282" t="s">
        <v>2852</v>
      </c>
    </row>
    <row r="3274" spans="1:5" x14ac:dyDescent="0.2">
      <c r="A3274" s="282" t="s">
        <v>10262</v>
      </c>
      <c r="B3274" s="282" t="s">
        <v>10261</v>
      </c>
      <c r="C3274" s="282" t="s">
        <v>104</v>
      </c>
      <c r="D3274" s="310">
        <v>4.8484848484848486</v>
      </c>
      <c r="E3274" s="282" t="s">
        <v>2844</v>
      </c>
    </row>
    <row r="3275" spans="1:5" x14ac:dyDescent="0.2">
      <c r="A3275" s="282" t="s">
        <v>10260</v>
      </c>
      <c r="B3275" s="282" t="s">
        <v>10259</v>
      </c>
      <c r="C3275" s="282" t="s">
        <v>104</v>
      </c>
      <c r="D3275" s="310">
        <v>18.035426731078903</v>
      </c>
      <c r="E3275" s="282" t="s">
        <v>2844</v>
      </c>
    </row>
    <row r="3276" spans="1:5" x14ac:dyDescent="0.2">
      <c r="A3276" s="282" t="s">
        <v>10258</v>
      </c>
      <c r="B3276" s="282" t="s">
        <v>10257</v>
      </c>
      <c r="C3276" s="282" t="s">
        <v>104</v>
      </c>
      <c r="D3276" s="310">
        <v>37.117903930131</v>
      </c>
      <c r="E3276" s="282" t="s">
        <v>2844</v>
      </c>
    </row>
    <row r="3277" spans="1:5" x14ac:dyDescent="0.2">
      <c r="A3277" s="282" t="s">
        <v>10256</v>
      </c>
      <c r="B3277" s="282" t="s">
        <v>10255</v>
      </c>
      <c r="C3277" s="282" t="s">
        <v>104</v>
      </c>
      <c r="D3277" s="310">
        <v>36.385255648038054</v>
      </c>
      <c r="E3277" s="282" t="s">
        <v>2844</v>
      </c>
    </row>
    <row r="3278" spans="1:5" x14ac:dyDescent="0.2">
      <c r="A3278" s="282" t="s">
        <v>10254</v>
      </c>
      <c r="B3278" s="282" t="s">
        <v>10253</v>
      </c>
      <c r="C3278" s="282" t="s">
        <v>104</v>
      </c>
      <c r="D3278" s="310">
        <v>-12.5</v>
      </c>
      <c r="E3278" s="282" t="s">
        <v>2852</v>
      </c>
    </row>
    <row r="3279" spans="1:5" x14ac:dyDescent="0.2">
      <c r="A3279" s="282" t="s">
        <v>10252</v>
      </c>
      <c r="B3279" s="282" t="s">
        <v>10251</v>
      </c>
      <c r="C3279" s="282" t="s">
        <v>104</v>
      </c>
      <c r="D3279" s="310">
        <v>-7.6771653543307092</v>
      </c>
      <c r="E3279" s="282" t="s">
        <v>2852</v>
      </c>
    </row>
    <row r="3280" spans="1:5" x14ac:dyDescent="0.2">
      <c r="A3280" s="282" t="s">
        <v>10250</v>
      </c>
      <c r="B3280" s="282" t="s">
        <v>10249</v>
      </c>
      <c r="C3280" s="282" t="s">
        <v>104</v>
      </c>
      <c r="D3280" s="310">
        <v>1.600985221674877</v>
      </c>
      <c r="E3280" s="282" t="s">
        <v>2849</v>
      </c>
    </row>
    <row r="3281" spans="1:5" x14ac:dyDescent="0.2">
      <c r="A3281" s="282" t="s">
        <v>10248</v>
      </c>
      <c r="B3281" s="282" t="s">
        <v>10247</v>
      </c>
      <c r="C3281" s="282" t="s">
        <v>104</v>
      </c>
      <c r="D3281" s="310">
        <v>3.4653465346534658</v>
      </c>
      <c r="E3281" s="282" t="s">
        <v>2849</v>
      </c>
    </row>
    <row r="3282" spans="1:5" x14ac:dyDescent="0.2">
      <c r="A3282" s="282" t="s">
        <v>10246</v>
      </c>
      <c r="B3282" s="282" t="s">
        <v>10245</v>
      </c>
      <c r="C3282" s="282" t="s">
        <v>104</v>
      </c>
      <c r="D3282" s="310">
        <v>44.3010752688172</v>
      </c>
      <c r="E3282" s="282" t="s">
        <v>2844</v>
      </c>
    </row>
    <row r="3283" spans="1:5" x14ac:dyDescent="0.2">
      <c r="A3283" s="282" t="s">
        <v>10244</v>
      </c>
      <c r="B3283" s="282" t="s">
        <v>10243</v>
      </c>
      <c r="C3283" s="282" t="s">
        <v>104</v>
      </c>
      <c r="D3283" s="310">
        <v>19.205298013245034</v>
      </c>
      <c r="E3283" s="282" t="s">
        <v>2844</v>
      </c>
    </row>
    <row r="3284" spans="1:5" x14ac:dyDescent="0.2">
      <c r="A3284" s="282" t="s">
        <v>10242</v>
      </c>
      <c r="B3284" s="282" t="s">
        <v>10241</v>
      </c>
      <c r="C3284" s="282" t="s">
        <v>104</v>
      </c>
      <c r="D3284" s="310">
        <v>34.697508896797153</v>
      </c>
      <c r="E3284" s="282" t="s">
        <v>2844</v>
      </c>
    </row>
    <row r="3285" spans="1:5" x14ac:dyDescent="0.2">
      <c r="A3285" s="282" t="s">
        <v>10240</v>
      </c>
      <c r="B3285" s="282" t="s">
        <v>10239</v>
      </c>
      <c r="C3285" s="282" t="s">
        <v>104</v>
      </c>
      <c r="D3285" s="310">
        <v>-14.955640050697086</v>
      </c>
      <c r="E3285" s="282" t="s">
        <v>2852</v>
      </c>
    </row>
    <row r="3286" spans="1:5" x14ac:dyDescent="0.2">
      <c r="A3286" s="282" t="s">
        <v>10238</v>
      </c>
      <c r="B3286" s="282" t="s">
        <v>10237</v>
      </c>
      <c r="C3286" s="282" t="s">
        <v>104</v>
      </c>
      <c r="D3286" s="310">
        <v>1.7264276228419653</v>
      </c>
      <c r="E3286" s="282" t="s">
        <v>2849</v>
      </c>
    </row>
    <row r="3287" spans="1:5" x14ac:dyDescent="0.2">
      <c r="A3287" s="282" t="s">
        <v>10236</v>
      </c>
      <c r="B3287" s="282" t="s">
        <v>10235</v>
      </c>
      <c r="C3287" s="282" t="s">
        <v>104</v>
      </c>
      <c r="D3287" s="310">
        <v>5.3593179049939099</v>
      </c>
      <c r="E3287" s="282" t="s">
        <v>2844</v>
      </c>
    </row>
    <row r="3288" spans="1:5" x14ac:dyDescent="0.2">
      <c r="A3288" s="282" t="s">
        <v>10234</v>
      </c>
      <c r="B3288" s="282" t="s">
        <v>10233</v>
      </c>
      <c r="C3288" s="282" t="s">
        <v>104</v>
      </c>
      <c r="D3288" s="310">
        <v>-6.3745019920318722</v>
      </c>
      <c r="E3288" s="282" t="s">
        <v>2852</v>
      </c>
    </row>
    <row r="3289" spans="1:5" x14ac:dyDescent="0.2">
      <c r="A3289" s="282" t="s">
        <v>10232</v>
      </c>
      <c r="B3289" s="282" t="s">
        <v>10231</v>
      </c>
      <c r="C3289" s="282" t="s">
        <v>104</v>
      </c>
      <c r="D3289" s="310">
        <v>-8.2766439909297045</v>
      </c>
      <c r="E3289" s="282" t="s">
        <v>2852</v>
      </c>
    </row>
    <row r="3290" spans="1:5" x14ac:dyDescent="0.2">
      <c r="A3290" s="282" t="s">
        <v>10230</v>
      </c>
      <c r="B3290" s="282" t="s">
        <v>10229</v>
      </c>
      <c r="C3290" s="282" t="s">
        <v>104</v>
      </c>
      <c r="D3290" s="310">
        <v>2.1251475796930341</v>
      </c>
      <c r="E3290" s="282" t="s">
        <v>2849</v>
      </c>
    </row>
    <row r="3291" spans="1:5" x14ac:dyDescent="0.2">
      <c r="A3291" s="282" t="s">
        <v>10228</v>
      </c>
      <c r="B3291" s="282" t="s">
        <v>10227</v>
      </c>
      <c r="C3291" s="282" t="s">
        <v>104</v>
      </c>
      <c r="D3291" s="310">
        <v>1.4018691588785046</v>
      </c>
      <c r="E3291" s="282" t="s">
        <v>2849</v>
      </c>
    </row>
    <row r="3292" spans="1:5" x14ac:dyDescent="0.2">
      <c r="A3292" s="282" t="s">
        <v>10226</v>
      </c>
      <c r="B3292" s="282" t="s">
        <v>10225</v>
      </c>
      <c r="C3292" s="282" t="s">
        <v>104</v>
      </c>
      <c r="D3292" s="310">
        <v>-2.1172638436482085</v>
      </c>
      <c r="E3292" s="282" t="s">
        <v>2852</v>
      </c>
    </row>
    <row r="3293" spans="1:5" x14ac:dyDescent="0.2">
      <c r="A3293" s="282" t="s">
        <v>10224</v>
      </c>
      <c r="B3293" s="282" t="s">
        <v>10223</v>
      </c>
      <c r="C3293" s="282" t="s">
        <v>104</v>
      </c>
      <c r="D3293" s="310">
        <v>11.560693641618498</v>
      </c>
      <c r="E3293" s="282" t="s">
        <v>2844</v>
      </c>
    </row>
    <row r="3294" spans="1:5" x14ac:dyDescent="0.2">
      <c r="A3294" s="282" t="s">
        <v>10222</v>
      </c>
      <c r="B3294" s="282" t="s">
        <v>10221</v>
      </c>
      <c r="C3294" s="282" t="s">
        <v>104</v>
      </c>
      <c r="D3294" s="310">
        <v>14.587973273942092</v>
      </c>
      <c r="E3294" s="282" t="s">
        <v>2844</v>
      </c>
    </row>
    <row r="3295" spans="1:5" x14ac:dyDescent="0.2">
      <c r="A3295" s="282" t="s">
        <v>10220</v>
      </c>
      <c r="B3295" s="282" t="s">
        <v>10219</v>
      </c>
      <c r="C3295" s="282" t="s">
        <v>104</v>
      </c>
      <c r="D3295" s="310">
        <v>98.739977090492559</v>
      </c>
      <c r="E3295" s="282" t="s">
        <v>2844</v>
      </c>
    </row>
    <row r="3296" spans="1:5" x14ac:dyDescent="0.2">
      <c r="A3296" s="282" t="s">
        <v>10218</v>
      </c>
      <c r="B3296" s="282" t="s">
        <v>10217</v>
      </c>
      <c r="C3296" s="282" t="s">
        <v>104</v>
      </c>
      <c r="D3296" s="310">
        <v>5.1428571428571423</v>
      </c>
      <c r="E3296" s="282" t="s">
        <v>2844</v>
      </c>
    </row>
    <row r="3297" spans="1:5" x14ac:dyDescent="0.2">
      <c r="A3297" s="282" t="s">
        <v>10216</v>
      </c>
      <c r="B3297" s="282" t="s">
        <v>10215</v>
      </c>
      <c r="C3297" s="282" t="s">
        <v>104</v>
      </c>
      <c r="D3297" s="310">
        <v>-12.182203389830509</v>
      </c>
      <c r="E3297" s="282" t="s">
        <v>2852</v>
      </c>
    </row>
    <row r="3298" spans="1:5" x14ac:dyDescent="0.2">
      <c r="A3298" s="282" t="s">
        <v>10214</v>
      </c>
      <c r="B3298" s="282" t="s">
        <v>10213</v>
      </c>
      <c r="C3298" s="282" t="s">
        <v>104</v>
      </c>
      <c r="D3298" s="310">
        <v>-4.5513654096228864</v>
      </c>
      <c r="E3298" s="282" t="s">
        <v>2852</v>
      </c>
    </row>
    <row r="3299" spans="1:5" x14ac:dyDescent="0.2">
      <c r="A3299" s="282" t="s">
        <v>10212</v>
      </c>
      <c r="B3299" s="282" t="s">
        <v>10211</v>
      </c>
      <c r="C3299" s="282" t="s">
        <v>104</v>
      </c>
      <c r="D3299" s="310">
        <v>1.95822454308094</v>
      </c>
      <c r="E3299" s="282" t="s">
        <v>2849</v>
      </c>
    </row>
    <row r="3300" spans="1:5" x14ac:dyDescent="0.2">
      <c r="A3300" s="282" t="s">
        <v>10210</v>
      </c>
      <c r="B3300" s="282" t="s">
        <v>10209</v>
      </c>
      <c r="C3300" s="282" t="s">
        <v>104</v>
      </c>
      <c r="D3300" s="310">
        <v>-10.747051114023591</v>
      </c>
      <c r="E3300" s="282" t="s">
        <v>2852</v>
      </c>
    </row>
    <row r="3301" spans="1:5" x14ac:dyDescent="0.2">
      <c r="A3301" s="282" t="s">
        <v>10208</v>
      </c>
      <c r="B3301" s="282" t="s">
        <v>10207</v>
      </c>
      <c r="C3301" s="282" t="s">
        <v>104</v>
      </c>
      <c r="D3301" s="310">
        <v>-17.505995203836928</v>
      </c>
      <c r="E3301" s="282" t="s">
        <v>2852</v>
      </c>
    </row>
    <row r="3302" spans="1:5" x14ac:dyDescent="0.2">
      <c r="A3302" s="282" t="s">
        <v>10206</v>
      </c>
      <c r="B3302" s="282" t="s">
        <v>10205</v>
      </c>
      <c r="C3302" s="282" t="s">
        <v>104</v>
      </c>
      <c r="D3302" s="310">
        <v>-1.2820512820512819</v>
      </c>
      <c r="E3302" s="282" t="s">
        <v>2852</v>
      </c>
    </row>
    <row r="3303" spans="1:5" x14ac:dyDescent="0.2">
      <c r="A3303" s="282" t="s">
        <v>10204</v>
      </c>
      <c r="B3303" s="282" t="s">
        <v>10203</v>
      </c>
      <c r="C3303" s="282" t="s">
        <v>104</v>
      </c>
      <c r="D3303" s="310">
        <v>-3.296703296703297</v>
      </c>
      <c r="E3303" s="282" t="s">
        <v>2852</v>
      </c>
    </row>
    <row r="3304" spans="1:5" x14ac:dyDescent="0.2">
      <c r="A3304" s="282" t="s">
        <v>10202</v>
      </c>
      <c r="B3304" s="282" t="s">
        <v>10201</v>
      </c>
      <c r="C3304" s="282" t="s">
        <v>104</v>
      </c>
      <c r="D3304" s="310">
        <v>2.0771513353115725</v>
      </c>
      <c r="E3304" s="282" t="s">
        <v>2849</v>
      </c>
    </row>
    <row r="3305" spans="1:5" x14ac:dyDescent="0.2">
      <c r="A3305" s="282" t="s">
        <v>10200</v>
      </c>
      <c r="B3305" s="282" t="s">
        <v>10199</v>
      </c>
      <c r="C3305" s="282" t="s">
        <v>104</v>
      </c>
      <c r="D3305" s="310">
        <v>-9.5705521472392636</v>
      </c>
      <c r="E3305" s="282" t="s">
        <v>2852</v>
      </c>
    </row>
    <row r="3306" spans="1:5" x14ac:dyDescent="0.2">
      <c r="A3306" s="282" t="s">
        <v>10198</v>
      </c>
      <c r="B3306" s="282" t="s">
        <v>10197</v>
      </c>
      <c r="C3306" s="282" t="s">
        <v>104</v>
      </c>
      <c r="D3306" s="310">
        <v>4.5454545454545459</v>
      </c>
      <c r="E3306" s="282" t="s">
        <v>2844</v>
      </c>
    </row>
    <row r="3307" spans="1:5" x14ac:dyDescent="0.2">
      <c r="A3307" s="282" t="s">
        <v>10196</v>
      </c>
      <c r="B3307" s="282" t="s">
        <v>10195</v>
      </c>
      <c r="C3307" s="282" t="s">
        <v>104</v>
      </c>
      <c r="D3307" s="310">
        <v>2.5974025974025974</v>
      </c>
      <c r="E3307" s="282" t="s">
        <v>2849</v>
      </c>
    </row>
    <row r="3308" spans="1:5" x14ac:dyDescent="0.2">
      <c r="A3308" s="282" t="s">
        <v>10194</v>
      </c>
      <c r="B3308" s="282" t="s">
        <v>10193</v>
      </c>
      <c r="C3308" s="282" t="s">
        <v>104</v>
      </c>
      <c r="D3308" s="310">
        <v>-1.5486725663716814</v>
      </c>
      <c r="E3308" s="282" t="s">
        <v>2852</v>
      </c>
    </row>
    <row r="3309" spans="1:5" x14ac:dyDescent="0.2">
      <c r="A3309" s="282" t="s">
        <v>10192</v>
      </c>
      <c r="B3309" s="282" t="s">
        <v>10191</v>
      </c>
      <c r="C3309" s="282" t="s">
        <v>104</v>
      </c>
      <c r="D3309" s="310">
        <v>-1.6949152542372881</v>
      </c>
      <c r="E3309" s="282" t="s">
        <v>2852</v>
      </c>
    </row>
    <row r="3310" spans="1:5" x14ac:dyDescent="0.2">
      <c r="A3310" s="282" t="s">
        <v>10190</v>
      </c>
      <c r="B3310" s="282" t="s">
        <v>10189</v>
      </c>
      <c r="C3310" s="282" t="s">
        <v>104</v>
      </c>
      <c r="D3310" s="310">
        <v>-25.496688741721858</v>
      </c>
      <c r="E3310" s="282" t="s">
        <v>2852</v>
      </c>
    </row>
    <row r="3311" spans="1:5" x14ac:dyDescent="0.2">
      <c r="A3311" s="282" t="s">
        <v>10188</v>
      </c>
      <c r="B3311" s="282" t="s">
        <v>10187</v>
      </c>
      <c r="C3311" s="282" t="s">
        <v>104</v>
      </c>
      <c r="D3311" s="310">
        <v>-2.1374045801526718</v>
      </c>
      <c r="E3311" s="282" t="s">
        <v>2852</v>
      </c>
    </row>
    <row r="3312" spans="1:5" x14ac:dyDescent="0.2">
      <c r="A3312" s="282" t="s">
        <v>10186</v>
      </c>
      <c r="B3312" s="282" t="s">
        <v>10185</v>
      </c>
      <c r="C3312" s="282" t="s">
        <v>104</v>
      </c>
      <c r="D3312" s="310">
        <v>6.9565217391304346</v>
      </c>
      <c r="E3312" s="282" t="s">
        <v>2844</v>
      </c>
    </row>
    <row r="3313" spans="1:5" x14ac:dyDescent="0.2">
      <c r="A3313" s="282" t="s">
        <v>10184</v>
      </c>
      <c r="B3313" s="282" t="s">
        <v>10183</v>
      </c>
      <c r="C3313" s="282" t="s">
        <v>104</v>
      </c>
      <c r="D3313" s="310">
        <v>2.8100775193798451</v>
      </c>
      <c r="E3313" s="282" t="s">
        <v>2849</v>
      </c>
    </row>
    <row r="3314" spans="1:5" x14ac:dyDescent="0.2">
      <c r="A3314" s="282" t="s">
        <v>10182</v>
      </c>
      <c r="B3314" s="282" t="s">
        <v>10181</v>
      </c>
      <c r="C3314" s="282" t="s">
        <v>104</v>
      </c>
      <c r="D3314" s="310">
        <v>-4.1666666666666661</v>
      </c>
      <c r="E3314" s="282" t="s">
        <v>2852</v>
      </c>
    </row>
    <row r="3315" spans="1:5" x14ac:dyDescent="0.2">
      <c r="A3315" s="282" t="s">
        <v>10180</v>
      </c>
      <c r="B3315" s="282" t="s">
        <v>10179</v>
      </c>
      <c r="C3315" s="282" t="s">
        <v>104</v>
      </c>
      <c r="D3315" s="310">
        <v>11.318407960199005</v>
      </c>
      <c r="E3315" s="282" t="s">
        <v>2844</v>
      </c>
    </row>
    <row r="3316" spans="1:5" x14ac:dyDescent="0.2">
      <c r="A3316" s="282" t="s">
        <v>10178</v>
      </c>
      <c r="B3316" s="282" t="s">
        <v>10177</v>
      </c>
      <c r="C3316" s="282" t="s">
        <v>104</v>
      </c>
      <c r="D3316" s="310">
        <v>-4.4258373205741632</v>
      </c>
      <c r="E3316" s="282" t="s">
        <v>2852</v>
      </c>
    </row>
    <row r="3317" spans="1:5" x14ac:dyDescent="0.2">
      <c r="A3317" s="282" t="s">
        <v>10176</v>
      </c>
      <c r="B3317" s="282" t="s">
        <v>10175</v>
      </c>
      <c r="C3317" s="282" t="s">
        <v>104</v>
      </c>
      <c r="D3317" s="310">
        <v>-11.707988980716253</v>
      </c>
      <c r="E3317" s="282" t="s">
        <v>2852</v>
      </c>
    </row>
    <row r="3318" spans="1:5" x14ac:dyDescent="0.2">
      <c r="A3318" s="282" t="s">
        <v>10174</v>
      </c>
      <c r="B3318" s="282" t="s">
        <v>10173</v>
      </c>
      <c r="C3318" s="282" t="s">
        <v>104</v>
      </c>
      <c r="D3318" s="310">
        <v>-0.98730606488011285</v>
      </c>
      <c r="E3318" s="282" t="s">
        <v>2852</v>
      </c>
    </row>
    <row r="3319" spans="1:5" x14ac:dyDescent="0.2">
      <c r="A3319" s="282" t="s">
        <v>10172</v>
      </c>
      <c r="B3319" s="282" t="s">
        <v>10171</v>
      </c>
      <c r="C3319" s="282" t="s">
        <v>104</v>
      </c>
      <c r="D3319" s="310">
        <v>-3.9829302987197721</v>
      </c>
      <c r="E3319" s="282" t="s">
        <v>2852</v>
      </c>
    </row>
    <row r="3320" spans="1:5" x14ac:dyDescent="0.2">
      <c r="A3320" s="282" t="s">
        <v>10170</v>
      </c>
      <c r="B3320" s="282" t="s">
        <v>10169</v>
      </c>
      <c r="C3320" s="282" t="s">
        <v>104</v>
      </c>
      <c r="D3320" s="310">
        <v>-3.4707158351409979</v>
      </c>
      <c r="E3320" s="282" t="s">
        <v>2852</v>
      </c>
    </row>
    <row r="3321" spans="1:5" x14ac:dyDescent="0.2">
      <c r="A3321" s="282" t="s">
        <v>10168</v>
      </c>
      <c r="B3321" s="282" t="s">
        <v>10167</v>
      </c>
      <c r="C3321" s="282" t="s">
        <v>104</v>
      </c>
      <c r="D3321" s="310">
        <v>-1.1764705882352942</v>
      </c>
      <c r="E3321" s="282" t="s">
        <v>2852</v>
      </c>
    </row>
    <row r="3322" spans="1:5" x14ac:dyDescent="0.2">
      <c r="A3322" s="282" t="s">
        <v>10166</v>
      </c>
      <c r="B3322" s="282" t="s">
        <v>10165</v>
      </c>
      <c r="C3322" s="282" t="s">
        <v>104</v>
      </c>
      <c r="D3322" s="310">
        <v>-4.239917269906929</v>
      </c>
      <c r="E3322" s="282" t="s">
        <v>2852</v>
      </c>
    </row>
    <row r="3323" spans="1:5" x14ac:dyDescent="0.2">
      <c r="A3323" s="282" t="s">
        <v>10164</v>
      </c>
      <c r="B3323" s="282" t="s">
        <v>10163</v>
      </c>
      <c r="C3323" s="282" t="s">
        <v>104</v>
      </c>
      <c r="D3323" s="310">
        <v>-2.9585798816568047</v>
      </c>
      <c r="E3323" s="282" t="s">
        <v>2852</v>
      </c>
    </row>
    <row r="3324" spans="1:5" x14ac:dyDescent="0.2">
      <c r="A3324" s="282" t="s">
        <v>10162</v>
      </c>
      <c r="B3324" s="282" t="s">
        <v>10161</v>
      </c>
      <c r="C3324" s="282" t="s">
        <v>104</v>
      </c>
      <c r="D3324" s="310">
        <v>2.2831050228310499</v>
      </c>
      <c r="E3324" s="282" t="s">
        <v>2849</v>
      </c>
    </row>
    <row r="3325" spans="1:5" x14ac:dyDescent="0.2">
      <c r="A3325" s="282" t="s">
        <v>10160</v>
      </c>
      <c r="B3325" s="282" t="s">
        <v>10159</v>
      </c>
      <c r="C3325" s="282" t="s">
        <v>104</v>
      </c>
      <c r="D3325" s="310">
        <v>-8.1578947368421062</v>
      </c>
      <c r="E3325" s="282" t="s">
        <v>2852</v>
      </c>
    </row>
    <row r="3326" spans="1:5" x14ac:dyDescent="0.2">
      <c r="A3326" s="282" t="s">
        <v>10158</v>
      </c>
      <c r="B3326" s="282" t="s">
        <v>10157</v>
      </c>
      <c r="C3326" s="282" t="s">
        <v>104</v>
      </c>
      <c r="D3326" s="310">
        <v>3.8202247191011236</v>
      </c>
      <c r="E3326" s="282" t="s">
        <v>2849</v>
      </c>
    </row>
    <row r="3327" spans="1:5" x14ac:dyDescent="0.2">
      <c r="A3327" s="282" t="s">
        <v>10156</v>
      </c>
      <c r="B3327" s="282" t="s">
        <v>10155</v>
      </c>
      <c r="C3327" s="282" t="s">
        <v>104</v>
      </c>
      <c r="D3327" s="310">
        <v>8.677685950413224</v>
      </c>
      <c r="E3327" s="282" t="s">
        <v>2844</v>
      </c>
    </row>
    <row r="3328" spans="1:5" x14ac:dyDescent="0.2">
      <c r="A3328" s="282" t="s">
        <v>10154</v>
      </c>
      <c r="B3328" s="282" t="s">
        <v>10153</v>
      </c>
      <c r="C3328" s="282" t="s">
        <v>104</v>
      </c>
      <c r="D3328" s="310">
        <v>-2.5889967637540456</v>
      </c>
      <c r="E3328" s="282" t="s">
        <v>2852</v>
      </c>
    </row>
    <row r="3329" spans="1:5" x14ac:dyDescent="0.2">
      <c r="A3329" s="282" t="s">
        <v>10152</v>
      </c>
      <c r="B3329" s="282" t="s">
        <v>10151</v>
      </c>
      <c r="C3329" s="282" t="s">
        <v>104</v>
      </c>
      <c r="D3329" s="310">
        <v>1.3221153846153846</v>
      </c>
      <c r="E3329" s="282" t="s">
        <v>2849</v>
      </c>
    </row>
    <row r="3330" spans="1:5" x14ac:dyDescent="0.2">
      <c r="A3330" s="282" t="s">
        <v>10150</v>
      </c>
      <c r="B3330" s="282" t="s">
        <v>10149</v>
      </c>
      <c r="C3330" s="282" t="s">
        <v>104</v>
      </c>
      <c r="D3330" s="310">
        <v>-9.8734177215189867</v>
      </c>
      <c r="E3330" s="282" t="s">
        <v>2852</v>
      </c>
    </row>
    <row r="3331" spans="1:5" x14ac:dyDescent="0.2">
      <c r="A3331" s="282" t="s">
        <v>10148</v>
      </c>
      <c r="B3331" s="282" t="s">
        <v>10147</v>
      </c>
      <c r="C3331" s="282" t="s">
        <v>104</v>
      </c>
      <c r="D3331" s="310">
        <v>-4.3433298862461225</v>
      </c>
      <c r="E3331" s="282" t="s">
        <v>2852</v>
      </c>
    </row>
    <row r="3332" spans="1:5" x14ac:dyDescent="0.2">
      <c r="A3332" s="282" t="s">
        <v>10146</v>
      </c>
      <c r="B3332" s="282" t="s">
        <v>10145</v>
      </c>
      <c r="C3332" s="282" t="s">
        <v>104</v>
      </c>
      <c r="D3332" s="310">
        <v>-5.324675324675324</v>
      </c>
      <c r="E3332" s="282" t="s">
        <v>2852</v>
      </c>
    </row>
    <row r="3333" spans="1:5" x14ac:dyDescent="0.2">
      <c r="A3333" s="282" t="s">
        <v>10144</v>
      </c>
      <c r="B3333" s="282" t="s">
        <v>10143</v>
      </c>
      <c r="C3333" s="282" t="s">
        <v>104</v>
      </c>
      <c r="D3333" s="310">
        <v>-0.2652519893899204</v>
      </c>
      <c r="E3333" s="282" t="s">
        <v>2852</v>
      </c>
    </row>
    <row r="3334" spans="1:5" x14ac:dyDescent="0.2">
      <c r="A3334" s="282" t="s">
        <v>10142</v>
      </c>
      <c r="B3334" s="282" t="s">
        <v>10141</v>
      </c>
      <c r="C3334" s="282" t="s">
        <v>104</v>
      </c>
      <c r="D3334" s="310">
        <v>-2.7054108216432864</v>
      </c>
      <c r="E3334" s="282" t="s">
        <v>2852</v>
      </c>
    </row>
    <row r="3335" spans="1:5" x14ac:dyDescent="0.2">
      <c r="A3335" s="282" t="s">
        <v>10140</v>
      </c>
      <c r="B3335" s="282" t="s">
        <v>10139</v>
      </c>
      <c r="C3335" s="282" t="s">
        <v>104</v>
      </c>
      <c r="D3335" s="310">
        <v>-18.137254901960784</v>
      </c>
      <c r="E3335" s="282" t="s">
        <v>2852</v>
      </c>
    </row>
    <row r="3336" spans="1:5" x14ac:dyDescent="0.2">
      <c r="A3336" s="282" t="s">
        <v>10138</v>
      </c>
      <c r="B3336" s="282" t="s">
        <v>10137</v>
      </c>
      <c r="C3336" s="282" t="s">
        <v>104</v>
      </c>
      <c r="D3336" s="310">
        <v>-7.7937649880095927</v>
      </c>
      <c r="E3336" s="282" t="s">
        <v>2852</v>
      </c>
    </row>
    <row r="3337" spans="1:5" x14ac:dyDescent="0.2">
      <c r="A3337" s="282" t="s">
        <v>10136</v>
      </c>
      <c r="B3337" s="282" t="s">
        <v>10135</v>
      </c>
      <c r="C3337" s="282" t="s">
        <v>104</v>
      </c>
      <c r="D3337" s="310">
        <v>6.7641681901279709</v>
      </c>
      <c r="E3337" s="282" t="s">
        <v>2844</v>
      </c>
    </row>
    <row r="3338" spans="1:5" x14ac:dyDescent="0.2">
      <c r="A3338" s="282" t="s">
        <v>10134</v>
      </c>
      <c r="B3338" s="282" t="s">
        <v>10133</v>
      </c>
      <c r="C3338" s="282" t="s">
        <v>104</v>
      </c>
      <c r="D3338" s="310">
        <v>-2.7807486631016043</v>
      </c>
      <c r="E3338" s="282" t="s">
        <v>2852</v>
      </c>
    </row>
    <row r="3339" spans="1:5" x14ac:dyDescent="0.2">
      <c r="A3339" s="282" t="s">
        <v>10132</v>
      </c>
      <c r="B3339" s="282" t="s">
        <v>10131</v>
      </c>
      <c r="C3339" s="282" t="s">
        <v>104</v>
      </c>
      <c r="D3339" s="310">
        <v>-4.0697674418604652</v>
      </c>
      <c r="E3339" s="282" t="s">
        <v>2852</v>
      </c>
    </row>
    <row r="3340" spans="1:5" x14ac:dyDescent="0.2">
      <c r="A3340" s="282" t="s">
        <v>10130</v>
      </c>
      <c r="B3340" s="282" t="s">
        <v>10129</v>
      </c>
      <c r="C3340" s="282" t="s">
        <v>104</v>
      </c>
      <c r="D3340" s="310">
        <v>26.06310013717421</v>
      </c>
      <c r="E3340" s="282" t="s">
        <v>2844</v>
      </c>
    </row>
    <row r="3341" spans="1:5" x14ac:dyDescent="0.2">
      <c r="A3341" s="282" t="s">
        <v>10128</v>
      </c>
      <c r="B3341" s="282" t="s">
        <v>10127</v>
      </c>
      <c r="C3341" s="282" t="s">
        <v>104</v>
      </c>
      <c r="D3341" s="310">
        <v>3.5106382978723407</v>
      </c>
      <c r="E3341" s="282" t="s">
        <v>2849</v>
      </c>
    </row>
    <row r="3342" spans="1:5" x14ac:dyDescent="0.2">
      <c r="A3342" s="282" t="s">
        <v>10126</v>
      </c>
      <c r="B3342" s="282" t="s">
        <v>10125</v>
      </c>
      <c r="C3342" s="282" t="s">
        <v>104</v>
      </c>
      <c r="D3342" s="310">
        <v>-5.5102040816326534</v>
      </c>
      <c r="E3342" s="282" t="s">
        <v>2852</v>
      </c>
    </row>
    <row r="3343" spans="1:5" x14ac:dyDescent="0.2">
      <c r="A3343" s="282" t="s">
        <v>10124</v>
      </c>
      <c r="B3343" s="282" t="s">
        <v>10123</v>
      </c>
      <c r="C3343" s="282" t="s">
        <v>104</v>
      </c>
      <c r="D3343" s="310">
        <v>0.57537399309551207</v>
      </c>
      <c r="E3343" s="282" t="s">
        <v>2849</v>
      </c>
    </row>
    <row r="3344" spans="1:5" x14ac:dyDescent="0.2">
      <c r="A3344" s="282" t="s">
        <v>10122</v>
      </c>
      <c r="B3344" s="282" t="s">
        <v>10121</v>
      </c>
      <c r="C3344" s="282" t="s">
        <v>104</v>
      </c>
      <c r="D3344" s="310">
        <v>8.9311859443631043</v>
      </c>
      <c r="E3344" s="282" t="s">
        <v>2844</v>
      </c>
    </row>
    <row r="3345" spans="1:5" x14ac:dyDescent="0.2">
      <c r="A3345" s="282" t="s">
        <v>10120</v>
      </c>
      <c r="B3345" s="282" t="s">
        <v>10119</v>
      </c>
      <c r="C3345" s="282" t="s">
        <v>104</v>
      </c>
      <c r="D3345" s="310">
        <v>47.751605995717341</v>
      </c>
      <c r="E3345" s="282" t="s">
        <v>2844</v>
      </c>
    </row>
    <row r="3346" spans="1:5" x14ac:dyDescent="0.2">
      <c r="A3346" s="282" t="s">
        <v>10118</v>
      </c>
      <c r="B3346" s="282" t="s">
        <v>10117</v>
      </c>
      <c r="C3346" s="282" t="s">
        <v>104</v>
      </c>
      <c r="D3346" s="310">
        <v>73.655913978494624</v>
      </c>
      <c r="E3346" s="282" t="s">
        <v>2844</v>
      </c>
    </row>
    <row r="3347" spans="1:5" x14ac:dyDescent="0.2">
      <c r="A3347" s="282" t="s">
        <v>10116</v>
      </c>
      <c r="B3347" s="282" t="s">
        <v>10115</v>
      </c>
      <c r="C3347" s="282" t="s">
        <v>104</v>
      </c>
      <c r="D3347" s="310">
        <v>33.905579399141637</v>
      </c>
      <c r="E3347" s="282" t="s">
        <v>2844</v>
      </c>
    </row>
    <row r="3348" spans="1:5" x14ac:dyDescent="0.2">
      <c r="A3348" s="282" t="s">
        <v>10114</v>
      </c>
      <c r="B3348" s="282" t="s">
        <v>10113</v>
      </c>
      <c r="C3348" s="282" t="s">
        <v>104</v>
      </c>
      <c r="D3348" s="310">
        <v>23.329425556858148</v>
      </c>
      <c r="E3348" s="282" t="s">
        <v>2844</v>
      </c>
    </row>
    <row r="3349" spans="1:5" x14ac:dyDescent="0.2">
      <c r="A3349" s="282" t="s">
        <v>10112</v>
      </c>
      <c r="B3349" s="282" t="s">
        <v>10111</v>
      </c>
      <c r="C3349" s="282" t="s">
        <v>104</v>
      </c>
      <c r="D3349" s="310">
        <v>41.592920353982301</v>
      </c>
      <c r="E3349" s="282" t="s">
        <v>2844</v>
      </c>
    </row>
    <row r="3350" spans="1:5" x14ac:dyDescent="0.2">
      <c r="A3350" s="282" t="s">
        <v>10110</v>
      </c>
      <c r="B3350" s="282" t="s">
        <v>10109</v>
      </c>
      <c r="C3350" s="282" t="s">
        <v>104</v>
      </c>
      <c r="D3350" s="310">
        <v>22.27432590855803</v>
      </c>
      <c r="E3350" s="282" t="s">
        <v>2844</v>
      </c>
    </row>
    <row r="3351" spans="1:5" x14ac:dyDescent="0.2">
      <c r="A3351" s="282" t="s">
        <v>10108</v>
      </c>
      <c r="B3351" s="282" t="s">
        <v>10107</v>
      </c>
      <c r="C3351" s="282" t="s">
        <v>104</v>
      </c>
      <c r="D3351" s="310">
        <v>-1.098901098901099</v>
      </c>
      <c r="E3351" s="282" t="s">
        <v>2852</v>
      </c>
    </row>
    <row r="3352" spans="1:5" x14ac:dyDescent="0.2">
      <c r="A3352" s="282" t="s">
        <v>10106</v>
      </c>
      <c r="B3352" s="282" t="s">
        <v>10105</v>
      </c>
      <c r="C3352" s="282" t="s">
        <v>104</v>
      </c>
      <c r="D3352" s="310">
        <v>-3.5834266517357225</v>
      </c>
      <c r="E3352" s="282" t="s">
        <v>2852</v>
      </c>
    </row>
    <row r="3353" spans="1:5" x14ac:dyDescent="0.2">
      <c r="A3353" s="282" t="s">
        <v>10104</v>
      </c>
      <c r="B3353" s="282" t="s">
        <v>10103</v>
      </c>
      <c r="C3353" s="282" t="s">
        <v>104</v>
      </c>
      <c r="D3353" s="310">
        <v>3.0023094688221708</v>
      </c>
      <c r="E3353" s="282" t="s">
        <v>2849</v>
      </c>
    </row>
    <row r="3354" spans="1:5" x14ac:dyDescent="0.2">
      <c r="A3354" s="282" t="s">
        <v>10102</v>
      </c>
      <c r="B3354" s="282" t="s">
        <v>10101</v>
      </c>
      <c r="C3354" s="282" t="s">
        <v>104</v>
      </c>
      <c r="D3354" s="310">
        <v>-5.9602649006622519</v>
      </c>
      <c r="E3354" s="282" t="s">
        <v>2852</v>
      </c>
    </row>
    <row r="3355" spans="1:5" x14ac:dyDescent="0.2">
      <c r="A3355" s="282" t="s">
        <v>10100</v>
      </c>
      <c r="B3355" s="282" t="s">
        <v>10099</v>
      </c>
      <c r="C3355" s="282" t="s">
        <v>104</v>
      </c>
      <c r="D3355" s="310">
        <v>-5.5109070034443164</v>
      </c>
      <c r="E3355" s="282" t="s">
        <v>2852</v>
      </c>
    </row>
    <row r="3356" spans="1:5" x14ac:dyDescent="0.2">
      <c r="A3356" s="282" t="s">
        <v>10098</v>
      </c>
      <c r="B3356" s="282" t="s">
        <v>10097</v>
      </c>
      <c r="C3356" s="282" t="s">
        <v>104</v>
      </c>
      <c r="D3356" s="310">
        <v>-4.0935672514619883</v>
      </c>
      <c r="E3356" s="282" t="s">
        <v>2852</v>
      </c>
    </row>
    <row r="3357" spans="1:5" x14ac:dyDescent="0.2">
      <c r="A3357" s="282" t="s">
        <v>10096</v>
      </c>
      <c r="B3357" s="282" t="s">
        <v>10095</v>
      </c>
      <c r="C3357" s="282" t="s">
        <v>104</v>
      </c>
      <c r="D3357" s="310">
        <v>-3.5897435897435894</v>
      </c>
      <c r="E3357" s="282" t="s">
        <v>2852</v>
      </c>
    </row>
    <row r="3358" spans="1:5" x14ac:dyDescent="0.2">
      <c r="A3358" s="282" t="s">
        <v>10094</v>
      </c>
      <c r="B3358" s="282" t="s">
        <v>10093</v>
      </c>
      <c r="C3358" s="282" t="s">
        <v>104</v>
      </c>
      <c r="D3358" s="310">
        <v>7.9338842975206614</v>
      </c>
      <c r="E3358" s="282" t="s">
        <v>2844</v>
      </c>
    </row>
    <row r="3359" spans="1:5" x14ac:dyDescent="0.2">
      <c r="A3359" s="282" t="s">
        <v>10092</v>
      </c>
      <c r="B3359" s="282" t="s">
        <v>10091</v>
      </c>
      <c r="C3359" s="282" t="s">
        <v>104</v>
      </c>
      <c r="D3359" s="310">
        <v>-1.5555555555555556</v>
      </c>
      <c r="E3359" s="282" t="s">
        <v>2852</v>
      </c>
    </row>
    <row r="3360" spans="1:5" x14ac:dyDescent="0.2">
      <c r="A3360" s="282" t="s">
        <v>10090</v>
      </c>
      <c r="B3360" s="282" t="s">
        <v>10089</v>
      </c>
      <c r="C3360" s="282" t="s">
        <v>104</v>
      </c>
      <c r="D3360" s="310">
        <v>2.3959646910466583</v>
      </c>
      <c r="E3360" s="282" t="s">
        <v>2849</v>
      </c>
    </row>
    <row r="3361" spans="1:5" x14ac:dyDescent="0.2">
      <c r="A3361" s="282" t="s">
        <v>10088</v>
      </c>
      <c r="B3361" s="282" t="s">
        <v>10087</v>
      </c>
      <c r="C3361" s="282" t="s">
        <v>104</v>
      </c>
      <c r="D3361" s="310">
        <v>20.651162790697676</v>
      </c>
      <c r="E3361" s="282" t="s">
        <v>2844</v>
      </c>
    </row>
    <row r="3362" spans="1:5" x14ac:dyDescent="0.2">
      <c r="A3362" s="282" t="s">
        <v>10086</v>
      </c>
      <c r="B3362" s="282" t="s">
        <v>10085</v>
      </c>
      <c r="C3362" s="282" t="s">
        <v>104</v>
      </c>
      <c r="D3362" s="310">
        <v>16.62870159453303</v>
      </c>
      <c r="E3362" s="282" t="s">
        <v>2844</v>
      </c>
    </row>
    <row r="3363" spans="1:5" x14ac:dyDescent="0.2">
      <c r="A3363" s="282" t="s">
        <v>10084</v>
      </c>
      <c r="B3363" s="282" t="s">
        <v>10083</v>
      </c>
      <c r="C3363" s="282" t="s">
        <v>104</v>
      </c>
      <c r="D3363" s="310">
        <v>-4.5586107091172217</v>
      </c>
      <c r="E3363" s="282" t="s">
        <v>2852</v>
      </c>
    </row>
    <row r="3364" spans="1:5" x14ac:dyDescent="0.2">
      <c r="A3364" s="282" t="s">
        <v>10082</v>
      </c>
      <c r="B3364" s="282" t="s">
        <v>10081</v>
      </c>
      <c r="C3364" s="282" t="s">
        <v>104</v>
      </c>
      <c r="D3364" s="310">
        <v>0.26548672566371678</v>
      </c>
      <c r="E3364" s="282" t="s">
        <v>2849</v>
      </c>
    </row>
    <row r="3365" spans="1:5" x14ac:dyDescent="0.2">
      <c r="A3365" s="282" t="s">
        <v>10080</v>
      </c>
      <c r="B3365" s="282" t="s">
        <v>10079</v>
      </c>
      <c r="C3365" s="282" t="s">
        <v>104</v>
      </c>
      <c r="D3365" s="310">
        <v>-2.219482120838471</v>
      </c>
      <c r="E3365" s="282" t="s">
        <v>2852</v>
      </c>
    </row>
    <row r="3366" spans="1:5" x14ac:dyDescent="0.2">
      <c r="A3366" s="282" t="s">
        <v>10078</v>
      </c>
      <c r="B3366" s="282" t="s">
        <v>10077</v>
      </c>
      <c r="C3366" s="282" t="s">
        <v>104</v>
      </c>
      <c r="D3366" s="310">
        <v>24.222585924713584</v>
      </c>
      <c r="E3366" s="282" t="s">
        <v>2844</v>
      </c>
    </row>
    <row r="3367" spans="1:5" x14ac:dyDescent="0.2">
      <c r="A3367" s="282" t="s">
        <v>10076</v>
      </c>
      <c r="B3367" s="282" t="s">
        <v>10075</v>
      </c>
      <c r="C3367" s="282" t="s">
        <v>104</v>
      </c>
      <c r="D3367" s="310">
        <v>10.782608695652174</v>
      </c>
      <c r="E3367" s="282" t="s">
        <v>2844</v>
      </c>
    </row>
    <row r="3368" spans="1:5" x14ac:dyDescent="0.2">
      <c r="A3368" s="282" t="s">
        <v>10074</v>
      </c>
      <c r="B3368" s="282" t="s">
        <v>10073</v>
      </c>
      <c r="C3368" s="282" t="s">
        <v>104</v>
      </c>
      <c r="D3368" s="310">
        <v>5.6872037914691944</v>
      </c>
      <c r="E3368" s="282" t="s">
        <v>2844</v>
      </c>
    </row>
    <row r="3369" spans="1:5" x14ac:dyDescent="0.2">
      <c r="A3369" s="282" t="s">
        <v>10072</v>
      </c>
      <c r="B3369" s="282" t="s">
        <v>10071</v>
      </c>
      <c r="C3369" s="282" t="s">
        <v>104</v>
      </c>
      <c r="D3369" s="310">
        <v>28.371628371628372</v>
      </c>
      <c r="E3369" s="282" t="s">
        <v>2844</v>
      </c>
    </row>
    <row r="3370" spans="1:5" x14ac:dyDescent="0.2">
      <c r="A3370" s="282" t="s">
        <v>10070</v>
      </c>
      <c r="B3370" s="282" t="s">
        <v>10069</v>
      </c>
      <c r="C3370" s="282" t="s">
        <v>104</v>
      </c>
      <c r="D3370" s="310">
        <v>16.522988505747126</v>
      </c>
      <c r="E3370" s="282" t="s">
        <v>2844</v>
      </c>
    </row>
    <row r="3371" spans="1:5" x14ac:dyDescent="0.2">
      <c r="A3371" s="282" t="s">
        <v>10068</v>
      </c>
      <c r="B3371" s="282" t="s">
        <v>10067</v>
      </c>
      <c r="C3371" s="282" t="s">
        <v>104</v>
      </c>
      <c r="D3371" s="310">
        <v>22.359154929577464</v>
      </c>
      <c r="E3371" s="282" t="s">
        <v>2844</v>
      </c>
    </row>
    <row r="3372" spans="1:5" x14ac:dyDescent="0.2">
      <c r="A3372" s="282" t="s">
        <v>10066</v>
      </c>
      <c r="B3372" s="282" t="s">
        <v>10065</v>
      </c>
      <c r="C3372" s="282" t="s">
        <v>104</v>
      </c>
      <c r="D3372" s="310">
        <v>23.387096774193548</v>
      </c>
      <c r="E3372" s="282" t="s">
        <v>2844</v>
      </c>
    </row>
    <row r="3373" spans="1:5" x14ac:dyDescent="0.2">
      <c r="A3373" s="282" t="s">
        <v>10064</v>
      </c>
      <c r="B3373" s="282" t="s">
        <v>10063</v>
      </c>
      <c r="C3373" s="282" t="s">
        <v>104</v>
      </c>
      <c r="D3373" s="310">
        <v>-7.5322101090188305</v>
      </c>
      <c r="E3373" s="282" t="s">
        <v>2852</v>
      </c>
    </row>
    <row r="3374" spans="1:5" x14ac:dyDescent="0.2">
      <c r="A3374" s="282" t="s">
        <v>10062</v>
      </c>
      <c r="B3374" s="282" t="s">
        <v>10061</v>
      </c>
      <c r="C3374" s="282" t="s">
        <v>104</v>
      </c>
      <c r="D3374" s="310">
        <v>-9.5577746077032817</v>
      </c>
      <c r="E3374" s="282" t="s">
        <v>2852</v>
      </c>
    </row>
    <row r="3375" spans="1:5" x14ac:dyDescent="0.2">
      <c r="A3375" s="282" t="s">
        <v>10060</v>
      </c>
      <c r="B3375" s="282" t="s">
        <v>10059</v>
      </c>
      <c r="C3375" s="282" t="s">
        <v>104</v>
      </c>
      <c r="D3375" s="310">
        <v>13.864628820960698</v>
      </c>
      <c r="E3375" s="282" t="s">
        <v>2844</v>
      </c>
    </row>
    <row r="3376" spans="1:5" x14ac:dyDescent="0.2">
      <c r="A3376" s="282" t="s">
        <v>10058</v>
      </c>
      <c r="B3376" s="282" t="s">
        <v>10057</v>
      </c>
      <c r="C3376" s="282" t="s">
        <v>104</v>
      </c>
      <c r="D3376" s="310">
        <v>-2.0038167938931295</v>
      </c>
      <c r="E3376" s="282" t="s">
        <v>2852</v>
      </c>
    </row>
    <row r="3377" spans="1:5" x14ac:dyDescent="0.2">
      <c r="A3377" s="282" t="s">
        <v>10056</v>
      </c>
      <c r="B3377" s="282" t="s">
        <v>10055</v>
      </c>
      <c r="C3377" s="282" t="s">
        <v>104</v>
      </c>
      <c r="D3377" s="310">
        <v>44.326241134751768</v>
      </c>
      <c r="E3377" s="282" t="s">
        <v>2844</v>
      </c>
    </row>
    <row r="3378" spans="1:5" x14ac:dyDescent="0.2">
      <c r="A3378" s="282" t="s">
        <v>10054</v>
      </c>
      <c r="B3378" s="282" t="s">
        <v>10053</v>
      </c>
      <c r="C3378" s="282" t="s">
        <v>104</v>
      </c>
      <c r="D3378" s="310">
        <v>-52.197802197802204</v>
      </c>
      <c r="E3378" s="282" t="s">
        <v>2852</v>
      </c>
    </row>
    <row r="3379" spans="1:5" x14ac:dyDescent="0.2">
      <c r="A3379" s="282" t="s">
        <v>10052</v>
      </c>
      <c r="B3379" s="282" t="s">
        <v>10051</v>
      </c>
      <c r="C3379" s="282" t="s">
        <v>104</v>
      </c>
      <c r="D3379" s="310">
        <v>14.302191464821224</v>
      </c>
      <c r="E3379" s="282" t="s">
        <v>2844</v>
      </c>
    </row>
    <row r="3380" spans="1:5" x14ac:dyDescent="0.2">
      <c r="A3380" s="282" t="s">
        <v>10050</v>
      </c>
      <c r="B3380" s="282" t="s">
        <v>10049</v>
      </c>
      <c r="C3380" s="282" t="s">
        <v>104</v>
      </c>
      <c r="D3380" s="310">
        <v>9.0909090909090917</v>
      </c>
      <c r="E3380" s="282" t="s">
        <v>2844</v>
      </c>
    </row>
    <row r="3381" spans="1:5" x14ac:dyDescent="0.2">
      <c r="A3381" s="282" t="s">
        <v>10048</v>
      </c>
      <c r="B3381" s="282" t="s">
        <v>10047</v>
      </c>
      <c r="C3381" s="282" t="s">
        <v>104</v>
      </c>
      <c r="D3381" s="310">
        <v>-3.0010718113612005</v>
      </c>
      <c r="E3381" s="282" t="s">
        <v>2852</v>
      </c>
    </row>
    <row r="3382" spans="1:5" x14ac:dyDescent="0.2">
      <c r="A3382" s="282" t="s">
        <v>10046</v>
      </c>
      <c r="B3382" s="282" t="s">
        <v>10045</v>
      </c>
      <c r="C3382" s="282" t="s">
        <v>104</v>
      </c>
      <c r="D3382" s="310">
        <v>4.2328042328042326</v>
      </c>
      <c r="E3382" s="282" t="s">
        <v>2849</v>
      </c>
    </row>
    <row r="3383" spans="1:5" x14ac:dyDescent="0.2">
      <c r="A3383" s="282" t="s">
        <v>10044</v>
      </c>
      <c r="B3383" s="282" t="s">
        <v>10043</v>
      </c>
      <c r="C3383" s="282" t="s">
        <v>104</v>
      </c>
      <c r="D3383" s="310">
        <v>26.209677419354836</v>
      </c>
      <c r="E3383" s="282" t="s">
        <v>2844</v>
      </c>
    </row>
    <row r="3384" spans="1:5" x14ac:dyDescent="0.2">
      <c r="A3384" s="282" t="s">
        <v>10042</v>
      </c>
      <c r="B3384" s="282" t="s">
        <v>10041</v>
      </c>
      <c r="C3384" s="282" t="s">
        <v>104</v>
      </c>
      <c r="D3384" s="310">
        <v>45.294117647058826</v>
      </c>
      <c r="E3384" s="282" t="s">
        <v>2844</v>
      </c>
    </row>
    <row r="3385" spans="1:5" x14ac:dyDescent="0.2">
      <c r="A3385" s="282" t="s">
        <v>10040</v>
      </c>
      <c r="B3385" s="282" t="s">
        <v>10039</v>
      </c>
      <c r="C3385" s="282" t="s">
        <v>104</v>
      </c>
      <c r="D3385" s="310">
        <v>10.431154381084839</v>
      </c>
      <c r="E3385" s="282" t="s">
        <v>2844</v>
      </c>
    </row>
    <row r="3386" spans="1:5" x14ac:dyDescent="0.2">
      <c r="A3386" s="282" t="s">
        <v>10038</v>
      </c>
      <c r="B3386" s="282" t="s">
        <v>10037</v>
      </c>
      <c r="C3386" s="282" t="s">
        <v>104</v>
      </c>
      <c r="D3386" s="310">
        <v>0.78023407022106639</v>
      </c>
      <c r="E3386" s="282" t="s">
        <v>2849</v>
      </c>
    </row>
    <row r="3387" spans="1:5" x14ac:dyDescent="0.2">
      <c r="A3387" s="282" t="s">
        <v>10036</v>
      </c>
      <c r="B3387" s="282" t="s">
        <v>10035</v>
      </c>
      <c r="C3387" s="282" t="s">
        <v>104</v>
      </c>
      <c r="D3387" s="310">
        <v>-2.7901785714285716</v>
      </c>
      <c r="E3387" s="282" t="s">
        <v>2852</v>
      </c>
    </row>
    <row r="3388" spans="1:5" x14ac:dyDescent="0.2">
      <c r="A3388" s="282" t="s">
        <v>10034</v>
      </c>
      <c r="B3388" s="282" t="s">
        <v>10033</v>
      </c>
      <c r="C3388" s="282" t="s">
        <v>104</v>
      </c>
      <c r="D3388" s="310">
        <v>-8.4577114427860707</v>
      </c>
      <c r="E3388" s="282" t="s">
        <v>2852</v>
      </c>
    </row>
    <row r="3389" spans="1:5" x14ac:dyDescent="0.2">
      <c r="A3389" s="282" t="s">
        <v>10032</v>
      </c>
      <c r="B3389" s="282" t="s">
        <v>10031</v>
      </c>
      <c r="C3389" s="282" t="s">
        <v>104</v>
      </c>
      <c r="D3389" s="310">
        <v>-9.8076923076923084</v>
      </c>
      <c r="E3389" s="282" t="s">
        <v>2852</v>
      </c>
    </row>
    <row r="3390" spans="1:5" x14ac:dyDescent="0.2">
      <c r="A3390" s="282" t="s">
        <v>10030</v>
      </c>
      <c r="B3390" s="282" t="s">
        <v>10029</v>
      </c>
      <c r="C3390" s="282" t="s">
        <v>104</v>
      </c>
      <c r="D3390" s="310">
        <v>11.144130757800893</v>
      </c>
      <c r="E3390" s="282" t="s">
        <v>2844</v>
      </c>
    </row>
    <row r="3391" spans="1:5" x14ac:dyDescent="0.2">
      <c r="A3391" s="282" t="s">
        <v>10028</v>
      </c>
      <c r="B3391" s="282" t="s">
        <v>10027</v>
      </c>
      <c r="C3391" s="282" t="s">
        <v>104</v>
      </c>
      <c r="D3391" s="310">
        <v>3.0769230769230771</v>
      </c>
      <c r="E3391" s="282" t="s">
        <v>2849</v>
      </c>
    </row>
    <row r="3392" spans="1:5" x14ac:dyDescent="0.2">
      <c r="A3392" s="282" t="s">
        <v>10026</v>
      </c>
      <c r="B3392" s="282" t="s">
        <v>10025</v>
      </c>
      <c r="C3392" s="282" t="s">
        <v>104</v>
      </c>
      <c r="D3392" s="310">
        <v>24.304267161410017</v>
      </c>
      <c r="E3392" s="282" t="s">
        <v>2844</v>
      </c>
    </row>
    <row r="3393" spans="1:5" x14ac:dyDescent="0.2">
      <c r="A3393" s="282" t="s">
        <v>10024</v>
      </c>
      <c r="B3393" s="282" t="s">
        <v>10023</v>
      </c>
      <c r="C3393" s="282" t="s">
        <v>104</v>
      </c>
      <c r="D3393" s="310">
        <v>17.671809256661991</v>
      </c>
      <c r="E3393" s="282" t="s">
        <v>2844</v>
      </c>
    </row>
    <row r="3394" spans="1:5" x14ac:dyDescent="0.2">
      <c r="A3394" s="282" t="s">
        <v>10022</v>
      </c>
      <c r="B3394" s="282" t="s">
        <v>10021</v>
      </c>
      <c r="C3394" s="282" t="s">
        <v>104</v>
      </c>
      <c r="D3394" s="310">
        <v>-2.7127003699136867</v>
      </c>
      <c r="E3394" s="282" t="s">
        <v>2852</v>
      </c>
    </row>
    <row r="3395" spans="1:5" x14ac:dyDescent="0.2">
      <c r="A3395" s="282" t="s">
        <v>10020</v>
      </c>
      <c r="B3395" s="282" t="s">
        <v>10019</v>
      </c>
      <c r="C3395" s="282" t="s">
        <v>104</v>
      </c>
      <c r="D3395" s="310">
        <v>11.005917159763314</v>
      </c>
      <c r="E3395" s="282" t="s">
        <v>2844</v>
      </c>
    </row>
    <row r="3396" spans="1:5" x14ac:dyDescent="0.2">
      <c r="A3396" s="282" t="s">
        <v>10018</v>
      </c>
      <c r="B3396" s="282" t="s">
        <v>10017</v>
      </c>
      <c r="C3396" s="282" t="s">
        <v>104</v>
      </c>
      <c r="D3396" s="310">
        <v>13.405797101449277</v>
      </c>
      <c r="E3396" s="282" t="s">
        <v>2844</v>
      </c>
    </row>
    <row r="3397" spans="1:5" x14ac:dyDescent="0.2">
      <c r="A3397" s="282" t="s">
        <v>10016</v>
      </c>
      <c r="B3397" s="282" t="s">
        <v>10015</v>
      </c>
      <c r="C3397" s="282" t="s">
        <v>104</v>
      </c>
      <c r="D3397" s="310">
        <v>1.1764705882352942</v>
      </c>
      <c r="E3397" s="282" t="s">
        <v>2849</v>
      </c>
    </row>
    <row r="3398" spans="1:5" x14ac:dyDescent="0.2">
      <c r="A3398" s="282" t="s">
        <v>10014</v>
      </c>
      <c r="B3398" s="282" t="s">
        <v>10013</v>
      </c>
      <c r="C3398" s="282" t="s">
        <v>104</v>
      </c>
      <c r="D3398" s="310">
        <v>13.900000000000002</v>
      </c>
      <c r="E3398" s="282" t="s">
        <v>2844</v>
      </c>
    </row>
    <row r="3399" spans="1:5" x14ac:dyDescent="0.2">
      <c r="A3399" s="282" t="s">
        <v>10012</v>
      </c>
      <c r="B3399" s="282" t="s">
        <v>10011</v>
      </c>
      <c r="C3399" s="282" t="s">
        <v>104</v>
      </c>
      <c r="D3399" s="310">
        <v>0.21367521367521369</v>
      </c>
      <c r="E3399" s="282" t="s">
        <v>2849</v>
      </c>
    </row>
    <row r="3400" spans="1:5" x14ac:dyDescent="0.2">
      <c r="A3400" s="282" t="s">
        <v>10010</v>
      </c>
      <c r="B3400" s="282" t="s">
        <v>10009</v>
      </c>
      <c r="C3400" s="282" t="s">
        <v>104</v>
      </c>
      <c r="D3400" s="310">
        <v>16.267942583732058</v>
      </c>
      <c r="E3400" s="282" t="s">
        <v>2844</v>
      </c>
    </row>
    <row r="3401" spans="1:5" x14ac:dyDescent="0.2">
      <c r="A3401" s="282" t="s">
        <v>10008</v>
      </c>
      <c r="B3401" s="282" t="s">
        <v>10007</v>
      </c>
      <c r="C3401" s="282" t="s">
        <v>104</v>
      </c>
      <c r="D3401" s="310">
        <v>9.7260273972602747</v>
      </c>
      <c r="E3401" s="282" t="s">
        <v>2844</v>
      </c>
    </row>
    <row r="3402" spans="1:5" x14ac:dyDescent="0.2">
      <c r="A3402" s="282" t="s">
        <v>10006</v>
      </c>
      <c r="B3402" s="282" t="s">
        <v>10005</v>
      </c>
      <c r="C3402" s="282" t="s">
        <v>104</v>
      </c>
      <c r="D3402" s="310">
        <v>11.009174311926607</v>
      </c>
      <c r="E3402" s="282" t="s">
        <v>2844</v>
      </c>
    </row>
    <row r="3403" spans="1:5" x14ac:dyDescent="0.2">
      <c r="A3403" s="282" t="s">
        <v>10004</v>
      </c>
      <c r="B3403" s="282" t="s">
        <v>10003</v>
      </c>
      <c r="C3403" s="282" t="s">
        <v>104</v>
      </c>
      <c r="D3403" s="310">
        <v>5.9737156511350058</v>
      </c>
      <c r="E3403" s="282" t="s">
        <v>2844</v>
      </c>
    </row>
    <row r="3404" spans="1:5" x14ac:dyDescent="0.2">
      <c r="A3404" s="282" t="s">
        <v>10002</v>
      </c>
      <c r="B3404" s="282" t="s">
        <v>10001</v>
      </c>
      <c r="C3404" s="282" t="s">
        <v>104</v>
      </c>
      <c r="D3404" s="310">
        <v>-3.8335158817086525</v>
      </c>
      <c r="E3404" s="282" t="s">
        <v>2852</v>
      </c>
    </row>
    <row r="3405" spans="1:5" x14ac:dyDescent="0.2">
      <c r="A3405" s="282" t="s">
        <v>10000</v>
      </c>
      <c r="B3405" s="282" t="s">
        <v>9999</v>
      </c>
      <c r="C3405" s="282" t="s">
        <v>104</v>
      </c>
      <c r="D3405" s="310">
        <v>-8.5616438356164384</v>
      </c>
      <c r="E3405" s="282" t="s">
        <v>2852</v>
      </c>
    </row>
    <row r="3406" spans="1:5" x14ac:dyDescent="0.2">
      <c r="A3406" s="282" t="s">
        <v>9998</v>
      </c>
      <c r="B3406" s="282" t="s">
        <v>9997</v>
      </c>
      <c r="C3406" s="282" t="s">
        <v>104</v>
      </c>
      <c r="D3406" s="310">
        <v>11.833550065019507</v>
      </c>
      <c r="E3406" s="282" t="s">
        <v>2844</v>
      </c>
    </row>
    <row r="3407" spans="1:5" x14ac:dyDescent="0.2">
      <c r="A3407" s="282" t="s">
        <v>9996</v>
      </c>
      <c r="B3407" s="282" t="s">
        <v>9995</v>
      </c>
      <c r="C3407" s="282" t="s">
        <v>104</v>
      </c>
      <c r="D3407" s="310">
        <v>-5.2570093457943923</v>
      </c>
      <c r="E3407" s="282" t="s">
        <v>2852</v>
      </c>
    </row>
    <row r="3408" spans="1:5" x14ac:dyDescent="0.2">
      <c r="A3408" s="282" t="s">
        <v>9994</v>
      </c>
      <c r="B3408" s="282" t="s">
        <v>9993</v>
      </c>
      <c r="C3408" s="282" t="s">
        <v>104</v>
      </c>
      <c r="D3408" s="310">
        <v>4.4207317073170733</v>
      </c>
      <c r="E3408" s="282" t="s">
        <v>2849</v>
      </c>
    </row>
    <row r="3409" spans="1:5" x14ac:dyDescent="0.2">
      <c r="A3409" s="282" t="s">
        <v>9992</v>
      </c>
      <c r="B3409" s="282" t="s">
        <v>9991</v>
      </c>
      <c r="C3409" s="282" t="s">
        <v>104</v>
      </c>
      <c r="D3409" s="310">
        <v>2.9525032092426189</v>
      </c>
      <c r="E3409" s="282" t="s">
        <v>2849</v>
      </c>
    </row>
    <row r="3410" spans="1:5" x14ac:dyDescent="0.2">
      <c r="A3410" s="282" t="s">
        <v>9990</v>
      </c>
      <c r="B3410" s="282" t="s">
        <v>9989</v>
      </c>
      <c r="C3410" s="282" t="s">
        <v>104</v>
      </c>
      <c r="D3410" s="310">
        <v>4.0156709108716946</v>
      </c>
      <c r="E3410" s="282" t="s">
        <v>2849</v>
      </c>
    </row>
    <row r="3411" spans="1:5" x14ac:dyDescent="0.2">
      <c r="A3411" s="282" t="s">
        <v>9988</v>
      </c>
      <c r="B3411" s="282" t="s">
        <v>9987</v>
      </c>
      <c r="C3411" s="282" t="s">
        <v>104</v>
      </c>
      <c r="D3411" s="310">
        <v>24.581724581724583</v>
      </c>
      <c r="E3411" s="282" t="s">
        <v>2844</v>
      </c>
    </row>
    <row r="3412" spans="1:5" x14ac:dyDescent="0.2">
      <c r="A3412" s="282" t="s">
        <v>9986</v>
      </c>
      <c r="B3412" s="282" t="s">
        <v>9985</v>
      </c>
      <c r="C3412" s="282" t="s">
        <v>104</v>
      </c>
      <c r="D3412" s="310">
        <v>2.7173913043478262</v>
      </c>
      <c r="E3412" s="282" t="s">
        <v>2849</v>
      </c>
    </row>
    <row r="3413" spans="1:5" x14ac:dyDescent="0.2">
      <c r="A3413" s="282" t="s">
        <v>9984</v>
      </c>
      <c r="B3413" s="282" t="s">
        <v>9983</v>
      </c>
      <c r="C3413" s="282" t="s">
        <v>104</v>
      </c>
      <c r="D3413" s="310">
        <v>2.3023023023023024</v>
      </c>
      <c r="E3413" s="282" t="s">
        <v>2849</v>
      </c>
    </row>
    <row r="3414" spans="1:5" x14ac:dyDescent="0.2">
      <c r="A3414" s="282" t="s">
        <v>9982</v>
      </c>
      <c r="B3414" s="282" t="s">
        <v>9981</v>
      </c>
      <c r="C3414" s="282" t="s">
        <v>104</v>
      </c>
      <c r="D3414" s="310">
        <v>-3.3013844515441959</v>
      </c>
      <c r="E3414" s="282" t="s">
        <v>2852</v>
      </c>
    </row>
    <row r="3415" spans="1:5" x14ac:dyDescent="0.2">
      <c r="A3415" s="282" t="s">
        <v>9980</v>
      </c>
      <c r="B3415" s="282" t="s">
        <v>9979</v>
      </c>
      <c r="C3415" s="282" t="s">
        <v>104</v>
      </c>
      <c r="D3415" s="310">
        <v>11.209439528023598</v>
      </c>
      <c r="E3415" s="282" t="s">
        <v>2844</v>
      </c>
    </row>
    <row r="3416" spans="1:5" x14ac:dyDescent="0.2">
      <c r="A3416" s="282" t="s">
        <v>9978</v>
      </c>
      <c r="B3416" s="282" t="s">
        <v>9977</v>
      </c>
      <c r="C3416" s="282" t="s">
        <v>104</v>
      </c>
      <c r="D3416" s="310">
        <v>-6.425702811244979</v>
      </c>
      <c r="E3416" s="282" t="s">
        <v>2852</v>
      </c>
    </row>
    <row r="3417" spans="1:5" x14ac:dyDescent="0.2">
      <c r="A3417" s="282" t="s">
        <v>9976</v>
      </c>
      <c r="B3417" s="282" t="s">
        <v>9975</v>
      </c>
      <c r="C3417" s="282" t="s">
        <v>104</v>
      </c>
      <c r="D3417" s="310">
        <v>1.3921113689095126</v>
      </c>
      <c r="E3417" s="282" t="s">
        <v>2849</v>
      </c>
    </row>
    <row r="3418" spans="1:5" x14ac:dyDescent="0.2">
      <c r="A3418" s="282" t="s">
        <v>9974</v>
      </c>
      <c r="B3418" s="282" t="s">
        <v>9973</v>
      </c>
      <c r="C3418" s="282" t="s">
        <v>104</v>
      </c>
      <c r="D3418" s="310">
        <v>2.9743589743589745</v>
      </c>
      <c r="E3418" s="282" t="s">
        <v>2849</v>
      </c>
    </row>
    <row r="3419" spans="1:5" x14ac:dyDescent="0.2">
      <c r="A3419" s="282" t="s">
        <v>9972</v>
      </c>
      <c r="B3419" s="282" t="s">
        <v>9971</v>
      </c>
      <c r="C3419" s="282" t="s">
        <v>104</v>
      </c>
      <c r="D3419" s="310">
        <v>-0.97087378640776689</v>
      </c>
      <c r="E3419" s="282" t="s">
        <v>2852</v>
      </c>
    </row>
    <row r="3420" spans="1:5" x14ac:dyDescent="0.2">
      <c r="A3420" s="282" t="s">
        <v>9970</v>
      </c>
      <c r="B3420" s="282" t="s">
        <v>9969</v>
      </c>
      <c r="C3420" s="282" t="s">
        <v>104</v>
      </c>
      <c r="D3420" s="310">
        <v>-4.090267983074753</v>
      </c>
      <c r="E3420" s="282" t="s">
        <v>2852</v>
      </c>
    </row>
    <row r="3421" spans="1:5" x14ac:dyDescent="0.2">
      <c r="A3421" s="282" t="s">
        <v>9968</v>
      </c>
      <c r="B3421" s="282" t="s">
        <v>9967</v>
      </c>
      <c r="C3421" s="282" t="s">
        <v>104</v>
      </c>
      <c r="D3421" s="310">
        <v>9.2219020172910664</v>
      </c>
      <c r="E3421" s="282" t="s">
        <v>2844</v>
      </c>
    </row>
    <row r="3422" spans="1:5" x14ac:dyDescent="0.2">
      <c r="A3422" s="282" t="s">
        <v>9966</v>
      </c>
      <c r="B3422" s="282" t="s">
        <v>9965</v>
      </c>
      <c r="C3422" s="282" t="s">
        <v>104</v>
      </c>
      <c r="D3422" s="310">
        <v>18.0306905370844</v>
      </c>
      <c r="E3422" s="282" t="s">
        <v>2844</v>
      </c>
    </row>
    <row r="3423" spans="1:5" x14ac:dyDescent="0.2">
      <c r="A3423" s="282" t="s">
        <v>9964</v>
      </c>
      <c r="B3423" s="282" t="s">
        <v>9963</v>
      </c>
      <c r="C3423" s="282" t="s">
        <v>104</v>
      </c>
      <c r="D3423" s="310">
        <v>7.9391891891891886</v>
      </c>
      <c r="E3423" s="282" t="s">
        <v>2844</v>
      </c>
    </row>
    <row r="3424" spans="1:5" x14ac:dyDescent="0.2">
      <c r="A3424" s="282" t="s">
        <v>9962</v>
      </c>
      <c r="B3424" s="282" t="s">
        <v>9961</v>
      </c>
      <c r="C3424" s="282" t="s">
        <v>104</v>
      </c>
      <c r="D3424" s="310">
        <v>22.577319587628867</v>
      </c>
      <c r="E3424" s="282" t="s">
        <v>2844</v>
      </c>
    </row>
    <row r="3425" spans="1:5" x14ac:dyDescent="0.2">
      <c r="A3425" s="282" t="s">
        <v>9960</v>
      </c>
      <c r="B3425" s="282" t="s">
        <v>9959</v>
      </c>
      <c r="C3425" s="282" t="s">
        <v>104</v>
      </c>
      <c r="D3425" s="310">
        <v>12.796208530805686</v>
      </c>
      <c r="E3425" s="282" t="s">
        <v>2844</v>
      </c>
    </row>
    <row r="3426" spans="1:5" x14ac:dyDescent="0.2">
      <c r="A3426" s="282" t="s">
        <v>9958</v>
      </c>
      <c r="B3426" s="282" t="s">
        <v>9957</v>
      </c>
      <c r="C3426" s="282" t="s">
        <v>104</v>
      </c>
      <c r="D3426" s="310">
        <v>16.112266112266113</v>
      </c>
      <c r="E3426" s="282" t="s">
        <v>2844</v>
      </c>
    </row>
    <row r="3427" spans="1:5" x14ac:dyDescent="0.2">
      <c r="A3427" s="282" t="s">
        <v>9956</v>
      </c>
      <c r="B3427" s="282" t="s">
        <v>9955</v>
      </c>
      <c r="C3427" s="282" t="s">
        <v>104</v>
      </c>
      <c r="D3427" s="310">
        <v>15.52511415525114</v>
      </c>
      <c r="E3427" s="282" t="s">
        <v>2844</v>
      </c>
    </row>
    <row r="3428" spans="1:5" x14ac:dyDescent="0.2">
      <c r="A3428" s="282" t="s">
        <v>9954</v>
      </c>
      <c r="B3428" s="282" t="s">
        <v>9953</v>
      </c>
      <c r="C3428" s="282" t="s">
        <v>104</v>
      </c>
      <c r="D3428" s="310">
        <v>1.3245033112582782</v>
      </c>
      <c r="E3428" s="282" t="s">
        <v>2849</v>
      </c>
    </row>
    <row r="3429" spans="1:5" x14ac:dyDescent="0.2">
      <c r="A3429" s="282" t="s">
        <v>9952</v>
      </c>
      <c r="B3429" s="282" t="s">
        <v>9951</v>
      </c>
      <c r="C3429" s="282" t="s">
        <v>104</v>
      </c>
      <c r="D3429" s="310">
        <v>24.680851063829788</v>
      </c>
      <c r="E3429" s="282" t="s">
        <v>2844</v>
      </c>
    </row>
    <row r="3430" spans="1:5" x14ac:dyDescent="0.2">
      <c r="A3430" s="282" t="s">
        <v>9950</v>
      </c>
      <c r="B3430" s="282" t="s">
        <v>9949</v>
      </c>
      <c r="C3430" s="282" t="s">
        <v>104</v>
      </c>
      <c r="D3430" s="310">
        <v>19.059107358262967</v>
      </c>
      <c r="E3430" s="282" t="s">
        <v>2844</v>
      </c>
    </row>
    <row r="3431" spans="1:5" x14ac:dyDescent="0.2">
      <c r="A3431" s="282" t="s">
        <v>9948</v>
      </c>
      <c r="B3431" s="282" t="s">
        <v>9947</v>
      </c>
      <c r="C3431" s="282" t="s">
        <v>104</v>
      </c>
      <c r="D3431" s="310">
        <v>9.2184368737474944</v>
      </c>
      <c r="E3431" s="282" t="s">
        <v>2844</v>
      </c>
    </row>
    <row r="3432" spans="1:5" x14ac:dyDescent="0.2">
      <c r="A3432" s="282" t="s">
        <v>9946</v>
      </c>
      <c r="B3432" s="282" t="s">
        <v>9945</v>
      </c>
      <c r="C3432" s="282" t="s">
        <v>104</v>
      </c>
      <c r="D3432" s="310">
        <v>7.3510773130544997</v>
      </c>
      <c r="E3432" s="282" t="s">
        <v>2844</v>
      </c>
    </row>
    <row r="3433" spans="1:5" x14ac:dyDescent="0.2">
      <c r="A3433" s="282" t="s">
        <v>9944</v>
      </c>
      <c r="B3433" s="282" t="s">
        <v>9943</v>
      </c>
      <c r="C3433" s="282" t="s">
        <v>104</v>
      </c>
      <c r="D3433" s="310">
        <v>20.58011049723757</v>
      </c>
      <c r="E3433" s="282" t="s">
        <v>2844</v>
      </c>
    </row>
    <row r="3434" spans="1:5" x14ac:dyDescent="0.2">
      <c r="A3434" s="282" t="s">
        <v>9942</v>
      </c>
      <c r="B3434" s="282" t="s">
        <v>9941</v>
      </c>
      <c r="C3434" s="282" t="s">
        <v>104</v>
      </c>
      <c r="D3434" s="310">
        <v>15.203761755485893</v>
      </c>
      <c r="E3434" s="282" t="s">
        <v>2844</v>
      </c>
    </row>
    <row r="3435" spans="1:5" x14ac:dyDescent="0.2">
      <c r="A3435" s="282" t="s">
        <v>9940</v>
      </c>
      <c r="B3435" s="282" t="s">
        <v>9939</v>
      </c>
      <c r="C3435" s="282" t="s">
        <v>104</v>
      </c>
      <c r="D3435" s="310">
        <v>7.5406032482598615</v>
      </c>
      <c r="E3435" s="282" t="s">
        <v>2844</v>
      </c>
    </row>
    <row r="3436" spans="1:5" x14ac:dyDescent="0.2">
      <c r="A3436" s="282" t="s">
        <v>9938</v>
      </c>
      <c r="B3436" s="282" t="s">
        <v>9937</v>
      </c>
      <c r="C3436" s="282" t="s">
        <v>104</v>
      </c>
      <c r="D3436" s="310">
        <v>11.057108140947753</v>
      </c>
      <c r="E3436" s="282" t="s">
        <v>2844</v>
      </c>
    </row>
    <row r="3437" spans="1:5" x14ac:dyDescent="0.2">
      <c r="A3437" s="282" t="s">
        <v>9936</v>
      </c>
      <c r="B3437" s="282" t="s">
        <v>9935</v>
      </c>
      <c r="C3437" s="282" t="s">
        <v>104</v>
      </c>
      <c r="D3437" s="310">
        <v>48.841698841698843</v>
      </c>
      <c r="E3437" s="282" t="s">
        <v>2844</v>
      </c>
    </row>
    <row r="3438" spans="1:5" x14ac:dyDescent="0.2">
      <c r="A3438" s="282" t="s">
        <v>9934</v>
      </c>
      <c r="B3438" s="282" t="s">
        <v>9933</v>
      </c>
      <c r="C3438" s="282" t="s">
        <v>104</v>
      </c>
      <c r="D3438" s="310">
        <v>-7.6923076923076925</v>
      </c>
      <c r="E3438" s="282" t="s">
        <v>2852</v>
      </c>
    </row>
    <row r="3439" spans="1:5" x14ac:dyDescent="0.2">
      <c r="A3439" s="282" t="s">
        <v>9932</v>
      </c>
      <c r="B3439" s="282" t="s">
        <v>9931</v>
      </c>
      <c r="C3439" s="282" t="s">
        <v>104</v>
      </c>
      <c r="D3439" s="310">
        <v>-28.612303290414882</v>
      </c>
      <c r="E3439" s="282" t="s">
        <v>2852</v>
      </c>
    </row>
    <row r="3440" spans="1:5" x14ac:dyDescent="0.2">
      <c r="A3440" s="282" t="s">
        <v>9930</v>
      </c>
      <c r="B3440" s="282" t="s">
        <v>9929</v>
      </c>
      <c r="C3440" s="282" t="s">
        <v>104</v>
      </c>
      <c r="D3440" s="310">
        <v>-17.833698030634572</v>
      </c>
      <c r="E3440" s="282" t="s">
        <v>2852</v>
      </c>
    </row>
    <row r="3441" spans="1:5" x14ac:dyDescent="0.2">
      <c r="A3441" s="282" t="s">
        <v>9928</v>
      </c>
      <c r="B3441" s="282" t="s">
        <v>9927</v>
      </c>
      <c r="C3441" s="282" t="s">
        <v>104</v>
      </c>
      <c r="D3441" s="310">
        <v>-30.077691453940066</v>
      </c>
      <c r="E3441" s="282" t="s">
        <v>2852</v>
      </c>
    </row>
    <row r="3442" spans="1:5" x14ac:dyDescent="0.2">
      <c r="A3442" s="282" t="s">
        <v>9926</v>
      </c>
      <c r="B3442" s="282" t="s">
        <v>9925</v>
      </c>
      <c r="C3442" s="282" t="s">
        <v>104</v>
      </c>
      <c r="D3442" s="310">
        <v>-4.2806183115338881</v>
      </c>
      <c r="E3442" s="282" t="s">
        <v>2852</v>
      </c>
    </row>
    <row r="3443" spans="1:5" x14ac:dyDescent="0.2">
      <c r="A3443" s="282" t="s">
        <v>9924</v>
      </c>
      <c r="B3443" s="282" t="s">
        <v>9923</v>
      </c>
      <c r="C3443" s="282" t="s">
        <v>104</v>
      </c>
      <c r="D3443" s="310">
        <v>-8.6520947176684881</v>
      </c>
      <c r="E3443" s="282" t="s">
        <v>2852</v>
      </c>
    </row>
    <row r="3444" spans="1:5" x14ac:dyDescent="0.2">
      <c r="A3444" s="282" t="s">
        <v>9922</v>
      </c>
      <c r="B3444" s="282" t="s">
        <v>9921</v>
      </c>
      <c r="C3444" s="282" t="s">
        <v>104</v>
      </c>
      <c r="D3444" s="310">
        <v>-13.428571428571429</v>
      </c>
      <c r="E3444" s="282" t="s">
        <v>2852</v>
      </c>
    </row>
    <row r="3445" spans="1:5" x14ac:dyDescent="0.2">
      <c r="A3445" s="282" t="s">
        <v>9920</v>
      </c>
      <c r="B3445" s="282" t="s">
        <v>9919</v>
      </c>
      <c r="C3445" s="282" t="s">
        <v>104</v>
      </c>
      <c r="D3445" s="310">
        <v>1.1481056257175661</v>
      </c>
      <c r="E3445" s="282" t="s">
        <v>2849</v>
      </c>
    </row>
    <row r="3446" spans="1:5" x14ac:dyDescent="0.2">
      <c r="A3446" s="282" t="s">
        <v>9918</v>
      </c>
      <c r="B3446" s="282" t="s">
        <v>9917</v>
      </c>
      <c r="C3446" s="282" t="s">
        <v>104</v>
      </c>
      <c r="D3446" s="310">
        <v>-9.6491228070175428</v>
      </c>
      <c r="E3446" s="282" t="s">
        <v>2852</v>
      </c>
    </row>
    <row r="3447" spans="1:5" x14ac:dyDescent="0.2">
      <c r="A3447" s="282" t="s">
        <v>9916</v>
      </c>
      <c r="B3447" s="282" t="s">
        <v>9915</v>
      </c>
      <c r="C3447" s="282" t="s">
        <v>104</v>
      </c>
      <c r="D3447" s="310">
        <v>-12.549407114624506</v>
      </c>
      <c r="E3447" s="282" t="s">
        <v>2852</v>
      </c>
    </row>
    <row r="3448" spans="1:5" x14ac:dyDescent="0.2">
      <c r="A3448" s="282" t="s">
        <v>9914</v>
      </c>
      <c r="B3448" s="282" t="s">
        <v>9913</v>
      </c>
      <c r="C3448" s="282" t="s">
        <v>104</v>
      </c>
      <c r="D3448" s="310">
        <v>13.027744270205066</v>
      </c>
      <c r="E3448" s="282" t="s">
        <v>2844</v>
      </c>
    </row>
    <row r="3449" spans="1:5" x14ac:dyDescent="0.2">
      <c r="A3449" s="282" t="s">
        <v>9912</v>
      </c>
      <c r="B3449" s="282" t="s">
        <v>9911</v>
      </c>
      <c r="C3449" s="282" t="s">
        <v>104</v>
      </c>
      <c r="D3449" s="310">
        <v>-2.9900332225913622</v>
      </c>
      <c r="E3449" s="282" t="s">
        <v>2852</v>
      </c>
    </row>
    <row r="3450" spans="1:5" x14ac:dyDescent="0.2">
      <c r="A3450" s="282" t="s">
        <v>9910</v>
      </c>
      <c r="B3450" s="282" t="s">
        <v>9909</v>
      </c>
      <c r="C3450" s="282" t="s">
        <v>104</v>
      </c>
      <c r="D3450" s="310">
        <v>-3.6764705882352944</v>
      </c>
      <c r="E3450" s="282" t="s">
        <v>2852</v>
      </c>
    </row>
    <row r="3451" spans="1:5" x14ac:dyDescent="0.2">
      <c r="A3451" s="282" t="s">
        <v>9908</v>
      </c>
      <c r="B3451" s="282" t="s">
        <v>9907</v>
      </c>
      <c r="C3451" s="282" t="s">
        <v>104</v>
      </c>
      <c r="D3451" s="310">
        <v>2.8639618138424821</v>
      </c>
      <c r="E3451" s="282" t="s">
        <v>2849</v>
      </c>
    </row>
    <row r="3452" spans="1:5" x14ac:dyDescent="0.2">
      <c r="A3452" s="282" t="s">
        <v>9906</v>
      </c>
      <c r="B3452" s="282" t="s">
        <v>9905</v>
      </c>
      <c r="C3452" s="282" t="s">
        <v>104</v>
      </c>
      <c r="D3452" s="310">
        <v>-7.3770491803278686</v>
      </c>
      <c r="E3452" s="282" t="s">
        <v>2852</v>
      </c>
    </row>
    <row r="3453" spans="1:5" x14ac:dyDescent="0.2">
      <c r="A3453" s="282" t="s">
        <v>9904</v>
      </c>
      <c r="B3453" s="282" t="s">
        <v>9903</v>
      </c>
      <c r="C3453" s="282" t="s">
        <v>104</v>
      </c>
      <c r="D3453" s="310">
        <v>-11.16816431322208</v>
      </c>
      <c r="E3453" s="282" t="s">
        <v>2852</v>
      </c>
    </row>
    <row r="3454" spans="1:5" x14ac:dyDescent="0.2">
      <c r="A3454" s="282" t="s">
        <v>9902</v>
      </c>
      <c r="B3454" s="282" t="s">
        <v>9901</v>
      </c>
      <c r="C3454" s="282" t="s">
        <v>104</v>
      </c>
      <c r="D3454" s="310">
        <v>-7.9365079365079358</v>
      </c>
      <c r="E3454" s="282" t="s">
        <v>2852</v>
      </c>
    </row>
    <row r="3455" spans="1:5" x14ac:dyDescent="0.2">
      <c r="A3455" s="282" t="s">
        <v>9900</v>
      </c>
      <c r="B3455" s="282" t="s">
        <v>9899</v>
      </c>
      <c r="C3455" s="282" t="s">
        <v>104</v>
      </c>
      <c r="D3455" s="310">
        <v>-0.68027210884353739</v>
      </c>
      <c r="E3455" s="282" t="s">
        <v>2852</v>
      </c>
    </row>
    <row r="3456" spans="1:5" x14ac:dyDescent="0.2">
      <c r="A3456" s="282" t="s">
        <v>9898</v>
      </c>
      <c r="B3456" s="282" t="s">
        <v>9897</v>
      </c>
      <c r="C3456" s="282" t="s">
        <v>104</v>
      </c>
      <c r="D3456" s="310">
        <v>0.58479532163742687</v>
      </c>
      <c r="E3456" s="282" t="s">
        <v>2849</v>
      </c>
    </row>
    <row r="3457" spans="1:5" x14ac:dyDescent="0.2">
      <c r="A3457" s="282" t="s">
        <v>9896</v>
      </c>
      <c r="B3457" s="282" t="s">
        <v>9895</v>
      </c>
      <c r="C3457" s="282" t="s">
        <v>104</v>
      </c>
      <c r="D3457" s="310">
        <v>10.453648915187378</v>
      </c>
      <c r="E3457" s="282" t="s">
        <v>2844</v>
      </c>
    </row>
    <row r="3458" spans="1:5" x14ac:dyDescent="0.2">
      <c r="A3458" s="282" t="s">
        <v>9894</v>
      </c>
      <c r="B3458" s="282" t="s">
        <v>9893</v>
      </c>
      <c r="C3458" s="282" t="s">
        <v>104</v>
      </c>
      <c r="D3458" s="310">
        <v>0.55555555555555558</v>
      </c>
      <c r="E3458" s="282" t="s">
        <v>2849</v>
      </c>
    </row>
    <row r="3459" spans="1:5" x14ac:dyDescent="0.2">
      <c r="A3459" s="282" t="s">
        <v>9892</v>
      </c>
      <c r="B3459" s="282" t="s">
        <v>9891</v>
      </c>
      <c r="C3459" s="282" t="s">
        <v>104</v>
      </c>
      <c r="D3459" s="310">
        <v>-2.6212319790301439</v>
      </c>
      <c r="E3459" s="282" t="s">
        <v>2852</v>
      </c>
    </row>
    <row r="3460" spans="1:5" x14ac:dyDescent="0.2">
      <c r="A3460" s="282" t="s">
        <v>9890</v>
      </c>
      <c r="B3460" s="282" t="s">
        <v>9889</v>
      </c>
      <c r="C3460" s="282" t="s">
        <v>104</v>
      </c>
      <c r="D3460" s="310">
        <v>-7.0552147239263796</v>
      </c>
      <c r="E3460" s="282" t="s">
        <v>2852</v>
      </c>
    </row>
    <row r="3461" spans="1:5" x14ac:dyDescent="0.2">
      <c r="A3461" s="282" t="s">
        <v>9888</v>
      </c>
      <c r="B3461" s="282" t="s">
        <v>9887</v>
      </c>
      <c r="C3461" s="282" t="s">
        <v>104</v>
      </c>
      <c r="D3461" s="310">
        <v>-4.7040971168437027</v>
      </c>
      <c r="E3461" s="282" t="s">
        <v>2852</v>
      </c>
    </row>
    <row r="3462" spans="1:5" x14ac:dyDescent="0.2">
      <c r="A3462" s="282" t="s">
        <v>9886</v>
      </c>
      <c r="B3462" s="282" t="s">
        <v>9885</v>
      </c>
      <c r="C3462" s="282" t="s">
        <v>104</v>
      </c>
      <c r="D3462" s="310">
        <v>-15.368421052631579</v>
      </c>
      <c r="E3462" s="282" t="s">
        <v>2852</v>
      </c>
    </row>
    <row r="3463" spans="1:5" x14ac:dyDescent="0.2">
      <c r="A3463" s="282" t="s">
        <v>9884</v>
      </c>
      <c r="B3463" s="282" t="s">
        <v>9883</v>
      </c>
      <c r="C3463" s="282" t="s">
        <v>104</v>
      </c>
      <c r="D3463" s="310">
        <v>3.5928143712574849</v>
      </c>
      <c r="E3463" s="282" t="s">
        <v>2849</v>
      </c>
    </row>
    <row r="3464" spans="1:5" x14ac:dyDescent="0.2">
      <c r="A3464" s="282" t="s">
        <v>9882</v>
      </c>
      <c r="B3464" s="282" t="s">
        <v>9881</v>
      </c>
      <c r="C3464" s="282" t="s">
        <v>104</v>
      </c>
      <c r="D3464" s="310">
        <v>-5.383848454636091</v>
      </c>
      <c r="E3464" s="282" t="s">
        <v>2852</v>
      </c>
    </row>
    <row r="3465" spans="1:5" x14ac:dyDescent="0.2">
      <c r="A3465" s="282" t="s">
        <v>9880</v>
      </c>
      <c r="B3465" s="282" t="s">
        <v>9879</v>
      </c>
      <c r="C3465" s="282" t="s">
        <v>104</v>
      </c>
      <c r="D3465" s="310">
        <v>-15.155131264916468</v>
      </c>
      <c r="E3465" s="282" t="s">
        <v>2852</v>
      </c>
    </row>
    <row r="3466" spans="1:5" x14ac:dyDescent="0.2">
      <c r="A3466" s="282" t="s">
        <v>9878</v>
      </c>
      <c r="B3466" s="282" t="s">
        <v>9877</v>
      </c>
      <c r="C3466" s="282" t="s">
        <v>104</v>
      </c>
      <c r="D3466" s="310">
        <v>-4.0091638029782359</v>
      </c>
      <c r="E3466" s="282" t="s">
        <v>2852</v>
      </c>
    </row>
    <row r="3467" spans="1:5" x14ac:dyDescent="0.2">
      <c r="A3467" s="282" t="s">
        <v>9876</v>
      </c>
      <c r="B3467" s="282" t="s">
        <v>9875</v>
      </c>
      <c r="C3467" s="282" t="s">
        <v>104</v>
      </c>
      <c r="D3467" s="310">
        <v>6.2670299727520433</v>
      </c>
      <c r="E3467" s="282" t="s">
        <v>2844</v>
      </c>
    </row>
    <row r="3468" spans="1:5" x14ac:dyDescent="0.2">
      <c r="A3468" s="282" t="s">
        <v>9874</v>
      </c>
      <c r="B3468" s="282" t="s">
        <v>9873</v>
      </c>
      <c r="C3468" s="282" t="s">
        <v>104</v>
      </c>
      <c r="D3468" s="310">
        <v>-5.078125</v>
      </c>
      <c r="E3468" s="282" t="s">
        <v>2852</v>
      </c>
    </row>
    <row r="3469" spans="1:5" x14ac:dyDescent="0.2">
      <c r="A3469" s="282" t="s">
        <v>9872</v>
      </c>
      <c r="B3469" s="282" t="s">
        <v>9871</v>
      </c>
      <c r="C3469" s="282" t="s">
        <v>104</v>
      </c>
      <c r="D3469" s="310">
        <v>-4.6019900497512438</v>
      </c>
      <c r="E3469" s="282" t="s">
        <v>2852</v>
      </c>
    </row>
    <row r="3470" spans="1:5" x14ac:dyDescent="0.2">
      <c r="A3470" s="282" t="s">
        <v>9870</v>
      </c>
      <c r="B3470" s="282" t="s">
        <v>9869</v>
      </c>
      <c r="C3470" s="282" t="s">
        <v>104</v>
      </c>
      <c r="D3470" s="310">
        <v>-3.0944625407166124</v>
      </c>
      <c r="E3470" s="282" t="s">
        <v>2852</v>
      </c>
    </row>
    <row r="3471" spans="1:5" x14ac:dyDescent="0.2">
      <c r="A3471" s="282" t="s">
        <v>9868</v>
      </c>
      <c r="B3471" s="282" t="s">
        <v>9867</v>
      </c>
      <c r="C3471" s="282" t="s">
        <v>104</v>
      </c>
      <c r="D3471" s="310">
        <v>9.3525179856115113</v>
      </c>
      <c r="E3471" s="282" t="s">
        <v>2844</v>
      </c>
    </row>
    <row r="3472" spans="1:5" x14ac:dyDescent="0.2">
      <c r="A3472" s="282" t="s">
        <v>9866</v>
      </c>
      <c r="B3472" s="282" t="s">
        <v>9865</v>
      </c>
      <c r="C3472" s="282" t="s">
        <v>104</v>
      </c>
      <c r="D3472" s="310">
        <v>-5.6818181818181817</v>
      </c>
      <c r="E3472" s="282" t="s">
        <v>2852</v>
      </c>
    </row>
    <row r="3473" spans="1:5" x14ac:dyDescent="0.2">
      <c r="A3473" s="282" t="s">
        <v>9864</v>
      </c>
      <c r="B3473" s="282" t="s">
        <v>9863</v>
      </c>
      <c r="C3473" s="282" t="s">
        <v>104</v>
      </c>
      <c r="D3473" s="310">
        <v>-4.5370370370370372</v>
      </c>
      <c r="E3473" s="282" t="s">
        <v>2852</v>
      </c>
    </row>
    <row r="3474" spans="1:5" x14ac:dyDescent="0.2">
      <c r="A3474" s="282" t="s">
        <v>9862</v>
      </c>
      <c r="B3474" s="282" t="s">
        <v>9861</v>
      </c>
      <c r="C3474" s="282" t="s">
        <v>104</v>
      </c>
      <c r="D3474" s="310">
        <v>16.534391534391535</v>
      </c>
      <c r="E3474" s="282" t="s">
        <v>2844</v>
      </c>
    </row>
    <row r="3475" spans="1:5" x14ac:dyDescent="0.2">
      <c r="A3475" s="282" t="s">
        <v>9860</v>
      </c>
      <c r="B3475" s="282" t="s">
        <v>9859</v>
      </c>
      <c r="C3475" s="282" t="s">
        <v>104</v>
      </c>
      <c r="D3475" s="310">
        <v>3.6585365853658534</v>
      </c>
      <c r="E3475" s="282" t="s">
        <v>2849</v>
      </c>
    </row>
    <row r="3476" spans="1:5" x14ac:dyDescent="0.2">
      <c r="A3476" s="282" t="s">
        <v>9858</v>
      </c>
      <c r="B3476" s="282" t="s">
        <v>9857</v>
      </c>
      <c r="C3476" s="282" t="s">
        <v>104</v>
      </c>
      <c r="D3476" s="310">
        <v>8.8379705400981994</v>
      </c>
      <c r="E3476" s="282" t="s">
        <v>2844</v>
      </c>
    </row>
    <row r="3477" spans="1:5" x14ac:dyDescent="0.2">
      <c r="A3477" s="282" t="s">
        <v>9856</v>
      </c>
      <c r="B3477" s="282" t="s">
        <v>9855</v>
      </c>
      <c r="C3477" s="282" t="s">
        <v>104</v>
      </c>
      <c r="D3477" s="310">
        <v>0.51085568326947639</v>
      </c>
      <c r="E3477" s="282" t="s">
        <v>2849</v>
      </c>
    </row>
    <row r="3478" spans="1:5" x14ac:dyDescent="0.2">
      <c r="A3478" s="282" t="s">
        <v>9854</v>
      </c>
      <c r="B3478" s="282" t="s">
        <v>9853</v>
      </c>
      <c r="C3478" s="282" t="s">
        <v>104</v>
      </c>
      <c r="D3478" s="310">
        <v>-9.2929292929292924</v>
      </c>
      <c r="E3478" s="282" t="s">
        <v>2852</v>
      </c>
    </row>
    <row r="3479" spans="1:5" x14ac:dyDescent="0.2">
      <c r="A3479" s="282" t="s">
        <v>9852</v>
      </c>
      <c r="B3479" s="282" t="s">
        <v>9851</v>
      </c>
      <c r="C3479" s="282" t="s">
        <v>104</v>
      </c>
      <c r="D3479" s="310">
        <v>-4.7362755651237887</v>
      </c>
      <c r="E3479" s="282" t="s">
        <v>2852</v>
      </c>
    </row>
    <row r="3480" spans="1:5" x14ac:dyDescent="0.2">
      <c r="A3480" s="282" t="s">
        <v>9850</v>
      </c>
      <c r="B3480" s="282" t="s">
        <v>9849</v>
      </c>
      <c r="C3480" s="282" t="s">
        <v>104</v>
      </c>
      <c r="D3480" s="310">
        <v>-2.6706231454005933</v>
      </c>
      <c r="E3480" s="282" t="s">
        <v>2852</v>
      </c>
    </row>
    <row r="3481" spans="1:5" x14ac:dyDescent="0.2">
      <c r="A3481" s="282" t="s">
        <v>9848</v>
      </c>
      <c r="B3481" s="282" t="s">
        <v>9847</v>
      </c>
      <c r="C3481" s="282" t="s">
        <v>104</v>
      </c>
      <c r="D3481" s="310">
        <v>-14.017094017094017</v>
      </c>
      <c r="E3481" s="282" t="s">
        <v>2852</v>
      </c>
    </row>
    <row r="3482" spans="1:5" x14ac:dyDescent="0.2">
      <c r="A3482" s="282" t="s">
        <v>9846</v>
      </c>
      <c r="B3482" s="282" t="s">
        <v>9845</v>
      </c>
      <c r="C3482" s="282" t="s">
        <v>104</v>
      </c>
      <c r="D3482" s="310">
        <v>13.98176291793313</v>
      </c>
      <c r="E3482" s="282" t="s">
        <v>2844</v>
      </c>
    </row>
    <row r="3483" spans="1:5" x14ac:dyDescent="0.2">
      <c r="A3483" s="282" t="s">
        <v>9844</v>
      </c>
      <c r="B3483" s="282" t="s">
        <v>9843</v>
      </c>
      <c r="C3483" s="282" t="s">
        <v>104</v>
      </c>
      <c r="D3483" s="310">
        <v>-0.59701492537313439</v>
      </c>
      <c r="E3483" s="282" t="s">
        <v>2852</v>
      </c>
    </row>
    <row r="3484" spans="1:5" x14ac:dyDescent="0.2">
      <c r="A3484" s="282" t="s">
        <v>9842</v>
      </c>
      <c r="B3484" s="282" t="s">
        <v>9841</v>
      </c>
      <c r="C3484" s="282" t="s">
        <v>104</v>
      </c>
      <c r="D3484" s="310">
        <v>-5.3097345132743365</v>
      </c>
      <c r="E3484" s="282" t="s">
        <v>2852</v>
      </c>
    </row>
    <row r="3485" spans="1:5" x14ac:dyDescent="0.2">
      <c r="A3485" s="282" t="s">
        <v>9840</v>
      </c>
      <c r="B3485" s="282" t="s">
        <v>9839</v>
      </c>
      <c r="C3485" s="282" t="s">
        <v>104</v>
      </c>
      <c r="D3485" s="310">
        <v>19.961240310077518</v>
      </c>
      <c r="E3485" s="282" t="s">
        <v>2844</v>
      </c>
    </row>
    <row r="3486" spans="1:5" x14ac:dyDescent="0.2">
      <c r="A3486" s="282" t="s">
        <v>9838</v>
      </c>
      <c r="B3486" s="282" t="s">
        <v>9837</v>
      </c>
      <c r="C3486" s="282" t="s">
        <v>104</v>
      </c>
      <c r="D3486" s="310">
        <v>-5.3404539385847798</v>
      </c>
      <c r="E3486" s="282" t="s">
        <v>2852</v>
      </c>
    </row>
    <row r="3487" spans="1:5" x14ac:dyDescent="0.2">
      <c r="A3487" s="282" t="s">
        <v>9836</v>
      </c>
      <c r="B3487" s="282" t="s">
        <v>9835</v>
      </c>
      <c r="C3487" s="282" t="s">
        <v>104</v>
      </c>
      <c r="D3487" s="310">
        <v>-0.16474464579901155</v>
      </c>
      <c r="E3487" s="282" t="s">
        <v>2852</v>
      </c>
    </row>
    <row r="3488" spans="1:5" x14ac:dyDescent="0.2">
      <c r="A3488" s="282" t="s">
        <v>9834</v>
      </c>
      <c r="B3488" s="282" t="s">
        <v>9833</v>
      </c>
      <c r="C3488" s="282" t="s">
        <v>104</v>
      </c>
      <c r="D3488" s="310">
        <v>-10.896309314586995</v>
      </c>
      <c r="E3488" s="282" t="s">
        <v>2852</v>
      </c>
    </row>
    <row r="3489" spans="1:5" x14ac:dyDescent="0.2">
      <c r="A3489" s="282" t="s">
        <v>9832</v>
      </c>
      <c r="B3489" s="282" t="s">
        <v>9831</v>
      </c>
      <c r="C3489" s="282" t="s">
        <v>104</v>
      </c>
      <c r="D3489" s="310">
        <v>-3.594771241830065</v>
      </c>
      <c r="E3489" s="282" t="s">
        <v>2852</v>
      </c>
    </row>
    <row r="3490" spans="1:5" x14ac:dyDescent="0.2">
      <c r="A3490" s="282" t="s">
        <v>9830</v>
      </c>
      <c r="B3490" s="282" t="s">
        <v>9829</v>
      </c>
      <c r="C3490" s="282" t="s">
        <v>104</v>
      </c>
      <c r="D3490" s="310">
        <v>2.1782178217821779</v>
      </c>
      <c r="E3490" s="282" t="s">
        <v>2849</v>
      </c>
    </row>
    <row r="3491" spans="1:5" x14ac:dyDescent="0.2">
      <c r="A3491" s="282" t="s">
        <v>9828</v>
      </c>
      <c r="B3491" s="282" t="s">
        <v>9827</v>
      </c>
      <c r="C3491" s="282" t="s">
        <v>104</v>
      </c>
      <c r="D3491" s="310">
        <v>8.6185044359949305</v>
      </c>
      <c r="E3491" s="282" t="s">
        <v>2844</v>
      </c>
    </row>
    <row r="3492" spans="1:5" x14ac:dyDescent="0.2">
      <c r="A3492" s="282" t="s">
        <v>9826</v>
      </c>
      <c r="B3492" s="282" t="s">
        <v>9825</v>
      </c>
      <c r="C3492" s="282" t="s">
        <v>104</v>
      </c>
      <c r="D3492" s="310">
        <v>9.5988538681948423</v>
      </c>
      <c r="E3492" s="282" t="s">
        <v>2844</v>
      </c>
    </row>
    <row r="3493" spans="1:5" x14ac:dyDescent="0.2">
      <c r="A3493" s="282" t="s">
        <v>9824</v>
      </c>
      <c r="B3493" s="282" t="s">
        <v>9823</v>
      </c>
      <c r="C3493" s="282" t="s">
        <v>104</v>
      </c>
      <c r="D3493" s="310">
        <v>-2.1907216494845358</v>
      </c>
      <c r="E3493" s="282" t="s">
        <v>2852</v>
      </c>
    </row>
    <row r="3494" spans="1:5" x14ac:dyDescent="0.2">
      <c r="A3494" s="282" t="s">
        <v>9822</v>
      </c>
      <c r="B3494" s="282" t="s">
        <v>9821</v>
      </c>
      <c r="C3494" s="282" t="s">
        <v>104</v>
      </c>
      <c r="D3494" s="310">
        <v>-2.1246458923512748</v>
      </c>
      <c r="E3494" s="282" t="s">
        <v>2852</v>
      </c>
    </row>
    <row r="3495" spans="1:5" x14ac:dyDescent="0.2">
      <c r="A3495" s="282" t="s">
        <v>9820</v>
      </c>
      <c r="B3495" s="282" t="s">
        <v>9819</v>
      </c>
      <c r="C3495" s="282" t="s">
        <v>104</v>
      </c>
      <c r="D3495" s="310">
        <v>3.2569360675512664</v>
      </c>
      <c r="E3495" s="282" t="s">
        <v>2849</v>
      </c>
    </row>
    <row r="3496" spans="1:5" x14ac:dyDescent="0.2">
      <c r="A3496" s="282" t="s">
        <v>9818</v>
      </c>
      <c r="B3496" s="282" t="s">
        <v>9817</v>
      </c>
      <c r="C3496" s="282" t="s">
        <v>104</v>
      </c>
      <c r="D3496" s="310">
        <v>-16.083916083916083</v>
      </c>
      <c r="E3496" s="282" t="s">
        <v>2852</v>
      </c>
    </row>
    <row r="3497" spans="1:5" x14ac:dyDescent="0.2">
      <c r="A3497" s="282" t="s">
        <v>9816</v>
      </c>
      <c r="B3497" s="282" t="s">
        <v>9815</v>
      </c>
      <c r="C3497" s="282" t="s">
        <v>104</v>
      </c>
      <c r="D3497" s="310">
        <v>-9.5454545454545467</v>
      </c>
      <c r="E3497" s="282" t="s">
        <v>2852</v>
      </c>
    </row>
    <row r="3498" spans="1:5" x14ac:dyDescent="0.2">
      <c r="A3498" s="282" t="s">
        <v>9814</v>
      </c>
      <c r="B3498" s="282" t="s">
        <v>9813</v>
      </c>
      <c r="C3498" s="282" t="s">
        <v>104</v>
      </c>
      <c r="D3498" s="310">
        <v>7.9831932773109235</v>
      </c>
      <c r="E3498" s="282" t="s">
        <v>2844</v>
      </c>
    </row>
    <row r="3499" spans="1:5" x14ac:dyDescent="0.2">
      <c r="A3499" s="282" t="s">
        <v>9812</v>
      </c>
      <c r="B3499" s="282" t="s">
        <v>9811</v>
      </c>
      <c r="C3499" s="282" t="s">
        <v>104</v>
      </c>
      <c r="D3499" s="310">
        <v>0.34305317324185247</v>
      </c>
      <c r="E3499" s="282" t="s">
        <v>2849</v>
      </c>
    </row>
    <row r="3500" spans="1:5" x14ac:dyDescent="0.2">
      <c r="A3500" s="282" t="s">
        <v>9810</v>
      </c>
      <c r="B3500" s="282" t="s">
        <v>9809</v>
      </c>
      <c r="C3500" s="282" t="s">
        <v>104</v>
      </c>
      <c r="D3500" s="310">
        <v>-5.368098159509203</v>
      </c>
      <c r="E3500" s="282" t="s">
        <v>2852</v>
      </c>
    </row>
    <row r="3501" spans="1:5" x14ac:dyDescent="0.2">
      <c r="A3501" s="282" t="s">
        <v>9808</v>
      </c>
      <c r="B3501" s="282" t="s">
        <v>9807</v>
      </c>
      <c r="C3501" s="282" t="s">
        <v>104</v>
      </c>
      <c r="D3501" s="310">
        <v>-9.0174966352624502</v>
      </c>
      <c r="E3501" s="282" t="s">
        <v>2852</v>
      </c>
    </row>
    <row r="3502" spans="1:5" x14ac:dyDescent="0.2">
      <c r="A3502" s="282" t="s">
        <v>9806</v>
      </c>
      <c r="B3502" s="282" t="s">
        <v>9805</v>
      </c>
      <c r="C3502" s="282" t="s">
        <v>104</v>
      </c>
      <c r="D3502" s="310">
        <v>-14.951768488745982</v>
      </c>
      <c r="E3502" s="282" t="s">
        <v>2852</v>
      </c>
    </row>
    <row r="3503" spans="1:5" x14ac:dyDescent="0.2">
      <c r="A3503" s="282" t="s">
        <v>9804</v>
      </c>
      <c r="B3503" s="282" t="s">
        <v>9803</v>
      </c>
      <c r="C3503" s="282" t="s">
        <v>104</v>
      </c>
      <c r="D3503" s="310">
        <v>3.2828282828282833</v>
      </c>
      <c r="E3503" s="282" t="s">
        <v>2849</v>
      </c>
    </row>
    <row r="3504" spans="1:5" x14ac:dyDescent="0.2">
      <c r="A3504" s="282" t="s">
        <v>9802</v>
      </c>
      <c r="B3504" s="282" t="s">
        <v>9801</v>
      </c>
      <c r="C3504" s="282" t="s">
        <v>104</v>
      </c>
      <c r="D3504" s="310">
        <v>-9.2426187419768944</v>
      </c>
      <c r="E3504" s="282" t="s">
        <v>2852</v>
      </c>
    </row>
    <row r="3505" spans="1:5" x14ac:dyDescent="0.2">
      <c r="A3505" s="282" t="s">
        <v>9800</v>
      </c>
      <c r="B3505" s="282" t="s">
        <v>9799</v>
      </c>
      <c r="C3505" s="282" t="s">
        <v>104</v>
      </c>
      <c r="D3505" s="310">
        <v>-5.8321479374110954</v>
      </c>
      <c r="E3505" s="282" t="s">
        <v>2852</v>
      </c>
    </row>
    <row r="3506" spans="1:5" x14ac:dyDescent="0.2">
      <c r="A3506" s="282" t="s">
        <v>9798</v>
      </c>
      <c r="B3506" s="282" t="s">
        <v>9797</v>
      </c>
      <c r="C3506" s="282" t="s">
        <v>104</v>
      </c>
      <c r="D3506" s="310">
        <v>-8.2655826558265595</v>
      </c>
      <c r="E3506" s="282" t="s">
        <v>2852</v>
      </c>
    </row>
    <row r="3507" spans="1:5" x14ac:dyDescent="0.2">
      <c r="A3507" s="282" t="s">
        <v>9796</v>
      </c>
      <c r="B3507" s="282" t="s">
        <v>9795</v>
      </c>
      <c r="C3507" s="282" t="s">
        <v>104</v>
      </c>
      <c r="D3507" s="310">
        <v>4.1223404255319149</v>
      </c>
      <c r="E3507" s="282" t="s">
        <v>2849</v>
      </c>
    </row>
    <row r="3508" spans="1:5" x14ac:dyDescent="0.2">
      <c r="A3508" s="282" t="s">
        <v>9794</v>
      </c>
      <c r="B3508" s="282" t="s">
        <v>9793</v>
      </c>
      <c r="C3508" s="282" t="s">
        <v>104</v>
      </c>
      <c r="D3508" s="310">
        <v>40.925700365408041</v>
      </c>
      <c r="E3508" s="282" t="s">
        <v>2844</v>
      </c>
    </row>
    <row r="3509" spans="1:5" x14ac:dyDescent="0.2">
      <c r="A3509" s="282" t="s">
        <v>9792</v>
      </c>
      <c r="B3509" s="282" t="s">
        <v>9791</v>
      </c>
      <c r="C3509" s="282" t="s">
        <v>104</v>
      </c>
      <c r="D3509" s="310">
        <v>1.9562715765247412</v>
      </c>
      <c r="E3509" s="282" t="s">
        <v>2849</v>
      </c>
    </row>
    <row r="3510" spans="1:5" x14ac:dyDescent="0.2">
      <c r="A3510" s="282" t="s">
        <v>9790</v>
      </c>
      <c r="B3510" s="282" t="s">
        <v>9789</v>
      </c>
      <c r="C3510" s="282" t="s">
        <v>104</v>
      </c>
      <c r="D3510" s="310">
        <v>43.455497382198956</v>
      </c>
      <c r="E3510" s="282" t="s">
        <v>2844</v>
      </c>
    </row>
    <row r="3511" spans="1:5" x14ac:dyDescent="0.2">
      <c r="A3511" s="282" t="s">
        <v>9788</v>
      </c>
      <c r="B3511" s="282" t="s">
        <v>9787</v>
      </c>
      <c r="C3511" s="282" t="s">
        <v>104</v>
      </c>
      <c r="D3511" s="310">
        <v>24.280575539568343</v>
      </c>
      <c r="E3511" s="282" t="s">
        <v>2844</v>
      </c>
    </row>
    <row r="3512" spans="1:5" x14ac:dyDescent="0.2">
      <c r="A3512" s="282" t="s">
        <v>9786</v>
      </c>
      <c r="B3512" s="282" t="s">
        <v>9785</v>
      </c>
      <c r="C3512" s="282" t="s">
        <v>104</v>
      </c>
      <c r="D3512" s="310">
        <v>4.2801556420233462</v>
      </c>
      <c r="E3512" s="282" t="s">
        <v>2849</v>
      </c>
    </row>
    <row r="3513" spans="1:5" x14ac:dyDescent="0.2">
      <c r="A3513" s="282" t="s">
        <v>9784</v>
      </c>
      <c r="B3513" s="282" t="s">
        <v>9783</v>
      </c>
      <c r="C3513" s="282" t="s">
        <v>104</v>
      </c>
      <c r="D3513" s="310">
        <v>3.1335149863760217</v>
      </c>
      <c r="E3513" s="282" t="s">
        <v>2849</v>
      </c>
    </row>
    <row r="3514" spans="1:5" x14ac:dyDescent="0.2">
      <c r="A3514" s="282" t="s">
        <v>9782</v>
      </c>
      <c r="B3514" s="282" t="s">
        <v>9781</v>
      </c>
      <c r="C3514" s="282" t="s">
        <v>104</v>
      </c>
      <c r="D3514" s="310">
        <v>-3.3410138248847927</v>
      </c>
      <c r="E3514" s="282" t="s">
        <v>2852</v>
      </c>
    </row>
    <row r="3515" spans="1:5" x14ac:dyDescent="0.2">
      <c r="A3515" s="282" t="s">
        <v>9780</v>
      </c>
      <c r="B3515" s="282" t="s">
        <v>9779</v>
      </c>
      <c r="C3515" s="282" t="s">
        <v>104</v>
      </c>
      <c r="D3515" s="310">
        <v>15.030303030303029</v>
      </c>
      <c r="E3515" s="282" t="s">
        <v>2844</v>
      </c>
    </row>
    <row r="3516" spans="1:5" x14ac:dyDescent="0.2">
      <c r="A3516" s="282" t="s">
        <v>9778</v>
      </c>
      <c r="B3516" s="282" t="s">
        <v>9777</v>
      </c>
      <c r="C3516" s="282" t="s">
        <v>104</v>
      </c>
      <c r="D3516" s="310">
        <v>-0.28846153846153849</v>
      </c>
      <c r="E3516" s="282" t="s">
        <v>2852</v>
      </c>
    </row>
    <row r="3517" spans="1:5" x14ac:dyDescent="0.2">
      <c r="A3517" s="282" t="s">
        <v>9776</v>
      </c>
      <c r="B3517" s="282" t="s">
        <v>9775</v>
      </c>
      <c r="C3517" s="282" t="s">
        <v>104</v>
      </c>
      <c r="D3517" s="310">
        <v>6.2745098039215685</v>
      </c>
      <c r="E3517" s="282" t="s">
        <v>2844</v>
      </c>
    </row>
    <row r="3518" spans="1:5" x14ac:dyDescent="0.2">
      <c r="A3518" s="282" t="s">
        <v>9774</v>
      </c>
      <c r="B3518" s="282" t="s">
        <v>9773</v>
      </c>
      <c r="C3518" s="282" t="s">
        <v>104</v>
      </c>
      <c r="D3518" s="310">
        <v>0.83916083916083917</v>
      </c>
      <c r="E3518" s="282" t="s">
        <v>2849</v>
      </c>
    </row>
    <row r="3519" spans="1:5" x14ac:dyDescent="0.2">
      <c r="A3519" s="282" t="s">
        <v>9772</v>
      </c>
      <c r="B3519" s="282" t="s">
        <v>9771</v>
      </c>
      <c r="C3519" s="282" t="s">
        <v>104</v>
      </c>
      <c r="D3519" s="310">
        <v>-1.2886597938144329</v>
      </c>
      <c r="E3519" s="282" t="s">
        <v>2852</v>
      </c>
    </row>
    <row r="3520" spans="1:5" x14ac:dyDescent="0.2">
      <c r="A3520" s="282" t="s">
        <v>9770</v>
      </c>
      <c r="B3520" s="282" t="s">
        <v>9769</v>
      </c>
      <c r="C3520" s="282" t="s">
        <v>104</v>
      </c>
      <c r="D3520" s="310">
        <v>52.858958068614989</v>
      </c>
      <c r="E3520" s="282" t="s">
        <v>2844</v>
      </c>
    </row>
    <row r="3521" spans="1:5" x14ac:dyDescent="0.2">
      <c r="A3521" s="282" t="s">
        <v>9768</v>
      </c>
      <c r="B3521" s="282" t="s">
        <v>9767</v>
      </c>
      <c r="C3521" s="282" t="s">
        <v>104</v>
      </c>
      <c r="D3521" s="310">
        <v>-1.7699115044247788</v>
      </c>
      <c r="E3521" s="282" t="s">
        <v>2852</v>
      </c>
    </row>
    <row r="3522" spans="1:5" x14ac:dyDescent="0.2">
      <c r="A3522" s="282" t="s">
        <v>9766</v>
      </c>
      <c r="B3522" s="282" t="s">
        <v>9765</v>
      </c>
      <c r="C3522" s="282" t="s">
        <v>104</v>
      </c>
      <c r="D3522" s="310">
        <v>-1.7310252996005324</v>
      </c>
      <c r="E3522" s="282" t="s">
        <v>2852</v>
      </c>
    </row>
    <row r="3523" spans="1:5" x14ac:dyDescent="0.2">
      <c r="A3523" s="282" t="s">
        <v>9764</v>
      </c>
      <c r="B3523" s="282" t="s">
        <v>9763</v>
      </c>
      <c r="C3523" s="282" t="s">
        <v>104</v>
      </c>
      <c r="D3523" s="310">
        <v>-32.19178082191781</v>
      </c>
      <c r="E3523" s="282" t="s">
        <v>2852</v>
      </c>
    </row>
    <row r="3524" spans="1:5" x14ac:dyDescent="0.2">
      <c r="A3524" s="282" t="s">
        <v>9762</v>
      </c>
      <c r="B3524" s="282" t="s">
        <v>9761</v>
      </c>
      <c r="C3524" s="282" t="s">
        <v>104</v>
      </c>
      <c r="D3524" s="310">
        <v>175.64979480164158</v>
      </c>
      <c r="E3524" s="282" t="s">
        <v>2844</v>
      </c>
    </row>
    <row r="3525" spans="1:5" x14ac:dyDescent="0.2">
      <c r="A3525" s="282" t="s">
        <v>9760</v>
      </c>
      <c r="B3525" s="282" t="s">
        <v>9759</v>
      </c>
      <c r="C3525" s="282" t="s">
        <v>104</v>
      </c>
      <c r="D3525" s="310">
        <v>6.1872909698996654</v>
      </c>
      <c r="E3525" s="282" t="s">
        <v>2844</v>
      </c>
    </row>
    <row r="3526" spans="1:5" x14ac:dyDescent="0.2">
      <c r="A3526" s="282" t="s">
        <v>9758</v>
      </c>
      <c r="B3526" s="282" t="s">
        <v>9757</v>
      </c>
      <c r="C3526" s="282" t="s">
        <v>104</v>
      </c>
      <c r="D3526" s="310">
        <v>6.7010309278350517</v>
      </c>
      <c r="E3526" s="282" t="s">
        <v>2844</v>
      </c>
    </row>
    <row r="3527" spans="1:5" x14ac:dyDescent="0.2">
      <c r="A3527" s="282" t="s">
        <v>9756</v>
      </c>
      <c r="B3527" s="282" t="s">
        <v>9755</v>
      </c>
      <c r="C3527" s="282" t="s">
        <v>104</v>
      </c>
      <c r="D3527" s="310">
        <v>-3.296703296703297</v>
      </c>
      <c r="E3527" s="282" t="s">
        <v>2852</v>
      </c>
    </row>
    <row r="3528" spans="1:5" x14ac:dyDescent="0.2">
      <c r="A3528" s="282" t="s">
        <v>9754</v>
      </c>
      <c r="B3528" s="282" t="s">
        <v>9753</v>
      </c>
      <c r="C3528" s="282" t="s">
        <v>104</v>
      </c>
      <c r="D3528" s="310">
        <v>22.308690012970171</v>
      </c>
      <c r="E3528" s="282" t="s">
        <v>2844</v>
      </c>
    </row>
    <row r="3529" spans="1:5" x14ac:dyDescent="0.2">
      <c r="A3529" s="282" t="s">
        <v>9752</v>
      </c>
      <c r="B3529" s="282" t="s">
        <v>9751</v>
      </c>
      <c r="C3529" s="282" t="s">
        <v>104</v>
      </c>
      <c r="D3529" s="310">
        <v>18.727490996398561</v>
      </c>
      <c r="E3529" s="282" t="s">
        <v>2844</v>
      </c>
    </row>
    <row r="3530" spans="1:5" x14ac:dyDescent="0.2">
      <c r="A3530" s="282" t="s">
        <v>9750</v>
      </c>
      <c r="B3530" s="282" t="s">
        <v>9749</v>
      </c>
      <c r="C3530" s="282" t="s">
        <v>104</v>
      </c>
      <c r="D3530" s="310">
        <v>20.102214650766609</v>
      </c>
      <c r="E3530" s="282" t="s">
        <v>2844</v>
      </c>
    </row>
    <row r="3531" spans="1:5" x14ac:dyDescent="0.2">
      <c r="A3531" s="282" t="s">
        <v>9748</v>
      </c>
      <c r="B3531" s="282" t="s">
        <v>9747</v>
      </c>
      <c r="C3531" s="282" t="s">
        <v>104</v>
      </c>
      <c r="D3531" s="310">
        <v>3.3182503770739067</v>
      </c>
      <c r="E3531" s="282" t="s">
        <v>2849</v>
      </c>
    </row>
    <row r="3532" spans="1:5" x14ac:dyDescent="0.2">
      <c r="A3532" s="282" t="s">
        <v>9746</v>
      </c>
      <c r="B3532" s="282" t="s">
        <v>9745</v>
      </c>
      <c r="C3532" s="282" t="s">
        <v>104</v>
      </c>
      <c r="D3532" s="310">
        <v>12.405063291139239</v>
      </c>
      <c r="E3532" s="282" t="s">
        <v>2844</v>
      </c>
    </row>
    <row r="3533" spans="1:5" x14ac:dyDescent="0.2">
      <c r="A3533" s="282" t="s">
        <v>9744</v>
      </c>
      <c r="B3533" s="282" t="s">
        <v>9743</v>
      </c>
      <c r="C3533" s="282" t="s">
        <v>104</v>
      </c>
      <c r="D3533" s="310">
        <v>31.528662420382165</v>
      </c>
      <c r="E3533" s="282" t="s">
        <v>2844</v>
      </c>
    </row>
    <row r="3534" spans="1:5" x14ac:dyDescent="0.2">
      <c r="A3534" s="282" t="s">
        <v>9742</v>
      </c>
      <c r="B3534" s="282" t="s">
        <v>9741</v>
      </c>
      <c r="C3534" s="282" t="s">
        <v>104</v>
      </c>
      <c r="D3534" s="310">
        <v>28.197674418604652</v>
      </c>
      <c r="E3534" s="282" t="s">
        <v>2844</v>
      </c>
    </row>
    <row r="3535" spans="1:5" x14ac:dyDescent="0.2">
      <c r="A3535" s="282" t="s">
        <v>9740</v>
      </c>
      <c r="B3535" s="282" t="s">
        <v>9739</v>
      </c>
      <c r="C3535" s="282" t="s">
        <v>104</v>
      </c>
      <c r="D3535" s="310">
        <v>33.076923076923073</v>
      </c>
      <c r="E3535" s="282" t="s">
        <v>2844</v>
      </c>
    </row>
    <row r="3536" spans="1:5" x14ac:dyDescent="0.2">
      <c r="A3536" s="282" t="s">
        <v>9738</v>
      </c>
      <c r="B3536" s="282" t="s">
        <v>9737</v>
      </c>
      <c r="C3536" s="282" t="s">
        <v>104</v>
      </c>
      <c r="D3536" s="310">
        <v>26.666666666666668</v>
      </c>
      <c r="E3536" s="282" t="s">
        <v>2844</v>
      </c>
    </row>
    <row r="3537" spans="1:5" x14ac:dyDescent="0.2">
      <c r="A3537" s="282" t="s">
        <v>9736</v>
      </c>
      <c r="B3537" s="282" t="s">
        <v>9735</v>
      </c>
      <c r="C3537" s="282" t="s">
        <v>104</v>
      </c>
      <c r="D3537" s="310">
        <v>0.44247787610619471</v>
      </c>
      <c r="E3537" s="282" t="s">
        <v>2849</v>
      </c>
    </row>
    <row r="3538" spans="1:5" x14ac:dyDescent="0.2">
      <c r="A3538" s="282" t="s">
        <v>9734</v>
      </c>
      <c r="B3538" s="282" t="s">
        <v>9733</v>
      </c>
      <c r="C3538" s="282" t="s">
        <v>104</v>
      </c>
      <c r="D3538" s="310">
        <v>79.549393414211437</v>
      </c>
      <c r="E3538" s="282" t="s">
        <v>2844</v>
      </c>
    </row>
    <row r="3539" spans="1:5" x14ac:dyDescent="0.2">
      <c r="A3539" s="282" t="s">
        <v>9732</v>
      </c>
      <c r="B3539" s="282" t="s">
        <v>9731</v>
      </c>
      <c r="C3539" s="282" t="s">
        <v>104</v>
      </c>
      <c r="D3539" s="310">
        <v>13.225806451612904</v>
      </c>
      <c r="E3539" s="282" t="s">
        <v>2844</v>
      </c>
    </row>
    <row r="3540" spans="1:5" x14ac:dyDescent="0.2">
      <c r="A3540" s="282" t="s">
        <v>9730</v>
      </c>
      <c r="B3540" s="282" t="s">
        <v>9729</v>
      </c>
      <c r="C3540" s="282" t="s">
        <v>104</v>
      </c>
      <c r="D3540" s="310">
        <v>3.854166666666667</v>
      </c>
      <c r="E3540" s="282" t="s">
        <v>2849</v>
      </c>
    </row>
    <row r="3541" spans="1:5" x14ac:dyDescent="0.2">
      <c r="A3541" s="282" t="s">
        <v>9728</v>
      </c>
      <c r="B3541" s="282" t="s">
        <v>9727</v>
      </c>
      <c r="C3541" s="282" t="s">
        <v>104</v>
      </c>
      <c r="D3541" s="310">
        <v>57.372654155495987</v>
      </c>
      <c r="E3541" s="282" t="s">
        <v>2844</v>
      </c>
    </row>
    <row r="3542" spans="1:5" x14ac:dyDescent="0.2">
      <c r="A3542" s="282" t="s">
        <v>9726</v>
      </c>
      <c r="B3542" s="282" t="s">
        <v>9725</v>
      </c>
      <c r="C3542" s="282" t="s">
        <v>104</v>
      </c>
      <c r="D3542" s="310">
        <v>42.113095238095241</v>
      </c>
      <c r="E3542" s="282" t="s">
        <v>2844</v>
      </c>
    </row>
    <row r="3543" spans="1:5" x14ac:dyDescent="0.2">
      <c r="A3543" s="282" t="s">
        <v>9724</v>
      </c>
      <c r="B3543" s="282" t="s">
        <v>9723</v>
      </c>
      <c r="C3543" s="282" t="s">
        <v>104</v>
      </c>
      <c r="D3543" s="310">
        <v>37.477797513321491</v>
      </c>
      <c r="E3543" s="282" t="s">
        <v>2844</v>
      </c>
    </row>
    <row r="3544" spans="1:5" x14ac:dyDescent="0.2">
      <c r="A3544" s="282" t="s">
        <v>9722</v>
      </c>
      <c r="B3544" s="282" t="s">
        <v>9721</v>
      </c>
      <c r="C3544" s="282" t="s">
        <v>104</v>
      </c>
      <c r="D3544" s="310">
        <v>47.937131630648331</v>
      </c>
      <c r="E3544" s="282" t="s">
        <v>2844</v>
      </c>
    </row>
    <row r="3545" spans="1:5" x14ac:dyDescent="0.2">
      <c r="A3545" s="282" t="s">
        <v>9720</v>
      </c>
      <c r="B3545" s="282" t="s">
        <v>9719</v>
      </c>
      <c r="C3545" s="282" t="s">
        <v>104</v>
      </c>
      <c r="D3545" s="310">
        <v>-0.75376884422110546</v>
      </c>
      <c r="E3545" s="282" t="s">
        <v>2852</v>
      </c>
    </row>
    <row r="3546" spans="1:5" x14ac:dyDescent="0.2">
      <c r="A3546" s="282" t="s">
        <v>9718</v>
      </c>
      <c r="B3546" s="282" t="s">
        <v>9717</v>
      </c>
      <c r="C3546" s="282" t="s">
        <v>104</v>
      </c>
      <c r="D3546" s="310">
        <v>11.028730305838739</v>
      </c>
      <c r="E3546" s="282" t="s">
        <v>2844</v>
      </c>
    </row>
    <row r="3547" spans="1:5" x14ac:dyDescent="0.2">
      <c r="A3547" s="282" t="s">
        <v>9716</v>
      </c>
      <c r="B3547" s="282" t="s">
        <v>9715</v>
      </c>
      <c r="C3547" s="282" t="s">
        <v>104</v>
      </c>
      <c r="D3547" s="310">
        <v>16.607142857142858</v>
      </c>
      <c r="E3547" s="282" t="s">
        <v>2844</v>
      </c>
    </row>
    <row r="3548" spans="1:5" x14ac:dyDescent="0.2">
      <c r="A3548" s="282" t="s">
        <v>9714</v>
      </c>
      <c r="B3548" s="282" t="s">
        <v>9713</v>
      </c>
      <c r="C3548" s="282" t="s">
        <v>104</v>
      </c>
      <c r="D3548" s="310">
        <v>9.8339719029374209</v>
      </c>
      <c r="E3548" s="282" t="s">
        <v>2844</v>
      </c>
    </row>
    <row r="3549" spans="1:5" x14ac:dyDescent="0.2">
      <c r="A3549" s="282" t="s">
        <v>9712</v>
      </c>
      <c r="B3549" s="282" t="s">
        <v>9711</v>
      </c>
      <c r="C3549" s="282" t="s">
        <v>104</v>
      </c>
      <c r="D3549" s="310">
        <v>-3.1901840490797548</v>
      </c>
      <c r="E3549" s="282" t="s">
        <v>2852</v>
      </c>
    </row>
    <row r="3550" spans="1:5" x14ac:dyDescent="0.2">
      <c r="A3550" s="282" t="s">
        <v>9710</v>
      </c>
      <c r="B3550" s="282" t="s">
        <v>9709</v>
      </c>
      <c r="C3550" s="282" t="s">
        <v>104</v>
      </c>
      <c r="D3550" s="310">
        <v>146.48829431438125</v>
      </c>
      <c r="E3550" s="282" t="s">
        <v>2844</v>
      </c>
    </row>
    <row r="3551" spans="1:5" x14ac:dyDescent="0.2">
      <c r="A3551" s="282" t="s">
        <v>9708</v>
      </c>
      <c r="B3551" s="282" t="s">
        <v>9707</v>
      </c>
      <c r="C3551" s="282" t="s">
        <v>104</v>
      </c>
      <c r="D3551" s="310">
        <v>14.025974025974024</v>
      </c>
      <c r="E3551" s="282" t="s">
        <v>2844</v>
      </c>
    </row>
    <row r="3552" spans="1:5" x14ac:dyDescent="0.2">
      <c r="A3552" s="282" t="s">
        <v>9706</v>
      </c>
      <c r="B3552" s="282" t="s">
        <v>9705</v>
      </c>
      <c r="C3552" s="282" t="s">
        <v>104</v>
      </c>
      <c r="D3552" s="310">
        <v>120.59496567505721</v>
      </c>
      <c r="E3552" s="282" t="s">
        <v>2844</v>
      </c>
    </row>
    <row r="3553" spans="1:5" x14ac:dyDescent="0.2">
      <c r="A3553" s="282" t="s">
        <v>9704</v>
      </c>
      <c r="B3553" s="282" t="s">
        <v>9703</v>
      </c>
      <c r="C3553" s="282" t="s">
        <v>104</v>
      </c>
      <c r="D3553" s="310">
        <v>21.067821067821068</v>
      </c>
      <c r="E3553" s="282" t="s">
        <v>2844</v>
      </c>
    </row>
    <row r="3554" spans="1:5" x14ac:dyDescent="0.2">
      <c r="A3554" s="282" t="s">
        <v>9702</v>
      </c>
      <c r="B3554" s="282" t="s">
        <v>9701</v>
      </c>
      <c r="C3554" s="282" t="s">
        <v>104</v>
      </c>
      <c r="D3554" s="310">
        <v>69.031141868512108</v>
      </c>
      <c r="E3554" s="282" t="s">
        <v>2844</v>
      </c>
    </row>
    <row r="3555" spans="1:5" x14ac:dyDescent="0.2">
      <c r="A3555" s="282" t="s">
        <v>9700</v>
      </c>
      <c r="B3555" s="282" t="s">
        <v>9699</v>
      </c>
      <c r="C3555" s="282" t="s">
        <v>104</v>
      </c>
      <c r="D3555" s="310">
        <v>20.410628019323671</v>
      </c>
      <c r="E3555" s="282" t="s">
        <v>2844</v>
      </c>
    </row>
    <row r="3556" spans="1:5" x14ac:dyDescent="0.2">
      <c r="A3556" s="282" t="s">
        <v>9698</v>
      </c>
      <c r="B3556" s="282" t="s">
        <v>9697</v>
      </c>
      <c r="C3556" s="282" t="s">
        <v>104</v>
      </c>
      <c r="D3556" s="310">
        <v>33.333333333333329</v>
      </c>
      <c r="E3556" s="282" t="s">
        <v>2844</v>
      </c>
    </row>
    <row r="3557" spans="1:5" x14ac:dyDescent="0.2">
      <c r="A3557" s="282" t="s">
        <v>9696</v>
      </c>
      <c r="B3557" s="282" t="s">
        <v>9695</v>
      </c>
      <c r="C3557" s="282" t="s">
        <v>104</v>
      </c>
      <c r="D3557" s="310">
        <v>21.036889332003987</v>
      </c>
      <c r="E3557" s="282" t="s">
        <v>2844</v>
      </c>
    </row>
    <row r="3558" spans="1:5" x14ac:dyDescent="0.2">
      <c r="A3558" s="282" t="s">
        <v>9694</v>
      </c>
      <c r="B3558" s="282" t="s">
        <v>9693</v>
      </c>
      <c r="C3558" s="282" t="s">
        <v>104</v>
      </c>
      <c r="D3558" s="310">
        <v>27.937915742793791</v>
      </c>
      <c r="E3558" s="282" t="s">
        <v>2844</v>
      </c>
    </row>
    <row r="3559" spans="1:5" x14ac:dyDescent="0.2">
      <c r="A3559" s="282" t="s">
        <v>9692</v>
      </c>
      <c r="B3559" s="282" t="s">
        <v>9691</v>
      </c>
      <c r="C3559" s="282" t="s">
        <v>104</v>
      </c>
      <c r="D3559" s="310">
        <v>51.861702127659569</v>
      </c>
      <c r="E3559" s="282" t="s">
        <v>2844</v>
      </c>
    </row>
    <row r="3560" spans="1:5" x14ac:dyDescent="0.2">
      <c r="A3560" s="282" t="s">
        <v>9690</v>
      </c>
      <c r="B3560" s="282" t="s">
        <v>9689</v>
      </c>
      <c r="C3560" s="282" t="s">
        <v>104</v>
      </c>
      <c r="D3560" s="310">
        <v>-1.4723926380368098</v>
      </c>
      <c r="E3560" s="282" t="s">
        <v>2852</v>
      </c>
    </row>
    <row r="3561" spans="1:5" x14ac:dyDescent="0.2">
      <c r="A3561" s="282" t="s">
        <v>9688</v>
      </c>
      <c r="B3561" s="282" t="s">
        <v>9687</v>
      </c>
      <c r="C3561" s="282" t="s">
        <v>104</v>
      </c>
      <c r="D3561" s="310">
        <v>2.6490066225165565</v>
      </c>
      <c r="E3561" s="282" t="s">
        <v>2849</v>
      </c>
    </row>
    <row r="3562" spans="1:5" x14ac:dyDescent="0.2">
      <c r="A3562" s="282" t="s">
        <v>9686</v>
      </c>
      <c r="B3562" s="282" t="s">
        <v>9685</v>
      </c>
      <c r="C3562" s="282" t="s">
        <v>104</v>
      </c>
      <c r="D3562" s="310">
        <v>12.144420131291028</v>
      </c>
      <c r="E3562" s="282" t="s">
        <v>2844</v>
      </c>
    </row>
    <row r="3563" spans="1:5" x14ac:dyDescent="0.2">
      <c r="A3563" s="282" t="s">
        <v>9684</v>
      </c>
      <c r="B3563" s="282" t="s">
        <v>9683</v>
      </c>
      <c r="C3563" s="282" t="s">
        <v>104</v>
      </c>
      <c r="D3563" s="310">
        <v>7.3170731707317067</v>
      </c>
      <c r="E3563" s="282" t="s">
        <v>2844</v>
      </c>
    </row>
    <row r="3564" spans="1:5" x14ac:dyDescent="0.2">
      <c r="A3564" s="282" t="s">
        <v>9682</v>
      </c>
      <c r="B3564" s="282" t="s">
        <v>9681</v>
      </c>
      <c r="C3564" s="282" t="s">
        <v>104</v>
      </c>
      <c r="D3564" s="310">
        <v>6.2849162011173192</v>
      </c>
      <c r="E3564" s="282" t="s">
        <v>2844</v>
      </c>
    </row>
    <row r="3565" spans="1:5" x14ac:dyDescent="0.2">
      <c r="A3565" s="282" t="s">
        <v>9680</v>
      </c>
      <c r="B3565" s="282" t="s">
        <v>9679</v>
      </c>
      <c r="C3565" s="282" t="s">
        <v>104</v>
      </c>
      <c r="D3565" s="310">
        <v>-4.549854791868345</v>
      </c>
      <c r="E3565" s="282" t="s">
        <v>2852</v>
      </c>
    </row>
    <row r="3566" spans="1:5" x14ac:dyDescent="0.2">
      <c r="A3566" s="282" t="s">
        <v>9678</v>
      </c>
      <c r="B3566" s="282" t="s">
        <v>9677</v>
      </c>
      <c r="C3566" s="282" t="s">
        <v>104</v>
      </c>
      <c r="D3566" s="310">
        <v>-9.6715328467153299</v>
      </c>
      <c r="E3566" s="282" t="s">
        <v>2852</v>
      </c>
    </row>
    <row r="3567" spans="1:5" x14ac:dyDescent="0.2">
      <c r="A3567" s="282" t="s">
        <v>9676</v>
      </c>
      <c r="B3567" s="282" t="s">
        <v>9675</v>
      </c>
      <c r="C3567" s="282" t="s">
        <v>104</v>
      </c>
      <c r="D3567" s="310">
        <v>5.3140096618357484</v>
      </c>
      <c r="E3567" s="282" t="s">
        <v>2844</v>
      </c>
    </row>
    <row r="3568" spans="1:5" x14ac:dyDescent="0.2">
      <c r="A3568" s="282" t="s">
        <v>9674</v>
      </c>
      <c r="B3568" s="282" t="s">
        <v>9673</v>
      </c>
      <c r="C3568" s="282" t="s">
        <v>104</v>
      </c>
      <c r="D3568" s="310">
        <v>-1.3888888888888888</v>
      </c>
      <c r="E3568" s="282" t="s">
        <v>2852</v>
      </c>
    </row>
    <row r="3569" spans="1:5" x14ac:dyDescent="0.2">
      <c r="A3569" s="282" t="s">
        <v>9672</v>
      </c>
      <c r="B3569" s="282" t="s">
        <v>9671</v>
      </c>
      <c r="C3569" s="282" t="s">
        <v>104</v>
      </c>
      <c r="D3569" s="310">
        <v>7.3208722741433014</v>
      </c>
      <c r="E3569" s="282" t="s">
        <v>2844</v>
      </c>
    </row>
    <row r="3570" spans="1:5" x14ac:dyDescent="0.2">
      <c r="A3570" s="282" t="s">
        <v>9670</v>
      </c>
      <c r="B3570" s="282" t="s">
        <v>9669</v>
      </c>
      <c r="C3570" s="282" t="s">
        <v>104</v>
      </c>
      <c r="D3570" s="310">
        <v>234.05639913232105</v>
      </c>
      <c r="E3570" s="282" t="s">
        <v>2844</v>
      </c>
    </row>
    <row r="3571" spans="1:5" x14ac:dyDescent="0.2">
      <c r="A3571" s="282" t="s">
        <v>9668</v>
      </c>
      <c r="B3571" s="282" t="s">
        <v>9667</v>
      </c>
      <c r="C3571" s="282" t="s">
        <v>104</v>
      </c>
      <c r="D3571" s="310">
        <v>-0.72289156626506024</v>
      </c>
      <c r="E3571" s="282" t="s">
        <v>2852</v>
      </c>
    </row>
    <row r="3572" spans="1:5" x14ac:dyDescent="0.2">
      <c r="A3572" s="282" t="s">
        <v>9666</v>
      </c>
      <c r="B3572" s="282" t="s">
        <v>9665</v>
      </c>
      <c r="C3572" s="282" t="s">
        <v>104</v>
      </c>
      <c r="D3572" s="310">
        <v>-9.2352092352092345</v>
      </c>
      <c r="E3572" s="282" t="s">
        <v>2852</v>
      </c>
    </row>
    <row r="3573" spans="1:5" x14ac:dyDescent="0.2">
      <c r="A3573" s="282" t="s">
        <v>9664</v>
      </c>
      <c r="B3573" s="282" t="s">
        <v>9663</v>
      </c>
      <c r="C3573" s="282" t="s">
        <v>104</v>
      </c>
      <c r="D3573" s="310">
        <v>1.8633540372670807</v>
      </c>
      <c r="E3573" s="282" t="s">
        <v>2849</v>
      </c>
    </row>
    <row r="3574" spans="1:5" x14ac:dyDescent="0.2">
      <c r="A3574" s="282" t="s">
        <v>9662</v>
      </c>
      <c r="B3574" s="282" t="s">
        <v>9661</v>
      </c>
      <c r="C3574" s="282" t="s">
        <v>104</v>
      </c>
      <c r="D3574" s="310">
        <v>-4.3156596794081379</v>
      </c>
      <c r="E3574" s="282" t="s">
        <v>2852</v>
      </c>
    </row>
    <row r="3575" spans="1:5" x14ac:dyDescent="0.2">
      <c r="A3575" s="282" t="s">
        <v>9660</v>
      </c>
      <c r="B3575" s="282" t="s">
        <v>9659</v>
      </c>
      <c r="C3575" s="282" t="s">
        <v>104</v>
      </c>
      <c r="D3575" s="310">
        <v>-4.5169385194479297</v>
      </c>
      <c r="E3575" s="282" t="s">
        <v>2852</v>
      </c>
    </row>
    <row r="3576" spans="1:5" x14ac:dyDescent="0.2">
      <c r="A3576" s="282" t="s">
        <v>9658</v>
      </c>
      <c r="B3576" s="282" t="s">
        <v>9657</v>
      </c>
      <c r="C3576" s="282" t="s">
        <v>104</v>
      </c>
      <c r="D3576" s="310">
        <v>-9.1603053435114496</v>
      </c>
      <c r="E3576" s="282" t="s">
        <v>2852</v>
      </c>
    </row>
    <row r="3577" spans="1:5" x14ac:dyDescent="0.2">
      <c r="A3577" s="282" t="s">
        <v>9656</v>
      </c>
      <c r="B3577" s="282" t="s">
        <v>9655</v>
      </c>
      <c r="C3577" s="282" t="s">
        <v>104</v>
      </c>
      <c r="D3577" s="310">
        <v>7.4074074074074066</v>
      </c>
      <c r="E3577" s="282" t="s">
        <v>2844</v>
      </c>
    </row>
    <row r="3578" spans="1:5" x14ac:dyDescent="0.2">
      <c r="A3578" s="282" t="s">
        <v>9654</v>
      </c>
      <c r="B3578" s="282" t="s">
        <v>9653</v>
      </c>
      <c r="C3578" s="282" t="s">
        <v>104</v>
      </c>
      <c r="D3578" s="310">
        <v>-12.133891213389122</v>
      </c>
      <c r="E3578" s="282" t="s">
        <v>2852</v>
      </c>
    </row>
    <row r="3579" spans="1:5" x14ac:dyDescent="0.2">
      <c r="A3579" s="282" t="s">
        <v>9652</v>
      </c>
      <c r="B3579" s="282" t="s">
        <v>9651</v>
      </c>
      <c r="C3579" s="282" t="s">
        <v>104</v>
      </c>
      <c r="D3579" s="310">
        <v>-3.2679738562091507</v>
      </c>
      <c r="E3579" s="282" t="s">
        <v>2852</v>
      </c>
    </row>
    <row r="3580" spans="1:5" x14ac:dyDescent="0.2">
      <c r="A3580" s="282" t="s">
        <v>9650</v>
      </c>
      <c r="B3580" s="282" t="s">
        <v>9649</v>
      </c>
      <c r="C3580" s="282" t="s">
        <v>104</v>
      </c>
      <c r="D3580" s="310">
        <v>-6.2121212121212119</v>
      </c>
      <c r="E3580" s="282" t="s">
        <v>2852</v>
      </c>
    </row>
    <row r="3581" spans="1:5" x14ac:dyDescent="0.2">
      <c r="A3581" s="282" t="s">
        <v>9648</v>
      </c>
      <c r="B3581" s="282" t="s">
        <v>9647</v>
      </c>
      <c r="C3581" s="282" t="s">
        <v>104</v>
      </c>
      <c r="D3581" s="310">
        <v>-9.806034482758621</v>
      </c>
      <c r="E3581" s="282" t="s">
        <v>2852</v>
      </c>
    </row>
    <row r="3582" spans="1:5" x14ac:dyDescent="0.2">
      <c r="A3582" s="282" t="s">
        <v>9646</v>
      </c>
      <c r="B3582" s="282" t="s">
        <v>9645</v>
      </c>
      <c r="C3582" s="282" t="s">
        <v>104</v>
      </c>
      <c r="D3582" s="310">
        <v>-1.2121212121212122</v>
      </c>
      <c r="E3582" s="282" t="s">
        <v>2852</v>
      </c>
    </row>
    <row r="3583" spans="1:5" x14ac:dyDescent="0.2">
      <c r="A3583" s="282" t="s">
        <v>9644</v>
      </c>
      <c r="B3583" s="282" t="s">
        <v>9643</v>
      </c>
      <c r="C3583" s="282" t="s">
        <v>104</v>
      </c>
      <c r="D3583" s="310">
        <v>-11.325966850828729</v>
      </c>
      <c r="E3583" s="282" t="s">
        <v>2852</v>
      </c>
    </row>
    <row r="3584" spans="1:5" x14ac:dyDescent="0.2">
      <c r="A3584" s="282" t="s">
        <v>9642</v>
      </c>
      <c r="B3584" s="282" t="s">
        <v>9641</v>
      </c>
      <c r="C3584" s="282" t="s">
        <v>104</v>
      </c>
      <c r="D3584" s="310">
        <v>-6.2877871825876657</v>
      </c>
      <c r="E3584" s="282" t="s">
        <v>2852</v>
      </c>
    </row>
    <row r="3585" spans="1:5" x14ac:dyDescent="0.2">
      <c r="A3585" s="282" t="s">
        <v>9640</v>
      </c>
      <c r="B3585" s="282" t="s">
        <v>9639</v>
      </c>
      <c r="C3585" s="282" t="s">
        <v>104</v>
      </c>
      <c r="D3585" s="310">
        <v>-1.1004126547455295</v>
      </c>
      <c r="E3585" s="282" t="s">
        <v>2852</v>
      </c>
    </row>
    <row r="3586" spans="1:5" x14ac:dyDescent="0.2">
      <c r="A3586" s="282" t="s">
        <v>9638</v>
      </c>
      <c r="B3586" s="282" t="s">
        <v>9637</v>
      </c>
      <c r="C3586" s="282" t="s">
        <v>104</v>
      </c>
      <c r="D3586" s="310">
        <v>-8.8963963963963959</v>
      </c>
      <c r="E3586" s="282" t="s">
        <v>2852</v>
      </c>
    </row>
    <row r="3587" spans="1:5" x14ac:dyDescent="0.2">
      <c r="A3587" s="282" t="s">
        <v>9636</v>
      </c>
      <c r="B3587" s="282" t="s">
        <v>9635</v>
      </c>
      <c r="C3587" s="282" t="s">
        <v>104</v>
      </c>
      <c r="D3587" s="310">
        <v>-10.23936170212766</v>
      </c>
      <c r="E3587" s="282" t="s">
        <v>2852</v>
      </c>
    </row>
    <row r="3588" spans="1:5" x14ac:dyDescent="0.2">
      <c r="A3588" s="282" t="s">
        <v>9634</v>
      </c>
      <c r="B3588" s="282" t="s">
        <v>9633</v>
      </c>
      <c r="C3588" s="282" t="s">
        <v>104</v>
      </c>
      <c r="D3588" s="310">
        <v>-6.6160520607375277</v>
      </c>
      <c r="E3588" s="282" t="s">
        <v>2852</v>
      </c>
    </row>
    <row r="3589" spans="1:5" x14ac:dyDescent="0.2">
      <c r="A3589" s="282" t="s">
        <v>9632</v>
      </c>
      <c r="B3589" s="282" t="s">
        <v>9631</v>
      </c>
      <c r="C3589" s="282" t="s">
        <v>104</v>
      </c>
      <c r="D3589" s="310">
        <v>-10.543657331136739</v>
      </c>
      <c r="E3589" s="282" t="s">
        <v>2852</v>
      </c>
    </row>
    <row r="3590" spans="1:5" x14ac:dyDescent="0.2">
      <c r="A3590" s="282" t="s">
        <v>9630</v>
      </c>
      <c r="B3590" s="282" t="s">
        <v>9629</v>
      </c>
      <c r="C3590" s="282" t="s">
        <v>104</v>
      </c>
      <c r="D3590" s="310">
        <v>343.06451612903226</v>
      </c>
      <c r="E3590" s="282" t="s">
        <v>2844</v>
      </c>
    </row>
    <row r="3591" spans="1:5" x14ac:dyDescent="0.2">
      <c r="A3591" s="282" t="s">
        <v>9628</v>
      </c>
      <c r="B3591" s="282" t="s">
        <v>9627</v>
      </c>
      <c r="C3591" s="282" t="s">
        <v>104</v>
      </c>
      <c r="D3591" s="310">
        <v>6.7901234567901234</v>
      </c>
      <c r="E3591" s="282" t="s">
        <v>2844</v>
      </c>
    </row>
    <row r="3592" spans="1:5" x14ac:dyDescent="0.2">
      <c r="A3592" s="282" t="s">
        <v>9626</v>
      </c>
      <c r="B3592" s="282" t="s">
        <v>9625</v>
      </c>
      <c r="C3592" s="282" t="s">
        <v>104</v>
      </c>
      <c r="D3592" s="310">
        <v>-9.4306049822064058</v>
      </c>
      <c r="E3592" s="282" t="s">
        <v>2852</v>
      </c>
    </row>
    <row r="3593" spans="1:5" x14ac:dyDescent="0.2">
      <c r="A3593" s="282" t="s">
        <v>9624</v>
      </c>
      <c r="B3593" s="282" t="s">
        <v>9623</v>
      </c>
      <c r="C3593" s="282" t="s">
        <v>104</v>
      </c>
      <c r="D3593" s="310">
        <v>22.95918367346939</v>
      </c>
      <c r="E3593" s="282" t="s">
        <v>2844</v>
      </c>
    </row>
    <row r="3594" spans="1:5" x14ac:dyDescent="0.2">
      <c r="A3594" s="282" t="s">
        <v>9622</v>
      </c>
      <c r="B3594" s="282" t="s">
        <v>9621</v>
      </c>
      <c r="C3594" s="282" t="s">
        <v>104</v>
      </c>
      <c r="D3594" s="310">
        <v>-2.7926960257787328</v>
      </c>
      <c r="E3594" s="282" t="s">
        <v>2852</v>
      </c>
    </row>
    <row r="3595" spans="1:5" x14ac:dyDescent="0.2">
      <c r="A3595" s="282" t="s">
        <v>9620</v>
      </c>
      <c r="B3595" s="282" t="s">
        <v>9619</v>
      </c>
      <c r="C3595" s="282" t="s">
        <v>104</v>
      </c>
      <c r="D3595" s="310">
        <v>-8.2379862700228834</v>
      </c>
      <c r="E3595" s="282" t="s">
        <v>2852</v>
      </c>
    </row>
    <row r="3596" spans="1:5" x14ac:dyDescent="0.2">
      <c r="A3596" s="282" t="s">
        <v>9618</v>
      </c>
      <c r="B3596" s="282" t="s">
        <v>9617</v>
      </c>
      <c r="C3596" s="282" t="s">
        <v>104</v>
      </c>
      <c r="D3596" s="310">
        <v>-7.2322670375521563</v>
      </c>
      <c r="E3596" s="282" t="s">
        <v>2852</v>
      </c>
    </row>
    <row r="3597" spans="1:5" x14ac:dyDescent="0.2">
      <c r="A3597" s="282" t="s">
        <v>9616</v>
      </c>
      <c r="B3597" s="282" t="s">
        <v>9615</v>
      </c>
      <c r="C3597" s="282" t="s">
        <v>104</v>
      </c>
      <c r="D3597" s="310">
        <v>-14.265927977839334</v>
      </c>
      <c r="E3597" s="282" t="s">
        <v>2852</v>
      </c>
    </row>
    <row r="3598" spans="1:5" x14ac:dyDescent="0.2">
      <c r="A3598" s="282" t="s">
        <v>9614</v>
      </c>
      <c r="B3598" s="282" t="s">
        <v>9613</v>
      </c>
      <c r="C3598" s="282" t="s">
        <v>104</v>
      </c>
      <c r="D3598" s="310">
        <v>-13.112582781456952</v>
      </c>
      <c r="E3598" s="282" t="s">
        <v>2852</v>
      </c>
    </row>
    <row r="3599" spans="1:5" x14ac:dyDescent="0.2">
      <c r="A3599" s="282" t="s">
        <v>9612</v>
      </c>
      <c r="B3599" s="282" t="s">
        <v>9611</v>
      </c>
      <c r="C3599" s="282" t="s">
        <v>104</v>
      </c>
      <c r="D3599" s="310">
        <v>-4.3421052631578947</v>
      </c>
      <c r="E3599" s="282" t="s">
        <v>2852</v>
      </c>
    </row>
    <row r="3600" spans="1:5" x14ac:dyDescent="0.2">
      <c r="A3600" s="282" t="s">
        <v>9610</v>
      </c>
      <c r="B3600" s="282" t="s">
        <v>9609</v>
      </c>
      <c r="C3600" s="282" t="s">
        <v>104</v>
      </c>
      <c r="D3600" s="310">
        <v>0</v>
      </c>
      <c r="E3600" s="282" t="s">
        <v>3705</v>
      </c>
    </row>
    <row r="3601" spans="1:5" x14ac:dyDescent="0.2">
      <c r="A3601" s="282" t="s">
        <v>9608</v>
      </c>
      <c r="B3601" s="282" t="s">
        <v>9607</v>
      </c>
      <c r="C3601" s="282" t="s">
        <v>104</v>
      </c>
      <c r="D3601" s="310">
        <v>-5.1532033426183848</v>
      </c>
      <c r="E3601" s="282" t="s">
        <v>2852</v>
      </c>
    </row>
    <row r="3602" spans="1:5" x14ac:dyDescent="0.2">
      <c r="A3602" s="282" t="s">
        <v>9606</v>
      </c>
      <c r="B3602" s="282" t="s">
        <v>9605</v>
      </c>
      <c r="C3602" s="282" t="s">
        <v>104</v>
      </c>
      <c r="D3602" s="310">
        <v>-17.419354838709676</v>
      </c>
      <c r="E3602" s="282" t="s">
        <v>2852</v>
      </c>
    </row>
    <row r="3603" spans="1:5" x14ac:dyDescent="0.2">
      <c r="A3603" s="282" t="s">
        <v>9604</v>
      </c>
      <c r="B3603" s="282" t="s">
        <v>9603</v>
      </c>
      <c r="C3603" s="282" t="s">
        <v>104</v>
      </c>
      <c r="D3603" s="310">
        <v>-7.39247311827957</v>
      </c>
      <c r="E3603" s="282" t="s">
        <v>2852</v>
      </c>
    </row>
    <row r="3604" spans="1:5" x14ac:dyDescent="0.2">
      <c r="A3604" s="282" t="s">
        <v>9602</v>
      </c>
      <c r="B3604" s="282" t="s">
        <v>9601</v>
      </c>
      <c r="C3604" s="282" t="s">
        <v>104</v>
      </c>
      <c r="D3604" s="310">
        <v>-12.872340425531913</v>
      </c>
      <c r="E3604" s="282" t="s">
        <v>2852</v>
      </c>
    </row>
    <row r="3605" spans="1:5" x14ac:dyDescent="0.2">
      <c r="A3605" s="282" t="s">
        <v>9600</v>
      </c>
      <c r="B3605" s="282" t="s">
        <v>9599</v>
      </c>
      <c r="C3605" s="282" t="s">
        <v>104</v>
      </c>
      <c r="D3605" s="310">
        <v>-4.1015625</v>
      </c>
      <c r="E3605" s="282" t="s">
        <v>2852</v>
      </c>
    </row>
    <row r="3606" spans="1:5" x14ac:dyDescent="0.2">
      <c r="A3606" s="282" t="s">
        <v>9598</v>
      </c>
      <c r="B3606" s="282" t="s">
        <v>9597</v>
      </c>
      <c r="C3606" s="282" t="s">
        <v>104</v>
      </c>
      <c r="D3606" s="310">
        <v>22.207446808510639</v>
      </c>
      <c r="E3606" s="282" t="s">
        <v>2844</v>
      </c>
    </row>
    <row r="3607" spans="1:5" x14ac:dyDescent="0.2">
      <c r="A3607" s="282" t="s">
        <v>9596</v>
      </c>
      <c r="B3607" s="282" t="s">
        <v>9595</v>
      </c>
      <c r="C3607" s="282" t="s">
        <v>104</v>
      </c>
      <c r="D3607" s="310">
        <v>18.338108882521489</v>
      </c>
      <c r="E3607" s="282" t="s">
        <v>2844</v>
      </c>
    </row>
    <row r="3608" spans="1:5" x14ac:dyDescent="0.2">
      <c r="A3608" s="282" t="s">
        <v>9594</v>
      </c>
      <c r="B3608" s="282" t="s">
        <v>9593</v>
      </c>
      <c r="C3608" s="282" t="s">
        <v>104</v>
      </c>
      <c r="D3608" s="310">
        <v>-42.307692307692307</v>
      </c>
      <c r="E3608" s="282" t="s">
        <v>2852</v>
      </c>
    </row>
    <row r="3609" spans="1:5" x14ac:dyDescent="0.2">
      <c r="A3609" s="282" t="s">
        <v>9592</v>
      </c>
      <c r="B3609" s="282" t="s">
        <v>9591</v>
      </c>
      <c r="C3609" s="282" t="s">
        <v>104</v>
      </c>
      <c r="D3609" s="310">
        <v>-1.1124845488257107</v>
      </c>
      <c r="E3609" s="282" t="s">
        <v>2852</v>
      </c>
    </row>
    <row r="3610" spans="1:5" x14ac:dyDescent="0.2">
      <c r="A3610" s="282" t="s">
        <v>9590</v>
      </c>
      <c r="B3610" s="282" t="s">
        <v>9589</v>
      </c>
      <c r="C3610" s="282" t="s">
        <v>104</v>
      </c>
      <c r="D3610" s="310">
        <v>-7.7326343381389258</v>
      </c>
      <c r="E3610" s="282" t="s">
        <v>2852</v>
      </c>
    </row>
    <row r="3611" spans="1:5" x14ac:dyDescent="0.2">
      <c r="A3611" s="282" t="s">
        <v>9588</v>
      </c>
      <c r="B3611" s="282" t="s">
        <v>9587</v>
      </c>
      <c r="C3611" s="282" t="s">
        <v>104</v>
      </c>
      <c r="D3611" s="310">
        <v>18.459657701711489</v>
      </c>
      <c r="E3611" s="282" t="s">
        <v>2844</v>
      </c>
    </row>
    <row r="3612" spans="1:5" x14ac:dyDescent="0.2">
      <c r="A3612" s="282" t="s">
        <v>9586</v>
      </c>
      <c r="B3612" s="282" t="s">
        <v>9585</v>
      </c>
      <c r="C3612" s="282" t="s">
        <v>104</v>
      </c>
      <c r="D3612" s="310">
        <v>-6.9544364508393279</v>
      </c>
      <c r="E3612" s="282" t="s">
        <v>2852</v>
      </c>
    </row>
    <row r="3613" spans="1:5" x14ac:dyDescent="0.2">
      <c r="A3613" s="282" t="s">
        <v>9584</v>
      </c>
      <c r="B3613" s="282" t="s">
        <v>9583</v>
      </c>
      <c r="C3613" s="282" t="s">
        <v>104</v>
      </c>
      <c r="D3613" s="310">
        <v>-42.789223454833596</v>
      </c>
      <c r="E3613" s="282" t="s">
        <v>2852</v>
      </c>
    </row>
    <row r="3614" spans="1:5" x14ac:dyDescent="0.2">
      <c r="A3614" s="282" t="s">
        <v>9582</v>
      </c>
      <c r="B3614" s="282" t="s">
        <v>9581</v>
      </c>
      <c r="C3614" s="282" t="s">
        <v>104</v>
      </c>
      <c r="D3614" s="310">
        <v>-2.9637760702524698</v>
      </c>
      <c r="E3614" s="282" t="s">
        <v>2852</v>
      </c>
    </row>
    <row r="3615" spans="1:5" x14ac:dyDescent="0.2">
      <c r="A3615" s="282" t="s">
        <v>9580</v>
      </c>
      <c r="B3615" s="282" t="s">
        <v>9579</v>
      </c>
      <c r="C3615" s="282" t="s">
        <v>104</v>
      </c>
      <c r="D3615" s="310">
        <v>9.2495636998254795</v>
      </c>
      <c r="E3615" s="282" t="s">
        <v>2844</v>
      </c>
    </row>
    <row r="3616" spans="1:5" x14ac:dyDescent="0.2">
      <c r="A3616" s="282" t="s">
        <v>9578</v>
      </c>
      <c r="B3616" s="282" t="s">
        <v>9577</v>
      </c>
      <c r="C3616" s="282" t="s">
        <v>104</v>
      </c>
      <c r="D3616" s="310">
        <v>-8.5897435897435894</v>
      </c>
      <c r="E3616" s="282" t="s">
        <v>2852</v>
      </c>
    </row>
    <row r="3617" spans="1:5" x14ac:dyDescent="0.2">
      <c r="A3617" s="282" t="s">
        <v>9576</v>
      </c>
      <c r="B3617" s="282" t="s">
        <v>9575</v>
      </c>
      <c r="C3617" s="282" t="s">
        <v>104</v>
      </c>
      <c r="D3617" s="310">
        <v>-15.552325581395349</v>
      </c>
      <c r="E3617" s="282" t="s">
        <v>2852</v>
      </c>
    </row>
    <row r="3618" spans="1:5" x14ac:dyDescent="0.2">
      <c r="A3618" s="282" t="s">
        <v>9574</v>
      </c>
      <c r="B3618" s="282" t="s">
        <v>9573</v>
      </c>
      <c r="C3618" s="282" t="s">
        <v>104</v>
      </c>
      <c r="D3618" s="310">
        <v>43.23394495412844</v>
      </c>
      <c r="E3618" s="282" t="s">
        <v>2844</v>
      </c>
    </row>
    <row r="3619" spans="1:5" x14ac:dyDescent="0.2">
      <c r="A3619" s="282" t="s">
        <v>9572</v>
      </c>
      <c r="B3619" s="282" t="s">
        <v>9571</v>
      </c>
      <c r="C3619" s="282" t="s">
        <v>104</v>
      </c>
      <c r="D3619" s="310">
        <v>163.89891696750902</v>
      </c>
      <c r="E3619" s="282" t="s">
        <v>2844</v>
      </c>
    </row>
    <row r="3620" spans="1:5" x14ac:dyDescent="0.2">
      <c r="A3620" s="282" t="s">
        <v>9570</v>
      </c>
      <c r="B3620" s="282" t="s">
        <v>9569</v>
      </c>
      <c r="C3620" s="282" t="s">
        <v>104</v>
      </c>
      <c r="D3620" s="310">
        <v>22.714681440443211</v>
      </c>
      <c r="E3620" s="282" t="s">
        <v>2844</v>
      </c>
    </row>
    <row r="3621" spans="1:5" x14ac:dyDescent="0.2">
      <c r="A3621" s="282" t="s">
        <v>9568</v>
      </c>
      <c r="B3621" s="282" t="s">
        <v>9567</v>
      </c>
      <c r="C3621" s="282" t="s">
        <v>104</v>
      </c>
      <c r="D3621" s="310">
        <v>1.6605166051660518</v>
      </c>
      <c r="E3621" s="282" t="s">
        <v>2849</v>
      </c>
    </row>
    <row r="3622" spans="1:5" x14ac:dyDescent="0.2">
      <c r="A3622" s="282" t="s">
        <v>9566</v>
      </c>
      <c r="B3622" s="282" t="s">
        <v>9565</v>
      </c>
      <c r="C3622" s="282" t="s">
        <v>104</v>
      </c>
      <c r="D3622" s="310">
        <v>-7.5287865367581936</v>
      </c>
      <c r="E3622" s="282" t="s">
        <v>2852</v>
      </c>
    </row>
    <row r="3623" spans="1:5" x14ac:dyDescent="0.2">
      <c r="A3623" s="282" t="s">
        <v>9564</v>
      </c>
      <c r="B3623" s="282" t="s">
        <v>9563</v>
      </c>
      <c r="C3623" s="282" t="s">
        <v>104</v>
      </c>
      <c r="D3623" s="310">
        <v>-9.3471810089020764</v>
      </c>
      <c r="E3623" s="282" t="s">
        <v>2852</v>
      </c>
    </row>
    <row r="3624" spans="1:5" x14ac:dyDescent="0.2">
      <c r="A3624" s="282" t="s">
        <v>9562</v>
      </c>
      <c r="B3624" s="282" t="s">
        <v>9561</v>
      </c>
      <c r="C3624" s="282" t="s">
        <v>104</v>
      </c>
      <c r="D3624" s="310">
        <v>-10.766423357664232</v>
      </c>
      <c r="E3624" s="282" t="s">
        <v>2852</v>
      </c>
    </row>
    <row r="3625" spans="1:5" x14ac:dyDescent="0.2">
      <c r="A3625" s="282" t="s">
        <v>9560</v>
      </c>
      <c r="B3625" s="282" t="s">
        <v>9559</v>
      </c>
      <c r="C3625" s="282" t="s">
        <v>104</v>
      </c>
      <c r="D3625" s="310">
        <v>-23.549488054607508</v>
      </c>
      <c r="E3625" s="282" t="s">
        <v>2852</v>
      </c>
    </row>
    <row r="3626" spans="1:5" x14ac:dyDescent="0.2">
      <c r="A3626" s="282" t="s">
        <v>9558</v>
      </c>
      <c r="B3626" s="282" t="s">
        <v>9557</v>
      </c>
      <c r="C3626" s="282" t="s">
        <v>104</v>
      </c>
      <c r="D3626" s="310">
        <v>-2.9641185647425896</v>
      </c>
      <c r="E3626" s="282" t="s">
        <v>2852</v>
      </c>
    </row>
    <row r="3627" spans="1:5" x14ac:dyDescent="0.2">
      <c r="A3627" s="282" t="s">
        <v>9556</v>
      </c>
      <c r="B3627" s="282" t="s">
        <v>9555</v>
      </c>
      <c r="C3627" s="282" t="s">
        <v>104</v>
      </c>
      <c r="D3627" s="310">
        <v>-2.9795158286778398</v>
      </c>
      <c r="E3627" s="282" t="s">
        <v>2852</v>
      </c>
    </row>
    <row r="3628" spans="1:5" x14ac:dyDescent="0.2">
      <c r="A3628" s="282" t="s">
        <v>9554</v>
      </c>
      <c r="B3628" s="282" t="s">
        <v>9553</v>
      </c>
      <c r="C3628" s="282" t="s">
        <v>104</v>
      </c>
      <c r="D3628" s="310">
        <v>-19.46795646916566</v>
      </c>
      <c r="E3628" s="282" t="s">
        <v>2852</v>
      </c>
    </row>
    <row r="3629" spans="1:5" x14ac:dyDescent="0.2">
      <c r="A3629" s="282" t="s">
        <v>9552</v>
      </c>
      <c r="B3629" s="282" t="s">
        <v>9551</v>
      </c>
      <c r="C3629" s="282" t="s">
        <v>104</v>
      </c>
      <c r="D3629" s="310">
        <v>33.333333333333329</v>
      </c>
      <c r="E3629" s="282" t="s">
        <v>2844</v>
      </c>
    </row>
    <row r="3630" spans="1:5" x14ac:dyDescent="0.2">
      <c r="A3630" s="282" t="s">
        <v>9550</v>
      </c>
      <c r="B3630" s="282" t="s">
        <v>9549</v>
      </c>
      <c r="C3630" s="282" t="s">
        <v>104</v>
      </c>
      <c r="D3630" s="310">
        <v>4.1431261770244827</v>
      </c>
      <c r="E3630" s="282" t="s">
        <v>2849</v>
      </c>
    </row>
    <row r="3631" spans="1:5" x14ac:dyDescent="0.2">
      <c r="A3631" s="282" t="s">
        <v>9548</v>
      </c>
      <c r="B3631" s="282" t="s">
        <v>9547</v>
      </c>
      <c r="C3631" s="282" t="s">
        <v>104</v>
      </c>
      <c r="D3631" s="310">
        <v>-1.0610079575596816</v>
      </c>
      <c r="E3631" s="282" t="s">
        <v>2852</v>
      </c>
    </row>
    <row r="3632" spans="1:5" x14ac:dyDescent="0.2">
      <c r="A3632" s="282" t="s">
        <v>9546</v>
      </c>
      <c r="B3632" s="282" t="s">
        <v>9545</v>
      </c>
      <c r="C3632" s="282" t="s">
        <v>104</v>
      </c>
      <c r="D3632" s="310">
        <v>25.853658536585368</v>
      </c>
      <c r="E3632" s="282" t="s">
        <v>2844</v>
      </c>
    </row>
    <row r="3633" spans="1:5" x14ac:dyDescent="0.2">
      <c r="A3633" s="282" t="s">
        <v>9544</v>
      </c>
      <c r="B3633" s="282" t="s">
        <v>9543</v>
      </c>
      <c r="C3633" s="282" t="s">
        <v>104</v>
      </c>
      <c r="D3633" s="310">
        <v>-11.874386653581944</v>
      </c>
      <c r="E3633" s="282" t="s">
        <v>2852</v>
      </c>
    </row>
    <row r="3634" spans="1:5" x14ac:dyDescent="0.2">
      <c r="A3634" s="282" t="s">
        <v>9542</v>
      </c>
      <c r="B3634" s="282" t="s">
        <v>9541</v>
      </c>
      <c r="C3634" s="282" t="s">
        <v>104</v>
      </c>
      <c r="D3634" s="310">
        <v>5.7630736392742801</v>
      </c>
      <c r="E3634" s="282" t="s">
        <v>2844</v>
      </c>
    </row>
    <row r="3635" spans="1:5" x14ac:dyDescent="0.2">
      <c r="A3635" s="282" t="s">
        <v>9540</v>
      </c>
      <c r="B3635" s="282" t="s">
        <v>9539</v>
      </c>
      <c r="C3635" s="282" t="s">
        <v>104</v>
      </c>
      <c r="D3635" s="310">
        <v>-5.1351351351351351</v>
      </c>
      <c r="E3635" s="282" t="s">
        <v>2852</v>
      </c>
    </row>
    <row r="3636" spans="1:5" x14ac:dyDescent="0.2">
      <c r="A3636" s="282" t="s">
        <v>9538</v>
      </c>
      <c r="B3636" s="282" t="s">
        <v>9537</v>
      </c>
      <c r="C3636" s="282" t="s">
        <v>104</v>
      </c>
      <c r="D3636" s="310">
        <v>2.3232323232323231</v>
      </c>
      <c r="E3636" s="282" t="s">
        <v>2849</v>
      </c>
    </row>
    <row r="3637" spans="1:5" x14ac:dyDescent="0.2">
      <c r="A3637" s="282" t="s">
        <v>9536</v>
      </c>
      <c r="B3637" s="282" t="s">
        <v>9535</v>
      </c>
      <c r="C3637" s="282" t="s">
        <v>104</v>
      </c>
      <c r="D3637" s="310">
        <v>-6.6924066924066921</v>
      </c>
      <c r="E3637" s="282" t="s">
        <v>2852</v>
      </c>
    </row>
    <row r="3638" spans="1:5" x14ac:dyDescent="0.2">
      <c r="A3638" s="282" t="s">
        <v>9534</v>
      </c>
      <c r="B3638" s="282" t="s">
        <v>9533</v>
      </c>
      <c r="C3638" s="282" t="s">
        <v>104</v>
      </c>
      <c r="D3638" s="310">
        <v>0</v>
      </c>
      <c r="E3638" s="282" t="s">
        <v>3705</v>
      </c>
    </row>
    <row r="3639" spans="1:5" x14ac:dyDescent="0.2">
      <c r="A3639" s="282" t="s">
        <v>9532</v>
      </c>
      <c r="B3639" s="282" t="s">
        <v>9531</v>
      </c>
      <c r="C3639" s="282" t="s">
        <v>104</v>
      </c>
      <c r="D3639" s="310">
        <v>-2.263374485596708</v>
      </c>
      <c r="E3639" s="282" t="s">
        <v>2852</v>
      </c>
    </row>
    <row r="3640" spans="1:5" x14ac:dyDescent="0.2">
      <c r="A3640" s="282" t="s">
        <v>9530</v>
      </c>
      <c r="B3640" s="282" t="s">
        <v>9529</v>
      </c>
      <c r="C3640" s="282" t="s">
        <v>104</v>
      </c>
      <c r="D3640" s="310">
        <v>-4.334677419354839</v>
      </c>
      <c r="E3640" s="282" t="s">
        <v>2852</v>
      </c>
    </row>
    <row r="3641" spans="1:5" x14ac:dyDescent="0.2">
      <c r="A3641" s="282" t="s">
        <v>9528</v>
      </c>
      <c r="B3641" s="282" t="s">
        <v>9527</v>
      </c>
      <c r="C3641" s="282" t="s">
        <v>104</v>
      </c>
      <c r="D3641" s="310">
        <v>3.2512315270935961</v>
      </c>
      <c r="E3641" s="282" t="s">
        <v>2849</v>
      </c>
    </row>
    <row r="3642" spans="1:5" x14ac:dyDescent="0.2">
      <c r="A3642" s="282" t="s">
        <v>9526</v>
      </c>
      <c r="B3642" s="282" t="s">
        <v>9525</v>
      </c>
      <c r="C3642" s="282" t="s">
        <v>104</v>
      </c>
      <c r="D3642" s="310">
        <v>10.051546391752577</v>
      </c>
      <c r="E3642" s="282" t="s">
        <v>2844</v>
      </c>
    </row>
    <row r="3643" spans="1:5" x14ac:dyDescent="0.2">
      <c r="A3643" s="282" t="s">
        <v>9524</v>
      </c>
      <c r="B3643" s="282" t="s">
        <v>9523</v>
      </c>
      <c r="C3643" s="282" t="s">
        <v>104</v>
      </c>
      <c r="D3643" s="310">
        <v>13.567251461988302</v>
      </c>
      <c r="E3643" s="282" t="s">
        <v>2844</v>
      </c>
    </row>
    <row r="3644" spans="1:5" x14ac:dyDescent="0.2">
      <c r="A3644" s="282" t="s">
        <v>9522</v>
      </c>
      <c r="B3644" s="282" t="s">
        <v>9521</v>
      </c>
      <c r="C3644" s="282" t="s">
        <v>104</v>
      </c>
      <c r="D3644" s="310">
        <v>12.297734627831716</v>
      </c>
      <c r="E3644" s="282" t="s">
        <v>2844</v>
      </c>
    </row>
    <row r="3645" spans="1:5" x14ac:dyDescent="0.2">
      <c r="A3645" s="282" t="s">
        <v>9520</v>
      </c>
      <c r="B3645" s="282" t="s">
        <v>9519</v>
      </c>
      <c r="C3645" s="282" t="s">
        <v>104</v>
      </c>
      <c r="D3645" s="310">
        <v>-1.5894039735099337</v>
      </c>
      <c r="E3645" s="282" t="s">
        <v>2852</v>
      </c>
    </row>
    <row r="3646" spans="1:5" x14ac:dyDescent="0.2">
      <c r="A3646" s="282" t="s">
        <v>9518</v>
      </c>
      <c r="B3646" s="282" t="s">
        <v>9517</v>
      </c>
      <c r="C3646" s="282" t="s">
        <v>104</v>
      </c>
      <c r="D3646" s="310">
        <v>16.988950276243095</v>
      </c>
      <c r="E3646" s="282" t="s">
        <v>2844</v>
      </c>
    </row>
    <row r="3647" spans="1:5" x14ac:dyDescent="0.2">
      <c r="A3647" s="282" t="s">
        <v>9516</v>
      </c>
      <c r="B3647" s="282" t="s">
        <v>9515</v>
      </c>
      <c r="C3647" s="282" t="s">
        <v>104</v>
      </c>
      <c r="D3647" s="310">
        <v>30.892143808255657</v>
      </c>
      <c r="E3647" s="282" t="s">
        <v>2844</v>
      </c>
    </row>
    <row r="3648" spans="1:5" x14ac:dyDescent="0.2">
      <c r="A3648" s="282" t="s">
        <v>9514</v>
      </c>
      <c r="B3648" s="282" t="s">
        <v>9513</v>
      </c>
      <c r="C3648" s="282" t="s">
        <v>104</v>
      </c>
      <c r="D3648" s="310">
        <v>-1.7521902377972465</v>
      </c>
      <c r="E3648" s="282" t="s">
        <v>2852</v>
      </c>
    </row>
    <row r="3649" spans="1:5" x14ac:dyDescent="0.2">
      <c r="A3649" s="282" t="s">
        <v>9512</v>
      </c>
      <c r="B3649" s="282" t="s">
        <v>9511</v>
      </c>
      <c r="C3649" s="282" t="s">
        <v>104</v>
      </c>
      <c r="D3649" s="310">
        <v>7.8037904124860642</v>
      </c>
      <c r="E3649" s="282" t="s">
        <v>2844</v>
      </c>
    </row>
    <row r="3650" spans="1:5" x14ac:dyDescent="0.2">
      <c r="A3650" s="282" t="s">
        <v>9510</v>
      </c>
      <c r="B3650" s="282" t="s">
        <v>9509</v>
      </c>
      <c r="C3650" s="282" t="s">
        <v>104</v>
      </c>
      <c r="D3650" s="310">
        <v>52.046035805626602</v>
      </c>
      <c r="E3650" s="282" t="s">
        <v>2844</v>
      </c>
    </row>
    <row r="3651" spans="1:5" x14ac:dyDescent="0.2">
      <c r="A3651" s="282" t="s">
        <v>9508</v>
      </c>
      <c r="B3651" s="282" t="s">
        <v>9507</v>
      </c>
      <c r="C3651" s="282" t="s">
        <v>104</v>
      </c>
      <c r="D3651" s="310">
        <v>254.7222222222222</v>
      </c>
      <c r="E3651" s="282" t="s">
        <v>2844</v>
      </c>
    </row>
    <row r="3652" spans="1:5" x14ac:dyDescent="0.2">
      <c r="A3652" s="282" t="s">
        <v>9506</v>
      </c>
      <c r="B3652" s="282" t="s">
        <v>9505</v>
      </c>
      <c r="C3652" s="282" t="s">
        <v>104</v>
      </c>
      <c r="D3652" s="310">
        <v>6.0606060606060606</v>
      </c>
      <c r="E3652" s="282" t="s">
        <v>2844</v>
      </c>
    </row>
    <row r="3653" spans="1:5" x14ac:dyDescent="0.2">
      <c r="A3653" s="282" t="s">
        <v>9504</v>
      </c>
      <c r="B3653" s="282" t="s">
        <v>9503</v>
      </c>
      <c r="C3653" s="282" t="s">
        <v>104</v>
      </c>
      <c r="D3653" s="310">
        <v>8.7999999999999989</v>
      </c>
      <c r="E3653" s="282" t="s">
        <v>2844</v>
      </c>
    </row>
    <row r="3654" spans="1:5" x14ac:dyDescent="0.2">
      <c r="A3654" s="282" t="s">
        <v>9502</v>
      </c>
      <c r="B3654" s="282" t="s">
        <v>9501</v>
      </c>
      <c r="C3654" s="282" t="s">
        <v>104</v>
      </c>
      <c r="D3654" s="310">
        <v>-0.72815533980582525</v>
      </c>
      <c r="E3654" s="282" t="s">
        <v>2852</v>
      </c>
    </row>
    <row r="3655" spans="1:5" x14ac:dyDescent="0.2">
      <c r="A3655" s="282" t="s">
        <v>9500</v>
      </c>
      <c r="B3655" s="282" t="s">
        <v>9499</v>
      </c>
      <c r="C3655" s="282" t="s">
        <v>104</v>
      </c>
      <c r="D3655" s="310">
        <v>0.73606729758149314</v>
      </c>
      <c r="E3655" s="282" t="s">
        <v>2849</v>
      </c>
    </row>
    <row r="3656" spans="1:5" x14ac:dyDescent="0.2">
      <c r="A3656" s="282" t="s">
        <v>9498</v>
      </c>
      <c r="B3656" s="282" t="s">
        <v>9497</v>
      </c>
      <c r="C3656" s="282" t="s">
        <v>104</v>
      </c>
      <c r="D3656" s="310">
        <v>-2.0855057351407713</v>
      </c>
      <c r="E3656" s="282" t="s">
        <v>2852</v>
      </c>
    </row>
    <row r="3657" spans="1:5" x14ac:dyDescent="0.2">
      <c r="A3657" s="282" t="s">
        <v>9496</v>
      </c>
      <c r="B3657" s="282" t="s">
        <v>9495</v>
      </c>
      <c r="C3657" s="282" t="s">
        <v>104</v>
      </c>
      <c r="D3657" s="310">
        <v>8.677685950413224</v>
      </c>
      <c r="E3657" s="282" t="s">
        <v>2844</v>
      </c>
    </row>
    <row r="3658" spans="1:5" x14ac:dyDescent="0.2">
      <c r="A3658" s="282" t="s">
        <v>9494</v>
      </c>
      <c r="B3658" s="282" t="s">
        <v>9493</v>
      </c>
      <c r="C3658" s="282" t="s">
        <v>104</v>
      </c>
      <c r="D3658" s="310">
        <v>-4.7358834244080148</v>
      </c>
      <c r="E3658" s="282" t="s">
        <v>2852</v>
      </c>
    </row>
    <row r="3659" spans="1:5" x14ac:dyDescent="0.2">
      <c r="A3659" s="282" t="s">
        <v>9492</v>
      </c>
      <c r="B3659" s="282" t="s">
        <v>9491</v>
      </c>
      <c r="C3659" s="282" t="s">
        <v>104</v>
      </c>
      <c r="D3659" s="310">
        <v>-6.3356164383561646</v>
      </c>
      <c r="E3659" s="282" t="s">
        <v>2852</v>
      </c>
    </row>
    <row r="3660" spans="1:5" x14ac:dyDescent="0.2">
      <c r="A3660" s="282" t="s">
        <v>9490</v>
      </c>
      <c r="B3660" s="282" t="s">
        <v>9489</v>
      </c>
      <c r="C3660" s="282" t="s">
        <v>104</v>
      </c>
      <c r="D3660" s="310">
        <v>3.4883720930232558</v>
      </c>
      <c r="E3660" s="282" t="s">
        <v>2849</v>
      </c>
    </row>
    <row r="3661" spans="1:5" x14ac:dyDescent="0.2">
      <c r="A3661" s="282" t="s">
        <v>9488</v>
      </c>
      <c r="B3661" s="282" t="s">
        <v>9487</v>
      </c>
      <c r="C3661" s="282" t="s">
        <v>104</v>
      </c>
      <c r="D3661" s="310">
        <v>-7.4742268041237114</v>
      </c>
      <c r="E3661" s="282" t="s">
        <v>2852</v>
      </c>
    </row>
    <row r="3662" spans="1:5" x14ac:dyDescent="0.2">
      <c r="A3662" s="282" t="s">
        <v>9486</v>
      </c>
      <c r="B3662" s="282" t="s">
        <v>9485</v>
      </c>
      <c r="C3662" s="282" t="s">
        <v>104</v>
      </c>
      <c r="D3662" s="310">
        <v>11.837455830388691</v>
      </c>
      <c r="E3662" s="282" t="s">
        <v>2844</v>
      </c>
    </row>
    <row r="3663" spans="1:5" x14ac:dyDescent="0.2">
      <c r="A3663" s="282" t="s">
        <v>9484</v>
      </c>
      <c r="B3663" s="282" t="s">
        <v>9483</v>
      </c>
      <c r="C3663" s="282" t="s">
        <v>104</v>
      </c>
      <c r="D3663" s="310">
        <v>2.7463651050080773</v>
      </c>
      <c r="E3663" s="282" t="s">
        <v>2849</v>
      </c>
    </row>
    <row r="3664" spans="1:5" x14ac:dyDescent="0.2">
      <c r="A3664" s="282" t="s">
        <v>9482</v>
      </c>
      <c r="B3664" s="282" t="s">
        <v>9481</v>
      </c>
      <c r="C3664" s="282" t="s">
        <v>104</v>
      </c>
      <c r="D3664" s="310">
        <v>19.672131147540984</v>
      </c>
      <c r="E3664" s="282" t="s">
        <v>2844</v>
      </c>
    </row>
    <row r="3665" spans="1:5" x14ac:dyDescent="0.2">
      <c r="A3665" s="282" t="s">
        <v>9480</v>
      </c>
      <c r="B3665" s="282" t="s">
        <v>9479</v>
      </c>
      <c r="C3665" s="282" t="s">
        <v>104</v>
      </c>
      <c r="D3665" s="310">
        <v>10</v>
      </c>
      <c r="E3665" s="282" t="s">
        <v>2844</v>
      </c>
    </row>
    <row r="3666" spans="1:5" x14ac:dyDescent="0.2">
      <c r="A3666" s="282" t="s">
        <v>9478</v>
      </c>
      <c r="B3666" s="282" t="s">
        <v>9477</v>
      </c>
      <c r="C3666" s="282" t="s">
        <v>104</v>
      </c>
      <c r="D3666" s="310">
        <v>2.5433526011560694</v>
      </c>
      <c r="E3666" s="282" t="s">
        <v>2849</v>
      </c>
    </row>
    <row r="3667" spans="1:5" x14ac:dyDescent="0.2">
      <c r="A3667" s="282" t="s">
        <v>9476</v>
      </c>
      <c r="B3667" s="282" t="s">
        <v>9475</v>
      </c>
      <c r="C3667" s="282" t="s">
        <v>104</v>
      </c>
      <c r="D3667" s="310">
        <v>1.7741935483870968</v>
      </c>
      <c r="E3667" s="282" t="s">
        <v>2849</v>
      </c>
    </row>
    <row r="3668" spans="1:5" x14ac:dyDescent="0.2">
      <c r="A3668" s="282" t="s">
        <v>9474</v>
      </c>
      <c r="B3668" s="282" t="s">
        <v>9473</v>
      </c>
      <c r="C3668" s="282" t="s">
        <v>104</v>
      </c>
      <c r="D3668" s="310">
        <v>74.175035868005736</v>
      </c>
      <c r="E3668" s="282" t="s">
        <v>2844</v>
      </c>
    </row>
    <row r="3669" spans="1:5" x14ac:dyDescent="0.2">
      <c r="A3669" s="282" t="s">
        <v>9472</v>
      </c>
      <c r="B3669" s="282" t="s">
        <v>9471</v>
      </c>
      <c r="C3669" s="282" t="s">
        <v>104</v>
      </c>
      <c r="D3669" s="310">
        <v>-2.481389578163772</v>
      </c>
      <c r="E3669" s="282" t="s">
        <v>2852</v>
      </c>
    </row>
    <row r="3670" spans="1:5" x14ac:dyDescent="0.2">
      <c r="A3670" s="282" t="s">
        <v>9470</v>
      </c>
      <c r="B3670" s="282" t="s">
        <v>9469</v>
      </c>
      <c r="C3670" s="282" t="s">
        <v>104</v>
      </c>
      <c r="D3670" s="310">
        <v>12.244897959183673</v>
      </c>
      <c r="E3670" s="282" t="s">
        <v>2844</v>
      </c>
    </row>
    <row r="3671" spans="1:5" x14ac:dyDescent="0.2">
      <c r="A3671" s="282" t="s">
        <v>9468</v>
      </c>
      <c r="B3671" s="282" t="s">
        <v>9467</v>
      </c>
      <c r="C3671" s="282" t="s">
        <v>104</v>
      </c>
      <c r="D3671" s="310">
        <v>-4.6770601336302899</v>
      </c>
      <c r="E3671" s="282" t="s">
        <v>2852</v>
      </c>
    </row>
    <row r="3672" spans="1:5" x14ac:dyDescent="0.2">
      <c r="A3672" s="282" t="s">
        <v>9466</v>
      </c>
      <c r="B3672" s="282" t="s">
        <v>9465</v>
      </c>
      <c r="C3672" s="282" t="s">
        <v>104</v>
      </c>
      <c r="D3672" s="310">
        <v>-14.542190305206462</v>
      </c>
      <c r="E3672" s="282" t="s">
        <v>2852</v>
      </c>
    </row>
    <row r="3673" spans="1:5" x14ac:dyDescent="0.2">
      <c r="A3673" s="282" t="s">
        <v>9464</v>
      </c>
      <c r="B3673" s="282" t="s">
        <v>9463</v>
      </c>
      <c r="C3673" s="282" t="s">
        <v>104</v>
      </c>
      <c r="D3673" s="310">
        <v>19.342359767891683</v>
      </c>
      <c r="E3673" s="282" t="s">
        <v>2844</v>
      </c>
    </row>
    <row r="3674" spans="1:5" x14ac:dyDescent="0.2">
      <c r="A3674" s="282" t="s">
        <v>9462</v>
      </c>
      <c r="B3674" s="282" t="s">
        <v>9461</v>
      </c>
      <c r="C3674" s="282" t="s">
        <v>104</v>
      </c>
      <c r="D3674" s="310">
        <v>-2.7259684361549499</v>
      </c>
      <c r="E3674" s="282" t="s">
        <v>2852</v>
      </c>
    </row>
    <row r="3675" spans="1:5" x14ac:dyDescent="0.2">
      <c r="A3675" s="282" t="s">
        <v>9460</v>
      </c>
      <c r="B3675" s="282" t="s">
        <v>9459</v>
      </c>
      <c r="C3675" s="282" t="s">
        <v>104</v>
      </c>
      <c r="D3675" s="310">
        <v>-3.8216560509554141</v>
      </c>
      <c r="E3675" s="282" t="s">
        <v>2852</v>
      </c>
    </row>
    <row r="3676" spans="1:5" x14ac:dyDescent="0.2">
      <c r="A3676" s="282" t="s">
        <v>9458</v>
      </c>
      <c r="B3676" s="282" t="s">
        <v>9457</v>
      </c>
      <c r="C3676" s="282" t="s">
        <v>104</v>
      </c>
      <c r="D3676" s="310">
        <v>2.6798307475317347</v>
      </c>
      <c r="E3676" s="282" t="s">
        <v>2849</v>
      </c>
    </row>
    <row r="3677" spans="1:5" x14ac:dyDescent="0.2">
      <c r="A3677" s="282" t="s">
        <v>9456</v>
      </c>
      <c r="B3677" s="282" t="s">
        <v>9455</v>
      </c>
      <c r="C3677" s="282" t="s">
        <v>104</v>
      </c>
      <c r="D3677" s="310">
        <v>5.6910569105691051</v>
      </c>
      <c r="E3677" s="282" t="s">
        <v>2844</v>
      </c>
    </row>
    <row r="3678" spans="1:5" x14ac:dyDescent="0.2">
      <c r="A3678" s="282" t="s">
        <v>9454</v>
      </c>
      <c r="B3678" s="282" t="s">
        <v>9453</v>
      </c>
      <c r="C3678" s="282" t="s">
        <v>104</v>
      </c>
      <c r="D3678" s="310">
        <v>1.1111111111111112</v>
      </c>
      <c r="E3678" s="282" t="s">
        <v>2849</v>
      </c>
    </row>
    <row r="3679" spans="1:5" x14ac:dyDescent="0.2">
      <c r="A3679" s="282" t="s">
        <v>9452</v>
      </c>
      <c r="B3679" s="282" t="s">
        <v>9451</v>
      </c>
      <c r="C3679" s="282" t="s">
        <v>104</v>
      </c>
      <c r="D3679" s="310">
        <v>-9.9195710455764079</v>
      </c>
      <c r="E3679" s="282" t="s">
        <v>2852</v>
      </c>
    </row>
    <row r="3680" spans="1:5" x14ac:dyDescent="0.2">
      <c r="A3680" s="282" t="s">
        <v>9450</v>
      </c>
      <c r="B3680" s="282" t="s">
        <v>9449</v>
      </c>
      <c r="C3680" s="282" t="s">
        <v>104</v>
      </c>
      <c r="D3680" s="310">
        <v>5.1689860834990062</v>
      </c>
      <c r="E3680" s="282" t="s">
        <v>2844</v>
      </c>
    </row>
    <row r="3681" spans="1:5" x14ac:dyDescent="0.2">
      <c r="A3681" s="282" t="s">
        <v>9448</v>
      </c>
      <c r="B3681" s="282" t="s">
        <v>9447</v>
      </c>
      <c r="C3681" s="282" t="s">
        <v>104</v>
      </c>
      <c r="D3681" s="310">
        <v>-6.2133645955451353</v>
      </c>
      <c r="E3681" s="282" t="s">
        <v>2852</v>
      </c>
    </row>
    <row r="3682" spans="1:5" x14ac:dyDescent="0.2">
      <c r="A3682" s="282" t="s">
        <v>9446</v>
      </c>
      <c r="B3682" s="282" t="s">
        <v>9445</v>
      </c>
      <c r="C3682" s="282" t="s">
        <v>104</v>
      </c>
      <c r="D3682" s="310">
        <v>92.58373205741627</v>
      </c>
      <c r="E3682" s="282" t="s">
        <v>2844</v>
      </c>
    </row>
    <row r="3683" spans="1:5" x14ac:dyDescent="0.2">
      <c r="A3683" s="282" t="s">
        <v>9444</v>
      </c>
      <c r="B3683" s="282" t="s">
        <v>9443</v>
      </c>
      <c r="C3683" s="282" t="s">
        <v>104</v>
      </c>
      <c r="D3683" s="310">
        <v>-3.5993740219092332</v>
      </c>
      <c r="E3683" s="282" t="s">
        <v>2852</v>
      </c>
    </row>
    <row r="3684" spans="1:5" x14ac:dyDescent="0.2">
      <c r="A3684" s="282" t="s">
        <v>9442</v>
      </c>
      <c r="B3684" s="282" t="s">
        <v>9441</v>
      </c>
      <c r="C3684" s="282" t="s">
        <v>104</v>
      </c>
      <c r="D3684" s="310">
        <v>-4.8120300751879705</v>
      </c>
      <c r="E3684" s="282" t="s">
        <v>2852</v>
      </c>
    </row>
    <row r="3685" spans="1:5" x14ac:dyDescent="0.2">
      <c r="A3685" s="282" t="s">
        <v>9440</v>
      </c>
      <c r="B3685" s="282" t="s">
        <v>9439</v>
      </c>
      <c r="C3685" s="282" t="s">
        <v>104</v>
      </c>
      <c r="D3685" s="310">
        <v>0.41841004184100417</v>
      </c>
      <c r="E3685" s="282" t="s">
        <v>2849</v>
      </c>
    </row>
    <row r="3686" spans="1:5" x14ac:dyDescent="0.2">
      <c r="A3686" s="282" t="s">
        <v>9438</v>
      </c>
      <c r="B3686" s="282" t="s">
        <v>9437</v>
      </c>
      <c r="C3686" s="282" t="s">
        <v>104</v>
      </c>
      <c r="D3686" s="310">
        <v>-5.0653594771241828</v>
      </c>
      <c r="E3686" s="282" t="s">
        <v>2852</v>
      </c>
    </row>
    <row r="3687" spans="1:5" x14ac:dyDescent="0.2">
      <c r="A3687" s="282" t="s">
        <v>9436</v>
      </c>
      <c r="B3687" s="282" t="s">
        <v>9435</v>
      </c>
      <c r="C3687" s="282" t="s">
        <v>104</v>
      </c>
      <c r="D3687" s="310">
        <v>-1.8597997138769671</v>
      </c>
      <c r="E3687" s="282" t="s">
        <v>2852</v>
      </c>
    </row>
    <row r="3688" spans="1:5" x14ac:dyDescent="0.2">
      <c r="A3688" s="282" t="s">
        <v>9434</v>
      </c>
      <c r="B3688" s="282" t="s">
        <v>9433</v>
      </c>
      <c r="C3688" s="282" t="s">
        <v>104</v>
      </c>
      <c r="D3688" s="310">
        <v>-15.263908701854492</v>
      </c>
      <c r="E3688" s="282" t="s">
        <v>2852</v>
      </c>
    </row>
    <row r="3689" spans="1:5" x14ac:dyDescent="0.2">
      <c r="A3689" s="282" t="s">
        <v>9432</v>
      </c>
      <c r="B3689" s="282" t="s">
        <v>9431</v>
      </c>
      <c r="C3689" s="282" t="s">
        <v>104</v>
      </c>
      <c r="D3689" s="310">
        <v>-15.348837209302326</v>
      </c>
      <c r="E3689" s="282" t="s">
        <v>2852</v>
      </c>
    </row>
    <row r="3690" spans="1:5" x14ac:dyDescent="0.2">
      <c r="A3690" s="282" t="s">
        <v>9430</v>
      </c>
      <c r="B3690" s="282" t="s">
        <v>9429</v>
      </c>
      <c r="C3690" s="282" t="s">
        <v>104</v>
      </c>
      <c r="D3690" s="310">
        <v>44.248985115020297</v>
      </c>
      <c r="E3690" s="282" t="s">
        <v>2844</v>
      </c>
    </row>
    <row r="3691" spans="1:5" x14ac:dyDescent="0.2">
      <c r="A3691" s="282" t="s">
        <v>9428</v>
      </c>
      <c r="B3691" s="282" t="s">
        <v>9427</v>
      </c>
      <c r="C3691" s="282" t="s">
        <v>104</v>
      </c>
      <c r="D3691" s="310">
        <v>-3.477443609022556</v>
      </c>
      <c r="E3691" s="282" t="s">
        <v>2852</v>
      </c>
    </row>
    <row r="3692" spans="1:5" x14ac:dyDescent="0.2">
      <c r="A3692" s="282" t="s">
        <v>9426</v>
      </c>
      <c r="B3692" s="282" t="s">
        <v>9425</v>
      </c>
      <c r="C3692" s="282" t="s">
        <v>104</v>
      </c>
      <c r="D3692" s="310">
        <v>71.644612476370511</v>
      </c>
      <c r="E3692" s="282" t="s">
        <v>2844</v>
      </c>
    </row>
    <row r="3693" spans="1:5" x14ac:dyDescent="0.2">
      <c r="A3693" s="282" t="s">
        <v>9424</v>
      </c>
      <c r="B3693" s="282" t="s">
        <v>9423</v>
      </c>
      <c r="C3693" s="282" t="s">
        <v>104</v>
      </c>
      <c r="D3693" s="310">
        <v>-13.605442176870749</v>
      </c>
      <c r="E3693" s="282" t="s">
        <v>2852</v>
      </c>
    </row>
    <row r="3694" spans="1:5" x14ac:dyDescent="0.2">
      <c r="A3694" s="282" t="s">
        <v>9422</v>
      </c>
      <c r="B3694" s="282" t="s">
        <v>9421</v>
      </c>
      <c r="C3694" s="282" t="s">
        <v>104</v>
      </c>
      <c r="D3694" s="310">
        <v>-8.1021087680355173</v>
      </c>
      <c r="E3694" s="282" t="s">
        <v>2852</v>
      </c>
    </row>
    <row r="3695" spans="1:5" x14ac:dyDescent="0.2">
      <c r="A3695" s="282" t="s">
        <v>9420</v>
      </c>
      <c r="B3695" s="282" t="s">
        <v>9419</v>
      </c>
      <c r="C3695" s="282" t="s">
        <v>104</v>
      </c>
      <c r="D3695" s="310">
        <v>-5.9119496855345917</v>
      </c>
      <c r="E3695" s="282" t="s">
        <v>2852</v>
      </c>
    </row>
    <row r="3696" spans="1:5" x14ac:dyDescent="0.2">
      <c r="A3696" s="282" t="s">
        <v>9418</v>
      </c>
      <c r="B3696" s="282" t="s">
        <v>9417</v>
      </c>
      <c r="C3696" s="282" t="s">
        <v>104</v>
      </c>
      <c r="D3696" s="310">
        <v>-8.0495356037151709</v>
      </c>
      <c r="E3696" s="282" t="s">
        <v>2852</v>
      </c>
    </row>
    <row r="3697" spans="1:5" x14ac:dyDescent="0.2">
      <c r="A3697" s="282" t="s">
        <v>9416</v>
      </c>
      <c r="B3697" s="282" t="s">
        <v>9415</v>
      </c>
      <c r="C3697" s="282" t="s">
        <v>104</v>
      </c>
      <c r="D3697" s="310">
        <v>-3.5587188612099649</v>
      </c>
      <c r="E3697" s="282" t="s">
        <v>2852</v>
      </c>
    </row>
    <row r="3698" spans="1:5" x14ac:dyDescent="0.2">
      <c r="A3698" s="282" t="s">
        <v>9414</v>
      </c>
      <c r="B3698" s="282" t="s">
        <v>9413</v>
      </c>
      <c r="C3698" s="282" t="s">
        <v>104</v>
      </c>
      <c r="D3698" s="310">
        <v>0.85714285714285721</v>
      </c>
      <c r="E3698" s="282" t="s">
        <v>2849</v>
      </c>
    </row>
    <row r="3699" spans="1:5" x14ac:dyDescent="0.2">
      <c r="A3699" s="282" t="s">
        <v>9412</v>
      </c>
      <c r="B3699" s="282" t="s">
        <v>9411</v>
      </c>
      <c r="C3699" s="282" t="s">
        <v>104</v>
      </c>
      <c r="D3699" s="310">
        <v>-27.099236641221374</v>
      </c>
      <c r="E3699" s="282" t="s">
        <v>2852</v>
      </c>
    </row>
    <row r="3700" spans="1:5" x14ac:dyDescent="0.2">
      <c r="A3700" s="282" t="s">
        <v>9410</v>
      </c>
      <c r="B3700" s="282" t="s">
        <v>9409</v>
      </c>
      <c r="C3700" s="282" t="s">
        <v>104</v>
      </c>
      <c r="D3700" s="310">
        <v>-4.7441860465116283</v>
      </c>
      <c r="E3700" s="282" t="s">
        <v>2852</v>
      </c>
    </row>
    <row r="3701" spans="1:5" x14ac:dyDescent="0.2">
      <c r="A3701" s="282" t="s">
        <v>9408</v>
      </c>
      <c r="B3701" s="282" t="s">
        <v>9407</v>
      </c>
      <c r="C3701" s="282" t="s">
        <v>104</v>
      </c>
      <c r="D3701" s="310">
        <v>73.396674584323037</v>
      </c>
      <c r="E3701" s="282" t="s">
        <v>2844</v>
      </c>
    </row>
    <row r="3702" spans="1:5" x14ac:dyDescent="0.2">
      <c r="A3702" s="282" t="s">
        <v>9406</v>
      </c>
      <c r="B3702" s="282" t="s">
        <v>9405</v>
      </c>
      <c r="C3702" s="282" t="s">
        <v>104</v>
      </c>
      <c r="D3702" s="310">
        <v>-4.9562682215743443</v>
      </c>
      <c r="E3702" s="282" t="s">
        <v>2852</v>
      </c>
    </row>
    <row r="3703" spans="1:5" x14ac:dyDescent="0.2">
      <c r="A3703" s="282" t="s">
        <v>9404</v>
      </c>
      <c r="B3703" s="282" t="s">
        <v>9403</v>
      </c>
      <c r="C3703" s="282" t="s">
        <v>104</v>
      </c>
      <c r="D3703" s="310">
        <v>5.0903119868637114</v>
      </c>
      <c r="E3703" s="282" t="s">
        <v>2844</v>
      </c>
    </row>
    <row r="3704" spans="1:5" x14ac:dyDescent="0.2">
      <c r="A3704" s="282" t="s">
        <v>9402</v>
      </c>
      <c r="B3704" s="282" t="s">
        <v>9401</v>
      </c>
      <c r="C3704" s="282" t="s">
        <v>104</v>
      </c>
      <c r="D3704" s="310">
        <v>27.611940298507463</v>
      </c>
      <c r="E3704" s="282" t="s">
        <v>2844</v>
      </c>
    </row>
    <row r="3705" spans="1:5" x14ac:dyDescent="0.2">
      <c r="A3705" s="282" t="s">
        <v>9400</v>
      </c>
      <c r="B3705" s="282" t="s">
        <v>9399</v>
      </c>
      <c r="C3705" s="282" t="s">
        <v>104</v>
      </c>
      <c r="D3705" s="310">
        <v>15.637319316688567</v>
      </c>
      <c r="E3705" s="282" t="s">
        <v>2844</v>
      </c>
    </row>
    <row r="3706" spans="1:5" x14ac:dyDescent="0.2">
      <c r="A3706" s="282" t="s">
        <v>9398</v>
      </c>
      <c r="B3706" s="282" t="s">
        <v>9397</v>
      </c>
      <c r="C3706" s="282" t="s">
        <v>104</v>
      </c>
      <c r="D3706" s="310">
        <v>0.12970168612191957</v>
      </c>
      <c r="E3706" s="282" t="s">
        <v>2849</v>
      </c>
    </row>
    <row r="3707" spans="1:5" x14ac:dyDescent="0.2">
      <c r="A3707" s="282" t="s">
        <v>9396</v>
      </c>
      <c r="B3707" s="282" t="s">
        <v>9395</v>
      </c>
      <c r="C3707" s="282" t="s">
        <v>104</v>
      </c>
      <c r="D3707" s="310">
        <v>-1.9847328244274809</v>
      </c>
      <c r="E3707" s="282" t="s">
        <v>2852</v>
      </c>
    </row>
    <row r="3708" spans="1:5" x14ac:dyDescent="0.2">
      <c r="A3708" s="282" t="s">
        <v>9394</v>
      </c>
      <c r="B3708" s="282" t="s">
        <v>9393</v>
      </c>
      <c r="C3708" s="282" t="s">
        <v>104</v>
      </c>
      <c r="D3708" s="310">
        <v>-100</v>
      </c>
      <c r="E3708" s="282" t="s">
        <v>2852</v>
      </c>
    </row>
    <row r="3709" spans="1:5" x14ac:dyDescent="0.2">
      <c r="A3709" s="282" t="s">
        <v>9392</v>
      </c>
      <c r="B3709" s="282" t="s">
        <v>9391</v>
      </c>
      <c r="C3709" s="282" t="s">
        <v>104</v>
      </c>
      <c r="D3709" s="310">
        <v>-71.007121057985756</v>
      </c>
      <c r="E3709" s="282" t="s">
        <v>2852</v>
      </c>
    </row>
    <row r="3710" spans="1:5" x14ac:dyDescent="0.2">
      <c r="A3710" s="282" t="s">
        <v>9390</v>
      </c>
      <c r="B3710" s="282" t="s">
        <v>9389</v>
      </c>
      <c r="C3710" s="282" t="s">
        <v>104</v>
      </c>
      <c r="D3710" s="310">
        <v>4.8780487804878048</v>
      </c>
      <c r="E3710" s="282" t="s">
        <v>2844</v>
      </c>
    </row>
    <row r="3711" spans="1:5" x14ac:dyDescent="0.2">
      <c r="A3711" s="282" t="s">
        <v>9388</v>
      </c>
      <c r="B3711" s="282" t="s">
        <v>9387</v>
      </c>
      <c r="C3711" s="282" t="s">
        <v>104</v>
      </c>
      <c r="D3711" s="310">
        <v>8.025343189017951</v>
      </c>
      <c r="E3711" s="282" t="s">
        <v>2844</v>
      </c>
    </row>
    <row r="3712" spans="1:5" x14ac:dyDescent="0.2">
      <c r="A3712" s="282" t="s">
        <v>9386</v>
      </c>
      <c r="B3712" s="282" t="s">
        <v>9385</v>
      </c>
      <c r="C3712" s="282" t="s">
        <v>104</v>
      </c>
      <c r="D3712" s="310">
        <v>-7.150964812712826</v>
      </c>
      <c r="E3712" s="282" t="s">
        <v>2852</v>
      </c>
    </row>
    <row r="3713" spans="1:5" x14ac:dyDescent="0.2">
      <c r="A3713" s="282" t="s">
        <v>9384</v>
      </c>
      <c r="B3713" s="282" t="s">
        <v>9383</v>
      </c>
      <c r="C3713" s="282" t="s">
        <v>104</v>
      </c>
      <c r="D3713" s="310">
        <v>-8.0890973036342331</v>
      </c>
      <c r="E3713" s="282" t="s">
        <v>2852</v>
      </c>
    </row>
    <row r="3714" spans="1:5" x14ac:dyDescent="0.2">
      <c r="A3714" s="282" t="s">
        <v>9382</v>
      </c>
      <c r="B3714" s="282" t="s">
        <v>9381</v>
      </c>
      <c r="C3714" s="282" t="s">
        <v>104</v>
      </c>
      <c r="D3714" s="310">
        <v>-2.0388349514563107</v>
      </c>
      <c r="E3714" s="282" t="s">
        <v>2852</v>
      </c>
    </row>
    <row r="3715" spans="1:5" x14ac:dyDescent="0.2">
      <c r="A3715" s="282" t="s">
        <v>9380</v>
      </c>
      <c r="B3715" s="282" t="s">
        <v>9379</v>
      </c>
      <c r="C3715" s="282" t="s">
        <v>104</v>
      </c>
      <c r="D3715" s="310">
        <v>-0.44004400440044</v>
      </c>
      <c r="E3715" s="282" t="s">
        <v>2852</v>
      </c>
    </row>
    <row r="3716" spans="1:5" x14ac:dyDescent="0.2">
      <c r="A3716" s="282" t="s">
        <v>9378</v>
      </c>
      <c r="B3716" s="282" t="s">
        <v>9377</v>
      </c>
      <c r="C3716" s="282" t="s">
        <v>104</v>
      </c>
      <c r="D3716" s="310">
        <v>-10.206084396467125</v>
      </c>
      <c r="E3716" s="282" t="s">
        <v>2852</v>
      </c>
    </row>
    <row r="3717" spans="1:5" x14ac:dyDescent="0.2">
      <c r="A3717" s="282" t="s">
        <v>9376</v>
      </c>
      <c r="B3717" s="282" t="s">
        <v>9375</v>
      </c>
      <c r="C3717" s="282" t="s">
        <v>104</v>
      </c>
      <c r="D3717" s="310">
        <v>25.845410628019323</v>
      </c>
      <c r="E3717" s="282" t="s">
        <v>2844</v>
      </c>
    </row>
    <row r="3718" spans="1:5" x14ac:dyDescent="0.2">
      <c r="A3718" s="282" t="s">
        <v>9374</v>
      </c>
      <c r="B3718" s="282" t="s">
        <v>9373</v>
      </c>
      <c r="C3718" s="282" t="s">
        <v>104</v>
      </c>
      <c r="D3718" s="310">
        <v>-1.7241379310344827</v>
      </c>
      <c r="E3718" s="282" t="s">
        <v>2852</v>
      </c>
    </row>
    <row r="3719" spans="1:5" x14ac:dyDescent="0.2">
      <c r="A3719" s="282" t="s">
        <v>9372</v>
      </c>
      <c r="B3719" s="282" t="s">
        <v>9371</v>
      </c>
      <c r="C3719" s="282" t="s">
        <v>104</v>
      </c>
      <c r="D3719" s="310">
        <v>37.424058323207774</v>
      </c>
      <c r="E3719" s="282" t="s">
        <v>2844</v>
      </c>
    </row>
    <row r="3720" spans="1:5" x14ac:dyDescent="0.2">
      <c r="A3720" s="282" t="s">
        <v>9370</v>
      </c>
      <c r="B3720" s="282" t="s">
        <v>9369</v>
      </c>
      <c r="C3720" s="282" t="s">
        <v>104</v>
      </c>
      <c r="D3720" s="310">
        <v>11.493123772102161</v>
      </c>
      <c r="E3720" s="282" t="s">
        <v>2844</v>
      </c>
    </row>
    <row r="3721" spans="1:5" x14ac:dyDescent="0.2">
      <c r="A3721" s="282" t="s">
        <v>9368</v>
      </c>
      <c r="B3721" s="282" t="s">
        <v>9367</v>
      </c>
      <c r="C3721" s="282" t="s">
        <v>104</v>
      </c>
      <c r="D3721" s="310">
        <v>-23.210412147505423</v>
      </c>
      <c r="E3721" s="282" t="s">
        <v>2852</v>
      </c>
    </row>
    <row r="3722" spans="1:5" x14ac:dyDescent="0.2">
      <c r="A3722" s="282" t="s">
        <v>9366</v>
      </c>
      <c r="B3722" s="282" t="s">
        <v>9365</v>
      </c>
      <c r="C3722" s="282" t="s">
        <v>104</v>
      </c>
      <c r="D3722" s="310">
        <v>33.91959798994975</v>
      </c>
      <c r="E3722" s="282" t="s">
        <v>2844</v>
      </c>
    </row>
    <row r="3723" spans="1:5" x14ac:dyDescent="0.2">
      <c r="A3723" s="282" t="s">
        <v>9364</v>
      </c>
      <c r="B3723" s="282" t="s">
        <v>9363</v>
      </c>
      <c r="C3723" s="282" t="s">
        <v>104</v>
      </c>
      <c r="D3723" s="310">
        <v>14.620938628158845</v>
      </c>
      <c r="E3723" s="282" t="s">
        <v>2844</v>
      </c>
    </row>
    <row r="3724" spans="1:5" x14ac:dyDescent="0.2">
      <c r="A3724" s="282" t="s">
        <v>9362</v>
      </c>
      <c r="B3724" s="282" t="s">
        <v>9361</v>
      </c>
      <c r="C3724" s="282" t="s">
        <v>104</v>
      </c>
      <c r="D3724" s="310">
        <v>69.471624266144815</v>
      </c>
      <c r="E3724" s="282" t="s">
        <v>2844</v>
      </c>
    </row>
    <row r="3725" spans="1:5" x14ac:dyDescent="0.2">
      <c r="A3725" s="282" t="s">
        <v>9360</v>
      </c>
      <c r="B3725" s="282" t="s">
        <v>9359</v>
      </c>
      <c r="C3725" s="282" t="s">
        <v>104</v>
      </c>
      <c r="D3725" s="310">
        <v>2.9310344827586206</v>
      </c>
      <c r="E3725" s="282" t="s">
        <v>2849</v>
      </c>
    </row>
    <row r="3726" spans="1:5" x14ac:dyDescent="0.2">
      <c r="A3726" s="282" t="s">
        <v>9358</v>
      </c>
      <c r="B3726" s="282" t="s">
        <v>9357</v>
      </c>
      <c r="C3726" s="282" t="s">
        <v>104</v>
      </c>
      <c r="D3726" s="310">
        <v>-5.1912568306010929</v>
      </c>
      <c r="E3726" s="282" t="s">
        <v>2852</v>
      </c>
    </row>
    <row r="3727" spans="1:5" x14ac:dyDescent="0.2">
      <c r="A3727" s="282" t="s">
        <v>9356</v>
      </c>
      <c r="B3727" s="282" t="s">
        <v>9355</v>
      </c>
      <c r="C3727" s="282" t="s">
        <v>104</v>
      </c>
      <c r="D3727" s="310">
        <v>19.205298013245034</v>
      </c>
      <c r="E3727" s="282" t="s">
        <v>2844</v>
      </c>
    </row>
    <row r="3728" spans="1:5" x14ac:dyDescent="0.2">
      <c r="A3728" s="282" t="s">
        <v>9354</v>
      </c>
      <c r="B3728" s="282" t="s">
        <v>9353</v>
      </c>
      <c r="C3728" s="282" t="s">
        <v>104</v>
      </c>
      <c r="D3728" s="310">
        <v>-100</v>
      </c>
      <c r="E3728" s="282" t="s">
        <v>2852</v>
      </c>
    </row>
    <row r="3729" spans="1:5" x14ac:dyDescent="0.2">
      <c r="A3729" s="282" t="s">
        <v>9352</v>
      </c>
      <c r="B3729" s="282" t="s">
        <v>9351</v>
      </c>
      <c r="C3729" s="282" t="s">
        <v>104</v>
      </c>
      <c r="D3729" s="310">
        <v>-100</v>
      </c>
      <c r="E3729" s="282" t="s">
        <v>2852</v>
      </c>
    </row>
    <row r="3730" spans="1:5" x14ac:dyDescent="0.2">
      <c r="A3730" s="282" t="s">
        <v>9350</v>
      </c>
      <c r="B3730" s="282" t="s">
        <v>9349</v>
      </c>
      <c r="C3730" s="282" t="s">
        <v>104</v>
      </c>
      <c r="D3730" s="310">
        <v>20.341394025604551</v>
      </c>
      <c r="E3730" s="282" t="s">
        <v>2844</v>
      </c>
    </row>
    <row r="3731" spans="1:5" x14ac:dyDescent="0.2">
      <c r="A3731" s="282" t="s">
        <v>9348</v>
      </c>
      <c r="B3731" s="282" t="s">
        <v>9347</v>
      </c>
      <c r="C3731" s="282" t="s">
        <v>104</v>
      </c>
      <c r="D3731" s="310">
        <v>10.950764006791172</v>
      </c>
      <c r="E3731" s="282" t="s">
        <v>2844</v>
      </c>
    </row>
    <row r="3732" spans="1:5" x14ac:dyDescent="0.2">
      <c r="A3732" s="282" t="s">
        <v>9346</v>
      </c>
      <c r="B3732" s="282" t="s">
        <v>9345</v>
      </c>
      <c r="C3732" s="282" t="s">
        <v>104</v>
      </c>
      <c r="D3732" s="310">
        <v>4.3788187372708762</v>
      </c>
      <c r="E3732" s="282" t="s">
        <v>2849</v>
      </c>
    </row>
    <row r="3733" spans="1:5" x14ac:dyDescent="0.2">
      <c r="A3733" s="282" t="s">
        <v>9344</v>
      </c>
      <c r="B3733" s="282" t="s">
        <v>9343</v>
      </c>
      <c r="C3733" s="282" t="s">
        <v>104</v>
      </c>
      <c r="D3733" s="310">
        <v>-9.9597585513078464</v>
      </c>
      <c r="E3733" s="282" t="s">
        <v>2852</v>
      </c>
    </row>
    <row r="3734" spans="1:5" x14ac:dyDescent="0.2">
      <c r="A3734" s="282" t="s">
        <v>9342</v>
      </c>
      <c r="B3734" s="282" t="s">
        <v>9341</v>
      </c>
      <c r="C3734" s="282" t="s">
        <v>104</v>
      </c>
      <c r="D3734" s="310">
        <v>3.5922330097087376</v>
      </c>
      <c r="E3734" s="282" t="s">
        <v>2849</v>
      </c>
    </row>
    <row r="3735" spans="1:5" x14ac:dyDescent="0.2">
      <c r="A3735" s="282" t="s">
        <v>9340</v>
      </c>
      <c r="B3735" s="282" t="s">
        <v>9339</v>
      </c>
      <c r="C3735" s="282" t="s">
        <v>104</v>
      </c>
      <c r="D3735" s="310">
        <v>-14.685990338164251</v>
      </c>
      <c r="E3735" s="282" t="s">
        <v>2852</v>
      </c>
    </row>
    <row r="3736" spans="1:5" x14ac:dyDescent="0.2">
      <c r="A3736" s="282" t="s">
        <v>9338</v>
      </c>
      <c r="B3736" s="282" t="s">
        <v>9337</v>
      </c>
      <c r="C3736" s="282" t="s">
        <v>104</v>
      </c>
      <c r="D3736" s="310">
        <v>39.424141749723148</v>
      </c>
      <c r="E3736" s="282" t="s">
        <v>2844</v>
      </c>
    </row>
    <row r="3737" spans="1:5" x14ac:dyDescent="0.2">
      <c r="A3737" s="282" t="s">
        <v>9336</v>
      </c>
      <c r="B3737" s="282" t="s">
        <v>9335</v>
      </c>
      <c r="C3737" s="282" t="s">
        <v>104</v>
      </c>
      <c r="D3737" s="310">
        <v>17.627494456762747</v>
      </c>
      <c r="E3737" s="282" t="s">
        <v>2844</v>
      </c>
    </row>
    <row r="3738" spans="1:5" x14ac:dyDescent="0.2">
      <c r="A3738" s="282" t="s">
        <v>9334</v>
      </c>
      <c r="B3738" s="282" t="s">
        <v>9333</v>
      </c>
      <c r="C3738" s="282" t="s">
        <v>104</v>
      </c>
      <c r="D3738" s="310">
        <v>23.949579831932773</v>
      </c>
      <c r="E3738" s="282" t="s">
        <v>2844</v>
      </c>
    </row>
    <row r="3739" spans="1:5" x14ac:dyDescent="0.2">
      <c r="A3739" s="282" t="s">
        <v>9332</v>
      </c>
      <c r="B3739" s="282" t="s">
        <v>9331</v>
      </c>
      <c r="C3739" s="282" t="s">
        <v>104</v>
      </c>
      <c r="D3739" s="310">
        <v>-5.3929121725731894</v>
      </c>
      <c r="E3739" s="282" t="s">
        <v>2852</v>
      </c>
    </row>
    <row r="3740" spans="1:5" x14ac:dyDescent="0.2">
      <c r="A3740" s="282" t="s">
        <v>9330</v>
      </c>
      <c r="B3740" s="282" t="s">
        <v>9329</v>
      </c>
      <c r="C3740" s="282" t="s">
        <v>104</v>
      </c>
      <c r="D3740" s="310">
        <v>13.409961685823754</v>
      </c>
      <c r="E3740" s="282" t="s">
        <v>2844</v>
      </c>
    </row>
    <row r="3741" spans="1:5" x14ac:dyDescent="0.2">
      <c r="A3741" s="282" t="s">
        <v>9328</v>
      </c>
      <c r="B3741" s="282" t="s">
        <v>9327</v>
      </c>
      <c r="C3741" s="282" t="s">
        <v>104</v>
      </c>
      <c r="D3741" s="310">
        <v>16.955941255006675</v>
      </c>
      <c r="E3741" s="282" t="s">
        <v>2844</v>
      </c>
    </row>
    <row r="3742" spans="1:5" x14ac:dyDescent="0.2">
      <c r="A3742" s="282" t="s">
        <v>9326</v>
      </c>
      <c r="B3742" s="282" t="s">
        <v>9325</v>
      </c>
      <c r="C3742" s="282" t="s">
        <v>104</v>
      </c>
      <c r="D3742" s="310">
        <v>1.5151515151515151</v>
      </c>
      <c r="E3742" s="282" t="s">
        <v>2849</v>
      </c>
    </row>
    <row r="3743" spans="1:5" x14ac:dyDescent="0.2">
      <c r="A3743" s="282" t="s">
        <v>9324</v>
      </c>
      <c r="B3743" s="282" t="s">
        <v>9323</v>
      </c>
      <c r="C3743" s="282" t="s">
        <v>104</v>
      </c>
      <c r="D3743" s="310">
        <v>16.295546558704455</v>
      </c>
      <c r="E3743" s="282" t="s">
        <v>2844</v>
      </c>
    </row>
    <row r="3744" spans="1:5" x14ac:dyDescent="0.2">
      <c r="A3744" s="282" t="s">
        <v>9322</v>
      </c>
      <c r="B3744" s="282" t="s">
        <v>9321</v>
      </c>
      <c r="C3744" s="282" t="s">
        <v>104</v>
      </c>
      <c r="D3744" s="310">
        <v>-1.4511873350923483</v>
      </c>
      <c r="E3744" s="282" t="s">
        <v>2852</v>
      </c>
    </row>
    <row r="3745" spans="1:5" x14ac:dyDescent="0.2">
      <c r="A3745" s="282" t="s">
        <v>9320</v>
      </c>
      <c r="B3745" s="282" t="s">
        <v>9319</v>
      </c>
      <c r="C3745" s="282" t="s">
        <v>104</v>
      </c>
      <c r="D3745" s="310">
        <v>5.8016877637130797</v>
      </c>
      <c r="E3745" s="282" t="s">
        <v>2844</v>
      </c>
    </row>
    <row r="3746" spans="1:5" x14ac:dyDescent="0.2">
      <c r="A3746" s="282" t="s">
        <v>9318</v>
      </c>
      <c r="B3746" s="282" t="s">
        <v>9317</v>
      </c>
      <c r="C3746" s="282" t="s">
        <v>104</v>
      </c>
      <c r="D3746" s="310">
        <v>-17.755856966707768</v>
      </c>
      <c r="E3746" s="282" t="s">
        <v>2852</v>
      </c>
    </row>
    <row r="3747" spans="1:5" x14ac:dyDescent="0.2">
      <c r="A3747" s="282" t="s">
        <v>9316</v>
      </c>
      <c r="B3747" s="282" t="s">
        <v>9315</v>
      </c>
      <c r="C3747" s="282" t="s">
        <v>104</v>
      </c>
      <c r="D3747" s="310">
        <v>-27.750247770069375</v>
      </c>
      <c r="E3747" s="282" t="s">
        <v>2852</v>
      </c>
    </row>
    <row r="3748" spans="1:5" x14ac:dyDescent="0.2">
      <c r="A3748" s="282" t="s">
        <v>9314</v>
      </c>
      <c r="B3748" s="282" t="s">
        <v>9313</v>
      </c>
      <c r="C3748" s="282" t="s">
        <v>104</v>
      </c>
      <c r="D3748" s="310">
        <v>6.3354037267080745</v>
      </c>
      <c r="E3748" s="282" t="s">
        <v>2844</v>
      </c>
    </row>
    <row r="3749" spans="1:5" x14ac:dyDescent="0.2">
      <c r="A3749" s="282" t="s">
        <v>9312</v>
      </c>
      <c r="B3749" s="282" t="s">
        <v>9311</v>
      </c>
      <c r="C3749" s="282" t="s">
        <v>104</v>
      </c>
      <c r="D3749" s="310">
        <v>-3.5131744040150563</v>
      </c>
      <c r="E3749" s="282" t="s">
        <v>2852</v>
      </c>
    </row>
    <row r="3750" spans="1:5" x14ac:dyDescent="0.2">
      <c r="A3750" s="282" t="s">
        <v>9310</v>
      </c>
      <c r="B3750" s="282" t="s">
        <v>9309</v>
      </c>
      <c r="C3750" s="282" t="s">
        <v>104</v>
      </c>
      <c r="D3750" s="310">
        <v>11.772315653298836</v>
      </c>
      <c r="E3750" s="282" t="s">
        <v>2844</v>
      </c>
    </row>
    <row r="3751" spans="1:5" x14ac:dyDescent="0.2">
      <c r="A3751" s="282" t="s">
        <v>9308</v>
      </c>
      <c r="B3751" s="282" t="s">
        <v>9307</v>
      </c>
      <c r="C3751" s="282" t="s">
        <v>104</v>
      </c>
      <c r="D3751" s="310">
        <v>9.2592592592592595</v>
      </c>
      <c r="E3751" s="282" t="s">
        <v>2844</v>
      </c>
    </row>
    <row r="3752" spans="1:5" x14ac:dyDescent="0.2">
      <c r="A3752" s="282" t="s">
        <v>9306</v>
      </c>
      <c r="B3752" s="282" t="s">
        <v>9305</v>
      </c>
      <c r="C3752" s="282" t="s">
        <v>104</v>
      </c>
      <c r="D3752" s="310">
        <v>0.39215686274509803</v>
      </c>
      <c r="E3752" s="282" t="s">
        <v>2849</v>
      </c>
    </row>
    <row r="3753" spans="1:5" x14ac:dyDescent="0.2">
      <c r="A3753" s="282" t="s">
        <v>9304</v>
      </c>
      <c r="B3753" s="282" t="s">
        <v>9303</v>
      </c>
      <c r="C3753" s="282" t="s">
        <v>104</v>
      </c>
      <c r="D3753" s="310">
        <v>41</v>
      </c>
      <c r="E3753" s="282" t="s">
        <v>2844</v>
      </c>
    </row>
    <row r="3754" spans="1:5" x14ac:dyDescent="0.2">
      <c r="A3754" s="282" t="s">
        <v>9302</v>
      </c>
      <c r="B3754" s="282" t="s">
        <v>9301</v>
      </c>
      <c r="C3754" s="282" t="s">
        <v>104</v>
      </c>
      <c r="D3754" s="310">
        <v>6.467661691542288</v>
      </c>
      <c r="E3754" s="282" t="s">
        <v>2844</v>
      </c>
    </row>
    <row r="3755" spans="1:5" x14ac:dyDescent="0.2">
      <c r="A3755" s="282" t="s">
        <v>9300</v>
      </c>
      <c r="B3755" s="282" t="s">
        <v>9299</v>
      </c>
      <c r="C3755" s="282" t="s">
        <v>104</v>
      </c>
      <c r="D3755" s="310">
        <v>-3.3950617283950617</v>
      </c>
      <c r="E3755" s="282" t="s">
        <v>2852</v>
      </c>
    </row>
    <row r="3756" spans="1:5" x14ac:dyDescent="0.2">
      <c r="A3756" s="282" t="s">
        <v>9298</v>
      </c>
      <c r="B3756" s="282" t="s">
        <v>9297</v>
      </c>
      <c r="C3756" s="282" t="s">
        <v>104</v>
      </c>
      <c r="D3756" s="310">
        <v>-0.29498525073746312</v>
      </c>
      <c r="E3756" s="282" t="s">
        <v>2852</v>
      </c>
    </row>
    <row r="3757" spans="1:5" x14ac:dyDescent="0.2">
      <c r="A3757" s="282" t="s">
        <v>9296</v>
      </c>
      <c r="B3757" s="282" t="s">
        <v>9295</v>
      </c>
      <c r="C3757" s="282" t="s">
        <v>104</v>
      </c>
      <c r="D3757" s="310">
        <v>1.5286624203821657</v>
      </c>
      <c r="E3757" s="282" t="s">
        <v>2849</v>
      </c>
    </row>
    <row r="3758" spans="1:5" x14ac:dyDescent="0.2">
      <c r="A3758" s="282" t="s">
        <v>9294</v>
      </c>
      <c r="B3758" s="282" t="s">
        <v>9293</v>
      </c>
      <c r="C3758" s="282" t="s">
        <v>104</v>
      </c>
      <c r="D3758" s="310">
        <v>0.84643288996372434</v>
      </c>
      <c r="E3758" s="282" t="s">
        <v>2849</v>
      </c>
    </row>
    <row r="3759" spans="1:5" x14ac:dyDescent="0.2">
      <c r="A3759" s="282" t="s">
        <v>9292</v>
      </c>
      <c r="B3759" s="282" t="s">
        <v>9291</v>
      </c>
      <c r="C3759" s="282" t="s">
        <v>104</v>
      </c>
      <c r="D3759" s="310">
        <v>230.68592057761731</v>
      </c>
      <c r="E3759" s="282" t="s">
        <v>2844</v>
      </c>
    </row>
    <row r="3760" spans="1:5" x14ac:dyDescent="0.2">
      <c r="A3760" s="282" t="s">
        <v>9290</v>
      </c>
      <c r="B3760" s="282" t="s">
        <v>9289</v>
      </c>
      <c r="C3760" s="282" t="s">
        <v>104</v>
      </c>
      <c r="D3760" s="310">
        <v>76.244131455399057</v>
      </c>
      <c r="E3760" s="282" t="s">
        <v>2844</v>
      </c>
    </row>
    <row r="3761" spans="1:5" x14ac:dyDescent="0.2">
      <c r="A3761" s="282" t="s">
        <v>9288</v>
      </c>
      <c r="B3761" s="282" t="s">
        <v>9287</v>
      </c>
      <c r="C3761" s="282" t="s">
        <v>104</v>
      </c>
      <c r="D3761" s="310">
        <v>15.845824411134904</v>
      </c>
      <c r="E3761" s="282" t="s">
        <v>2844</v>
      </c>
    </row>
    <row r="3762" spans="1:5" x14ac:dyDescent="0.2">
      <c r="A3762" s="282" t="s">
        <v>9286</v>
      </c>
      <c r="B3762" s="282" t="s">
        <v>9285</v>
      </c>
      <c r="C3762" s="282" t="s">
        <v>104</v>
      </c>
      <c r="D3762" s="310">
        <v>36.657963446475193</v>
      </c>
      <c r="E3762" s="282" t="s">
        <v>2844</v>
      </c>
    </row>
    <row r="3763" spans="1:5" x14ac:dyDescent="0.2">
      <c r="A3763" s="282" t="s">
        <v>9284</v>
      </c>
      <c r="B3763" s="282" t="s">
        <v>9283</v>
      </c>
      <c r="C3763" s="282" t="s">
        <v>104</v>
      </c>
      <c r="D3763" s="310">
        <v>27.382098171318574</v>
      </c>
      <c r="E3763" s="282" t="s">
        <v>2844</v>
      </c>
    </row>
    <row r="3764" spans="1:5" x14ac:dyDescent="0.2">
      <c r="A3764" s="282" t="s">
        <v>9282</v>
      </c>
      <c r="B3764" s="282" t="s">
        <v>9281</v>
      </c>
      <c r="C3764" s="282" t="s">
        <v>104</v>
      </c>
      <c r="D3764" s="310">
        <v>-2.4553571428571428</v>
      </c>
      <c r="E3764" s="282" t="s">
        <v>2852</v>
      </c>
    </row>
    <row r="3765" spans="1:5" x14ac:dyDescent="0.2">
      <c r="A3765" s="282" t="s">
        <v>9280</v>
      </c>
      <c r="B3765" s="282" t="s">
        <v>9279</v>
      </c>
      <c r="C3765" s="282" t="s">
        <v>104</v>
      </c>
      <c r="D3765" s="310">
        <v>0.84507042253521114</v>
      </c>
      <c r="E3765" s="282" t="s">
        <v>2849</v>
      </c>
    </row>
    <row r="3766" spans="1:5" x14ac:dyDescent="0.2">
      <c r="A3766" s="282" t="s">
        <v>9278</v>
      </c>
      <c r="B3766" s="282" t="s">
        <v>9277</v>
      </c>
      <c r="C3766" s="282" t="s">
        <v>104</v>
      </c>
      <c r="D3766" s="310">
        <v>17.84776902887139</v>
      </c>
      <c r="E3766" s="282" t="s">
        <v>2844</v>
      </c>
    </row>
    <row r="3767" spans="1:5" x14ac:dyDescent="0.2">
      <c r="A3767" s="282" t="s">
        <v>9276</v>
      </c>
      <c r="B3767" s="282" t="s">
        <v>9275</v>
      </c>
      <c r="C3767" s="282" t="s">
        <v>104</v>
      </c>
      <c r="D3767" s="310">
        <v>58.941344778254646</v>
      </c>
      <c r="E3767" s="282" t="s">
        <v>2844</v>
      </c>
    </row>
    <row r="3768" spans="1:5" x14ac:dyDescent="0.2">
      <c r="A3768" s="282" t="s">
        <v>9274</v>
      </c>
      <c r="B3768" s="282" t="s">
        <v>9273</v>
      </c>
      <c r="C3768" s="282" t="s">
        <v>104</v>
      </c>
      <c r="D3768" s="310">
        <v>48.936170212765958</v>
      </c>
      <c r="E3768" s="282" t="s">
        <v>2844</v>
      </c>
    </row>
    <row r="3769" spans="1:5" x14ac:dyDescent="0.2">
      <c r="A3769" s="282" t="s">
        <v>9272</v>
      </c>
      <c r="B3769" s="282" t="s">
        <v>9271</v>
      </c>
      <c r="C3769" s="282" t="s">
        <v>104</v>
      </c>
      <c r="D3769" s="310">
        <v>88.775510204081627</v>
      </c>
      <c r="E3769" s="282" t="s">
        <v>2844</v>
      </c>
    </row>
    <row r="3770" spans="1:5" x14ac:dyDescent="0.2">
      <c r="A3770" s="282" t="s">
        <v>9270</v>
      </c>
      <c r="B3770" s="282" t="s">
        <v>9269</v>
      </c>
      <c r="C3770" s="282" t="s">
        <v>104</v>
      </c>
      <c r="D3770" s="310">
        <v>-5.2083333333333339</v>
      </c>
      <c r="E3770" s="282" t="s">
        <v>2852</v>
      </c>
    </row>
    <row r="3771" spans="1:5" x14ac:dyDescent="0.2">
      <c r="A3771" s="282" t="s">
        <v>9268</v>
      </c>
      <c r="B3771" s="282" t="s">
        <v>9267</v>
      </c>
      <c r="C3771" s="282" t="s">
        <v>104</v>
      </c>
      <c r="D3771" s="310">
        <v>14.065510597302506</v>
      </c>
      <c r="E3771" s="282" t="s">
        <v>2844</v>
      </c>
    </row>
    <row r="3772" spans="1:5" x14ac:dyDescent="0.2">
      <c r="A3772" s="282" t="s">
        <v>9266</v>
      </c>
      <c r="B3772" s="282" t="s">
        <v>9265</v>
      </c>
      <c r="C3772" s="282" t="s">
        <v>104</v>
      </c>
      <c r="D3772" s="310">
        <v>42.843511450381676</v>
      </c>
      <c r="E3772" s="282" t="s">
        <v>2844</v>
      </c>
    </row>
    <row r="3773" spans="1:5" x14ac:dyDescent="0.2">
      <c r="A3773" s="282" t="s">
        <v>9264</v>
      </c>
      <c r="B3773" s="282" t="s">
        <v>9263</v>
      </c>
      <c r="C3773" s="282" t="s">
        <v>104</v>
      </c>
      <c r="D3773" s="310">
        <v>42.347696879643387</v>
      </c>
      <c r="E3773" s="282" t="s">
        <v>2844</v>
      </c>
    </row>
    <row r="3774" spans="1:5" x14ac:dyDescent="0.2">
      <c r="A3774" s="282" t="s">
        <v>9262</v>
      </c>
      <c r="B3774" s="282" t="s">
        <v>9261</v>
      </c>
      <c r="C3774" s="282" t="s">
        <v>104</v>
      </c>
      <c r="D3774" s="310">
        <v>46.956521739130437</v>
      </c>
      <c r="E3774" s="282" t="s">
        <v>2844</v>
      </c>
    </row>
    <row r="3775" spans="1:5" x14ac:dyDescent="0.2">
      <c r="A3775" s="282" t="s">
        <v>9260</v>
      </c>
      <c r="B3775" s="282" t="s">
        <v>9259</v>
      </c>
      <c r="C3775" s="282" t="s">
        <v>104</v>
      </c>
      <c r="D3775" s="310">
        <v>84.768211920529808</v>
      </c>
      <c r="E3775" s="282" t="s">
        <v>2844</v>
      </c>
    </row>
    <row r="3776" spans="1:5" x14ac:dyDescent="0.2">
      <c r="A3776" s="282" t="s">
        <v>9258</v>
      </c>
      <c r="B3776" s="282" t="s">
        <v>9257</v>
      </c>
      <c r="C3776" s="282" t="s">
        <v>104</v>
      </c>
      <c r="D3776" s="310">
        <v>77.227722772277232</v>
      </c>
      <c r="E3776" s="282" t="s">
        <v>2844</v>
      </c>
    </row>
    <row r="3777" spans="1:5" x14ac:dyDescent="0.2">
      <c r="A3777" s="282" t="s">
        <v>9256</v>
      </c>
      <c r="B3777" s="282" t="s">
        <v>9255</v>
      </c>
      <c r="C3777" s="282" t="s">
        <v>104</v>
      </c>
      <c r="D3777" s="310">
        <v>101.16054158607351</v>
      </c>
      <c r="E3777" s="282" t="s">
        <v>2844</v>
      </c>
    </row>
    <row r="3778" spans="1:5" x14ac:dyDescent="0.2">
      <c r="A3778" s="282" t="s">
        <v>9254</v>
      </c>
      <c r="B3778" s="282" t="s">
        <v>9253</v>
      </c>
      <c r="C3778" s="282" t="s">
        <v>104</v>
      </c>
      <c r="D3778" s="310">
        <v>88.445667125171937</v>
      </c>
      <c r="E3778" s="282" t="s">
        <v>2844</v>
      </c>
    </row>
    <row r="3779" spans="1:5" x14ac:dyDescent="0.2">
      <c r="A3779" s="282" t="s">
        <v>9252</v>
      </c>
      <c r="B3779" s="282" t="s">
        <v>9251</v>
      </c>
      <c r="C3779" s="282" t="s">
        <v>104</v>
      </c>
      <c r="D3779" s="310">
        <v>37.258347978910365</v>
      </c>
      <c r="E3779" s="282" t="s">
        <v>2844</v>
      </c>
    </row>
    <row r="3780" spans="1:5" x14ac:dyDescent="0.2">
      <c r="A3780" s="282" t="s">
        <v>9250</v>
      </c>
      <c r="B3780" s="282" t="s">
        <v>9249</v>
      </c>
      <c r="C3780" s="282" t="s">
        <v>104</v>
      </c>
      <c r="D3780" s="310">
        <v>-8.9153046062407135</v>
      </c>
      <c r="E3780" s="282" t="s">
        <v>2852</v>
      </c>
    </row>
    <row r="3781" spans="1:5" x14ac:dyDescent="0.2">
      <c r="A3781" s="282" t="s">
        <v>9248</v>
      </c>
      <c r="B3781" s="282" t="s">
        <v>9247</v>
      </c>
      <c r="C3781" s="282" t="s">
        <v>104</v>
      </c>
      <c r="D3781" s="310">
        <v>26.491228070175438</v>
      </c>
      <c r="E3781" s="282" t="s">
        <v>2844</v>
      </c>
    </row>
    <row r="3782" spans="1:5" x14ac:dyDescent="0.2">
      <c r="A3782" s="282" t="s">
        <v>9246</v>
      </c>
      <c r="B3782" s="282" t="s">
        <v>9245</v>
      </c>
      <c r="C3782" s="282" t="s">
        <v>104</v>
      </c>
      <c r="D3782" s="310">
        <v>53.256150506512299</v>
      </c>
      <c r="E3782" s="282" t="s">
        <v>2844</v>
      </c>
    </row>
    <row r="3783" spans="1:5" x14ac:dyDescent="0.2">
      <c r="A3783" s="282" t="s">
        <v>9244</v>
      </c>
      <c r="B3783" s="282" t="s">
        <v>9243</v>
      </c>
      <c r="C3783" s="282" t="s">
        <v>104</v>
      </c>
      <c r="D3783" s="310">
        <v>46.317280453257794</v>
      </c>
      <c r="E3783" s="282" t="s">
        <v>2844</v>
      </c>
    </row>
    <row r="3784" spans="1:5" x14ac:dyDescent="0.2">
      <c r="A3784" s="282" t="s">
        <v>9242</v>
      </c>
      <c r="B3784" s="282" t="s">
        <v>9241</v>
      </c>
      <c r="C3784" s="282" t="s">
        <v>104</v>
      </c>
      <c r="D3784" s="310">
        <v>22.413793103448278</v>
      </c>
      <c r="E3784" s="282" t="s">
        <v>2844</v>
      </c>
    </row>
    <row r="3785" spans="1:5" x14ac:dyDescent="0.2">
      <c r="A3785" s="282" t="s">
        <v>9240</v>
      </c>
      <c r="B3785" s="282" t="s">
        <v>9239</v>
      </c>
      <c r="C3785" s="282" t="s">
        <v>104</v>
      </c>
      <c r="D3785" s="310">
        <v>64.497041420118336</v>
      </c>
      <c r="E3785" s="282" t="s">
        <v>2844</v>
      </c>
    </row>
    <row r="3786" spans="1:5" x14ac:dyDescent="0.2">
      <c r="A3786" s="282" t="s">
        <v>9238</v>
      </c>
      <c r="B3786" s="282" t="s">
        <v>9237</v>
      </c>
      <c r="C3786" s="282" t="s">
        <v>104</v>
      </c>
      <c r="D3786" s="310">
        <v>162.5</v>
      </c>
      <c r="E3786" s="282" t="s">
        <v>2844</v>
      </c>
    </row>
    <row r="3787" spans="1:5" x14ac:dyDescent="0.2">
      <c r="A3787" s="282" t="s">
        <v>9236</v>
      </c>
      <c r="B3787" s="282" t="s">
        <v>9235</v>
      </c>
      <c r="C3787" s="282" t="s">
        <v>104</v>
      </c>
      <c r="D3787" s="310">
        <v>-13.905683192261185</v>
      </c>
      <c r="E3787" s="282" t="s">
        <v>2852</v>
      </c>
    </row>
    <row r="3788" spans="1:5" x14ac:dyDescent="0.2">
      <c r="A3788" s="282" t="s">
        <v>9234</v>
      </c>
      <c r="B3788" s="282" t="s">
        <v>9233</v>
      </c>
      <c r="C3788" s="282" t="s">
        <v>104</v>
      </c>
      <c r="D3788" s="310">
        <v>105.04840940525588</v>
      </c>
      <c r="E3788" s="282" t="s">
        <v>2844</v>
      </c>
    </row>
    <row r="3789" spans="1:5" x14ac:dyDescent="0.2">
      <c r="A3789" s="282" t="s">
        <v>9232</v>
      </c>
      <c r="B3789" s="282" t="s">
        <v>9231</v>
      </c>
      <c r="C3789" s="282" t="s">
        <v>104</v>
      </c>
      <c r="D3789" s="310">
        <v>7.0197044334975365</v>
      </c>
      <c r="E3789" s="282" t="s">
        <v>2844</v>
      </c>
    </row>
    <row r="3790" spans="1:5" x14ac:dyDescent="0.2">
      <c r="A3790" s="282" t="s">
        <v>9230</v>
      </c>
      <c r="B3790" s="282" t="s">
        <v>9229</v>
      </c>
      <c r="C3790" s="282" t="s">
        <v>104</v>
      </c>
      <c r="D3790" s="310">
        <v>75.397973950795944</v>
      </c>
      <c r="E3790" s="282" t="s">
        <v>2844</v>
      </c>
    </row>
    <row r="3791" spans="1:5" x14ac:dyDescent="0.2">
      <c r="A3791" s="282" t="s">
        <v>9228</v>
      </c>
      <c r="B3791" s="282" t="s">
        <v>9227</v>
      </c>
      <c r="C3791" s="282" t="s">
        <v>104</v>
      </c>
      <c r="D3791" s="310">
        <v>49.045521292217323</v>
      </c>
      <c r="E3791" s="282" t="s">
        <v>2844</v>
      </c>
    </row>
    <row r="3792" spans="1:5" x14ac:dyDescent="0.2">
      <c r="A3792" s="282" t="s">
        <v>9226</v>
      </c>
      <c r="B3792" s="282" t="s">
        <v>9225</v>
      </c>
      <c r="C3792" s="282" t="s">
        <v>104</v>
      </c>
      <c r="D3792" s="310">
        <v>21.755725190839694</v>
      </c>
      <c r="E3792" s="282" t="s">
        <v>2844</v>
      </c>
    </row>
    <row r="3793" spans="1:5" x14ac:dyDescent="0.2">
      <c r="A3793" s="282" t="s">
        <v>9224</v>
      </c>
      <c r="B3793" s="282" t="s">
        <v>9223</v>
      </c>
      <c r="C3793" s="282" t="s">
        <v>104</v>
      </c>
      <c r="D3793" s="310">
        <v>27.331189710610932</v>
      </c>
      <c r="E3793" s="282" t="s">
        <v>2844</v>
      </c>
    </row>
    <row r="3794" spans="1:5" x14ac:dyDescent="0.2">
      <c r="A3794" s="282" t="s">
        <v>9222</v>
      </c>
      <c r="B3794" s="282" t="s">
        <v>9221</v>
      </c>
      <c r="C3794" s="282" t="s">
        <v>104</v>
      </c>
      <c r="D3794" s="310">
        <v>23.848878394332939</v>
      </c>
      <c r="E3794" s="282" t="s">
        <v>2844</v>
      </c>
    </row>
    <row r="3795" spans="1:5" x14ac:dyDescent="0.2">
      <c r="A3795" s="282" t="s">
        <v>9220</v>
      </c>
      <c r="B3795" s="282" t="s">
        <v>9219</v>
      </c>
      <c r="C3795" s="282" t="s">
        <v>104</v>
      </c>
      <c r="D3795" s="310">
        <v>48.387096774193552</v>
      </c>
      <c r="E3795" s="282" t="s">
        <v>2844</v>
      </c>
    </row>
    <row r="3796" spans="1:5" x14ac:dyDescent="0.2">
      <c r="A3796" s="282" t="s">
        <v>9218</v>
      </c>
      <c r="B3796" s="282" t="s">
        <v>9217</v>
      </c>
      <c r="C3796" s="282" t="s">
        <v>104</v>
      </c>
      <c r="D3796" s="310">
        <v>2.7777777777777777</v>
      </c>
      <c r="E3796" s="282" t="s">
        <v>2849</v>
      </c>
    </row>
    <row r="3797" spans="1:5" x14ac:dyDescent="0.2">
      <c r="A3797" s="282" t="s">
        <v>9216</v>
      </c>
      <c r="B3797" s="282" t="s">
        <v>9215</v>
      </c>
      <c r="C3797" s="282" t="s">
        <v>104</v>
      </c>
      <c r="D3797" s="310">
        <v>26.046511627906977</v>
      </c>
      <c r="E3797" s="282" t="s">
        <v>2844</v>
      </c>
    </row>
    <row r="3798" spans="1:5" x14ac:dyDescent="0.2">
      <c r="A3798" s="282" t="s">
        <v>9214</v>
      </c>
      <c r="B3798" s="282" t="s">
        <v>9213</v>
      </c>
      <c r="C3798" s="282" t="s">
        <v>104</v>
      </c>
      <c r="D3798" s="310">
        <v>4.5523520485584212</v>
      </c>
      <c r="E3798" s="282" t="s">
        <v>2844</v>
      </c>
    </row>
    <row r="3799" spans="1:5" x14ac:dyDescent="0.2">
      <c r="A3799" s="282" t="s">
        <v>9212</v>
      </c>
      <c r="B3799" s="282" t="s">
        <v>9211</v>
      </c>
      <c r="C3799" s="282" t="s">
        <v>104</v>
      </c>
      <c r="D3799" s="310">
        <v>6.9970845481049562</v>
      </c>
      <c r="E3799" s="282" t="s">
        <v>2844</v>
      </c>
    </row>
    <row r="3800" spans="1:5" x14ac:dyDescent="0.2">
      <c r="A3800" s="282" t="s">
        <v>9210</v>
      </c>
      <c r="B3800" s="282" t="s">
        <v>9209</v>
      </c>
      <c r="C3800" s="282" t="s">
        <v>104</v>
      </c>
      <c r="D3800" s="310">
        <v>-4.6538024971623155</v>
      </c>
      <c r="E3800" s="282" t="s">
        <v>2852</v>
      </c>
    </row>
    <row r="3801" spans="1:5" x14ac:dyDescent="0.2">
      <c r="A3801" s="282" t="s">
        <v>9208</v>
      </c>
      <c r="B3801" s="282" t="s">
        <v>9207</v>
      </c>
      <c r="C3801" s="282" t="s">
        <v>104</v>
      </c>
      <c r="D3801" s="310">
        <v>-3.7671232876712328</v>
      </c>
      <c r="E3801" s="282" t="s">
        <v>2852</v>
      </c>
    </row>
    <row r="3802" spans="1:5" x14ac:dyDescent="0.2">
      <c r="A3802" s="282" t="s">
        <v>9206</v>
      </c>
      <c r="B3802" s="282" t="s">
        <v>9205</v>
      </c>
      <c r="C3802" s="282" t="s">
        <v>104</v>
      </c>
      <c r="D3802" s="310">
        <v>19.372900335946248</v>
      </c>
      <c r="E3802" s="282" t="s">
        <v>2844</v>
      </c>
    </row>
    <row r="3803" spans="1:5" x14ac:dyDescent="0.2">
      <c r="A3803" s="282" t="s">
        <v>9204</v>
      </c>
      <c r="B3803" s="282" t="s">
        <v>9203</v>
      </c>
      <c r="C3803" s="282" t="s">
        <v>104</v>
      </c>
      <c r="D3803" s="310">
        <v>8.495575221238937</v>
      </c>
      <c r="E3803" s="282" t="s">
        <v>2844</v>
      </c>
    </row>
    <row r="3804" spans="1:5" x14ac:dyDescent="0.2">
      <c r="A3804" s="282" t="s">
        <v>9202</v>
      </c>
      <c r="B3804" s="282" t="s">
        <v>9201</v>
      </c>
      <c r="C3804" s="282" t="s">
        <v>104</v>
      </c>
      <c r="D3804" s="310">
        <v>25.481481481481481</v>
      </c>
      <c r="E3804" s="282" t="s">
        <v>2844</v>
      </c>
    </row>
    <row r="3805" spans="1:5" x14ac:dyDescent="0.2">
      <c r="A3805" s="282" t="s">
        <v>9200</v>
      </c>
      <c r="B3805" s="282" t="s">
        <v>9199</v>
      </c>
      <c r="C3805" s="282" t="s">
        <v>104</v>
      </c>
      <c r="D3805" s="310">
        <v>15.425531914893616</v>
      </c>
      <c r="E3805" s="282" t="s">
        <v>2844</v>
      </c>
    </row>
    <row r="3806" spans="1:5" x14ac:dyDescent="0.2">
      <c r="A3806" s="282" t="s">
        <v>9198</v>
      </c>
      <c r="B3806" s="282" t="s">
        <v>9197</v>
      </c>
      <c r="C3806" s="282" t="s">
        <v>104</v>
      </c>
      <c r="D3806" s="310">
        <v>48.28897338403042</v>
      </c>
      <c r="E3806" s="282" t="s">
        <v>2844</v>
      </c>
    </row>
    <row r="3807" spans="1:5" x14ac:dyDescent="0.2">
      <c r="A3807" s="282" t="s">
        <v>9196</v>
      </c>
      <c r="B3807" s="282" t="s">
        <v>9195</v>
      </c>
      <c r="C3807" s="282" t="s">
        <v>104</v>
      </c>
      <c r="D3807" s="310">
        <v>13.715046604527299</v>
      </c>
      <c r="E3807" s="282" t="s">
        <v>2844</v>
      </c>
    </row>
    <row r="3808" spans="1:5" x14ac:dyDescent="0.2">
      <c r="A3808" s="282" t="s">
        <v>9194</v>
      </c>
      <c r="B3808" s="282" t="s">
        <v>9193</v>
      </c>
      <c r="C3808" s="282" t="s">
        <v>104</v>
      </c>
      <c r="D3808" s="310">
        <v>14.100719424460431</v>
      </c>
      <c r="E3808" s="282" t="s">
        <v>2844</v>
      </c>
    </row>
    <row r="3809" spans="1:5" x14ac:dyDescent="0.2">
      <c r="A3809" s="282" t="s">
        <v>9192</v>
      </c>
      <c r="B3809" s="282" t="s">
        <v>9191</v>
      </c>
      <c r="C3809" s="282" t="s">
        <v>104</v>
      </c>
      <c r="D3809" s="310">
        <v>-2.1660649819494582</v>
      </c>
      <c r="E3809" s="282" t="s">
        <v>2852</v>
      </c>
    </row>
    <row r="3810" spans="1:5" x14ac:dyDescent="0.2">
      <c r="A3810" s="282" t="s">
        <v>9190</v>
      </c>
      <c r="B3810" s="282" t="s">
        <v>9189</v>
      </c>
      <c r="C3810" s="282" t="s">
        <v>104</v>
      </c>
      <c r="D3810" s="310">
        <v>13.796791443850267</v>
      </c>
      <c r="E3810" s="282" t="s">
        <v>2844</v>
      </c>
    </row>
    <row r="3811" spans="1:5" x14ac:dyDescent="0.2">
      <c r="A3811" s="282" t="s">
        <v>9188</v>
      </c>
      <c r="B3811" s="282" t="s">
        <v>9187</v>
      </c>
      <c r="C3811" s="282" t="s">
        <v>104</v>
      </c>
      <c r="D3811" s="310">
        <v>-47.457627118644069</v>
      </c>
      <c r="E3811" s="282" t="s">
        <v>2852</v>
      </c>
    </row>
    <row r="3812" spans="1:5" x14ac:dyDescent="0.2">
      <c r="A3812" s="282" t="s">
        <v>9186</v>
      </c>
      <c r="B3812" s="282" t="s">
        <v>9185</v>
      </c>
      <c r="C3812" s="282" t="s">
        <v>104</v>
      </c>
      <c r="D3812" s="310">
        <v>9.393063583815028</v>
      </c>
      <c r="E3812" s="282" t="s">
        <v>2844</v>
      </c>
    </row>
    <row r="3813" spans="1:5" x14ac:dyDescent="0.2">
      <c r="A3813" s="282" t="s">
        <v>9184</v>
      </c>
      <c r="B3813" s="282" t="s">
        <v>9183</v>
      </c>
      <c r="C3813" s="282" t="s">
        <v>104</v>
      </c>
      <c r="D3813" s="310">
        <v>17.00960219478738</v>
      </c>
      <c r="E3813" s="282" t="s">
        <v>2844</v>
      </c>
    </row>
    <row r="3814" spans="1:5" x14ac:dyDescent="0.2">
      <c r="A3814" s="282" t="s">
        <v>9182</v>
      </c>
      <c r="B3814" s="282" t="s">
        <v>9181</v>
      </c>
      <c r="C3814" s="282" t="s">
        <v>104</v>
      </c>
      <c r="D3814" s="310">
        <v>-6.666666666666667</v>
      </c>
      <c r="E3814" s="282" t="s">
        <v>2852</v>
      </c>
    </row>
    <row r="3815" spans="1:5" x14ac:dyDescent="0.2">
      <c r="A3815" s="282" t="s">
        <v>9180</v>
      </c>
      <c r="B3815" s="282" t="s">
        <v>9179</v>
      </c>
      <c r="C3815" s="282" t="s">
        <v>104</v>
      </c>
      <c r="D3815" s="310">
        <v>-14.95601173020528</v>
      </c>
      <c r="E3815" s="282" t="s">
        <v>2852</v>
      </c>
    </row>
    <row r="3816" spans="1:5" x14ac:dyDescent="0.2">
      <c r="A3816" s="282" t="s">
        <v>9178</v>
      </c>
      <c r="B3816" s="282" t="s">
        <v>9177</v>
      </c>
      <c r="C3816" s="282" t="s">
        <v>104</v>
      </c>
      <c r="D3816" s="310">
        <v>45.270890725436182</v>
      </c>
      <c r="E3816" s="282" t="s">
        <v>2844</v>
      </c>
    </row>
    <row r="3817" spans="1:5" x14ac:dyDescent="0.2">
      <c r="A3817" s="282" t="s">
        <v>9176</v>
      </c>
      <c r="B3817" s="282" t="s">
        <v>9175</v>
      </c>
      <c r="C3817" s="282" t="s">
        <v>104</v>
      </c>
      <c r="D3817" s="310">
        <v>2.6620370370370372</v>
      </c>
      <c r="E3817" s="282" t="s">
        <v>2849</v>
      </c>
    </row>
    <row r="3818" spans="1:5" x14ac:dyDescent="0.2">
      <c r="A3818" s="282" t="s">
        <v>9174</v>
      </c>
      <c r="B3818" s="282" t="s">
        <v>9173</v>
      </c>
      <c r="C3818" s="282" t="s">
        <v>104</v>
      </c>
      <c r="D3818" s="310">
        <v>74.137931034482762</v>
      </c>
      <c r="E3818" s="282" t="s">
        <v>2844</v>
      </c>
    </row>
    <row r="3819" spans="1:5" x14ac:dyDescent="0.2">
      <c r="A3819" s="282" t="s">
        <v>9172</v>
      </c>
      <c r="B3819" s="282" t="s">
        <v>9171</v>
      </c>
      <c r="C3819" s="282" t="s">
        <v>104</v>
      </c>
      <c r="D3819" s="310">
        <v>29.56152758132956</v>
      </c>
      <c r="E3819" s="282" t="s">
        <v>2844</v>
      </c>
    </row>
    <row r="3820" spans="1:5" x14ac:dyDescent="0.2">
      <c r="A3820" s="282" t="s">
        <v>9170</v>
      </c>
      <c r="B3820" s="282" t="s">
        <v>9169</v>
      </c>
      <c r="C3820" s="282" t="s">
        <v>104</v>
      </c>
      <c r="D3820" s="310">
        <v>-19.774346793349167</v>
      </c>
      <c r="E3820" s="282" t="s">
        <v>2852</v>
      </c>
    </row>
    <row r="3821" spans="1:5" x14ac:dyDescent="0.2">
      <c r="A3821" s="282" t="s">
        <v>9168</v>
      </c>
      <c r="B3821" s="282" t="s">
        <v>9167</v>
      </c>
      <c r="C3821" s="282" t="s">
        <v>104</v>
      </c>
      <c r="D3821" s="310">
        <v>38.879736408566721</v>
      </c>
      <c r="E3821" s="282" t="s">
        <v>2844</v>
      </c>
    </row>
    <row r="3822" spans="1:5" x14ac:dyDescent="0.2">
      <c r="A3822" s="282" t="s">
        <v>9166</v>
      </c>
      <c r="B3822" s="282" t="s">
        <v>9165</v>
      </c>
      <c r="C3822" s="282" t="s">
        <v>104</v>
      </c>
      <c r="D3822" s="310">
        <v>16.363636363636363</v>
      </c>
      <c r="E3822" s="282" t="s">
        <v>2844</v>
      </c>
    </row>
    <row r="3823" spans="1:5" x14ac:dyDescent="0.2">
      <c r="A3823" s="282" t="s">
        <v>9164</v>
      </c>
      <c r="B3823" s="282" t="s">
        <v>9163</v>
      </c>
      <c r="C3823" s="282" t="s">
        <v>104</v>
      </c>
      <c r="D3823" s="310">
        <v>8.0845771144278622</v>
      </c>
      <c r="E3823" s="282" t="s">
        <v>2844</v>
      </c>
    </row>
    <row r="3824" spans="1:5" x14ac:dyDescent="0.2">
      <c r="A3824" s="282" t="s">
        <v>9162</v>
      </c>
      <c r="B3824" s="282" t="s">
        <v>9161</v>
      </c>
      <c r="C3824" s="282" t="s">
        <v>104</v>
      </c>
      <c r="D3824" s="310">
        <v>13.233724653148347</v>
      </c>
      <c r="E3824" s="282" t="s">
        <v>2844</v>
      </c>
    </row>
    <row r="3825" spans="1:5" x14ac:dyDescent="0.2">
      <c r="A3825" s="282" t="s">
        <v>9160</v>
      </c>
      <c r="B3825" s="282" t="s">
        <v>9159</v>
      </c>
      <c r="C3825" s="282" t="s">
        <v>104</v>
      </c>
      <c r="D3825" s="310">
        <v>8.0341880341880341</v>
      </c>
      <c r="E3825" s="282" t="s">
        <v>2844</v>
      </c>
    </row>
    <row r="3826" spans="1:5" x14ac:dyDescent="0.2">
      <c r="A3826" s="282" t="s">
        <v>9158</v>
      </c>
      <c r="B3826" s="282" t="s">
        <v>9157</v>
      </c>
      <c r="C3826" s="282" t="s">
        <v>104</v>
      </c>
      <c r="D3826" s="310">
        <v>17.407878017789074</v>
      </c>
      <c r="E3826" s="282" t="s">
        <v>2844</v>
      </c>
    </row>
    <row r="3827" spans="1:5" x14ac:dyDescent="0.2">
      <c r="A3827" s="282" t="s">
        <v>9156</v>
      </c>
      <c r="B3827" s="282" t="s">
        <v>9155</v>
      </c>
      <c r="C3827" s="282" t="s">
        <v>104</v>
      </c>
      <c r="D3827" s="310">
        <v>0.32537960954446854</v>
      </c>
      <c r="E3827" s="282" t="s">
        <v>2849</v>
      </c>
    </row>
    <row r="3828" spans="1:5" x14ac:dyDescent="0.2">
      <c r="A3828" s="282" t="s">
        <v>9154</v>
      </c>
      <c r="B3828" s="282" t="s">
        <v>9153</v>
      </c>
      <c r="C3828" s="282" t="s">
        <v>104</v>
      </c>
      <c r="D3828" s="310">
        <v>5.3554040895813042</v>
      </c>
      <c r="E3828" s="282" t="s">
        <v>2844</v>
      </c>
    </row>
    <row r="3829" spans="1:5" x14ac:dyDescent="0.2">
      <c r="A3829" s="282" t="s">
        <v>9152</v>
      </c>
      <c r="B3829" s="282" t="s">
        <v>9151</v>
      </c>
      <c r="C3829" s="282" t="s">
        <v>104</v>
      </c>
      <c r="D3829" s="310">
        <v>-7.1657754010695189</v>
      </c>
      <c r="E3829" s="282" t="s">
        <v>2852</v>
      </c>
    </row>
    <row r="3830" spans="1:5" x14ac:dyDescent="0.2">
      <c r="A3830" s="282" t="s">
        <v>9150</v>
      </c>
      <c r="B3830" s="282" t="s">
        <v>9149</v>
      </c>
      <c r="C3830" s="282" t="s">
        <v>104</v>
      </c>
      <c r="D3830" s="310">
        <v>15.080213903743314</v>
      </c>
      <c r="E3830" s="282" t="s">
        <v>2844</v>
      </c>
    </row>
    <row r="3831" spans="1:5" x14ac:dyDescent="0.2">
      <c r="A3831" s="282" t="s">
        <v>9148</v>
      </c>
      <c r="B3831" s="282" t="s">
        <v>9147</v>
      </c>
      <c r="C3831" s="282" t="s">
        <v>104</v>
      </c>
      <c r="D3831" s="310">
        <v>10.59245960502693</v>
      </c>
      <c r="E3831" s="282" t="s">
        <v>2844</v>
      </c>
    </row>
    <row r="3832" spans="1:5" x14ac:dyDescent="0.2">
      <c r="A3832" s="282" t="s">
        <v>9146</v>
      </c>
      <c r="B3832" s="282" t="s">
        <v>9145</v>
      </c>
      <c r="C3832" s="282" t="s">
        <v>104</v>
      </c>
      <c r="D3832" s="310">
        <v>6.1349693251533743</v>
      </c>
      <c r="E3832" s="282" t="s">
        <v>2844</v>
      </c>
    </row>
    <row r="3833" spans="1:5" x14ac:dyDescent="0.2">
      <c r="A3833" s="282" t="s">
        <v>9144</v>
      </c>
      <c r="B3833" s="282" t="s">
        <v>9143</v>
      </c>
      <c r="C3833" s="282" t="s">
        <v>104</v>
      </c>
      <c r="D3833" s="310">
        <v>-4.3383947939262475</v>
      </c>
      <c r="E3833" s="282" t="s">
        <v>2852</v>
      </c>
    </row>
    <row r="3834" spans="1:5" x14ac:dyDescent="0.2">
      <c r="A3834" s="282" t="s">
        <v>9142</v>
      </c>
      <c r="B3834" s="282" t="s">
        <v>9141</v>
      </c>
      <c r="C3834" s="282" t="s">
        <v>104</v>
      </c>
      <c r="D3834" s="310">
        <v>-4.3296089385474863</v>
      </c>
      <c r="E3834" s="282" t="s">
        <v>2852</v>
      </c>
    </row>
    <row r="3835" spans="1:5" x14ac:dyDescent="0.2">
      <c r="A3835" s="282" t="s">
        <v>9140</v>
      </c>
      <c r="B3835" s="282" t="s">
        <v>9139</v>
      </c>
      <c r="C3835" s="282" t="s">
        <v>104</v>
      </c>
      <c r="D3835" s="310">
        <v>-0.94339622641509435</v>
      </c>
      <c r="E3835" s="282" t="s">
        <v>2852</v>
      </c>
    </row>
    <row r="3836" spans="1:5" x14ac:dyDescent="0.2">
      <c r="A3836" s="282" t="s">
        <v>9138</v>
      </c>
      <c r="B3836" s="282" t="s">
        <v>9137</v>
      </c>
      <c r="C3836" s="282" t="s">
        <v>104</v>
      </c>
      <c r="D3836" s="310">
        <v>25.116822429906545</v>
      </c>
      <c r="E3836" s="282" t="s">
        <v>2844</v>
      </c>
    </row>
    <row r="3837" spans="1:5" x14ac:dyDescent="0.2">
      <c r="A3837" s="282" t="s">
        <v>9136</v>
      </c>
      <c r="B3837" s="282" t="s">
        <v>9135</v>
      </c>
      <c r="C3837" s="282" t="s">
        <v>104</v>
      </c>
      <c r="D3837" s="310">
        <v>6.0679611650485441</v>
      </c>
      <c r="E3837" s="282" t="s">
        <v>2844</v>
      </c>
    </row>
    <row r="3838" spans="1:5" x14ac:dyDescent="0.2">
      <c r="A3838" s="282" t="s">
        <v>9134</v>
      </c>
      <c r="B3838" s="282" t="s">
        <v>9133</v>
      </c>
      <c r="C3838" s="282" t="s">
        <v>104</v>
      </c>
      <c r="D3838" s="310">
        <v>-5.1724137931034484</v>
      </c>
      <c r="E3838" s="282" t="s">
        <v>2852</v>
      </c>
    </row>
    <row r="3839" spans="1:5" x14ac:dyDescent="0.2">
      <c r="A3839" s="282" t="s">
        <v>9132</v>
      </c>
      <c r="B3839" s="282" t="s">
        <v>9131</v>
      </c>
      <c r="C3839" s="282" t="s">
        <v>104</v>
      </c>
      <c r="D3839" s="310">
        <v>-2.8571428571428572</v>
      </c>
      <c r="E3839" s="282" t="s">
        <v>2852</v>
      </c>
    </row>
    <row r="3840" spans="1:5" x14ac:dyDescent="0.2">
      <c r="A3840" s="282" t="s">
        <v>9130</v>
      </c>
      <c r="B3840" s="282" t="s">
        <v>9129</v>
      </c>
      <c r="C3840" s="282" t="s">
        <v>104</v>
      </c>
      <c r="D3840" s="310">
        <v>-26.350461133069832</v>
      </c>
      <c r="E3840" s="282" t="s">
        <v>2852</v>
      </c>
    </row>
    <row r="3841" spans="1:5" x14ac:dyDescent="0.2">
      <c r="A3841" s="282" t="s">
        <v>9128</v>
      </c>
      <c r="B3841" s="282" t="s">
        <v>9127</v>
      </c>
      <c r="C3841" s="282" t="s">
        <v>104</v>
      </c>
      <c r="D3841" s="310">
        <v>-23.132183908045977</v>
      </c>
      <c r="E3841" s="282" t="s">
        <v>2852</v>
      </c>
    </row>
    <row r="3842" spans="1:5" x14ac:dyDescent="0.2">
      <c r="A3842" s="282" t="s">
        <v>9126</v>
      </c>
      <c r="B3842" s="282" t="s">
        <v>9125</v>
      </c>
      <c r="C3842" s="282" t="s">
        <v>104</v>
      </c>
      <c r="D3842" s="310">
        <v>12.885906040268457</v>
      </c>
      <c r="E3842" s="282" t="s">
        <v>2844</v>
      </c>
    </row>
    <row r="3843" spans="1:5" x14ac:dyDescent="0.2">
      <c r="A3843" s="282" t="s">
        <v>9124</v>
      </c>
      <c r="B3843" s="282" t="s">
        <v>9123</v>
      </c>
      <c r="C3843" s="282" t="s">
        <v>104</v>
      </c>
      <c r="D3843" s="310">
        <v>-0.33840947546531303</v>
      </c>
      <c r="E3843" s="282" t="s">
        <v>2852</v>
      </c>
    </row>
    <row r="3844" spans="1:5" x14ac:dyDescent="0.2">
      <c r="A3844" s="282" t="s">
        <v>9122</v>
      </c>
      <c r="B3844" s="282" t="s">
        <v>9121</v>
      </c>
      <c r="C3844" s="282" t="s">
        <v>104</v>
      </c>
      <c r="D3844" s="310">
        <v>-0.95238095238095244</v>
      </c>
      <c r="E3844" s="282" t="s">
        <v>2852</v>
      </c>
    </row>
    <row r="3845" spans="1:5" x14ac:dyDescent="0.2">
      <c r="A3845" s="282" t="s">
        <v>9120</v>
      </c>
      <c r="B3845" s="282" t="s">
        <v>9119</v>
      </c>
      <c r="C3845" s="282" t="s">
        <v>104</v>
      </c>
      <c r="D3845" s="310">
        <v>-13.566289825282633</v>
      </c>
      <c r="E3845" s="282" t="s">
        <v>2852</v>
      </c>
    </row>
    <row r="3846" spans="1:5" x14ac:dyDescent="0.2">
      <c r="A3846" s="282" t="s">
        <v>9118</v>
      </c>
      <c r="B3846" s="282" t="s">
        <v>9117</v>
      </c>
      <c r="C3846" s="282" t="s">
        <v>104</v>
      </c>
      <c r="D3846" s="310">
        <v>-3.2122905027932962</v>
      </c>
      <c r="E3846" s="282" t="s">
        <v>2852</v>
      </c>
    </row>
    <row r="3847" spans="1:5" x14ac:dyDescent="0.2">
      <c r="A3847" s="282" t="s">
        <v>9116</v>
      </c>
      <c r="B3847" s="282" t="s">
        <v>9115</v>
      </c>
      <c r="C3847" s="282" t="s">
        <v>104</v>
      </c>
      <c r="D3847" s="310">
        <v>133.7696335078534</v>
      </c>
      <c r="E3847" s="282" t="s">
        <v>2844</v>
      </c>
    </row>
    <row r="3848" spans="1:5" x14ac:dyDescent="0.2">
      <c r="A3848" s="282" t="s">
        <v>9114</v>
      </c>
      <c r="B3848" s="282" t="s">
        <v>9113</v>
      </c>
      <c r="C3848" s="282" t="s">
        <v>104</v>
      </c>
      <c r="D3848" s="310">
        <v>-13.928914505283382</v>
      </c>
      <c r="E3848" s="282" t="s">
        <v>2852</v>
      </c>
    </row>
    <row r="3849" spans="1:5" x14ac:dyDescent="0.2">
      <c r="A3849" s="282" t="s">
        <v>9112</v>
      </c>
      <c r="B3849" s="282" t="s">
        <v>9111</v>
      </c>
      <c r="C3849" s="282" t="s">
        <v>104</v>
      </c>
      <c r="D3849" s="310">
        <v>-31.439046746104495</v>
      </c>
      <c r="E3849" s="282" t="s">
        <v>2852</v>
      </c>
    </row>
    <row r="3850" spans="1:5" x14ac:dyDescent="0.2">
      <c r="A3850" s="282" t="s">
        <v>9110</v>
      </c>
      <c r="B3850" s="282" t="s">
        <v>9109</v>
      </c>
      <c r="C3850" s="282" t="s">
        <v>104</v>
      </c>
      <c r="D3850" s="310">
        <v>-1.3292433537832311</v>
      </c>
      <c r="E3850" s="282" t="s">
        <v>2852</v>
      </c>
    </row>
    <row r="3851" spans="1:5" x14ac:dyDescent="0.2">
      <c r="A3851" s="282" t="s">
        <v>9108</v>
      </c>
      <c r="B3851" s="282" t="s">
        <v>9107</v>
      </c>
      <c r="C3851" s="282" t="s">
        <v>104</v>
      </c>
      <c r="D3851" s="310">
        <v>-9.1304347826086953</v>
      </c>
      <c r="E3851" s="282" t="s">
        <v>2852</v>
      </c>
    </row>
    <row r="3852" spans="1:5" x14ac:dyDescent="0.2">
      <c r="A3852" s="282" t="s">
        <v>9106</v>
      </c>
      <c r="B3852" s="282" t="s">
        <v>9105</v>
      </c>
      <c r="C3852" s="282" t="s">
        <v>104</v>
      </c>
      <c r="D3852" s="310">
        <v>-5.9436913451511986</v>
      </c>
      <c r="E3852" s="282" t="s">
        <v>2852</v>
      </c>
    </row>
    <row r="3853" spans="1:5" x14ac:dyDescent="0.2">
      <c r="A3853" s="282" t="s">
        <v>9104</v>
      </c>
      <c r="B3853" s="282" t="s">
        <v>9103</v>
      </c>
      <c r="C3853" s="282" t="s">
        <v>104</v>
      </c>
      <c r="D3853" s="310">
        <v>41.726618705035975</v>
      </c>
      <c r="E3853" s="282" t="s">
        <v>2844</v>
      </c>
    </row>
    <row r="3854" spans="1:5" x14ac:dyDescent="0.2">
      <c r="A3854" s="282" t="s">
        <v>9102</v>
      </c>
      <c r="B3854" s="282" t="s">
        <v>9101</v>
      </c>
      <c r="C3854" s="282" t="s">
        <v>104</v>
      </c>
      <c r="D3854" s="310">
        <v>-7.8358208955223887</v>
      </c>
      <c r="E3854" s="282" t="s">
        <v>2852</v>
      </c>
    </row>
    <row r="3855" spans="1:5" x14ac:dyDescent="0.2">
      <c r="A3855" s="282" t="s">
        <v>9100</v>
      </c>
      <c r="B3855" s="282" t="s">
        <v>9099</v>
      </c>
      <c r="C3855" s="282" t="s">
        <v>104</v>
      </c>
      <c r="D3855" s="310">
        <v>7.2361809045226124</v>
      </c>
      <c r="E3855" s="282" t="s">
        <v>2844</v>
      </c>
    </row>
    <row r="3856" spans="1:5" x14ac:dyDescent="0.2">
      <c r="A3856" s="282" t="s">
        <v>9098</v>
      </c>
      <c r="B3856" s="282" t="s">
        <v>9097</v>
      </c>
      <c r="C3856" s="282" t="s">
        <v>104</v>
      </c>
      <c r="D3856" s="310">
        <v>4.0735873850197102</v>
      </c>
      <c r="E3856" s="282" t="s">
        <v>2849</v>
      </c>
    </row>
    <row r="3857" spans="1:5" x14ac:dyDescent="0.2">
      <c r="A3857" s="282" t="s">
        <v>9096</v>
      </c>
      <c r="B3857" s="282" t="s">
        <v>9095</v>
      </c>
      <c r="C3857" s="282" t="s">
        <v>104</v>
      </c>
      <c r="D3857" s="310">
        <v>17.409470752089138</v>
      </c>
      <c r="E3857" s="282" t="s">
        <v>2844</v>
      </c>
    </row>
    <row r="3858" spans="1:5" x14ac:dyDescent="0.2">
      <c r="A3858" s="282" t="s">
        <v>9094</v>
      </c>
      <c r="B3858" s="282" t="s">
        <v>9093</v>
      </c>
      <c r="C3858" s="282" t="s">
        <v>104</v>
      </c>
      <c r="D3858" s="310">
        <v>40.296052631578952</v>
      </c>
      <c r="E3858" s="282" t="s">
        <v>2844</v>
      </c>
    </row>
    <row r="3859" spans="1:5" x14ac:dyDescent="0.2">
      <c r="A3859" s="282" t="s">
        <v>9092</v>
      </c>
      <c r="B3859" s="282" t="s">
        <v>9091</v>
      </c>
      <c r="C3859" s="282" t="s">
        <v>104</v>
      </c>
      <c r="D3859" s="310">
        <v>-0.17331022530329288</v>
      </c>
      <c r="E3859" s="282" t="s">
        <v>2852</v>
      </c>
    </row>
    <row r="3860" spans="1:5" x14ac:dyDescent="0.2">
      <c r="A3860" s="282" t="s">
        <v>9090</v>
      </c>
      <c r="B3860" s="282" t="s">
        <v>9089</v>
      </c>
      <c r="C3860" s="282" t="s">
        <v>104</v>
      </c>
      <c r="D3860" s="310">
        <v>-1.2761020881670533</v>
      </c>
      <c r="E3860" s="282" t="s">
        <v>2852</v>
      </c>
    </row>
    <row r="3861" spans="1:5" x14ac:dyDescent="0.2">
      <c r="A3861" s="282" t="s">
        <v>9088</v>
      </c>
      <c r="B3861" s="282" t="s">
        <v>9087</v>
      </c>
      <c r="C3861" s="282" t="s">
        <v>104</v>
      </c>
      <c r="D3861" s="310">
        <v>13.636363636363635</v>
      </c>
      <c r="E3861" s="282" t="s">
        <v>2844</v>
      </c>
    </row>
    <row r="3862" spans="1:5" x14ac:dyDescent="0.2">
      <c r="A3862" s="282" t="s">
        <v>9086</v>
      </c>
      <c r="B3862" s="282" t="s">
        <v>9085</v>
      </c>
      <c r="C3862" s="282" t="s">
        <v>104</v>
      </c>
      <c r="D3862" s="310">
        <v>59.930915371329874</v>
      </c>
      <c r="E3862" s="282" t="s">
        <v>2844</v>
      </c>
    </row>
    <row r="3863" spans="1:5" x14ac:dyDescent="0.2">
      <c r="A3863" s="282" t="s">
        <v>9084</v>
      </c>
      <c r="B3863" s="282" t="s">
        <v>9083</v>
      </c>
      <c r="C3863" s="282" t="s">
        <v>104</v>
      </c>
      <c r="D3863" s="310">
        <v>21.936459909228443</v>
      </c>
      <c r="E3863" s="282" t="s">
        <v>2844</v>
      </c>
    </row>
    <row r="3864" spans="1:5" x14ac:dyDescent="0.2">
      <c r="A3864" s="282" t="s">
        <v>9082</v>
      </c>
      <c r="B3864" s="282" t="s">
        <v>9081</v>
      </c>
      <c r="C3864" s="282" t="s">
        <v>104</v>
      </c>
      <c r="D3864" s="310">
        <v>-1.6029593094944512</v>
      </c>
      <c r="E3864" s="282" t="s">
        <v>2852</v>
      </c>
    </row>
    <row r="3865" spans="1:5" x14ac:dyDescent="0.2">
      <c r="A3865" s="282" t="s">
        <v>9080</v>
      </c>
      <c r="B3865" s="282" t="s">
        <v>9079</v>
      </c>
      <c r="C3865" s="282" t="s">
        <v>104</v>
      </c>
      <c r="D3865" s="310">
        <v>8</v>
      </c>
      <c r="E3865" s="282" t="s">
        <v>2844</v>
      </c>
    </row>
    <row r="3866" spans="1:5" x14ac:dyDescent="0.2">
      <c r="A3866" s="282" t="s">
        <v>9078</v>
      </c>
      <c r="B3866" s="282" t="s">
        <v>9077</v>
      </c>
      <c r="C3866" s="282" t="s">
        <v>104</v>
      </c>
      <c r="D3866" s="310">
        <v>1.5659955257270695</v>
      </c>
      <c r="E3866" s="282" t="s">
        <v>2849</v>
      </c>
    </row>
    <row r="3867" spans="1:5" x14ac:dyDescent="0.2">
      <c r="A3867" s="282" t="s">
        <v>9076</v>
      </c>
      <c r="B3867" s="282" t="s">
        <v>9075</v>
      </c>
      <c r="C3867" s="282" t="s">
        <v>104</v>
      </c>
      <c r="D3867" s="310">
        <v>2.1148036253776437</v>
      </c>
      <c r="E3867" s="282" t="s">
        <v>2849</v>
      </c>
    </row>
    <row r="3868" spans="1:5" x14ac:dyDescent="0.2">
      <c r="A3868" s="282" t="s">
        <v>9074</v>
      </c>
      <c r="B3868" s="282" t="s">
        <v>9073</v>
      </c>
      <c r="C3868" s="282" t="s">
        <v>104</v>
      </c>
      <c r="D3868" s="310">
        <v>16.666666666666664</v>
      </c>
      <c r="E3868" s="282" t="s">
        <v>2844</v>
      </c>
    </row>
    <row r="3869" spans="1:5" x14ac:dyDescent="0.2">
      <c r="A3869" s="282" t="s">
        <v>9072</v>
      </c>
      <c r="B3869" s="282" t="s">
        <v>9071</v>
      </c>
      <c r="C3869" s="282" t="s">
        <v>104</v>
      </c>
      <c r="D3869" s="310">
        <v>2.4934383202099739</v>
      </c>
      <c r="E3869" s="282" t="s">
        <v>2849</v>
      </c>
    </row>
    <row r="3870" spans="1:5" x14ac:dyDescent="0.2">
      <c r="A3870" s="282" t="s">
        <v>9070</v>
      </c>
      <c r="B3870" s="282" t="s">
        <v>9069</v>
      </c>
      <c r="C3870" s="282" t="s">
        <v>104</v>
      </c>
      <c r="D3870" s="310">
        <v>13.297150610583447</v>
      </c>
      <c r="E3870" s="282" t="s">
        <v>2844</v>
      </c>
    </row>
    <row r="3871" spans="1:5" x14ac:dyDescent="0.2">
      <c r="A3871" s="282" t="s">
        <v>9068</v>
      </c>
      <c r="B3871" s="282" t="s">
        <v>9067</v>
      </c>
      <c r="C3871" s="282" t="s">
        <v>104</v>
      </c>
      <c r="D3871" s="310">
        <v>4.3895747599451296</v>
      </c>
      <c r="E3871" s="282" t="s">
        <v>2849</v>
      </c>
    </row>
    <row r="3872" spans="1:5" x14ac:dyDescent="0.2">
      <c r="A3872" s="282" t="s">
        <v>9066</v>
      </c>
      <c r="B3872" s="282" t="s">
        <v>9065</v>
      </c>
      <c r="C3872" s="282" t="s">
        <v>104</v>
      </c>
      <c r="D3872" s="310">
        <v>10.252600297176819</v>
      </c>
      <c r="E3872" s="282" t="s">
        <v>2844</v>
      </c>
    </row>
    <row r="3873" spans="1:5" x14ac:dyDescent="0.2">
      <c r="A3873" s="282" t="s">
        <v>9064</v>
      </c>
      <c r="B3873" s="282" t="s">
        <v>9063</v>
      </c>
      <c r="C3873" s="282" t="s">
        <v>104</v>
      </c>
      <c r="D3873" s="310">
        <v>30.252100840336134</v>
      </c>
      <c r="E3873" s="282" t="s">
        <v>2844</v>
      </c>
    </row>
    <row r="3874" spans="1:5" x14ac:dyDescent="0.2">
      <c r="A3874" s="282" t="s">
        <v>9062</v>
      </c>
      <c r="B3874" s="282" t="s">
        <v>9061</v>
      </c>
      <c r="C3874" s="282" t="s">
        <v>104</v>
      </c>
      <c r="D3874" s="310">
        <v>14.516129032258066</v>
      </c>
      <c r="E3874" s="282" t="s">
        <v>2844</v>
      </c>
    </row>
    <row r="3875" spans="1:5" x14ac:dyDescent="0.2">
      <c r="A3875" s="282" t="s">
        <v>9060</v>
      </c>
      <c r="B3875" s="282" t="s">
        <v>9059</v>
      </c>
      <c r="C3875" s="282" t="s">
        <v>104</v>
      </c>
      <c r="D3875" s="310">
        <v>23.728813559322035</v>
      </c>
      <c r="E3875" s="282" t="s">
        <v>2844</v>
      </c>
    </row>
    <row r="3876" spans="1:5" x14ac:dyDescent="0.2">
      <c r="A3876" s="282" t="s">
        <v>9058</v>
      </c>
      <c r="B3876" s="282" t="s">
        <v>9057</v>
      </c>
      <c r="C3876" s="282" t="s">
        <v>104</v>
      </c>
      <c r="D3876" s="310">
        <v>7.4756229685807156</v>
      </c>
      <c r="E3876" s="282" t="s">
        <v>2844</v>
      </c>
    </row>
    <row r="3877" spans="1:5" x14ac:dyDescent="0.2">
      <c r="A3877" s="282" t="s">
        <v>9056</v>
      </c>
      <c r="B3877" s="282" t="s">
        <v>9055</v>
      </c>
      <c r="C3877" s="282" t="s">
        <v>104</v>
      </c>
      <c r="D3877" s="310">
        <v>33.490566037735846</v>
      </c>
      <c r="E3877" s="282" t="s">
        <v>2844</v>
      </c>
    </row>
    <row r="3878" spans="1:5" x14ac:dyDescent="0.2">
      <c r="A3878" s="282" t="s">
        <v>9054</v>
      </c>
      <c r="B3878" s="282" t="s">
        <v>9053</v>
      </c>
      <c r="C3878" s="282" t="s">
        <v>104</v>
      </c>
      <c r="D3878" s="310">
        <v>37.124802527646125</v>
      </c>
      <c r="E3878" s="282" t="s">
        <v>2844</v>
      </c>
    </row>
    <row r="3879" spans="1:5" x14ac:dyDescent="0.2">
      <c r="A3879" s="282" t="s">
        <v>9052</v>
      </c>
      <c r="B3879" s="282" t="s">
        <v>9051</v>
      </c>
      <c r="C3879" s="282" t="s">
        <v>104</v>
      </c>
      <c r="D3879" s="310">
        <v>43.902439024390247</v>
      </c>
      <c r="E3879" s="282" t="s">
        <v>2844</v>
      </c>
    </row>
    <row r="3880" spans="1:5" x14ac:dyDescent="0.2">
      <c r="A3880" s="282" t="s">
        <v>9050</v>
      </c>
      <c r="B3880" s="282" t="s">
        <v>9049</v>
      </c>
      <c r="C3880" s="282" t="s">
        <v>104</v>
      </c>
      <c r="D3880" s="310">
        <v>34.747145187601959</v>
      </c>
      <c r="E3880" s="282" t="s">
        <v>2844</v>
      </c>
    </row>
    <row r="3881" spans="1:5" x14ac:dyDescent="0.2">
      <c r="A3881" s="282" t="s">
        <v>9048</v>
      </c>
      <c r="B3881" s="282" t="s">
        <v>9047</v>
      </c>
      <c r="C3881" s="282" t="s">
        <v>104</v>
      </c>
      <c r="D3881" s="310">
        <v>48.477751756440277</v>
      </c>
      <c r="E3881" s="282" t="s">
        <v>2844</v>
      </c>
    </row>
    <row r="3882" spans="1:5" x14ac:dyDescent="0.2">
      <c r="A3882" s="282" t="s">
        <v>9046</v>
      </c>
      <c r="B3882" s="282" t="s">
        <v>9045</v>
      </c>
      <c r="C3882" s="282" t="s">
        <v>104</v>
      </c>
      <c r="D3882" s="310">
        <v>7.2302558398220249</v>
      </c>
      <c r="E3882" s="282" t="s">
        <v>2844</v>
      </c>
    </row>
    <row r="3883" spans="1:5" x14ac:dyDescent="0.2">
      <c r="A3883" s="282" t="s">
        <v>9044</v>
      </c>
      <c r="B3883" s="282" t="s">
        <v>9043</v>
      </c>
      <c r="C3883" s="282" t="s">
        <v>104</v>
      </c>
      <c r="D3883" s="310">
        <v>31.777378815080791</v>
      </c>
      <c r="E3883" s="282" t="s">
        <v>2844</v>
      </c>
    </row>
    <row r="3884" spans="1:5" x14ac:dyDescent="0.2">
      <c r="A3884" s="282" t="s">
        <v>9042</v>
      </c>
      <c r="B3884" s="282" t="s">
        <v>9041</v>
      </c>
      <c r="C3884" s="282" t="s">
        <v>104</v>
      </c>
      <c r="D3884" s="310">
        <v>4.3424317617866004</v>
      </c>
      <c r="E3884" s="282" t="s">
        <v>2849</v>
      </c>
    </row>
    <row r="3885" spans="1:5" x14ac:dyDescent="0.2">
      <c r="A3885" s="282" t="s">
        <v>9040</v>
      </c>
      <c r="B3885" s="282" t="s">
        <v>9039</v>
      </c>
      <c r="C3885" s="282" t="s">
        <v>104</v>
      </c>
      <c r="D3885" s="310">
        <v>12.790697674418606</v>
      </c>
      <c r="E3885" s="282" t="s">
        <v>2844</v>
      </c>
    </row>
    <row r="3886" spans="1:5" x14ac:dyDescent="0.2">
      <c r="A3886" s="282" t="s">
        <v>9038</v>
      </c>
      <c r="B3886" s="282" t="s">
        <v>9037</v>
      </c>
      <c r="C3886" s="282" t="s">
        <v>104</v>
      </c>
      <c r="D3886" s="310">
        <v>145.11873350923483</v>
      </c>
      <c r="E3886" s="282" t="s">
        <v>2844</v>
      </c>
    </row>
    <row r="3887" spans="1:5" x14ac:dyDescent="0.2">
      <c r="A3887" s="282" t="s">
        <v>9036</v>
      </c>
      <c r="B3887" s="282" t="s">
        <v>9035</v>
      </c>
      <c r="C3887" s="282" t="s">
        <v>104</v>
      </c>
      <c r="D3887" s="310">
        <v>9.2071611253196934</v>
      </c>
      <c r="E3887" s="282" t="s">
        <v>2844</v>
      </c>
    </row>
    <row r="3888" spans="1:5" x14ac:dyDescent="0.2">
      <c r="A3888" s="282" t="s">
        <v>9034</v>
      </c>
      <c r="B3888" s="282" t="s">
        <v>9033</v>
      </c>
      <c r="C3888" s="282" t="s">
        <v>104</v>
      </c>
      <c r="D3888" s="310">
        <v>61.591695501730101</v>
      </c>
      <c r="E3888" s="282" t="s">
        <v>2844</v>
      </c>
    </row>
    <row r="3889" spans="1:5" x14ac:dyDescent="0.2">
      <c r="A3889" s="282" t="s">
        <v>9032</v>
      </c>
      <c r="B3889" s="282" t="s">
        <v>9031</v>
      </c>
      <c r="C3889" s="282" t="s">
        <v>104</v>
      </c>
      <c r="D3889" s="310">
        <v>103.12174817898023</v>
      </c>
      <c r="E3889" s="282" t="s">
        <v>2844</v>
      </c>
    </row>
    <row r="3890" spans="1:5" x14ac:dyDescent="0.2">
      <c r="A3890" s="282" t="s">
        <v>9030</v>
      </c>
      <c r="B3890" s="282" t="s">
        <v>9029</v>
      </c>
      <c r="C3890" s="282" t="s">
        <v>104</v>
      </c>
      <c r="D3890" s="310">
        <v>-3.9</v>
      </c>
      <c r="E3890" s="282" t="s">
        <v>2852</v>
      </c>
    </row>
    <row r="3891" spans="1:5" x14ac:dyDescent="0.2">
      <c r="A3891" s="282" t="s">
        <v>9028</v>
      </c>
      <c r="B3891" s="282" t="s">
        <v>9027</v>
      </c>
      <c r="C3891" s="282" t="s">
        <v>104</v>
      </c>
      <c r="D3891" s="310">
        <v>113.3846153846154</v>
      </c>
      <c r="E3891" s="282" t="s">
        <v>2844</v>
      </c>
    </row>
    <row r="3892" spans="1:5" x14ac:dyDescent="0.2">
      <c r="A3892" s="282" t="s">
        <v>9026</v>
      </c>
      <c r="B3892" s="282" t="s">
        <v>9025</v>
      </c>
      <c r="C3892" s="282" t="s">
        <v>104</v>
      </c>
      <c r="D3892" s="310">
        <v>5.8937198067632846</v>
      </c>
      <c r="E3892" s="282" t="s">
        <v>2844</v>
      </c>
    </row>
    <row r="3893" spans="1:5" x14ac:dyDescent="0.2">
      <c r="A3893" s="282" t="s">
        <v>9024</v>
      </c>
      <c r="B3893" s="282" t="s">
        <v>9023</v>
      </c>
      <c r="C3893" s="282" t="s">
        <v>104</v>
      </c>
      <c r="D3893" s="310">
        <v>24.663677130044842</v>
      </c>
      <c r="E3893" s="282" t="s">
        <v>2844</v>
      </c>
    </row>
    <row r="3894" spans="1:5" x14ac:dyDescent="0.2">
      <c r="A3894" s="282" t="s">
        <v>9022</v>
      </c>
      <c r="B3894" s="282" t="s">
        <v>9021</v>
      </c>
      <c r="C3894" s="282" t="s">
        <v>104</v>
      </c>
      <c r="D3894" s="310">
        <v>103.34645669291338</v>
      </c>
      <c r="E3894" s="282" t="s">
        <v>2844</v>
      </c>
    </row>
    <row r="3895" spans="1:5" x14ac:dyDescent="0.2">
      <c r="A3895" s="282" t="s">
        <v>9020</v>
      </c>
      <c r="B3895" s="282" t="s">
        <v>9019</v>
      </c>
      <c r="C3895" s="282" t="s">
        <v>104</v>
      </c>
      <c r="D3895" s="310">
        <v>2.6315789473684208</v>
      </c>
      <c r="E3895" s="282" t="s">
        <v>2849</v>
      </c>
    </row>
    <row r="3896" spans="1:5" x14ac:dyDescent="0.2">
      <c r="A3896" s="282" t="s">
        <v>9018</v>
      </c>
      <c r="B3896" s="282" t="s">
        <v>9017</v>
      </c>
      <c r="C3896" s="282" t="s">
        <v>104</v>
      </c>
      <c r="D3896" s="310">
        <v>18.726591760299627</v>
      </c>
      <c r="E3896" s="282" t="s">
        <v>2844</v>
      </c>
    </row>
    <row r="3897" spans="1:5" x14ac:dyDescent="0.2">
      <c r="A3897" s="282" t="s">
        <v>9016</v>
      </c>
      <c r="B3897" s="282" t="s">
        <v>9015</v>
      </c>
      <c r="C3897" s="282" t="s">
        <v>104</v>
      </c>
      <c r="D3897" s="310">
        <v>11.404435058078141</v>
      </c>
      <c r="E3897" s="282" t="s">
        <v>2844</v>
      </c>
    </row>
    <row r="3898" spans="1:5" x14ac:dyDescent="0.2">
      <c r="A3898" s="282" t="s">
        <v>9014</v>
      </c>
      <c r="B3898" s="282" t="s">
        <v>9013</v>
      </c>
      <c r="C3898" s="282" t="s">
        <v>104</v>
      </c>
      <c r="D3898" s="310">
        <v>2.4557956777996068</v>
      </c>
      <c r="E3898" s="282" t="s">
        <v>2849</v>
      </c>
    </row>
    <row r="3899" spans="1:5" x14ac:dyDescent="0.2">
      <c r="A3899" s="282" t="s">
        <v>9012</v>
      </c>
      <c r="B3899" s="282" t="s">
        <v>9011</v>
      </c>
      <c r="C3899" s="282" t="s">
        <v>104</v>
      </c>
      <c r="D3899" s="310">
        <v>8.5020242914979747</v>
      </c>
      <c r="E3899" s="282" t="s">
        <v>2844</v>
      </c>
    </row>
    <row r="3900" spans="1:5" x14ac:dyDescent="0.2">
      <c r="A3900" s="282" t="s">
        <v>9010</v>
      </c>
      <c r="B3900" s="282" t="s">
        <v>9009</v>
      </c>
      <c r="C3900" s="282" t="s">
        <v>104</v>
      </c>
      <c r="D3900" s="310">
        <v>-1.8691588785046727</v>
      </c>
      <c r="E3900" s="282" t="s">
        <v>2852</v>
      </c>
    </row>
    <row r="3901" spans="1:5" x14ac:dyDescent="0.2">
      <c r="A3901" s="282" t="s">
        <v>9008</v>
      </c>
      <c r="B3901" s="282" t="s">
        <v>9007</v>
      </c>
      <c r="C3901" s="282" t="s">
        <v>104</v>
      </c>
      <c r="D3901" s="310">
        <v>36.095965103598694</v>
      </c>
      <c r="E3901" s="282" t="s">
        <v>2844</v>
      </c>
    </row>
    <row r="3902" spans="1:5" x14ac:dyDescent="0.2">
      <c r="A3902" s="282" t="s">
        <v>9006</v>
      </c>
      <c r="B3902" s="282" t="s">
        <v>9005</v>
      </c>
      <c r="C3902" s="282" t="s">
        <v>104</v>
      </c>
      <c r="D3902" s="310">
        <v>13.579049466537343</v>
      </c>
      <c r="E3902" s="282" t="s">
        <v>2844</v>
      </c>
    </row>
    <row r="3903" spans="1:5" x14ac:dyDescent="0.2">
      <c r="A3903" s="282" t="s">
        <v>9004</v>
      </c>
      <c r="B3903" s="282" t="s">
        <v>9003</v>
      </c>
      <c r="C3903" s="282" t="s">
        <v>104</v>
      </c>
      <c r="D3903" s="310">
        <v>8.4057971014492754</v>
      </c>
      <c r="E3903" s="282" t="s">
        <v>2844</v>
      </c>
    </row>
    <row r="3904" spans="1:5" x14ac:dyDescent="0.2">
      <c r="A3904" s="282" t="s">
        <v>9002</v>
      </c>
      <c r="B3904" s="282" t="s">
        <v>9001</v>
      </c>
      <c r="C3904" s="282" t="s">
        <v>104</v>
      </c>
      <c r="D3904" s="310">
        <v>7.1428571428571423</v>
      </c>
      <c r="E3904" s="282" t="s">
        <v>2844</v>
      </c>
    </row>
    <row r="3905" spans="1:5" x14ac:dyDescent="0.2">
      <c r="A3905" s="282" t="s">
        <v>9000</v>
      </c>
      <c r="B3905" s="282" t="s">
        <v>8999</v>
      </c>
      <c r="C3905" s="282" t="s">
        <v>104</v>
      </c>
      <c r="D3905" s="310">
        <v>2</v>
      </c>
      <c r="E3905" s="282" t="s">
        <v>2849</v>
      </c>
    </row>
    <row r="3906" spans="1:5" x14ac:dyDescent="0.2">
      <c r="A3906" s="282" t="s">
        <v>8998</v>
      </c>
      <c r="B3906" s="282" t="s">
        <v>8997</v>
      </c>
      <c r="C3906" s="282" t="s">
        <v>104</v>
      </c>
      <c r="D3906" s="310">
        <v>29.61487383798141</v>
      </c>
      <c r="E3906" s="282" t="s">
        <v>2844</v>
      </c>
    </row>
    <row r="3907" spans="1:5" x14ac:dyDescent="0.2">
      <c r="A3907" s="282" t="s">
        <v>8996</v>
      </c>
      <c r="B3907" s="282" t="s">
        <v>8995</v>
      </c>
      <c r="C3907" s="282" t="s">
        <v>104</v>
      </c>
      <c r="D3907" s="310">
        <v>-0.99502487562189057</v>
      </c>
      <c r="E3907" s="282" t="s">
        <v>2852</v>
      </c>
    </row>
    <row r="3908" spans="1:5" x14ac:dyDescent="0.2">
      <c r="A3908" s="282" t="s">
        <v>8994</v>
      </c>
      <c r="B3908" s="282" t="s">
        <v>8993</v>
      </c>
      <c r="C3908" s="282" t="s">
        <v>104</v>
      </c>
      <c r="D3908" s="310">
        <v>10.872313527180784</v>
      </c>
      <c r="E3908" s="282" t="s">
        <v>2844</v>
      </c>
    </row>
    <row r="3909" spans="1:5" x14ac:dyDescent="0.2">
      <c r="A3909" s="282" t="s">
        <v>8992</v>
      </c>
      <c r="B3909" s="282" t="s">
        <v>8991</v>
      </c>
      <c r="C3909" s="282" t="s">
        <v>104</v>
      </c>
      <c r="D3909" s="310">
        <v>20.261437908496731</v>
      </c>
      <c r="E3909" s="282" t="s">
        <v>2844</v>
      </c>
    </row>
    <row r="3910" spans="1:5" x14ac:dyDescent="0.2">
      <c r="A3910" s="282" t="s">
        <v>8990</v>
      </c>
      <c r="B3910" s="282" t="s">
        <v>8989</v>
      </c>
      <c r="C3910" s="282" t="s">
        <v>104</v>
      </c>
      <c r="D3910" s="310">
        <v>2.9684601113172544</v>
      </c>
      <c r="E3910" s="282" t="s">
        <v>2849</v>
      </c>
    </row>
    <row r="3911" spans="1:5" x14ac:dyDescent="0.2">
      <c r="A3911" s="282" t="s">
        <v>8988</v>
      </c>
      <c r="B3911" s="282" t="s">
        <v>8987</v>
      </c>
      <c r="C3911" s="282" t="s">
        <v>104</v>
      </c>
      <c r="D3911" s="310">
        <v>-8.8359046283309954</v>
      </c>
      <c r="E3911" s="282" t="s">
        <v>2852</v>
      </c>
    </row>
    <row r="3912" spans="1:5" x14ac:dyDescent="0.2">
      <c r="A3912" s="282" t="s">
        <v>8986</v>
      </c>
      <c r="B3912" s="282" t="s">
        <v>8985</v>
      </c>
      <c r="C3912" s="282" t="s">
        <v>104</v>
      </c>
      <c r="D3912" s="310">
        <v>-19.130434782608695</v>
      </c>
      <c r="E3912" s="282" t="s">
        <v>2852</v>
      </c>
    </row>
    <row r="3913" spans="1:5" x14ac:dyDescent="0.2">
      <c r="A3913" s="282" t="s">
        <v>8984</v>
      </c>
      <c r="B3913" s="282" t="s">
        <v>8983</v>
      </c>
      <c r="C3913" s="282" t="s">
        <v>104</v>
      </c>
      <c r="D3913" s="310">
        <v>-1.0849909584086799</v>
      </c>
      <c r="E3913" s="282" t="s">
        <v>2852</v>
      </c>
    </row>
    <row r="3914" spans="1:5" x14ac:dyDescent="0.2">
      <c r="A3914" s="282" t="s">
        <v>8982</v>
      </c>
      <c r="B3914" s="282" t="s">
        <v>8981</v>
      </c>
      <c r="C3914" s="282" t="s">
        <v>104</v>
      </c>
      <c r="D3914" s="310">
        <v>20.807061790668349</v>
      </c>
      <c r="E3914" s="282" t="s">
        <v>2844</v>
      </c>
    </row>
    <row r="3915" spans="1:5" x14ac:dyDescent="0.2">
      <c r="A3915" s="282" t="s">
        <v>8980</v>
      </c>
      <c r="B3915" s="282" t="s">
        <v>8979</v>
      </c>
      <c r="C3915" s="282" t="s">
        <v>104</v>
      </c>
      <c r="D3915" s="310">
        <v>22.356495468277945</v>
      </c>
      <c r="E3915" s="282" t="s">
        <v>2844</v>
      </c>
    </row>
    <row r="3916" spans="1:5" x14ac:dyDescent="0.2">
      <c r="A3916" s="282" t="s">
        <v>8978</v>
      </c>
      <c r="B3916" s="282" t="s">
        <v>8977</v>
      </c>
      <c r="C3916" s="282" t="s">
        <v>104</v>
      </c>
      <c r="D3916" s="310">
        <v>5.303760848601736</v>
      </c>
      <c r="E3916" s="282" t="s">
        <v>2844</v>
      </c>
    </row>
    <row r="3917" spans="1:5" x14ac:dyDescent="0.2">
      <c r="A3917" s="282" t="s">
        <v>8976</v>
      </c>
      <c r="B3917" s="282" t="s">
        <v>8975</v>
      </c>
      <c r="C3917" s="282" t="s">
        <v>104</v>
      </c>
      <c r="D3917" s="310">
        <v>11.885245901639344</v>
      </c>
      <c r="E3917" s="282" t="s">
        <v>2844</v>
      </c>
    </row>
    <row r="3918" spans="1:5" x14ac:dyDescent="0.2">
      <c r="A3918" s="282" t="s">
        <v>8974</v>
      </c>
      <c r="B3918" s="282" t="s">
        <v>8973</v>
      </c>
      <c r="C3918" s="282" t="s">
        <v>104</v>
      </c>
      <c r="D3918" s="310">
        <v>25.040650406504067</v>
      </c>
      <c r="E3918" s="282" t="s">
        <v>2844</v>
      </c>
    </row>
    <row r="3919" spans="1:5" x14ac:dyDescent="0.2">
      <c r="A3919" s="282" t="s">
        <v>8972</v>
      </c>
      <c r="B3919" s="282" t="s">
        <v>8971</v>
      </c>
      <c r="C3919" s="282" t="s">
        <v>104</v>
      </c>
      <c r="D3919" s="310">
        <v>4.7217537942664416</v>
      </c>
      <c r="E3919" s="282" t="s">
        <v>2844</v>
      </c>
    </row>
    <row r="3920" spans="1:5" x14ac:dyDescent="0.2">
      <c r="A3920" s="282" t="s">
        <v>8970</v>
      </c>
      <c r="B3920" s="282" t="s">
        <v>8969</v>
      </c>
      <c r="C3920" s="282" t="s">
        <v>104</v>
      </c>
      <c r="D3920" s="310">
        <v>7.4739829706717122</v>
      </c>
      <c r="E3920" s="282" t="s">
        <v>2844</v>
      </c>
    </row>
    <row r="3921" spans="1:5" x14ac:dyDescent="0.2">
      <c r="A3921" s="282" t="s">
        <v>8968</v>
      </c>
      <c r="B3921" s="282" t="s">
        <v>8967</v>
      </c>
      <c r="C3921" s="282" t="s">
        <v>104</v>
      </c>
      <c r="D3921" s="310">
        <v>6.1330561330561331</v>
      </c>
      <c r="E3921" s="282" t="s">
        <v>2844</v>
      </c>
    </row>
    <row r="3922" spans="1:5" x14ac:dyDescent="0.2">
      <c r="A3922" s="282" t="s">
        <v>8966</v>
      </c>
      <c r="B3922" s="282" t="s">
        <v>8965</v>
      </c>
      <c r="C3922" s="282" t="s">
        <v>104</v>
      </c>
      <c r="D3922" s="310">
        <v>-2.4045261669024045</v>
      </c>
      <c r="E3922" s="282" t="s">
        <v>2852</v>
      </c>
    </row>
    <row r="3923" spans="1:5" x14ac:dyDescent="0.2">
      <c r="A3923" s="282" t="s">
        <v>8964</v>
      </c>
      <c r="B3923" s="282" t="s">
        <v>8963</v>
      </c>
      <c r="C3923" s="282" t="s">
        <v>104</v>
      </c>
      <c r="D3923" s="310">
        <v>-1.3651877133105803</v>
      </c>
      <c r="E3923" s="282" t="s">
        <v>2852</v>
      </c>
    </row>
    <row r="3924" spans="1:5" x14ac:dyDescent="0.2">
      <c r="A3924" s="282" t="s">
        <v>8962</v>
      </c>
      <c r="B3924" s="282" t="s">
        <v>8961</v>
      </c>
      <c r="C3924" s="282" t="s">
        <v>104</v>
      </c>
      <c r="D3924" s="310">
        <v>10.17274472168906</v>
      </c>
      <c r="E3924" s="282" t="s">
        <v>2844</v>
      </c>
    </row>
    <row r="3925" spans="1:5" x14ac:dyDescent="0.2">
      <c r="A3925" s="282" t="s">
        <v>8960</v>
      </c>
      <c r="B3925" s="282" t="s">
        <v>8959</v>
      </c>
      <c r="C3925" s="282" t="s">
        <v>104</v>
      </c>
      <c r="D3925" s="310">
        <v>2.0706455542021924</v>
      </c>
      <c r="E3925" s="282" t="s">
        <v>2849</v>
      </c>
    </row>
    <row r="3926" spans="1:5" x14ac:dyDescent="0.2">
      <c r="A3926" s="282" t="s">
        <v>8958</v>
      </c>
      <c r="B3926" s="282" t="s">
        <v>8957</v>
      </c>
      <c r="C3926" s="282" t="s">
        <v>104</v>
      </c>
      <c r="D3926" s="310">
        <v>45.539280958721704</v>
      </c>
      <c r="E3926" s="282" t="s">
        <v>2844</v>
      </c>
    </row>
    <row r="3927" spans="1:5" x14ac:dyDescent="0.2">
      <c r="A3927" s="282" t="s">
        <v>8956</v>
      </c>
      <c r="B3927" s="282" t="s">
        <v>8955</v>
      </c>
      <c r="C3927" s="282" t="s">
        <v>104</v>
      </c>
      <c r="D3927" s="310">
        <v>6.2862669245647966</v>
      </c>
      <c r="E3927" s="282" t="s">
        <v>2844</v>
      </c>
    </row>
    <row r="3928" spans="1:5" x14ac:dyDescent="0.2">
      <c r="A3928" s="282" t="s">
        <v>8954</v>
      </c>
      <c r="B3928" s="282" t="s">
        <v>8953</v>
      </c>
      <c r="C3928" s="282" t="s">
        <v>104</v>
      </c>
      <c r="D3928" s="310">
        <v>-1.5214384508990317</v>
      </c>
      <c r="E3928" s="282" t="s">
        <v>2852</v>
      </c>
    </row>
    <row r="3929" spans="1:5" x14ac:dyDescent="0.2">
      <c r="A3929" s="282" t="s">
        <v>8952</v>
      </c>
      <c r="B3929" s="282" t="s">
        <v>8951</v>
      </c>
      <c r="C3929" s="282" t="s">
        <v>104</v>
      </c>
      <c r="D3929" s="310">
        <v>22.912423625254583</v>
      </c>
      <c r="E3929" s="282" t="s">
        <v>2844</v>
      </c>
    </row>
    <row r="3930" spans="1:5" x14ac:dyDescent="0.2">
      <c r="A3930" s="282" t="s">
        <v>8950</v>
      </c>
      <c r="B3930" s="282" t="s">
        <v>8949</v>
      </c>
      <c r="C3930" s="282" t="s">
        <v>104</v>
      </c>
      <c r="D3930" s="310">
        <v>-3.9840637450199203</v>
      </c>
      <c r="E3930" s="282" t="s">
        <v>2852</v>
      </c>
    </row>
    <row r="3931" spans="1:5" x14ac:dyDescent="0.2">
      <c r="A3931" s="282" t="s">
        <v>8948</v>
      </c>
      <c r="B3931" s="282" t="s">
        <v>8947</v>
      </c>
      <c r="C3931" s="282" t="s">
        <v>104</v>
      </c>
      <c r="D3931" s="310">
        <v>10.725893824485373</v>
      </c>
      <c r="E3931" s="282" t="s">
        <v>2844</v>
      </c>
    </row>
    <row r="3932" spans="1:5" x14ac:dyDescent="0.2">
      <c r="A3932" s="282" t="s">
        <v>8946</v>
      </c>
      <c r="B3932" s="282" t="s">
        <v>8945</v>
      </c>
      <c r="C3932" s="282" t="s">
        <v>104</v>
      </c>
      <c r="D3932" s="310">
        <v>9.1422121896162523</v>
      </c>
      <c r="E3932" s="282" t="s">
        <v>2844</v>
      </c>
    </row>
    <row r="3933" spans="1:5" x14ac:dyDescent="0.2">
      <c r="A3933" s="282" t="s">
        <v>8944</v>
      </c>
      <c r="B3933" s="282" t="s">
        <v>8943</v>
      </c>
      <c r="C3933" s="282" t="s">
        <v>104</v>
      </c>
      <c r="D3933" s="310">
        <v>-0.73421439060205573</v>
      </c>
      <c r="E3933" s="282" t="s">
        <v>2852</v>
      </c>
    </row>
    <row r="3934" spans="1:5" x14ac:dyDescent="0.2">
      <c r="A3934" s="282" t="s">
        <v>8942</v>
      </c>
      <c r="B3934" s="282" t="s">
        <v>8941</v>
      </c>
      <c r="C3934" s="282" t="s">
        <v>104</v>
      </c>
      <c r="D3934" s="310">
        <v>4.5610034207525656</v>
      </c>
      <c r="E3934" s="282" t="s">
        <v>2844</v>
      </c>
    </row>
    <row r="3935" spans="1:5" x14ac:dyDescent="0.2">
      <c r="A3935" s="282" t="s">
        <v>8940</v>
      </c>
      <c r="B3935" s="282" t="s">
        <v>8939</v>
      </c>
      <c r="C3935" s="282" t="s">
        <v>104</v>
      </c>
      <c r="D3935" s="310">
        <v>-13.5752688172043</v>
      </c>
      <c r="E3935" s="282" t="s">
        <v>2852</v>
      </c>
    </row>
    <row r="3936" spans="1:5" x14ac:dyDescent="0.2">
      <c r="A3936" s="282" t="s">
        <v>8938</v>
      </c>
      <c r="B3936" s="282" t="s">
        <v>8937</v>
      </c>
      <c r="C3936" s="282" t="s">
        <v>104</v>
      </c>
      <c r="D3936" s="310">
        <v>10.929853181076671</v>
      </c>
      <c r="E3936" s="282" t="s">
        <v>2844</v>
      </c>
    </row>
    <row r="3937" spans="1:5" x14ac:dyDescent="0.2">
      <c r="A3937" s="282" t="s">
        <v>8936</v>
      </c>
      <c r="B3937" s="282" t="s">
        <v>8935</v>
      </c>
      <c r="C3937" s="282" t="s">
        <v>104</v>
      </c>
      <c r="D3937" s="310">
        <v>-4.7619047619047619</v>
      </c>
      <c r="E3937" s="282" t="s">
        <v>2852</v>
      </c>
    </row>
    <row r="3938" spans="1:5" x14ac:dyDescent="0.2">
      <c r="A3938" s="282" t="s">
        <v>8934</v>
      </c>
      <c r="B3938" s="282" t="s">
        <v>8933</v>
      </c>
      <c r="C3938" s="282" t="s">
        <v>104</v>
      </c>
      <c r="D3938" s="310">
        <v>5.7142857142857144</v>
      </c>
      <c r="E3938" s="282" t="s">
        <v>2844</v>
      </c>
    </row>
    <row r="3939" spans="1:5" x14ac:dyDescent="0.2">
      <c r="A3939" s="282" t="s">
        <v>8932</v>
      </c>
      <c r="B3939" s="282" t="s">
        <v>8931</v>
      </c>
      <c r="C3939" s="282" t="s">
        <v>104</v>
      </c>
      <c r="D3939" s="310">
        <v>0.72202166064981954</v>
      </c>
      <c r="E3939" s="282" t="s">
        <v>2849</v>
      </c>
    </row>
    <row r="3940" spans="1:5" x14ac:dyDescent="0.2">
      <c r="A3940" s="282" t="s">
        <v>8930</v>
      </c>
      <c r="B3940" s="282" t="s">
        <v>8929</v>
      </c>
      <c r="C3940" s="282" t="s">
        <v>104</v>
      </c>
      <c r="D3940" s="310">
        <v>7.4812967581047385</v>
      </c>
      <c r="E3940" s="282" t="s">
        <v>2844</v>
      </c>
    </row>
    <row r="3941" spans="1:5" x14ac:dyDescent="0.2">
      <c r="A3941" s="282" t="s">
        <v>8928</v>
      </c>
      <c r="B3941" s="282" t="s">
        <v>8927</v>
      </c>
      <c r="C3941" s="282" t="s">
        <v>104</v>
      </c>
      <c r="D3941" s="310">
        <v>14.123006833712983</v>
      </c>
      <c r="E3941" s="282" t="s">
        <v>2844</v>
      </c>
    </row>
    <row r="3942" spans="1:5" x14ac:dyDescent="0.2">
      <c r="A3942" s="282" t="s">
        <v>8926</v>
      </c>
      <c r="B3942" s="282" t="s">
        <v>8925</v>
      </c>
      <c r="C3942" s="282" t="s">
        <v>104</v>
      </c>
      <c r="D3942" s="310">
        <v>-4.1867954911433172</v>
      </c>
      <c r="E3942" s="282" t="s">
        <v>2852</v>
      </c>
    </row>
    <row r="3943" spans="1:5" x14ac:dyDescent="0.2">
      <c r="A3943" s="282" t="s">
        <v>8924</v>
      </c>
      <c r="B3943" s="282" t="s">
        <v>8923</v>
      </c>
      <c r="C3943" s="282" t="s">
        <v>104</v>
      </c>
      <c r="D3943" s="310">
        <v>45.174825174825173</v>
      </c>
      <c r="E3943" s="282" t="s">
        <v>2844</v>
      </c>
    </row>
    <row r="3944" spans="1:5" x14ac:dyDescent="0.2">
      <c r="A3944" s="282" t="s">
        <v>8922</v>
      </c>
      <c r="B3944" s="282" t="s">
        <v>8921</v>
      </c>
      <c r="C3944" s="282" t="s">
        <v>104</v>
      </c>
      <c r="D3944" s="310">
        <v>13.940256045519202</v>
      </c>
      <c r="E3944" s="282" t="s">
        <v>2844</v>
      </c>
    </row>
    <row r="3945" spans="1:5" x14ac:dyDescent="0.2">
      <c r="A3945" s="282" t="s">
        <v>8920</v>
      </c>
      <c r="B3945" s="282" t="s">
        <v>8919</v>
      </c>
      <c r="C3945" s="282" t="s">
        <v>104</v>
      </c>
      <c r="D3945" s="310">
        <v>0.89928057553956831</v>
      </c>
      <c r="E3945" s="282" t="s">
        <v>2849</v>
      </c>
    </row>
    <row r="3946" spans="1:5" x14ac:dyDescent="0.2">
      <c r="A3946" s="282" t="s">
        <v>8918</v>
      </c>
      <c r="B3946" s="282" t="s">
        <v>8917</v>
      </c>
      <c r="C3946" s="282" t="s">
        <v>104</v>
      </c>
      <c r="D3946" s="310">
        <v>-3.9215686274509802</v>
      </c>
      <c r="E3946" s="282" t="s">
        <v>2852</v>
      </c>
    </row>
    <row r="3947" spans="1:5" x14ac:dyDescent="0.2">
      <c r="A3947" s="282" t="s">
        <v>8916</v>
      </c>
      <c r="B3947" s="282" t="s">
        <v>8915</v>
      </c>
      <c r="C3947" s="282" t="s">
        <v>104</v>
      </c>
      <c r="D3947" s="310">
        <v>-1.7489711934156378</v>
      </c>
      <c r="E3947" s="282" t="s">
        <v>2852</v>
      </c>
    </row>
    <row r="3948" spans="1:5" x14ac:dyDescent="0.2">
      <c r="A3948" s="282" t="s">
        <v>8914</v>
      </c>
      <c r="B3948" s="282" t="s">
        <v>8913</v>
      </c>
      <c r="C3948" s="282" t="s">
        <v>104</v>
      </c>
      <c r="D3948" s="310">
        <v>-4.4444444444444446</v>
      </c>
      <c r="E3948" s="282" t="s">
        <v>2852</v>
      </c>
    </row>
    <row r="3949" spans="1:5" x14ac:dyDescent="0.2">
      <c r="A3949" s="282" t="s">
        <v>8912</v>
      </c>
      <c r="B3949" s="282" t="s">
        <v>8911</v>
      </c>
      <c r="C3949" s="282" t="s">
        <v>104</v>
      </c>
      <c r="D3949" s="310">
        <v>-5.7971014492753623</v>
      </c>
      <c r="E3949" s="282" t="s">
        <v>2852</v>
      </c>
    </row>
    <row r="3950" spans="1:5" x14ac:dyDescent="0.2">
      <c r="A3950" s="282" t="s">
        <v>8910</v>
      </c>
      <c r="B3950" s="282" t="s">
        <v>8909</v>
      </c>
      <c r="C3950" s="282" t="s">
        <v>104</v>
      </c>
      <c r="D3950" s="310">
        <v>-2.3863636363636367</v>
      </c>
      <c r="E3950" s="282" t="s">
        <v>2852</v>
      </c>
    </row>
    <row r="3951" spans="1:5" x14ac:dyDescent="0.2">
      <c r="A3951" s="282" t="s">
        <v>8908</v>
      </c>
      <c r="B3951" s="282" t="s">
        <v>8907</v>
      </c>
      <c r="C3951" s="282" t="s">
        <v>104</v>
      </c>
      <c r="D3951" s="310">
        <v>-2.3160762942779289</v>
      </c>
      <c r="E3951" s="282" t="s">
        <v>2852</v>
      </c>
    </row>
    <row r="3952" spans="1:5" x14ac:dyDescent="0.2">
      <c r="A3952" s="282" t="s">
        <v>8906</v>
      </c>
      <c r="B3952" s="282" t="s">
        <v>8905</v>
      </c>
      <c r="C3952" s="282" t="s">
        <v>104</v>
      </c>
      <c r="D3952" s="310">
        <v>-1.4267185473411155</v>
      </c>
      <c r="E3952" s="282" t="s">
        <v>2852</v>
      </c>
    </row>
    <row r="3953" spans="1:5" x14ac:dyDescent="0.2">
      <c r="A3953" s="282" t="s">
        <v>8904</v>
      </c>
      <c r="B3953" s="282" t="s">
        <v>8903</v>
      </c>
      <c r="C3953" s="282" t="s">
        <v>104</v>
      </c>
      <c r="D3953" s="310">
        <v>0.72639225181598066</v>
      </c>
      <c r="E3953" s="282" t="s">
        <v>2849</v>
      </c>
    </row>
    <row r="3954" spans="1:5" x14ac:dyDescent="0.2">
      <c r="A3954" s="282" t="s">
        <v>8902</v>
      </c>
      <c r="B3954" s="282" t="s">
        <v>8901</v>
      </c>
      <c r="C3954" s="282" t="s">
        <v>104</v>
      </c>
      <c r="D3954" s="310">
        <v>-5.0890585241730273</v>
      </c>
      <c r="E3954" s="282" t="s">
        <v>2852</v>
      </c>
    </row>
    <row r="3955" spans="1:5" x14ac:dyDescent="0.2">
      <c r="A3955" s="282" t="s">
        <v>8900</v>
      </c>
      <c r="B3955" s="282" t="s">
        <v>8899</v>
      </c>
      <c r="C3955" s="282" t="s">
        <v>104</v>
      </c>
      <c r="D3955" s="310">
        <v>20.508982035928145</v>
      </c>
      <c r="E3955" s="282" t="s">
        <v>2844</v>
      </c>
    </row>
    <row r="3956" spans="1:5" x14ac:dyDescent="0.2">
      <c r="A3956" s="282" t="s">
        <v>8898</v>
      </c>
      <c r="B3956" s="282" t="s">
        <v>8897</v>
      </c>
      <c r="C3956" s="282" t="s">
        <v>104</v>
      </c>
      <c r="D3956" s="310">
        <v>-5.4678007290400972</v>
      </c>
      <c r="E3956" s="282" t="s">
        <v>2852</v>
      </c>
    </row>
    <row r="3957" spans="1:5" x14ac:dyDescent="0.2">
      <c r="A3957" s="282" t="s">
        <v>8896</v>
      </c>
      <c r="B3957" s="282" t="s">
        <v>8895</v>
      </c>
      <c r="C3957" s="282" t="s">
        <v>104</v>
      </c>
      <c r="D3957" s="310">
        <v>-8.4551148225469728</v>
      </c>
      <c r="E3957" s="282" t="s">
        <v>2852</v>
      </c>
    </row>
    <row r="3958" spans="1:5" x14ac:dyDescent="0.2">
      <c r="A3958" s="282" t="s">
        <v>8894</v>
      </c>
      <c r="B3958" s="282" t="s">
        <v>8893</v>
      </c>
      <c r="C3958" s="282" t="s">
        <v>104</v>
      </c>
      <c r="D3958" s="310">
        <v>1.8214936247723135</v>
      </c>
      <c r="E3958" s="282" t="s">
        <v>2849</v>
      </c>
    </row>
    <row r="3959" spans="1:5" x14ac:dyDescent="0.2">
      <c r="A3959" s="282" t="s">
        <v>8892</v>
      </c>
      <c r="B3959" s="282" t="s">
        <v>8891</v>
      </c>
      <c r="C3959" s="282" t="s">
        <v>104</v>
      </c>
      <c r="D3959" s="310">
        <v>-7.7777777777777777</v>
      </c>
      <c r="E3959" s="282" t="s">
        <v>2852</v>
      </c>
    </row>
    <row r="3960" spans="1:5" x14ac:dyDescent="0.2">
      <c r="A3960" s="282" t="s">
        <v>8890</v>
      </c>
      <c r="B3960" s="282" t="s">
        <v>8889</v>
      </c>
      <c r="C3960" s="282" t="s">
        <v>104</v>
      </c>
      <c r="D3960" s="310">
        <v>-1.8726591760299627</v>
      </c>
      <c r="E3960" s="282" t="s">
        <v>2852</v>
      </c>
    </row>
    <row r="3961" spans="1:5" x14ac:dyDescent="0.2">
      <c r="A3961" s="282" t="s">
        <v>8888</v>
      </c>
      <c r="B3961" s="282" t="s">
        <v>8887</v>
      </c>
      <c r="C3961" s="282" t="s">
        <v>104</v>
      </c>
      <c r="D3961" s="310">
        <v>-0.54151624548736454</v>
      </c>
      <c r="E3961" s="282" t="s">
        <v>2852</v>
      </c>
    </row>
    <row r="3962" spans="1:5" x14ac:dyDescent="0.2">
      <c r="A3962" s="282" t="s">
        <v>8886</v>
      </c>
      <c r="B3962" s="282" t="s">
        <v>8885</v>
      </c>
      <c r="C3962" s="282" t="s">
        <v>104</v>
      </c>
      <c r="D3962" s="310">
        <v>17.559523809523807</v>
      </c>
      <c r="E3962" s="282" t="s">
        <v>2844</v>
      </c>
    </row>
    <row r="3963" spans="1:5" x14ac:dyDescent="0.2">
      <c r="A3963" s="282" t="s">
        <v>8884</v>
      </c>
      <c r="B3963" s="282" t="s">
        <v>8883</v>
      </c>
      <c r="C3963" s="282" t="s">
        <v>104</v>
      </c>
      <c r="D3963" s="310">
        <v>-12.396694214876034</v>
      </c>
      <c r="E3963" s="282" t="s">
        <v>2852</v>
      </c>
    </row>
    <row r="3964" spans="1:5" x14ac:dyDescent="0.2">
      <c r="A3964" s="282" t="s">
        <v>8882</v>
      </c>
      <c r="B3964" s="282" t="s">
        <v>8881</v>
      </c>
      <c r="C3964" s="282" t="s">
        <v>104</v>
      </c>
      <c r="D3964" s="310">
        <v>39.611178614823814</v>
      </c>
      <c r="E3964" s="282" t="s">
        <v>2844</v>
      </c>
    </row>
    <row r="3965" spans="1:5" x14ac:dyDescent="0.2">
      <c r="A3965" s="282" t="s">
        <v>8880</v>
      </c>
      <c r="B3965" s="282" t="s">
        <v>8879</v>
      </c>
      <c r="C3965" s="282" t="s">
        <v>104</v>
      </c>
      <c r="D3965" s="310">
        <v>-1.2804097311139564</v>
      </c>
      <c r="E3965" s="282" t="s">
        <v>2852</v>
      </c>
    </row>
    <row r="3966" spans="1:5" x14ac:dyDescent="0.2">
      <c r="A3966" s="282" t="s">
        <v>8878</v>
      </c>
      <c r="B3966" s="282" t="s">
        <v>8877</v>
      </c>
      <c r="C3966" s="282" t="s">
        <v>104</v>
      </c>
      <c r="D3966" s="310">
        <v>-2.0560747663551404</v>
      </c>
      <c r="E3966" s="282" t="s">
        <v>2852</v>
      </c>
    </row>
    <row r="3967" spans="1:5" x14ac:dyDescent="0.2">
      <c r="A3967" s="282" t="s">
        <v>8876</v>
      </c>
      <c r="B3967" s="282" t="s">
        <v>8875</v>
      </c>
      <c r="C3967" s="282" t="s">
        <v>104</v>
      </c>
      <c r="D3967" s="310">
        <v>4.5026178010471209</v>
      </c>
      <c r="E3967" s="282" t="s">
        <v>2844</v>
      </c>
    </row>
    <row r="3968" spans="1:5" x14ac:dyDescent="0.2">
      <c r="A3968" s="282" t="s">
        <v>8874</v>
      </c>
      <c r="B3968" s="282" t="s">
        <v>8873</v>
      </c>
      <c r="C3968" s="282" t="s">
        <v>104</v>
      </c>
      <c r="D3968" s="310">
        <v>1.1166253101736971</v>
      </c>
      <c r="E3968" s="282" t="s">
        <v>2849</v>
      </c>
    </row>
    <row r="3969" spans="1:5" x14ac:dyDescent="0.2">
      <c r="A3969" s="282" t="s">
        <v>8872</v>
      </c>
      <c r="B3969" s="282" t="s">
        <v>8871</v>
      </c>
      <c r="C3969" s="282" t="s">
        <v>104</v>
      </c>
      <c r="D3969" s="310">
        <v>6.0961313012895664</v>
      </c>
      <c r="E3969" s="282" t="s">
        <v>2844</v>
      </c>
    </row>
    <row r="3970" spans="1:5" x14ac:dyDescent="0.2">
      <c r="A3970" s="282" t="s">
        <v>8870</v>
      </c>
      <c r="B3970" s="282" t="s">
        <v>8869</v>
      </c>
      <c r="C3970" s="282" t="s">
        <v>104</v>
      </c>
      <c r="D3970" s="310">
        <v>-4.7120418848167542</v>
      </c>
      <c r="E3970" s="282" t="s">
        <v>2852</v>
      </c>
    </row>
    <row r="3971" spans="1:5" x14ac:dyDescent="0.2">
      <c r="A3971" s="282" t="s">
        <v>8868</v>
      </c>
      <c r="B3971" s="282" t="s">
        <v>8867</v>
      </c>
      <c r="C3971" s="282" t="s">
        <v>104</v>
      </c>
      <c r="D3971" s="310">
        <v>16.068052930056712</v>
      </c>
      <c r="E3971" s="282" t="s">
        <v>2844</v>
      </c>
    </row>
    <row r="3972" spans="1:5" x14ac:dyDescent="0.2">
      <c r="A3972" s="282" t="s">
        <v>8866</v>
      </c>
      <c r="B3972" s="282" t="s">
        <v>8865</v>
      </c>
      <c r="C3972" s="282" t="s">
        <v>104</v>
      </c>
      <c r="D3972" s="310">
        <v>0.902061855670103</v>
      </c>
      <c r="E3972" s="282" t="s">
        <v>2849</v>
      </c>
    </row>
    <row r="3973" spans="1:5" x14ac:dyDescent="0.2">
      <c r="A3973" s="282" t="s">
        <v>8864</v>
      </c>
      <c r="B3973" s="282" t="s">
        <v>8863</v>
      </c>
      <c r="C3973" s="282" t="s">
        <v>104</v>
      </c>
      <c r="D3973" s="310">
        <v>6.9875776397515521</v>
      </c>
      <c r="E3973" s="282" t="s">
        <v>2844</v>
      </c>
    </row>
    <row r="3974" spans="1:5" x14ac:dyDescent="0.2">
      <c r="A3974" s="282" t="s">
        <v>8862</v>
      </c>
      <c r="B3974" s="282" t="s">
        <v>8861</v>
      </c>
      <c r="C3974" s="282" t="s">
        <v>104</v>
      </c>
      <c r="D3974" s="310">
        <v>67.372881355932208</v>
      </c>
      <c r="E3974" s="282" t="s">
        <v>2844</v>
      </c>
    </row>
    <row r="3975" spans="1:5" x14ac:dyDescent="0.2">
      <c r="A3975" s="282" t="s">
        <v>8860</v>
      </c>
      <c r="B3975" s="282" t="s">
        <v>8859</v>
      </c>
      <c r="C3975" s="282" t="s">
        <v>104</v>
      </c>
      <c r="D3975" s="310">
        <v>9.9328859060402692</v>
      </c>
      <c r="E3975" s="282" t="s">
        <v>2844</v>
      </c>
    </row>
    <row r="3976" spans="1:5" x14ac:dyDescent="0.2">
      <c r="A3976" s="282" t="s">
        <v>8858</v>
      </c>
      <c r="B3976" s="282" t="s">
        <v>8857</v>
      </c>
      <c r="C3976" s="282" t="s">
        <v>104</v>
      </c>
      <c r="D3976" s="310">
        <v>7.2368421052631584</v>
      </c>
      <c r="E3976" s="282" t="s">
        <v>2844</v>
      </c>
    </row>
    <row r="3977" spans="1:5" x14ac:dyDescent="0.2">
      <c r="A3977" s="282" t="s">
        <v>8856</v>
      </c>
      <c r="B3977" s="282" t="s">
        <v>8855</v>
      </c>
      <c r="C3977" s="282" t="s">
        <v>104</v>
      </c>
      <c r="D3977" s="310">
        <v>55.696202531645568</v>
      </c>
      <c r="E3977" s="282" t="s">
        <v>2844</v>
      </c>
    </row>
    <row r="3978" spans="1:5" x14ac:dyDescent="0.2">
      <c r="A3978" s="282" t="s">
        <v>8854</v>
      </c>
      <c r="B3978" s="282" t="s">
        <v>8853</v>
      </c>
      <c r="C3978" s="282" t="s">
        <v>104</v>
      </c>
      <c r="D3978" s="310">
        <v>17.592592592592592</v>
      </c>
      <c r="E3978" s="282" t="s">
        <v>2844</v>
      </c>
    </row>
    <row r="3979" spans="1:5" x14ac:dyDescent="0.2">
      <c r="A3979" s="282" t="s">
        <v>8852</v>
      </c>
      <c r="B3979" s="282" t="s">
        <v>8851</v>
      </c>
      <c r="C3979" s="282" t="s">
        <v>104</v>
      </c>
      <c r="D3979" s="310">
        <v>10.623229461756374</v>
      </c>
      <c r="E3979" s="282" t="s">
        <v>2844</v>
      </c>
    </row>
    <row r="3980" spans="1:5" x14ac:dyDescent="0.2">
      <c r="A3980" s="282" t="s">
        <v>8850</v>
      </c>
      <c r="B3980" s="282" t="s">
        <v>8849</v>
      </c>
      <c r="C3980" s="282" t="s">
        <v>104</v>
      </c>
      <c r="D3980" s="310">
        <v>-2.3735810113519094</v>
      </c>
      <c r="E3980" s="282" t="s">
        <v>2852</v>
      </c>
    </row>
    <row r="3981" spans="1:5" x14ac:dyDescent="0.2">
      <c r="A3981" s="282" t="s">
        <v>8848</v>
      </c>
      <c r="B3981" s="282" t="s">
        <v>8847</v>
      </c>
      <c r="C3981" s="282" t="s">
        <v>104</v>
      </c>
      <c r="D3981" s="310">
        <v>-9.940357852882703E-2</v>
      </c>
      <c r="E3981" s="282" t="s">
        <v>2852</v>
      </c>
    </row>
    <row r="3982" spans="1:5" x14ac:dyDescent="0.2">
      <c r="A3982" s="282" t="s">
        <v>8846</v>
      </c>
      <c r="B3982" s="282" t="s">
        <v>8845</v>
      </c>
      <c r="C3982" s="282" t="s">
        <v>104</v>
      </c>
      <c r="D3982" s="310">
        <v>-11.40625</v>
      </c>
      <c r="E3982" s="282" t="s">
        <v>2852</v>
      </c>
    </row>
    <row r="3983" spans="1:5" x14ac:dyDescent="0.2">
      <c r="A3983" s="282" t="s">
        <v>8844</v>
      </c>
      <c r="B3983" s="282" t="s">
        <v>8843</v>
      </c>
      <c r="C3983" s="282" t="s">
        <v>104</v>
      </c>
      <c r="D3983" s="310">
        <v>-6.471494607087827</v>
      </c>
      <c r="E3983" s="282" t="s">
        <v>2852</v>
      </c>
    </row>
    <row r="3984" spans="1:5" x14ac:dyDescent="0.2">
      <c r="A3984" s="282" t="s">
        <v>8842</v>
      </c>
      <c r="B3984" s="282" t="s">
        <v>8841</v>
      </c>
      <c r="C3984" s="282" t="s">
        <v>104</v>
      </c>
      <c r="D3984" s="310">
        <v>1.1523687580025608</v>
      </c>
      <c r="E3984" s="282" t="s">
        <v>2849</v>
      </c>
    </row>
    <row r="3985" spans="1:5" x14ac:dyDescent="0.2">
      <c r="A3985" s="282" t="s">
        <v>8840</v>
      </c>
      <c r="B3985" s="282" t="s">
        <v>8839</v>
      </c>
      <c r="C3985" s="282" t="s">
        <v>104</v>
      </c>
      <c r="D3985" s="310">
        <v>-3.8058991436726926</v>
      </c>
      <c r="E3985" s="282" t="s">
        <v>2852</v>
      </c>
    </row>
    <row r="3986" spans="1:5" x14ac:dyDescent="0.2">
      <c r="A3986" s="282" t="s">
        <v>8838</v>
      </c>
      <c r="B3986" s="282" t="s">
        <v>8837</v>
      </c>
      <c r="C3986" s="282" t="s">
        <v>104</v>
      </c>
      <c r="D3986" s="310">
        <v>-2.6132404181184667</v>
      </c>
      <c r="E3986" s="282" t="s">
        <v>2852</v>
      </c>
    </row>
    <row r="3987" spans="1:5" x14ac:dyDescent="0.2">
      <c r="A3987" s="282" t="s">
        <v>8836</v>
      </c>
      <c r="B3987" s="282" t="s">
        <v>8835</v>
      </c>
      <c r="C3987" s="282" t="s">
        <v>104</v>
      </c>
      <c r="D3987" s="310">
        <v>2.4096385542168677</v>
      </c>
      <c r="E3987" s="282" t="s">
        <v>2849</v>
      </c>
    </row>
    <row r="3988" spans="1:5" x14ac:dyDescent="0.2">
      <c r="A3988" s="282" t="s">
        <v>8834</v>
      </c>
      <c r="B3988" s="282" t="s">
        <v>8833</v>
      </c>
      <c r="C3988" s="282" t="s">
        <v>104</v>
      </c>
      <c r="D3988" s="310">
        <v>-6.6941297631307934</v>
      </c>
      <c r="E3988" s="282" t="s">
        <v>2852</v>
      </c>
    </row>
    <row r="3989" spans="1:5" x14ac:dyDescent="0.2">
      <c r="A3989" s="282" t="s">
        <v>8832</v>
      </c>
      <c r="B3989" s="282" t="s">
        <v>8831</v>
      </c>
      <c r="C3989" s="282" t="s">
        <v>104</v>
      </c>
      <c r="D3989" s="310">
        <v>5.2156469408224675</v>
      </c>
      <c r="E3989" s="282" t="s">
        <v>2844</v>
      </c>
    </row>
    <row r="3990" spans="1:5" x14ac:dyDescent="0.2">
      <c r="A3990" s="282" t="s">
        <v>8830</v>
      </c>
      <c r="B3990" s="282" t="s">
        <v>8829</v>
      </c>
      <c r="C3990" s="282" t="s">
        <v>104</v>
      </c>
      <c r="D3990" s="310">
        <v>-6.8292682926829276</v>
      </c>
      <c r="E3990" s="282" t="s">
        <v>2852</v>
      </c>
    </row>
    <row r="3991" spans="1:5" x14ac:dyDescent="0.2">
      <c r="A3991" s="282" t="s">
        <v>8828</v>
      </c>
      <c r="B3991" s="282" t="s">
        <v>8827</v>
      </c>
      <c r="C3991" s="282" t="s">
        <v>104</v>
      </c>
      <c r="D3991" s="310">
        <v>0.77369439071566737</v>
      </c>
      <c r="E3991" s="282" t="s">
        <v>2849</v>
      </c>
    </row>
    <row r="3992" spans="1:5" x14ac:dyDescent="0.2">
      <c r="A3992" s="282" t="s">
        <v>8826</v>
      </c>
      <c r="B3992" s="282" t="s">
        <v>8825</v>
      </c>
      <c r="C3992" s="282" t="s">
        <v>104</v>
      </c>
      <c r="D3992" s="310">
        <v>9.0370370370370363</v>
      </c>
      <c r="E3992" s="282" t="s">
        <v>2844</v>
      </c>
    </row>
    <row r="3993" spans="1:5" x14ac:dyDescent="0.2">
      <c r="A3993" s="282" t="s">
        <v>8824</v>
      </c>
      <c r="B3993" s="282" t="s">
        <v>8823</v>
      </c>
      <c r="C3993" s="282" t="s">
        <v>104</v>
      </c>
      <c r="D3993" s="310">
        <v>-18.630751964085299</v>
      </c>
      <c r="E3993" s="282" t="s">
        <v>2852</v>
      </c>
    </row>
    <row r="3994" spans="1:5" x14ac:dyDescent="0.2">
      <c r="A3994" s="282" t="s">
        <v>8822</v>
      </c>
      <c r="B3994" s="282" t="s">
        <v>8821</v>
      </c>
      <c r="C3994" s="282" t="s">
        <v>104</v>
      </c>
      <c r="D3994" s="310">
        <v>3.0465949820788532</v>
      </c>
      <c r="E3994" s="282" t="s">
        <v>2849</v>
      </c>
    </row>
    <row r="3995" spans="1:5" x14ac:dyDescent="0.2">
      <c r="A3995" s="282" t="s">
        <v>8820</v>
      </c>
      <c r="B3995" s="282" t="s">
        <v>8819</v>
      </c>
      <c r="C3995" s="282" t="s">
        <v>104</v>
      </c>
      <c r="D3995" s="310">
        <v>1.2121212121212122</v>
      </c>
      <c r="E3995" s="282" t="s">
        <v>2849</v>
      </c>
    </row>
    <row r="3996" spans="1:5" x14ac:dyDescent="0.2">
      <c r="A3996" s="282" t="s">
        <v>8818</v>
      </c>
      <c r="B3996" s="282" t="s">
        <v>8817</v>
      </c>
      <c r="C3996" s="282" t="s">
        <v>104</v>
      </c>
      <c r="D3996" s="310">
        <v>-9.6875</v>
      </c>
      <c r="E3996" s="282" t="s">
        <v>2852</v>
      </c>
    </row>
    <row r="3997" spans="1:5" x14ac:dyDescent="0.2">
      <c r="A3997" s="282" t="s">
        <v>8816</v>
      </c>
      <c r="B3997" s="282" t="s">
        <v>8815</v>
      </c>
      <c r="C3997" s="282" t="s">
        <v>104</v>
      </c>
      <c r="D3997" s="310">
        <v>-4.6044864226682405</v>
      </c>
      <c r="E3997" s="282" t="s">
        <v>2852</v>
      </c>
    </row>
    <row r="3998" spans="1:5" x14ac:dyDescent="0.2">
      <c r="A3998" s="282" t="s">
        <v>8814</v>
      </c>
      <c r="B3998" s="282" t="s">
        <v>8813</v>
      </c>
      <c r="C3998" s="282" t="s">
        <v>104</v>
      </c>
      <c r="D3998" s="310">
        <v>28.47025495750708</v>
      </c>
      <c r="E3998" s="282" t="s">
        <v>2844</v>
      </c>
    </row>
    <row r="3999" spans="1:5" x14ac:dyDescent="0.2">
      <c r="A3999" s="282" t="s">
        <v>8812</v>
      </c>
      <c r="B3999" s="282" t="s">
        <v>8811</v>
      </c>
      <c r="C3999" s="282" t="s">
        <v>104</v>
      </c>
      <c r="D3999" s="310">
        <v>-17.32484076433121</v>
      </c>
      <c r="E3999" s="282" t="s">
        <v>2852</v>
      </c>
    </row>
    <row r="4000" spans="1:5" x14ac:dyDescent="0.2">
      <c r="A4000" s="282" t="s">
        <v>8810</v>
      </c>
      <c r="B4000" s="282" t="s">
        <v>8809</v>
      </c>
      <c r="C4000" s="282" t="s">
        <v>104</v>
      </c>
      <c r="D4000" s="310">
        <v>11.39240506329114</v>
      </c>
      <c r="E4000" s="282" t="s">
        <v>2844</v>
      </c>
    </row>
    <row r="4001" spans="1:5" x14ac:dyDescent="0.2">
      <c r="A4001" s="282" t="s">
        <v>8808</v>
      </c>
      <c r="B4001" s="282" t="s">
        <v>8807</v>
      </c>
      <c r="C4001" s="282" t="s">
        <v>104</v>
      </c>
      <c r="D4001" s="310">
        <v>-2.3399014778325125</v>
      </c>
      <c r="E4001" s="282" t="s">
        <v>2852</v>
      </c>
    </row>
    <row r="4002" spans="1:5" x14ac:dyDescent="0.2">
      <c r="A4002" s="282" t="s">
        <v>8806</v>
      </c>
      <c r="B4002" s="282" t="s">
        <v>8805</v>
      </c>
      <c r="C4002" s="282" t="s">
        <v>104</v>
      </c>
      <c r="D4002" s="310">
        <v>-8.4651162790697683</v>
      </c>
      <c r="E4002" s="282" t="s">
        <v>2852</v>
      </c>
    </row>
    <row r="4003" spans="1:5" x14ac:dyDescent="0.2">
      <c r="A4003" s="282" t="s">
        <v>8804</v>
      </c>
      <c r="B4003" s="282" t="s">
        <v>8803</v>
      </c>
      <c r="C4003" s="282" t="s">
        <v>104</v>
      </c>
      <c r="D4003" s="310">
        <v>25.167037861915372</v>
      </c>
      <c r="E4003" s="282" t="s">
        <v>2844</v>
      </c>
    </row>
    <row r="4004" spans="1:5" x14ac:dyDescent="0.2">
      <c r="A4004" s="282" t="s">
        <v>8802</v>
      </c>
      <c r="B4004" s="282" t="s">
        <v>8801</v>
      </c>
      <c r="C4004" s="282" t="s">
        <v>104</v>
      </c>
      <c r="D4004" s="310">
        <v>-8.7962962962962958</v>
      </c>
      <c r="E4004" s="282" t="s">
        <v>2852</v>
      </c>
    </row>
    <row r="4005" spans="1:5" x14ac:dyDescent="0.2">
      <c r="A4005" s="282" t="s">
        <v>8800</v>
      </c>
      <c r="B4005" s="282" t="s">
        <v>8799</v>
      </c>
      <c r="C4005" s="282" t="s">
        <v>104</v>
      </c>
      <c r="D4005" s="310">
        <v>-2.8571428571428572</v>
      </c>
      <c r="E4005" s="282" t="s">
        <v>2852</v>
      </c>
    </row>
    <row r="4006" spans="1:5" x14ac:dyDescent="0.2">
      <c r="A4006" s="282" t="s">
        <v>8798</v>
      </c>
      <c r="B4006" s="282" t="s">
        <v>8797</v>
      </c>
      <c r="C4006" s="282" t="s">
        <v>130</v>
      </c>
      <c r="D4006" s="310">
        <v>6.9158878504672892</v>
      </c>
      <c r="E4006" s="282" t="s">
        <v>2844</v>
      </c>
    </row>
    <row r="4007" spans="1:5" x14ac:dyDescent="0.2">
      <c r="A4007" s="282" t="s">
        <v>8796</v>
      </c>
      <c r="B4007" s="282" t="s">
        <v>8795</v>
      </c>
      <c r="C4007" s="282" t="s">
        <v>130</v>
      </c>
      <c r="D4007" s="310">
        <v>-2.9357798165137616</v>
      </c>
      <c r="E4007" s="282" t="s">
        <v>2852</v>
      </c>
    </row>
    <row r="4008" spans="1:5" x14ac:dyDescent="0.2">
      <c r="A4008" s="282" t="s">
        <v>8794</v>
      </c>
      <c r="B4008" s="282" t="s">
        <v>8793</v>
      </c>
      <c r="C4008" s="282" t="s">
        <v>130</v>
      </c>
      <c r="D4008" s="310">
        <v>11.495673671199011</v>
      </c>
      <c r="E4008" s="282" t="s">
        <v>2844</v>
      </c>
    </row>
    <row r="4009" spans="1:5" x14ac:dyDescent="0.2">
      <c r="A4009" s="282" t="s">
        <v>8792</v>
      </c>
      <c r="B4009" s="282" t="s">
        <v>8791</v>
      </c>
      <c r="C4009" s="282" t="s">
        <v>130</v>
      </c>
      <c r="D4009" s="310">
        <v>-13.005050505050505</v>
      </c>
      <c r="E4009" s="282" t="s">
        <v>2852</v>
      </c>
    </row>
    <row r="4010" spans="1:5" x14ac:dyDescent="0.2">
      <c r="A4010" s="282" t="s">
        <v>8790</v>
      </c>
      <c r="B4010" s="282" t="s">
        <v>8789</v>
      </c>
      <c r="C4010" s="282" t="s">
        <v>130</v>
      </c>
      <c r="D4010" s="310">
        <v>7.1713147410358573</v>
      </c>
      <c r="E4010" s="282" t="s">
        <v>2844</v>
      </c>
    </row>
    <row r="4011" spans="1:5" x14ac:dyDescent="0.2">
      <c r="A4011" s="282" t="s">
        <v>8788</v>
      </c>
      <c r="B4011" s="282" t="s">
        <v>8787</v>
      </c>
      <c r="C4011" s="282" t="s">
        <v>130</v>
      </c>
      <c r="D4011" s="310">
        <v>6.8788501026694053</v>
      </c>
      <c r="E4011" s="282" t="s">
        <v>2844</v>
      </c>
    </row>
    <row r="4012" spans="1:5" x14ac:dyDescent="0.2">
      <c r="A4012" s="282" t="s">
        <v>8786</v>
      </c>
      <c r="B4012" s="282" t="s">
        <v>8785</v>
      </c>
      <c r="C4012" s="282" t="s">
        <v>130</v>
      </c>
      <c r="D4012" s="310">
        <v>9.5588235294117645</v>
      </c>
      <c r="E4012" s="282" t="s">
        <v>2844</v>
      </c>
    </row>
    <row r="4013" spans="1:5" x14ac:dyDescent="0.2">
      <c r="A4013" s="282" t="s">
        <v>8784</v>
      </c>
      <c r="B4013" s="282" t="s">
        <v>8783</v>
      </c>
      <c r="C4013" s="282" t="s">
        <v>130</v>
      </c>
      <c r="D4013" s="310">
        <v>6.0901339829476253</v>
      </c>
      <c r="E4013" s="282" t="s">
        <v>2844</v>
      </c>
    </row>
    <row r="4014" spans="1:5" x14ac:dyDescent="0.2">
      <c r="A4014" s="282" t="s">
        <v>8782</v>
      </c>
      <c r="B4014" s="282" t="s">
        <v>8781</v>
      </c>
      <c r="C4014" s="282" t="s">
        <v>130</v>
      </c>
      <c r="D4014" s="310">
        <v>-3.9603960396039604</v>
      </c>
      <c r="E4014" s="282" t="s">
        <v>2852</v>
      </c>
    </row>
    <row r="4015" spans="1:5" x14ac:dyDescent="0.2">
      <c r="A4015" s="282" t="s">
        <v>8780</v>
      </c>
      <c r="B4015" s="282" t="s">
        <v>8779</v>
      </c>
      <c r="C4015" s="282" t="s">
        <v>130</v>
      </c>
      <c r="D4015" s="310">
        <v>4.5272969374167777</v>
      </c>
      <c r="E4015" s="282" t="s">
        <v>2844</v>
      </c>
    </row>
    <row r="4016" spans="1:5" x14ac:dyDescent="0.2">
      <c r="A4016" s="282" t="s">
        <v>8778</v>
      </c>
      <c r="B4016" s="282" t="s">
        <v>8777</v>
      </c>
      <c r="C4016" s="282" t="s">
        <v>130</v>
      </c>
      <c r="D4016" s="310">
        <v>-4.1841004184100417</v>
      </c>
      <c r="E4016" s="282" t="s">
        <v>2852</v>
      </c>
    </row>
    <row r="4017" spans="1:5" x14ac:dyDescent="0.2">
      <c r="A4017" s="282" t="s">
        <v>8776</v>
      </c>
      <c r="B4017" s="282" t="s">
        <v>8775</v>
      </c>
      <c r="C4017" s="282" t="s">
        <v>130</v>
      </c>
      <c r="D4017" s="310">
        <v>-2.8205128205128207</v>
      </c>
      <c r="E4017" s="282" t="s">
        <v>2852</v>
      </c>
    </row>
    <row r="4018" spans="1:5" x14ac:dyDescent="0.2">
      <c r="A4018" s="282" t="s">
        <v>8774</v>
      </c>
      <c r="B4018" s="282" t="s">
        <v>8773</v>
      </c>
      <c r="C4018" s="282" t="s">
        <v>130</v>
      </c>
      <c r="D4018" s="310">
        <v>-5.2215189873417724</v>
      </c>
      <c r="E4018" s="282" t="s">
        <v>2852</v>
      </c>
    </row>
    <row r="4019" spans="1:5" x14ac:dyDescent="0.2">
      <c r="A4019" s="282" t="s">
        <v>8772</v>
      </c>
      <c r="B4019" s="282" t="s">
        <v>8771</v>
      </c>
      <c r="C4019" s="282" t="s">
        <v>130</v>
      </c>
      <c r="D4019" s="310">
        <v>2.9299363057324843</v>
      </c>
      <c r="E4019" s="282" t="s">
        <v>2849</v>
      </c>
    </row>
    <row r="4020" spans="1:5" x14ac:dyDescent="0.2">
      <c r="A4020" s="282" t="s">
        <v>8770</v>
      </c>
      <c r="B4020" s="282" t="s">
        <v>8769</v>
      </c>
      <c r="C4020" s="282" t="s">
        <v>130</v>
      </c>
      <c r="D4020" s="310">
        <v>3.0694668820678515</v>
      </c>
      <c r="E4020" s="282" t="s">
        <v>2849</v>
      </c>
    </row>
    <row r="4021" spans="1:5" x14ac:dyDescent="0.2">
      <c r="A4021" s="282" t="s">
        <v>8768</v>
      </c>
      <c r="B4021" s="282" t="s">
        <v>8767</v>
      </c>
      <c r="C4021" s="282" t="s">
        <v>130</v>
      </c>
      <c r="D4021" s="310">
        <v>6.1911170928667563</v>
      </c>
      <c r="E4021" s="282" t="s">
        <v>2844</v>
      </c>
    </row>
    <row r="4022" spans="1:5" x14ac:dyDescent="0.2">
      <c r="A4022" s="282" t="s">
        <v>8766</v>
      </c>
      <c r="B4022" s="282" t="s">
        <v>8765</v>
      </c>
      <c r="C4022" s="282" t="s">
        <v>130</v>
      </c>
      <c r="D4022" s="310">
        <v>-7.8516902944383862</v>
      </c>
      <c r="E4022" s="282" t="s">
        <v>2852</v>
      </c>
    </row>
    <row r="4023" spans="1:5" x14ac:dyDescent="0.2">
      <c r="A4023" s="282" t="s">
        <v>8764</v>
      </c>
      <c r="B4023" s="282" t="s">
        <v>8763</v>
      </c>
      <c r="C4023" s="282" t="s">
        <v>130</v>
      </c>
      <c r="D4023" s="310">
        <v>5.6265984654731458</v>
      </c>
      <c r="E4023" s="282" t="s">
        <v>2844</v>
      </c>
    </row>
    <row r="4024" spans="1:5" x14ac:dyDescent="0.2">
      <c r="A4024" s="282" t="s">
        <v>8762</v>
      </c>
      <c r="B4024" s="282" t="s">
        <v>8761</v>
      </c>
      <c r="C4024" s="282" t="s">
        <v>130</v>
      </c>
      <c r="D4024" s="310">
        <v>0.16835016835016833</v>
      </c>
      <c r="E4024" s="282" t="s">
        <v>2849</v>
      </c>
    </row>
    <row r="4025" spans="1:5" x14ac:dyDescent="0.2">
      <c r="A4025" s="282" t="s">
        <v>8760</v>
      </c>
      <c r="B4025" s="282" t="s">
        <v>8759</v>
      </c>
      <c r="C4025" s="282" t="s">
        <v>130</v>
      </c>
      <c r="D4025" s="310">
        <v>-13.084112149532709</v>
      </c>
      <c r="E4025" s="282" t="s">
        <v>2852</v>
      </c>
    </row>
    <row r="4026" spans="1:5" x14ac:dyDescent="0.2">
      <c r="A4026" s="282" t="s">
        <v>8758</v>
      </c>
      <c r="B4026" s="282" t="s">
        <v>8757</v>
      </c>
      <c r="C4026" s="282" t="s">
        <v>130</v>
      </c>
      <c r="D4026" s="310">
        <v>-5.2044609665427508</v>
      </c>
      <c r="E4026" s="282" t="s">
        <v>2852</v>
      </c>
    </row>
    <row r="4027" spans="1:5" x14ac:dyDescent="0.2">
      <c r="A4027" s="282" t="s">
        <v>8756</v>
      </c>
      <c r="B4027" s="282" t="s">
        <v>8755</v>
      </c>
      <c r="C4027" s="282" t="s">
        <v>130</v>
      </c>
      <c r="D4027" s="310">
        <v>-2.1116138763197587</v>
      </c>
      <c r="E4027" s="282" t="s">
        <v>2852</v>
      </c>
    </row>
    <row r="4028" spans="1:5" x14ac:dyDescent="0.2">
      <c r="A4028" s="282" t="s">
        <v>8754</v>
      </c>
      <c r="B4028" s="282" t="s">
        <v>8753</v>
      </c>
      <c r="C4028" s="282" t="s">
        <v>130</v>
      </c>
      <c r="D4028" s="310">
        <v>-0.25412960609911056</v>
      </c>
      <c r="E4028" s="282" t="s">
        <v>2852</v>
      </c>
    </row>
    <row r="4029" spans="1:5" x14ac:dyDescent="0.2">
      <c r="A4029" s="282" t="s">
        <v>8752</v>
      </c>
      <c r="B4029" s="282" t="s">
        <v>8751</v>
      </c>
      <c r="C4029" s="282" t="s">
        <v>130</v>
      </c>
      <c r="D4029" s="310">
        <v>-12.637362637362637</v>
      </c>
      <c r="E4029" s="282" t="s">
        <v>2852</v>
      </c>
    </row>
    <row r="4030" spans="1:5" x14ac:dyDescent="0.2">
      <c r="A4030" s="282" t="s">
        <v>8750</v>
      </c>
      <c r="B4030" s="282" t="s">
        <v>8749</v>
      </c>
      <c r="C4030" s="282" t="s">
        <v>130</v>
      </c>
      <c r="D4030" s="310">
        <v>7.4013157894736832</v>
      </c>
      <c r="E4030" s="282" t="s">
        <v>2844</v>
      </c>
    </row>
    <row r="4031" spans="1:5" x14ac:dyDescent="0.2">
      <c r="A4031" s="282" t="s">
        <v>8748</v>
      </c>
      <c r="B4031" s="282" t="s">
        <v>8747</v>
      </c>
      <c r="C4031" s="282" t="s">
        <v>130</v>
      </c>
      <c r="D4031" s="310">
        <v>3.7845705967976713</v>
      </c>
      <c r="E4031" s="282" t="s">
        <v>2849</v>
      </c>
    </row>
    <row r="4032" spans="1:5" x14ac:dyDescent="0.2">
      <c r="A4032" s="282" t="s">
        <v>8746</v>
      </c>
      <c r="B4032" s="282" t="s">
        <v>8745</v>
      </c>
      <c r="C4032" s="282" t="s">
        <v>130</v>
      </c>
      <c r="D4032" s="310">
        <v>0.92307692307692313</v>
      </c>
      <c r="E4032" s="282" t="s">
        <v>2849</v>
      </c>
    </row>
    <row r="4033" spans="1:5" x14ac:dyDescent="0.2">
      <c r="A4033" s="282" t="s">
        <v>8744</v>
      </c>
      <c r="B4033" s="282" t="s">
        <v>8743</v>
      </c>
      <c r="C4033" s="282" t="s">
        <v>130</v>
      </c>
      <c r="D4033" s="310">
        <v>6.4727954971857402</v>
      </c>
      <c r="E4033" s="282" t="s">
        <v>2844</v>
      </c>
    </row>
    <row r="4034" spans="1:5" x14ac:dyDescent="0.2">
      <c r="A4034" s="282" t="s">
        <v>8742</v>
      </c>
      <c r="B4034" s="282" t="s">
        <v>8741</v>
      </c>
      <c r="C4034" s="282" t="s">
        <v>130</v>
      </c>
      <c r="D4034" s="310">
        <v>-7.9584775086505193</v>
      </c>
      <c r="E4034" s="282" t="s">
        <v>2852</v>
      </c>
    </row>
    <row r="4035" spans="1:5" x14ac:dyDescent="0.2">
      <c r="A4035" s="282" t="s">
        <v>8740</v>
      </c>
      <c r="B4035" s="282" t="s">
        <v>8739</v>
      </c>
      <c r="C4035" s="282" t="s">
        <v>130</v>
      </c>
      <c r="D4035" s="310">
        <v>-4.5751633986928102</v>
      </c>
      <c r="E4035" s="282" t="s">
        <v>2852</v>
      </c>
    </row>
    <row r="4036" spans="1:5" x14ac:dyDescent="0.2">
      <c r="A4036" s="282" t="s">
        <v>8738</v>
      </c>
      <c r="B4036" s="282" t="s">
        <v>8737</v>
      </c>
      <c r="C4036" s="282" t="s">
        <v>130</v>
      </c>
      <c r="D4036" s="310">
        <v>6.2870699881376044</v>
      </c>
      <c r="E4036" s="282" t="s">
        <v>2844</v>
      </c>
    </row>
    <row r="4037" spans="1:5" x14ac:dyDescent="0.2">
      <c r="A4037" s="282" t="s">
        <v>8736</v>
      </c>
      <c r="B4037" s="282" t="s">
        <v>8735</v>
      </c>
      <c r="C4037" s="282" t="s">
        <v>130</v>
      </c>
      <c r="D4037" s="310">
        <v>6.4327485380116958</v>
      </c>
      <c r="E4037" s="282" t="s">
        <v>2844</v>
      </c>
    </row>
    <row r="4038" spans="1:5" x14ac:dyDescent="0.2">
      <c r="A4038" s="282" t="s">
        <v>8734</v>
      </c>
      <c r="B4038" s="282" t="s">
        <v>8733</v>
      </c>
      <c r="C4038" s="282" t="s">
        <v>130</v>
      </c>
      <c r="D4038" s="310">
        <v>-1.053864168618267</v>
      </c>
      <c r="E4038" s="282" t="s">
        <v>2852</v>
      </c>
    </row>
    <row r="4039" spans="1:5" x14ac:dyDescent="0.2">
      <c r="A4039" s="282" t="s">
        <v>8732</v>
      </c>
      <c r="B4039" s="282" t="s">
        <v>8731</v>
      </c>
      <c r="C4039" s="282" t="s">
        <v>130</v>
      </c>
      <c r="D4039" s="310">
        <v>-4.8969072164948457</v>
      </c>
      <c r="E4039" s="282" t="s">
        <v>2852</v>
      </c>
    </row>
    <row r="4040" spans="1:5" x14ac:dyDescent="0.2">
      <c r="A4040" s="282" t="s">
        <v>8730</v>
      </c>
      <c r="B4040" s="282" t="s">
        <v>8729</v>
      </c>
      <c r="C4040" s="282" t="s">
        <v>130</v>
      </c>
      <c r="D4040" s="310">
        <v>65.537555228276872</v>
      </c>
      <c r="E4040" s="282" t="s">
        <v>2844</v>
      </c>
    </row>
    <row r="4041" spans="1:5" x14ac:dyDescent="0.2">
      <c r="A4041" s="282" t="s">
        <v>8728</v>
      </c>
      <c r="B4041" s="282" t="s">
        <v>8727</v>
      </c>
      <c r="C4041" s="282" t="s">
        <v>130</v>
      </c>
      <c r="D4041" s="310">
        <v>8.2015810276679844</v>
      </c>
      <c r="E4041" s="282" t="s">
        <v>2844</v>
      </c>
    </row>
    <row r="4042" spans="1:5" x14ac:dyDescent="0.2">
      <c r="A4042" s="282" t="s">
        <v>8726</v>
      </c>
      <c r="B4042" s="282" t="s">
        <v>8725</v>
      </c>
      <c r="C4042" s="282" t="s">
        <v>130</v>
      </c>
      <c r="D4042" s="310">
        <v>-2.773497688751926</v>
      </c>
      <c r="E4042" s="282" t="s">
        <v>2852</v>
      </c>
    </row>
    <row r="4043" spans="1:5" x14ac:dyDescent="0.2">
      <c r="A4043" s="282" t="s">
        <v>8724</v>
      </c>
      <c r="B4043" s="282" t="s">
        <v>8723</v>
      </c>
      <c r="C4043" s="282" t="s">
        <v>130</v>
      </c>
      <c r="D4043" s="310">
        <v>11.787072243346007</v>
      </c>
      <c r="E4043" s="282" t="s">
        <v>2844</v>
      </c>
    </row>
    <row r="4044" spans="1:5" x14ac:dyDescent="0.2">
      <c r="A4044" s="282" t="s">
        <v>8722</v>
      </c>
      <c r="B4044" s="282" t="s">
        <v>8721</v>
      </c>
      <c r="C4044" s="282" t="s">
        <v>130</v>
      </c>
      <c r="D4044" s="310">
        <v>12.560975609756097</v>
      </c>
      <c r="E4044" s="282" t="s">
        <v>2844</v>
      </c>
    </row>
    <row r="4045" spans="1:5" x14ac:dyDescent="0.2">
      <c r="A4045" s="282" t="s">
        <v>8720</v>
      </c>
      <c r="B4045" s="282" t="s">
        <v>8719</v>
      </c>
      <c r="C4045" s="282" t="s">
        <v>130</v>
      </c>
      <c r="D4045" s="310">
        <v>9.7103918228279387</v>
      </c>
      <c r="E4045" s="282" t="s">
        <v>2844</v>
      </c>
    </row>
    <row r="4046" spans="1:5" x14ac:dyDescent="0.2">
      <c r="A4046" s="282" t="s">
        <v>8718</v>
      </c>
      <c r="B4046" s="282" t="s">
        <v>8717</v>
      </c>
      <c r="C4046" s="282" t="s">
        <v>130</v>
      </c>
      <c r="D4046" s="310">
        <v>1.6470588235294119</v>
      </c>
      <c r="E4046" s="282" t="s">
        <v>2849</v>
      </c>
    </row>
    <row r="4047" spans="1:5" x14ac:dyDescent="0.2">
      <c r="A4047" s="282" t="s">
        <v>8716</v>
      </c>
      <c r="B4047" s="282" t="s">
        <v>8715</v>
      </c>
      <c r="C4047" s="282" t="s">
        <v>130</v>
      </c>
      <c r="D4047" s="310">
        <v>5.6179775280898872</v>
      </c>
      <c r="E4047" s="282" t="s">
        <v>2844</v>
      </c>
    </row>
    <row r="4048" spans="1:5" x14ac:dyDescent="0.2">
      <c r="A4048" s="282" t="s">
        <v>8714</v>
      </c>
      <c r="B4048" s="282" t="s">
        <v>8713</v>
      </c>
      <c r="C4048" s="282" t="s">
        <v>130</v>
      </c>
      <c r="D4048" s="310">
        <v>0.36057692307692307</v>
      </c>
      <c r="E4048" s="282" t="s">
        <v>2849</v>
      </c>
    </row>
    <row r="4049" spans="1:5" x14ac:dyDescent="0.2">
      <c r="A4049" s="282" t="s">
        <v>8712</v>
      </c>
      <c r="B4049" s="282" t="s">
        <v>8711</v>
      </c>
      <c r="C4049" s="282" t="s">
        <v>130</v>
      </c>
      <c r="D4049" s="310">
        <v>-1.0191082802547771</v>
      </c>
      <c r="E4049" s="282" t="s">
        <v>2852</v>
      </c>
    </row>
    <row r="4050" spans="1:5" x14ac:dyDescent="0.2">
      <c r="A4050" s="282" t="s">
        <v>8710</v>
      </c>
      <c r="B4050" s="282" t="s">
        <v>8709</v>
      </c>
      <c r="C4050" s="282" t="s">
        <v>130</v>
      </c>
      <c r="D4050" s="310">
        <v>4.6616541353383463</v>
      </c>
      <c r="E4050" s="282" t="s">
        <v>2844</v>
      </c>
    </row>
    <row r="4051" spans="1:5" x14ac:dyDescent="0.2">
      <c r="A4051" s="282" t="s">
        <v>8708</v>
      </c>
      <c r="B4051" s="282" t="s">
        <v>8707</v>
      </c>
      <c r="C4051" s="282" t="s">
        <v>130</v>
      </c>
      <c r="D4051" s="310">
        <v>97.39776951672863</v>
      </c>
      <c r="E4051" s="282" t="s">
        <v>2844</v>
      </c>
    </row>
    <row r="4052" spans="1:5" x14ac:dyDescent="0.2">
      <c r="A4052" s="282" t="s">
        <v>8706</v>
      </c>
      <c r="B4052" s="282" t="s">
        <v>8705</v>
      </c>
      <c r="C4052" s="282" t="s">
        <v>130</v>
      </c>
      <c r="D4052" s="310">
        <v>-8.4532374100719423</v>
      </c>
      <c r="E4052" s="282" t="s">
        <v>2852</v>
      </c>
    </row>
    <row r="4053" spans="1:5" x14ac:dyDescent="0.2">
      <c r="A4053" s="282" t="s">
        <v>8704</v>
      </c>
      <c r="B4053" s="282" t="s">
        <v>8703</v>
      </c>
      <c r="C4053" s="282" t="s">
        <v>130</v>
      </c>
      <c r="D4053" s="310">
        <v>27.868852459016392</v>
      </c>
      <c r="E4053" s="282" t="s">
        <v>2844</v>
      </c>
    </row>
    <row r="4054" spans="1:5" x14ac:dyDescent="0.2">
      <c r="A4054" s="282" t="s">
        <v>8702</v>
      </c>
      <c r="B4054" s="282" t="s">
        <v>8701</v>
      </c>
      <c r="C4054" s="282" t="s">
        <v>130</v>
      </c>
      <c r="D4054" s="310">
        <v>1.4725568942436411</v>
      </c>
      <c r="E4054" s="282" t="s">
        <v>2849</v>
      </c>
    </row>
    <row r="4055" spans="1:5" x14ac:dyDescent="0.2">
      <c r="A4055" s="282" t="s">
        <v>8700</v>
      </c>
      <c r="B4055" s="282" t="s">
        <v>8699</v>
      </c>
      <c r="C4055" s="282" t="s">
        <v>130</v>
      </c>
      <c r="D4055" s="310">
        <v>-6.5522620904836195</v>
      </c>
      <c r="E4055" s="282" t="s">
        <v>2852</v>
      </c>
    </row>
    <row r="4056" spans="1:5" x14ac:dyDescent="0.2">
      <c r="A4056" s="282" t="s">
        <v>8698</v>
      </c>
      <c r="B4056" s="282" t="s">
        <v>8697</v>
      </c>
      <c r="C4056" s="282" t="s">
        <v>130</v>
      </c>
      <c r="D4056" s="310">
        <v>-5.5555555555555554</v>
      </c>
      <c r="E4056" s="282" t="s">
        <v>2852</v>
      </c>
    </row>
    <row r="4057" spans="1:5" x14ac:dyDescent="0.2">
      <c r="A4057" s="282" t="s">
        <v>8696</v>
      </c>
      <c r="B4057" s="282" t="s">
        <v>8695</v>
      </c>
      <c r="C4057" s="282" t="s">
        <v>130</v>
      </c>
      <c r="D4057" s="310">
        <v>0</v>
      </c>
      <c r="E4057" s="282" t="s">
        <v>3705</v>
      </c>
    </row>
    <row r="4058" spans="1:5" x14ac:dyDescent="0.2">
      <c r="A4058" s="282" t="s">
        <v>8694</v>
      </c>
      <c r="B4058" s="282" t="s">
        <v>8693</v>
      </c>
      <c r="C4058" s="282" t="s">
        <v>130</v>
      </c>
      <c r="D4058" s="310">
        <v>0.99601593625498008</v>
      </c>
      <c r="E4058" s="282" t="s">
        <v>2849</v>
      </c>
    </row>
    <row r="4059" spans="1:5" x14ac:dyDescent="0.2">
      <c r="A4059" s="282" t="s">
        <v>8692</v>
      </c>
      <c r="B4059" s="282" t="s">
        <v>8691</v>
      </c>
      <c r="C4059" s="282" t="s">
        <v>130</v>
      </c>
      <c r="D4059" s="310">
        <v>-7.4074074074074066</v>
      </c>
      <c r="E4059" s="282" t="s">
        <v>2852</v>
      </c>
    </row>
    <row r="4060" spans="1:5" x14ac:dyDescent="0.2">
      <c r="A4060" s="282" t="s">
        <v>8690</v>
      </c>
      <c r="B4060" s="282" t="s">
        <v>8689</v>
      </c>
      <c r="C4060" s="282" t="s">
        <v>130</v>
      </c>
      <c r="D4060" s="310">
        <v>2.0752269779507131</v>
      </c>
      <c r="E4060" s="282" t="s">
        <v>2849</v>
      </c>
    </row>
    <row r="4061" spans="1:5" x14ac:dyDescent="0.2">
      <c r="A4061" s="282" t="s">
        <v>8688</v>
      </c>
      <c r="B4061" s="282" t="s">
        <v>8687</v>
      </c>
      <c r="C4061" s="282" t="s">
        <v>130</v>
      </c>
      <c r="D4061" s="310">
        <v>16.40625</v>
      </c>
      <c r="E4061" s="282" t="s">
        <v>2844</v>
      </c>
    </row>
    <row r="4062" spans="1:5" x14ac:dyDescent="0.2">
      <c r="A4062" s="282" t="s">
        <v>8686</v>
      </c>
      <c r="B4062" s="282" t="s">
        <v>8685</v>
      </c>
      <c r="C4062" s="282" t="s">
        <v>130</v>
      </c>
      <c r="D4062" s="310">
        <v>-1.078582434514638</v>
      </c>
      <c r="E4062" s="282" t="s">
        <v>2852</v>
      </c>
    </row>
    <row r="4063" spans="1:5" x14ac:dyDescent="0.2">
      <c r="A4063" s="282" t="s">
        <v>8684</v>
      </c>
      <c r="B4063" s="282" t="s">
        <v>8683</v>
      </c>
      <c r="C4063" s="282" t="s">
        <v>130</v>
      </c>
      <c r="D4063" s="310">
        <v>-2.8368794326241136</v>
      </c>
      <c r="E4063" s="282" t="s">
        <v>2852</v>
      </c>
    </row>
    <row r="4064" spans="1:5" x14ac:dyDescent="0.2">
      <c r="A4064" s="282" t="s">
        <v>8682</v>
      </c>
      <c r="B4064" s="282" t="s">
        <v>8681</v>
      </c>
      <c r="C4064" s="282" t="s">
        <v>130</v>
      </c>
      <c r="D4064" s="310">
        <v>-4.3360433604336039</v>
      </c>
      <c r="E4064" s="282" t="s">
        <v>2852</v>
      </c>
    </row>
    <row r="4065" spans="1:5" x14ac:dyDescent="0.2">
      <c r="A4065" s="282" t="s">
        <v>8680</v>
      </c>
      <c r="B4065" s="282" t="s">
        <v>8679</v>
      </c>
      <c r="C4065" s="282" t="s">
        <v>130</v>
      </c>
      <c r="D4065" s="310">
        <v>-5.0583657587548636</v>
      </c>
      <c r="E4065" s="282" t="s">
        <v>2852</v>
      </c>
    </row>
    <row r="4066" spans="1:5" x14ac:dyDescent="0.2">
      <c r="A4066" s="282" t="s">
        <v>8678</v>
      </c>
      <c r="B4066" s="282" t="s">
        <v>8677</v>
      </c>
      <c r="C4066" s="282" t="s">
        <v>130</v>
      </c>
      <c r="D4066" s="310">
        <v>-7.240704500978473</v>
      </c>
      <c r="E4066" s="282" t="s">
        <v>2852</v>
      </c>
    </row>
    <row r="4067" spans="1:5" x14ac:dyDescent="0.2">
      <c r="A4067" s="282" t="s">
        <v>8676</v>
      </c>
      <c r="B4067" s="282" t="s">
        <v>8675</v>
      </c>
      <c r="C4067" s="282" t="s">
        <v>130</v>
      </c>
      <c r="D4067" s="310">
        <v>-11.827956989247312</v>
      </c>
      <c r="E4067" s="282" t="s">
        <v>2852</v>
      </c>
    </row>
    <row r="4068" spans="1:5" x14ac:dyDescent="0.2">
      <c r="A4068" s="282" t="s">
        <v>8674</v>
      </c>
      <c r="B4068" s="282" t="s">
        <v>8673</v>
      </c>
      <c r="C4068" s="282" t="s">
        <v>130</v>
      </c>
      <c r="D4068" s="310">
        <v>10.511089681774349</v>
      </c>
      <c r="E4068" s="282" t="s">
        <v>2844</v>
      </c>
    </row>
    <row r="4069" spans="1:5" x14ac:dyDescent="0.2">
      <c r="A4069" s="282" t="s">
        <v>8672</v>
      </c>
      <c r="B4069" s="282" t="s">
        <v>8671</v>
      </c>
      <c r="C4069" s="282" t="s">
        <v>130</v>
      </c>
      <c r="D4069" s="310">
        <v>5.0973123262279891</v>
      </c>
      <c r="E4069" s="282" t="s">
        <v>2844</v>
      </c>
    </row>
    <row r="4070" spans="1:5" x14ac:dyDescent="0.2">
      <c r="A4070" s="282" t="s">
        <v>8670</v>
      </c>
      <c r="B4070" s="282" t="s">
        <v>8669</v>
      </c>
      <c r="C4070" s="282" t="s">
        <v>130</v>
      </c>
      <c r="D4070" s="310">
        <v>31.803962460896766</v>
      </c>
      <c r="E4070" s="282" t="s">
        <v>2844</v>
      </c>
    </row>
    <row r="4071" spans="1:5" x14ac:dyDescent="0.2">
      <c r="A4071" s="282" t="s">
        <v>8668</v>
      </c>
      <c r="B4071" s="282" t="s">
        <v>8667</v>
      </c>
      <c r="C4071" s="282" t="s">
        <v>130</v>
      </c>
      <c r="D4071" s="310">
        <v>11.804008908685969</v>
      </c>
      <c r="E4071" s="282" t="s">
        <v>2844</v>
      </c>
    </row>
    <row r="4072" spans="1:5" x14ac:dyDescent="0.2">
      <c r="A4072" s="282" t="s">
        <v>8666</v>
      </c>
      <c r="B4072" s="282" t="s">
        <v>8665</v>
      </c>
      <c r="C4072" s="282" t="s">
        <v>130</v>
      </c>
      <c r="D4072" s="310">
        <v>0.77071290944123316</v>
      </c>
      <c r="E4072" s="282" t="s">
        <v>2849</v>
      </c>
    </row>
    <row r="4073" spans="1:5" x14ac:dyDescent="0.2">
      <c r="A4073" s="282" t="s">
        <v>8664</v>
      </c>
      <c r="B4073" s="282" t="s">
        <v>8663</v>
      </c>
      <c r="C4073" s="282" t="s">
        <v>130</v>
      </c>
      <c r="D4073" s="310">
        <v>-7.5641025641025639</v>
      </c>
      <c r="E4073" s="282" t="s">
        <v>2852</v>
      </c>
    </row>
    <row r="4074" spans="1:5" x14ac:dyDescent="0.2">
      <c r="A4074" s="282" t="s">
        <v>8662</v>
      </c>
      <c r="B4074" s="282" t="s">
        <v>8661</v>
      </c>
      <c r="C4074" s="282" t="s">
        <v>130</v>
      </c>
      <c r="D4074" s="310">
        <v>-0.96551724137931039</v>
      </c>
      <c r="E4074" s="282" t="s">
        <v>2852</v>
      </c>
    </row>
    <row r="4075" spans="1:5" x14ac:dyDescent="0.2">
      <c r="A4075" s="282" t="s">
        <v>8660</v>
      </c>
      <c r="B4075" s="282" t="s">
        <v>8659</v>
      </c>
      <c r="C4075" s="282" t="s">
        <v>130</v>
      </c>
      <c r="D4075" s="310">
        <v>-4.5627376425855513</v>
      </c>
      <c r="E4075" s="282" t="s">
        <v>2852</v>
      </c>
    </row>
    <row r="4076" spans="1:5" x14ac:dyDescent="0.2">
      <c r="A4076" s="282" t="s">
        <v>8658</v>
      </c>
      <c r="B4076" s="282" t="s">
        <v>8657</v>
      </c>
      <c r="C4076" s="282" t="s">
        <v>130</v>
      </c>
      <c r="D4076" s="310">
        <v>-8.0256821829855536</v>
      </c>
      <c r="E4076" s="282" t="s">
        <v>2852</v>
      </c>
    </row>
    <row r="4077" spans="1:5" x14ac:dyDescent="0.2">
      <c r="A4077" s="282" t="s">
        <v>8656</v>
      </c>
      <c r="B4077" s="282" t="s">
        <v>8655</v>
      </c>
      <c r="C4077" s="282" t="s">
        <v>130</v>
      </c>
      <c r="D4077" s="310">
        <v>-6.4377682403433472</v>
      </c>
      <c r="E4077" s="282" t="s">
        <v>2852</v>
      </c>
    </row>
    <row r="4078" spans="1:5" x14ac:dyDescent="0.2">
      <c r="A4078" s="282" t="s">
        <v>8654</v>
      </c>
      <c r="B4078" s="282" t="s">
        <v>8653</v>
      </c>
      <c r="C4078" s="282" t="s">
        <v>130</v>
      </c>
      <c r="D4078" s="310">
        <v>-5.6029232643118148</v>
      </c>
      <c r="E4078" s="282" t="s">
        <v>2852</v>
      </c>
    </row>
    <row r="4079" spans="1:5" x14ac:dyDescent="0.2">
      <c r="A4079" s="282" t="s">
        <v>8652</v>
      </c>
      <c r="B4079" s="282" t="s">
        <v>8651</v>
      </c>
      <c r="C4079" s="282" t="s">
        <v>130</v>
      </c>
      <c r="D4079" s="310">
        <v>-5.1282051282051277</v>
      </c>
      <c r="E4079" s="282" t="s">
        <v>2852</v>
      </c>
    </row>
    <row r="4080" spans="1:5" x14ac:dyDescent="0.2">
      <c r="A4080" s="282" t="s">
        <v>8650</v>
      </c>
      <c r="B4080" s="282" t="s">
        <v>8649</v>
      </c>
      <c r="C4080" s="282" t="s">
        <v>130</v>
      </c>
      <c r="D4080" s="310">
        <v>-6.7615658362989333</v>
      </c>
      <c r="E4080" s="282" t="s">
        <v>2852</v>
      </c>
    </row>
    <row r="4081" spans="1:5" x14ac:dyDescent="0.2">
      <c r="A4081" s="282" t="s">
        <v>8648</v>
      </c>
      <c r="B4081" s="282" t="s">
        <v>8647</v>
      </c>
      <c r="C4081" s="282" t="s">
        <v>130</v>
      </c>
      <c r="D4081" s="310">
        <v>-12.108843537414966</v>
      </c>
      <c r="E4081" s="282" t="s">
        <v>2852</v>
      </c>
    </row>
    <row r="4082" spans="1:5" x14ac:dyDescent="0.2">
      <c r="A4082" s="282" t="s">
        <v>8646</v>
      </c>
      <c r="B4082" s="282" t="s">
        <v>8645</v>
      </c>
      <c r="C4082" s="282" t="s">
        <v>130</v>
      </c>
      <c r="D4082" s="310">
        <v>-12.673611111111111</v>
      </c>
      <c r="E4082" s="282" t="s">
        <v>2852</v>
      </c>
    </row>
    <row r="4083" spans="1:5" x14ac:dyDescent="0.2">
      <c r="A4083" s="282" t="s">
        <v>8644</v>
      </c>
      <c r="B4083" s="282" t="s">
        <v>8643</v>
      </c>
      <c r="C4083" s="282" t="s">
        <v>130</v>
      </c>
      <c r="D4083" s="310">
        <v>-2.0676691729323307</v>
      </c>
      <c r="E4083" s="282" t="s">
        <v>2852</v>
      </c>
    </row>
    <row r="4084" spans="1:5" x14ac:dyDescent="0.2">
      <c r="A4084" s="282" t="s">
        <v>8642</v>
      </c>
      <c r="B4084" s="282" t="s">
        <v>8641</v>
      </c>
      <c r="C4084" s="282" t="s">
        <v>130</v>
      </c>
      <c r="D4084" s="310">
        <v>41.117764471057882</v>
      </c>
      <c r="E4084" s="282" t="s">
        <v>2844</v>
      </c>
    </row>
    <row r="4085" spans="1:5" x14ac:dyDescent="0.2">
      <c r="A4085" s="282" t="s">
        <v>8640</v>
      </c>
      <c r="B4085" s="282" t="s">
        <v>8639</v>
      </c>
      <c r="C4085" s="282" t="s">
        <v>130</v>
      </c>
      <c r="D4085" s="310">
        <v>-8.7844739530132792</v>
      </c>
      <c r="E4085" s="282" t="s">
        <v>2852</v>
      </c>
    </row>
    <row r="4086" spans="1:5" x14ac:dyDescent="0.2">
      <c r="A4086" s="282" t="s">
        <v>8638</v>
      </c>
      <c r="B4086" s="282" t="s">
        <v>8637</v>
      </c>
      <c r="C4086" s="282" t="s">
        <v>130</v>
      </c>
      <c r="D4086" s="310">
        <v>65.196078431372555</v>
      </c>
      <c r="E4086" s="282" t="s">
        <v>2844</v>
      </c>
    </row>
    <row r="4087" spans="1:5" x14ac:dyDescent="0.2">
      <c r="A4087" s="282" t="s">
        <v>8636</v>
      </c>
      <c r="B4087" s="282" t="s">
        <v>8635</v>
      </c>
      <c r="C4087" s="282" t="s">
        <v>130</v>
      </c>
      <c r="D4087" s="310">
        <v>18.048128342245988</v>
      </c>
      <c r="E4087" s="282" t="s">
        <v>2844</v>
      </c>
    </row>
    <row r="4088" spans="1:5" x14ac:dyDescent="0.2">
      <c r="A4088" s="282" t="s">
        <v>8634</v>
      </c>
      <c r="B4088" s="282" t="s">
        <v>8633</v>
      </c>
      <c r="C4088" s="282" t="s">
        <v>130</v>
      </c>
      <c r="D4088" s="310">
        <v>11.640953716690042</v>
      </c>
      <c r="E4088" s="282" t="s">
        <v>2844</v>
      </c>
    </row>
    <row r="4089" spans="1:5" x14ac:dyDescent="0.2">
      <c r="A4089" s="282" t="s">
        <v>8632</v>
      </c>
      <c r="B4089" s="282" t="s">
        <v>8631</v>
      </c>
      <c r="C4089" s="282" t="s">
        <v>130</v>
      </c>
      <c r="D4089" s="310">
        <v>-4.9475262368815596</v>
      </c>
      <c r="E4089" s="282" t="s">
        <v>2852</v>
      </c>
    </row>
    <row r="4090" spans="1:5" x14ac:dyDescent="0.2">
      <c r="A4090" s="282" t="s">
        <v>8630</v>
      </c>
      <c r="B4090" s="282" t="s">
        <v>8629</v>
      </c>
      <c r="C4090" s="282" t="s">
        <v>130</v>
      </c>
      <c r="D4090" s="310">
        <v>10</v>
      </c>
      <c r="E4090" s="282" t="s">
        <v>2844</v>
      </c>
    </row>
    <row r="4091" spans="1:5" x14ac:dyDescent="0.2">
      <c r="A4091" s="282" t="s">
        <v>8628</v>
      </c>
      <c r="B4091" s="282" t="s">
        <v>8627</v>
      </c>
      <c r="C4091" s="282" t="s">
        <v>130</v>
      </c>
      <c r="D4091" s="310">
        <v>-9.5161290322580641</v>
      </c>
      <c r="E4091" s="282" t="s">
        <v>2852</v>
      </c>
    </row>
    <row r="4092" spans="1:5" x14ac:dyDescent="0.2">
      <c r="A4092" s="282" t="s">
        <v>8626</v>
      </c>
      <c r="B4092" s="282" t="s">
        <v>8625</v>
      </c>
      <c r="C4092" s="282" t="s">
        <v>130</v>
      </c>
      <c r="D4092" s="310">
        <v>8.6698337292161511</v>
      </c>
      <c r="E4092" s="282" t="s">
        <v>2844</v>
      </c>
    </row>
    <row r="4093" spans="1:5" x14ac:dyDescent="0.2">
      <c r="A4093" s="282" t="s">
        <v>8624</v>
      </c>
      <c r="B4093" s="282" t="s">
        <v>8623</v>
      </c>
      <c r="C4093" s="282" t="s">
        <v>130</v>
      </c>
      <c r="D4093" s="310">
        <v>158.88888888888889</v>
      </c>
      <c r="E4093" s="282" t="s">
        <v>2844</v>
      </c>
    </row>
    <row r="4094" spans="1:5" x14ac:dyDescent="0.2">
      <c r="A4094" s="282" t="s">
        <v>8622</v>
      </c>
      <c r="B4094" s="282" t="s">
        <v>8621</v>
      </c>
      <c r="C4094" s="282" t="s">
        <v>130</v>
      </c>
      <c r="D4094" s="310">
        <v>-4.3478260869565215</v>
      </c>
      <c r="E4094" s="282" t="s">
        <v>2852</v>
      </c>
    </row>
    <row r="4095" spans="1:5" x14ac:dyDescent="0.2">
      <c r="A4095" s="282" t="s">
        <v>8620</v>
      </c>
      <c r="B4095" s="282" t="s">
        <v>8619</v>
      </c>
      <c r="C4095" s="282" t="s">
        <v>130</v>
      </c>
      <c r="D4095" s="310">
        <v>97.125567322239036</v>
      </c>
      <c r="E4095" s="282" t="s">
        <v>2844</v>
      </c>
    </row>
    <row r="4096" spans="1:5" x14ac:dyDescent="0.2">
      <c r="A4096" s="282" t="s">
        <v>8618</v>
      </c>
      <c r="B4096" s="282" t="s">
        <v>8617</v>
      </c>
      <c r="C4096" s="282" t="s">
        <v>130</v>
      </c>
      <c r="D4096" s="310">
        <v>17.061611374407583</v>
      </c>
      <c r="E4096" s="282" t="s">
        <v>2844</v>
      </c>
    </row>
    <row r="4097" spans="1:5" x14ac:dyDescent="0.2">
      <c r="A4097" s="282" t="s">
        <v>8616</v>
      </c>
      <c r="B4097" s="282" t="s">
        <v>8615</v>
      </c>
      <c r="C4097" s="282" t="s">
        <v>130</v>
      </c>
      <c r="D4097" s="310">
        <v>8.6340206185567006</v>
      </c>
      <c r="E4097" s="282" t="s">
        <v>2844</v>
      </c>
    </row>
    <row r="4098" spans="1:5" x14ac:dyDescent="0.2">
      <c r="A4098" s="282" t="s">
        <v>8614</v>
      </c>
      <c r="B4098" s="282" t="s">
        <v>8613</v>
      </c>
      <c r="C4098" s="282" t="s">
        <v>130</v>
      </c>
      <c r="D4098" s="310">
        <v>168.85245901639345</v>
      </c>
      <c r="E4098" s="282" t="s">
        <v>2844</v>
      </c>
    </row>
    <row r="4099" spans="1:5" x14ac:dyDescent="0.2">
      <c r="A4099" s="282" t="s">
        <v>8612</v>
      </c>
      <c r="B4099" s="282" t="s">
        <v>8611</v>
      </c>
      <c r="C4099" s="282" t="s">
        <v>130</v>
      </c>
      <c r="D4099" s="310">
        <v>163.81215469613261</v>
      </c>
      <c r="E4099" s="282" t="s">
        <v>2844</v>
      </c>
    </row>
    <row r="4100" spans="1:5" x14ac:dyDescent="0.2">
      <c r="A4100" s="282" t="s">
        <v>8610</v>
      </c>
      <c r="B4100" s="282" t="s">
        <v>8609</v>
      </c>
      <c r="C4100" s="282" t="s">
        <v>130</v>
      </c>
      <c r="D4100" s="310">
        <v>23.258559622195985</v>
      </c>
      <c r="E4100" s="282" t="s">
        <v>2844</v>
      </c>
    </row>
    <row r="4101" spans="1:5" x14ac:dyDescent="0.2">
      <c r="A4101" s="282" t="s">
        <v>8608</v>
      </c>
      <c r="B4101" s="282" t="s">
        <v>8607</v>
      </c>
      <c r="C4101" s="282" t="s">
        <v>130</v>
      </c>
      <c r="D4101" s="310">
        <v>98.290598290598282</v>
      </c>
      <c r="E4101" s="282" t="s">
        <v>2844</v>
      </c>
    </row>
    <row r="4102" spans="1:5" x14ac:dyDescent="0.2">
      <c r="A4102" s="282" t="s">
        <v>8606</v>
      </c>
      <c r="B4102" s="282" t="s">
        <v>8605</v>
      </c>
      <c r="C4102" s="282" t="s">
        <v>130</v>
      </c>
      <c r="D4102" s="310">
        <v>10.490307867730902</v>
      </c>
      <c r="E4102" s="282" t="s">
        <v>2844</v>
      </c>
    </row>
    <row r="4103" spans="1:5" x14ac:dyDescent="0.2">
      <c r="A4103" s="282" t="s">
        <v>8604</v>
      </c>
      <c r="B4103" s="282" t="s">
        <v>8603</v>
      </c>
      <c r="C4103" s="282" t="s">
        <v>130</v>
      </c>
      <c r="D4103" s="310">
        <v>-6.3380281690140841</v>
      </c>
      <c r="E4103" s="282" t="s">
        <v>2852</v>
      </c>
    </row>
    <row r="4104" spans="1:5" x14ac:dyDescent="0.2">
      <c r="A4104" s="282" t="s">
        <v>8602</v>
      </c>
      <c r="B4104" s="282" t="s">
        <v>8601</v>
      </c>
      <c r="C4104" s="282" t="s">
        <v>130</v>
      </c>
      <c r="D4104" s="310">
        <v>-5.4205607476635516</v>
      </c>
      <c r="E4104" s="282" t="s">
        <v>2852</v>
      </c>
    </row>
    <row r="4105" spans="1:5" x14ac:dyDescent="0.2">
      <c r="A4105" s="282" t="s">
        <v>8600</v>
      </c>
      <c r="B4105" s="282" t="s">
        <v>8599</v>
      </c>
      <c r="C4105" s="282" t="s">
        <v>130</v>
      </c>
      <c r="D4105" s="310">
        <v>-10.281517747858016</v>
      </c>
      <c r="E4105" s="282" t="s">
        <v>2852</v>
      </c>
    </row>
    <row r="4106" spans="1:5" x14ac:dyDescent="0.2">
      <c r="A4106" s="282" t="s">
        <v>8598</v>
      </c>
      <c r="B4106" s="282" t="s">
        <v>8597</v>
      </c>
      <c r="C4106" s="282" t="s">
        <v>130</v>
      </c>
      <c r="D4106" s="310">
        <v>-3.4068136272545089</v>
      </c>
      <c r="E4106" s="282" t="s">
        <v>2852</v>
      </c>
    </row>
    <row r="4107" spans="1:5" x14ac:dyDescent="0.2">
      <c r="A4107" s="282" t="s">
        <v>8596</v>
      </c>
      <c r="B4107" s="282" t="s">
        <v>8595</v>
      </c>
      <c r="C4107" s="282" t="s">
        <v>130</v>
      </c>
      <c r="D4107" s="310">
        <v>-8.6763070077864288</v>
      </c>
      <c r="E4107" s="282" t="s">
        <v>2852</v>
      </c>
    </row>
    <row r="4108" spans="1:5" x14ac:dyDescent="0.2">
      <c r="A4108" s="282" t="s">
        <v>8594</v>
      </c>
      <c r="B4108" s="282" t="s">
        <v>8593</v>
      </c>
      <c r="C4108" s="282" t="s">
        <v>130</v>
      </c>
      <c r="D4108" s="310">
        <v>-1.2886597938144329</v>
      </c>
      <c r="E4108" s="282" t="s">
        <v>2852</v>
      </c>
    </row>
    <row r="4109" spans="1:5" x14ac:dyDescent="0.2">
      <c r="A4109" s="282" t="s">
        <v>8592</v>
      </c>
      <c r="B4109" s="282" t="s">
        <v>8591</v>
      </c>
      <c r="C4109" s="282" t="s">
        <v>130</v>
      </c>
      <c r="D4109" s="310">
        <v>0.3592814371257485</v>
      </c>
      <c r="E4109" s="282" t="s">
        <v>2849</v>
      </c>
    </row>
    <row r="4110" spans="1:5" x14ac:dyDescent="0.2">
      <c r="A4110" s="282" t="s">
        <v>8590</v>
      </c>
      <c r="B4110" s="282" t="s">
        <v>8589</v>
      </c>
      <c r="C4110" s="282" t="s">
        <v>130</v>
      </c>
      <c r="D4110" s="310">
        <v>1.9637462235649545</v>
      </c>
      <c r="E4110" s="282" t="s">
        <v>2849</v>
      </c>
    </row>
    <row r="4111" spans="1:5" x14ac:dyDescent="0.2">
      <c r="A4111" s="282" t="s">
        <v>8588</v>
      </c>
      <c r="B4111" s="282" t="s">
        <v>8587</v>
      </c>
      <c r="C4111" s="282" t="s">
        <v>130</v>
      </c>
      <c r="D4111" s="310">
        <v>-6.0034305317324188</v>
      </c>
      <c r="E4111" s="282" t="s">
        <v>2852</v>
      </c>
    </row>
    <row r="4112" spans="1:5" x14ac:dyDescent="0.2">
      <c r="A4112" s="282" t="s">
        <v>8586</v>
      </c>
      <c r="B4112" s="282" t="s">
        <v>8585</v>
      </c>
      <c r="C4112" s="282" t="s">
        <v>130</v>
      </c>
      <c r="D4112" s="310">
        <v>-6.7821067821067826</v>
      </c>
      <c r="E4112" s="282" t="s">
        <v>2852</v>
      </c>
    </row>
    <row r="4113" spans="1:5" x14ac:dyDescent="0.2">
      <c r="A4113" s="282" t="s">
        <v>8584</v>
      </c>
      <c r="B4113" s="282" t="s">
        <v>8583</v>
      </c>
      <c r="C4113" s="282" t="s">
        <v>130</v>
      </c>
      <c r="D4113" s="310">
        <v>-5.5026455026455023</v>
      </c>
      <c r="E4113" s="282" t="s">
        <v>2852</v>
      </c>
    </row>
    <row r="4114" spans="1:5" x14ac:dyDescent="0.2">
      <c r="A4114" s="282" t="s">
        <v>8582</v>
      </c>
      <c r="B4114" s="282" t="s">
        <v>8581</v>
      </c>
      <c r="C4114" s="282" t="s">
        <v>130</v>
      </c>
      <c r="D4114" s="310">
        <v>1.3245033112582782</v>
      </c>
      <c r="E4114" s="282" t="s">
        <v>2849</v>
      </c>
    </row>
    <row r="4115" spans="1:5" x14ac:dyDescent="0.2">
      <c r="A4115" s="282" t="s">
        <v>8580</v>
      </c>
      <c r="B4115" s="282" t="s">
        <v>8579</v>
      </c>
      <c r="C4115" s="282" t="s">
        <v>130</v>
      </c>
      <c r="D4115" s="310">
        <v>5.444126074498568</v>
      </c>
      <c r="E4115" s="282" t="s">
        <v>2844</v>
      </c>
    </row>
    <row r="4116" spans="1:5" x14ac:dyDescent="0.2">
      <c r="A4116" s="282" t="s">
        <v>8578</v>
      </c>
      <c r="B4116" s="282" t="s">
        <v>8577</v>
      </c>
      <c r="C4116" s="282" t="s">
        <v>130</v>
      </c>
      <c r="D4116" s="310">
        <v>16.356877323420075</v>
      </c>
      <c r="E4116" s="282" t="s">
        <v>2844</v>
      </c>
    </row>
    <row r="4117" spans="1:5" x14ac:dyDescent="0.2">
      <c r="A4117" s="282" t="s">
        <v>8576</v>
      </c>
      <c r="B4117" s="282" t="s">
        <v>8575</v>
      </c>
      <c r="C4117" s="282" t="s">
        <v>130</v>
      </c>
      <c r="D4117" s="310">
        <v>-3.375</v>
      </c>
      <c r="E4117" s="282" t="s">
        <v>2852</v>
      </c>
    </row>
    <row r="4118" spans="1:5" x14ac:dyDescent="0.2">
      <c r="A4118" s="282" t="s">
        <v>8574</v>
      </c>
      <c r="B4118" s="282" t="s">
        <v>8573</v>
      </c>
      <c r="C4118" s="282" t="s">
        <v>130</v>
      </c>
      <c r="D4118" s="310">
        <v>-11.481056257175661</v>
      </c>
      <c r="E4118" s="282" t="s">
        <v>2852</v>
      </c>
    </row>
    <row r="4119" spans="1:5" x14ac:dyDescent="0.2">
      <c r="A4119" s="282" t="s">
        <v>8572</v>
      </c>
      <c r="B4119" s="282" t="s">
        <v>8571</v>
      </c>
      <c r="C4119" s="282" t="s">
        <v>130</v>
      </c>
      <c r="D4119" s="310">
        <v>-9.0909090909090917</v>
      </c>
      <c r="E4119" s="282" t="s">
        <v>2852</v>
      </c>
    </row>
    <row r="4120" spans="1:5" x14ac:dyDescent="0.2">
      <c r="A4120" s="282" t="s">
        <v>8570</v>
      </c>
      <c r="B4120" s="282" t="s">
        <v>8569</v>
      </c>
      <c r="C4120" s="282" t="s">
        <v>130</v>
      </c>
      <c r="D4120" s="310">
        <v>-10.789473684210527</v>
      </c>
      <c r="E4120" s="282" t="s">
        <v>2852</v>
      </c>
    </row>
    <row r="4121" spans="1:5" x14ac:dyDescent="0.2">
      <c r="A4121" s="282" t="s">
        <v>8568</v>
      </c>
      <c r="B4121" s="282" t="s">
        <v>8567</v>
      </c>
      <c r="C4121" s="282" t="s">
        <v>130</v>
      </c>
      <c r="D4121" s="310">
        <v>1.0327022375215147</v>
      </c>
      <c r="E4121" s="282" t="s">
        <v>2849</v>
      </c>
    </row>
    <row r="4122" spans="1:5" x14ac:dyDescent="0.2">
      <c r="A4122" s="282" t="s">
        <v>8566</v>
      </c>
      <c r="B4122" s="282" t="s">
        <v>8565</v>
      </c>
      <c r="C4122" s="282" t="s">
        <v>130</v>
      </c>
      <c r="D4122" s="310">
        <v>11.970534069981584</v>
      </c>
      <c r="E4122" s="282" t="s">
        <v>2844</v>
      </c>
    </row>
    <row r="4123" spans="1:5" x14ac:dyDescent="0.2">
      <c r="A4123" s="282" t="s">
        <v>8564</v>
      </c>
      <c r="B4123" s="282" t="s">
        <v>8563</v>
      </c>
      <c r="C4123" s="282" t="s">
        <v>130</v>
      </c>
      <c r="D4123" s="310">
        <v>1.1210762331838564</v>
      </c>
      <c r="E4123" s="282" t="s">
        <v>2849</v>
      </c>
    </row>
    <row r="4124" spans="1:5" x14ac:dyDescent="0.2">
      <c r="A4124" s="282" t="s">
        <v>8562</v>
      </c>
      <c r="B4124" s="282" t="s">
        <v>8561</v>
      </c>
      <c r="C4124" s="282" t="s">
        <v>130</v>
      </c>
      <c r="D4124" s="310">
        <v>-3.5874439461883409</v>
      </c>
      <c r="E4124" s="282" t="s">
        <v>2852</v>
      </c>
    </row>
    <row r="4125" spans="1:5" x14ac:dyDescent="0.2">
      <c r="A4125" s="282" t="s">
        <v>8560</v>
      </c>
      <c r="B4125" s="282" t="s">
        <v>8559</v>
      </c>
      <c r="C4125" s="282" t="s">
        <v>130</v>
      </c>
      <c r="D4125" s="310">
        <v>-24.173318129988598</v>
      </c>
      <c r="E4125" s="282" t="s">
        <v>2852</v>
      </c>
    </row>
    <row r="4126" spans="1:5" x14ac:dyDescent="0.2">
      <c r="A4126" s="282" t="s">
        <v>8558</v>
      </c>
      <c r="B4126" s="282" t="s">
        <v>8557</v>
      </c>
      <c r="C4126" s="282" t="s">
        <v>130</v>
      </c>
      <c r="D4126" s="310">
        <v>-8.0060422960725077</v>
      </c>
      <c r="E4126" s="282" t="s">
        <v>2852</v>
      </c>
    </row>
    <row r="4127" spans="1:5" x14ac:dyDescent="0.2">
      <c r="A4127" s="282" t="s">
        <v>8556</v>
      </c>
      <c r="B4127" s="282" t="s">
        <v>8555</v>
      </c>
      <c r="C4127" s="282" t="s">
        <v>130</v>
      </c>
      <c r="D4127" s="310">
        <v>-4.4887780548628431</v>
      </c>
      <c r="E4127" s="282" t="s">
        <v>2852</v>
      </c>
    </row>
    <row r="4128" spans="1:5" x14ac:dyDescent="0.2">
      <c r="A4128" s="282" t="s">
        <v>8554</v>
      </c>
      <c r="B4128" s="282" t="s">
        <v>8553</v>
      </c>
      <c r="C4128" s="282" t="s">
        <v>130</v>
      </c>
      <c r="D4128" s="310">
        <v>7.0615034168564916</v>
      </c>
      <c r="E4128" s="282" t="s">
        <v>2844</v>
      </c>
    </row>
    <row r="4129" spans="1:5" x14ac:dyDescent="0.2">
      <c r="A4129" s="282" t="s">
        <v>8552</v>
      </c>
      <c r="B4129" s="282" t="s">
        <v>8551</v>
      </c>
      <c r="C4129" s="282" t="s">
        <v>130</v>
      </c>
      <c r="D4129" s="310">
        <v>-9.9255583126550881</v>
      </c>
      <c r="E4129" s="282" t="s">
        <v>2852</v>
      </c>
    </row>
    <row r="4130" spans="1:5" x14ac:dyDescent="0.2">
      <c r="A4130" s="282" t="s">
        <v>8550</v>
      </c>
      <c r="B4130" s="282" t="s">
        <v>8549</v>
      </c>
      <c r="C4130" s="282" t="s">
        <v>130</v>
      </c>
      <c r="D4130" s="310">
        <v>-7.3818897637795269</v>
      </c>
      <c r="E4130" s="282" t="s">
        <v>2852</v>
      </c>
    </row>
    <row r="4131" spans="1:5" x14ac:dyDescent="0.2">
      <c r="A4131" s="282" t="s">
        <v>8548</v>
      </c>
      <c r="B4131" s="282" t="s">
        <v>8547</v>
      </c>
      <c r="C4131" s="282" t="s">
        <v>130</v>
      </c>
      <c r="D4131" s="310">
        <v>8.7525150905432607</v>
      </c>
      <c r="E4131" s="282" t="s">
        <v>2844</v>
      </c>
    </row>
    <row r="4132" spans="1:5" x14ac:dyDescent="0.2">
      <c r="A4132" s="282" t="s">
        <v>8546</v>
      </c>
      <c r="B4132" s="282" t="s">
        <v>8545</v>
      </c>
      <c r="C4132" s="282" t="s">
        <v>130</v>
      </c>
      <c r="D4132" s="310">
        <v>-3.3444816053511706</v>
      </c>
      <c r="E4132" s="282" t="s">
        <v>2852</v>
      </c>
    </row>
    <row r="4133" spans="1:5" x14ac:dyDescent="0.2">
      <c r="A4133" s="282" t="s">
        <v>8544</v>
      </c>
      <c r="B4133" s="282" t="s">
        <v>8543</v>
      </c>
      <c r="C4133" s="282" t="s">
        <v>130</v>
      </c>
      <c r="D4133" s="310">
        <v>-15.422885572139302</v>
      </c>
      <c r="E4133" s="282" t="s">
        <v>2852</v>
      </c>
    </row>
    <row r="4134" spans="1:5" x14ac:dyDescent="0.2">
      <c r="A4134" s="282" t="s">
        <v>8542</v>
      </c>
      <c r="B4134" s="282" t="s">
        <v>8541</v>
      </c>
      <c r="C4134" s="282" t="s">
        <v>130</v>
      </c>
      <c r="D4134" s="310">
        <v>-5.5496264674493059</v>
      </c>
      <c r="E4134" s="282" t="s">
        <v>2852</v>
      </c>
    </row>
    <row r="4135" spans="1:5" x14ac:dyDescent="0.2">
      <c r="A4135" s="282" t="s">
        <v>8540</v>
      </c>
      <c r="B4135" s="282" t="s">
        <v>8539</v>
      </c>
      <c r="C4135" s="282" t="s">
        <v>130</v>
      </c>
      <c r="D4135" s="310">
        <v>-1.6617790811339197</v>
      </c>
      <c r="E4135" s="282" t="s">
        <v>2852</v>
      </c>
    </row>
    <row r="4136" spans="1:5" x14ac:dyDescent="0.2">
      <c r="A4136" s="282" t="s">
        <v>8538</v>
      </c>
      <c r="B4136" s="282" t="s">
        <v>8537</v>
      </c>
      <c r="C4136" s="282" t="s">
        <v>130</v>
      </c>
      <c r="D4136" s="310">
        <v>-3.9816232771822357</v>
      </c>
      <c r="E4136" s="282" t="s">
        <v>2852</v>
      </c>
    </row>
    <row r="4137" spans="1:5" x14ac:dyDescent="0.2">
      <c r="A4137" s="282" t="s">
        <v>8536</v>
      </c>
      <c r="B4137" s="282" t="s">
        <v>8535</v>
      </c>
      <c r="C4137" s="282" t="s">
        <v>130</v>
      </c>
      <c r="D4137" s="310">
        <v>-5.3333333333333339</v>
      </c>
      <c r="E4137" s="282" t="s">
        <v>2852</v>
      </c>
    </row>
    <row r="4138" spans="1:5" x14ac:dyDescent="0.2">
      <c r="A4138" s="282" t="s">
        <v>8534</v>
      </c>
      <c r="B4138" s="282" t="s">
        <v>8533</v>
      </c>
      <c r="C4138" s="282" t="s">
        <v>130</v>
      </c>
      <c r="D4138" s="310">
        <v>-1.6270337922403004</v>
      </c>
      <c r="E4138" s="282" t="s">
        <v>2852</v>
      </c>
    </row>
    <row r="4139" spans="1:5" x14ac:dyDescent="0.2">
      <c r="A4139" s="282" t="s">
        <v>8532</v>
      </c>
      <c r="B4139" s="282" t="s">
        <v>8531</v>
      </c>
      <c r="C4139" s="282" t="s">
        <v>130</v>
      </c>
      <c r="D4139" s="310">
        <v>-1.9193857965451053</v>
      </c>
      <c r="E4139" s="282" t="s">
        <v>2852</v>
      </c>
    </row>
    <row r="4140" spans="1:5" x14ac:dyDescent="0.2">
      <c r="A4140" s="282" t="s">
        <v>8530</v>
      </c>
      <c r="B4140" s="282" t="s">
        <v>8529</v>
      </c>
      <c r="C4140" s="282" t="s">
        <v>130</v>
      </c>
      <c r="D4140" s="310">
        <v>-9.0686274509803919</v>
      </c>
      <c r="E4140" s="282" t="s">
        <v>2852</v>
      </c>
    </row>
    <row r="4141" spans="1:5" x14ac:dyDescent="0.2">
      <c r="A4141" s="282" t="s">
        <v>8528</v>
      </c>
      <c r="B4141" s="282" t="s">
        <v>8527</v>
      </c>
      <c r="C4141" s="282" t="s">
        <v>130</v>
      </c>
      <c r="D4141" s="310">
        <v>-8.8412017167381975</v>
      </c>
      <c r="E4141" s="282" t="s">
        <v>2852</v>
      </c>
    </row>
    <row r="4142" spans="1:5" x14ac:dyDescent="0.2">
      <c r="A4142" s="282" t="s">
        <v>8526</v>
      </c>
      <c r="B4142" s="282" t="s">
        <v>8525</v>
      </c>
      <c r="C4142" s="282" t="s">
        <v>130</v>
      </c>
      <c r="D4142" s="310">
        <v>-22.409638554216869</v>
      </c>
      <c r="E4142" s="282" t="s">
        <v>2852</v>
      </c>
    </row>
    <row r="4143" spans="1:5" x14ac:dyDescent="0.2">
      <c r="A4143" s="282" t="s">
        <v>8524</v>
      </c>
      <c r="B4143" s="282" t="s">
        <v>8523</v>
      </c>
      <c r="C4143" s="282" t="s">
        <v>130</v>
      </c>
      <c r="D4143" s="310">
        <v>4.4421487603305785</v>
      </c>
      <c r="E4143" s="282" t="s">
        <v>2844</v>
      </c>
    </row>
    <row r="4144" spans="1:5" x14ac:dyDescent="0.2">
      <c r="A4144" s="282" t="s">
        <v>8522</v>
      </c>
      <c r="B4144" s="282" t="s">
        <v>8521</v>
      </c>
      <c r="C4144" s="282" t="s">
        <v>130</v>
      </c>
      <c r="D4144" s="310">
        <v>7.700101317122594</v>
      </c>
      <c r="E4144" s="282" t="s">
        <v>2844</v>
      </c>
    </row>
    <row r="4145" spans="1:5" x14ac:dyDescent="0.2">
      <c r="A4145" s="282" t="s">
        <v>8520</v>
      </c>
      <c r="B4145" s="282" t="s">
        <v>8519</v>
      </c>
      <c r="C4145" s="282" t="s">
        <v>130</v>
      </c>
      <c r="D4145" s="310">
        <v>0.27777777777777779</v>
      </c>
      <c r="E4145" s="282" t="s">
        <v>2849</v>
      </c>
    </row>
    <row r="4146" spans="1:5" x14ac:dyDescent="0.2">
      <c r="A4146" s="282" t="s">
        <v>8518</v>
      </c>
      <c r="B4146" s="282" t="s">
        <v>8517</v>
      </c>
      <c r="C4146" s="282" t="s">
        <v>130</v>
      </c>
      <c r="D4146" s="310">
        <v>-6.7238912732474967</v>
      </c>
      <c r="E4146" s="282" t="s">
        <v>2852</v>
      </c>
    </row>
    <row r="4147" spans="1:5" x14ac:dyDescent="0.2">
      <c r="A4147" s="282" t="s">
        <v>8516</v>
      </c>
      <c r="B4147" s="282" t="s">
        <v>8515</v>
      </c>
      <c r="C4147" s="282" t="s">
        <v>130</v>
      </c>
      <c r="D4147" s="310">
        <v>-6.654343807763401</v>
      </c>
      <c r="E4147" s="282" t="s">
        <v>2852</v>
      </c>
    </row>
    <row r="4148" spans="1:5" x14ac:dyDescent="0.2">
      <c r="A4148" s="282" t="s">
        <v>8514</v>
      </c>
      <c r="B4148" s="282" t="s">
        <v>8513</v>
      </c>
      <c r="C4148" s="282" t="s">
        <v>130</v>
      </c>
      <c r="D4148" s="310">
        <v>-7.1322436849925701</v>
      </c>
      <c r="E4148" s="282" t="s">
        <v>2852</v>
      </c>
    </row>
    <row r="4149" spans="1:5" x14ac:dyDescent="0.2">
      <c r="A4149" s="282" t="s">
        <v>8512</v>
      </c>
      <c r="B4149" s="282" t="s">
        <v>8511</v>
      </c>
      <c r="C4149" s="282" t="s">
        <v>130</v>
      </c>
      <c r="D4149" s="310">
        <v>-12.552301255230125</v>
      </c>
      <c r="E4149" s="282" t="s">
        <v>2852</v>
      </c>
    </row>
    <row r="4150" spans="1:5" x14ac:dyDescent="0.2">
      <c r="A4150" s="282" t="s">
        <v>8510</v>
      </c>
      <c r="B4150" s="282" t="s">
        <v>8509</v>
      </c>
      <c r="C4150" s="282" t="s">
        <v>130</v>
      </c>
      <c r="D4150" s="310">
        <v>-8.6021505376344098</v>
      </c>
      <c r="E4150" s="282" t="s">
        <v>2852</v>
      </c>
    </row>
    <row r="4151" spans="1:5" x14ac:dyDescent="0.2">
      <c r="A4151" s="282" t="s">
        <v>8508</v>
      </c>
      <c r="B4151" s="282" t="s">
        <v>8507</v>
      </c>
      <c r="C4151" s="282" t="s">
        <v>130</v>
      </c>
      <c r="D4151" s="310">
        <v>-8.0327868852459012</v>
      </c>
      <c r="E4151" s="282" t="s">
        <v>2852</v>
      </c>
    </row>
    <row r="4152" spans="1:5" x14ac:dyDescent="0.2">
      <c r="A4152" s="282" t="s">
        <v>8506</v>
      </c>
      <c r="B4152" s="282" t="s">
        <v>8505</v>
      </c>
      <c r="C4152" s="282" t="s">
        <v>130</v>
      </c>
      <c r="D4152" s="310">
        <v>208.03782505910164</v>
      </c>
      <c r="E4152" s="282" t="s">
        <v>2844</v>
      </c>
    </row>
    <row r="4153" spans="1:5" x14ac:dyDescent="0.2">
      <c r="A4153" s="282" t="s">
        <v>8504</v>
      </c>
      <c r="B4153" s="282" t="s">
        <v>8503</v>
      </c>
      <c r="C4153" s="282" t="s">
        <v>130</v>
      </c>
      <c r="D4153" s="310">
        <v>-8.9466089466089471</v>
      </c>
      <c r="E4153" s="282" t="s">
        <v>2852</v>
      </c>
    </row>
    <row r="4154" spans="1:5" x14ac:dyDescent="0.2">
      <c r="A4154" s="282" t="s">
        <v>8502</v>
      </c>
      <c r="B4154" s="282" t="s">
        <v>8501</v>
      </c>
      <c r="C4154" s="282" t="s">
        <v>130</v>
      </c>
      <c r="D4154" s="310">
        <v>15.92442645074224</v>
      </c>
      <c r="E4154" s="282" t="s">
        <v>2844</v>
      </c>
    </row>
    <row r="4155" spans="1:5" x14ac:dyDescent="0.2">
      <c r="A4155" s="282" t="s">
        <v>8500</v>
      </c>
      <c r="B4155" s="282" t="s">
        <v>8499</v>
      </c>
      <c r="C4155" s="282" t="s">
        <v>130</v>
      </c>
      <c r="D4155" s="310">
        <v>-4.8414023372287147</v>
      </c>
      <c r="E4155" s="282" t="s">
        <v>2852</v>
      </c>
    </row>
    <row r="4156" spans="1:5" x14ac:dyDescent="0.2">
      <c r="A4156" s="282" t="s">
        <v>8498</v>
      </c>
      <c r="B4156" s="282" t="s">
        <v>8497</v>
      </c>
      <c r="C4156" s="282" t="s">
        <v>130</v>
      </c>
      <c r="D4156" s="310">
        <v>-8.6357947434292868</v>
      </c>
      <c r="E4156" s="282" t="s">
        <v>2852</v>
      </c>
    </row>
    <row r="4157" spans="1:5" x14ac:dyDescent="0.2">
      <c r="A4157" s="282" t="s">
        <v>8496</v>
      </c>
      <c r="B4157" s="282" t="s">
        <v>8495</v>
      </c>
      <c r="C4157" s="282" t="s">
        <v>130</v>
      </c>
      <c r="D4157" s="310">
        <v>6.2084257206208431</v>
      </c>
      <c r="E4157" s="282" t="s">
        <v>2844</v>
      </c>
    </row>
    <row r="4158" spans="1:5" x14ac:dyDescent="0.2">
      <c r="A4158" s="282" t="s">
        <v>8494</v>
      </c>
      <c r="B4158" s="282" t="s">
        <v>8493</v>
      </c>
      <c r="C4158" s="282" t="s">
        <v>130</v>
      </c>
      <c r="D4158" s="310">
        <v>53.348214285714292</v>
      </c>
      <c r="E4158" s="282" t="s">
        <v>2844</v>
      </c>
    </row>
    <row r="4159" spans="1:5" x14ac:dyDescent="0.2">
      <c r="A4159" s="282" t="s">
        <v>8492</v>
      </c>
      <c r="B4159" s="282" t="s">
        <v>8491</v>
      </c>
      <c r="C4159" s="282" t="s">
        <v>130</v>
      </c>
      <c r="D4159" s="310">
        <v>9.4720496894409933</v>
      </c>
      <c r="E4159" s="282" t="s">
        <v>2844</v>
      </c>
    </row>
    <row r="4160" spans="1:5" x14ac:dyDescent="0.2">
      <c r="A4160" s="282" t="s">
        <v>8490</v>
      </c>
      <c r="B4160" s="282" t="s">
        <v>8489</v>
      </c>
      <c r="C4160" s="282" t="s">
        <v>130</v>
      </c>
      <c r="D4160" s="310">
        <v>6.2228654124457305</v>
      </c>
      <c r="E4160" s="282" t="s">
        <v>2844</v>
      </c>
    </row>
    <row r="4161" spans="1:5" x14ac:dyDescent="0.2">
      <c r="A4161" s="282" t="s">
        <v>8488</v>
      </c>
      <c r="B4161" s="282" t="s">
        <v>8487</v>
      </c>
      <c r="C4161" s="282" t="s">
        <v>130</v>
      </c>
      <c r="D4161" s="310">
        <v>-1.4836795252225521</v>
      </c>
      <c r="E4161" s="282" t="s">
        <v>2852</v>
      </c>
    </row>
    <row r="4162" spans="1:5" x14ac:dyDescent="0.2">
      <c r="A4162" s="282" t="s">
        <v>8486</v>
      </c>
      <c r="B4162" s="282" t="s">
        <v>8485</v>
      </c>
      <c r="C4162" s="282" t="s">
        <v>130</v>
      </c>
      <c r="D4162" s="310">
        <v>17.118644067796609</v>
      </c>
      <c r="E4162" s="282" t="s">
        <v>2844</v>
      </c>
    </row>
    <row r="4163" spans="1:5" x14ac:dyDescent="0.2">
      <c r="A4163" s="282" t="s">
        <v>8484</v>
      </c>
      <c r="B4163" s="282" t="s">
        <v>8483</v>
      </c>
      <c r="C4163" s="282" t="s">
        <v>130</v>
      </c>
      <c r="D4163" s="310">
        <v>-7.0588235294117645</v>
      </c>
      <c r="E4163" s="282" t="s">
        <v>2852</v>
      </c>
    </row>
    <row r="4164" spans="1:5" x14ac:dyDescent="0.2">
      <c r="A4164" s="282" t="s">
        <v>8482</v>
      </c>
      <c r="B4164" s="282" t="s">
        <v>8481</v>
      </c>
      <c r="C4164" s="282" t="s">
        <v>130</v>
      </c>
      <c r="D4164" s="310">
        <v>10.866574965612106</v>
      </c>
      <c r="E4164" s="282" t="s">
        <v>2844</v>
      </c>
    </row>
    <row r="4165" spans="1:5" x14ac:dyDescent="0.2">
      <c r="A4165" s="282" t="s">
        <v>8480</v>
      </c>
      <c r="B4165" s="282" t="s">
        <v>8479</v>
      </c>
      <c r="C4165" s="282" t="s">
        <v>130</v>
      </c>
      <c r="D4165" s="310">
        <v>15.953757225433526</v>
      </c>
      <c r="E4165" s="282" t="s">
        <v>2844</v>
      </c>
    </row>
    <row r="4166" spans="1:5" x14ac:dyDescent="0.2">
      <c r="A4166" s="282" t="s">
        <v>8478</v>
      </c>
      <c r="B4166" s="282" t="s">
        <v>8477</v>
      </c>
      <c r="C4166" s="282" t="s">
        <v>130</v>
      </c>
      <c r="D4166" s="310">
        <v>3.1941031941031941</v>
      </c>
      <c r="E4166" s="282" t="s">
        <v>2849</v>
      </c>
    </row>
    <row r="4167" spans="1:5" x14ac:dyDescent="0.2">
      <c r="A4167" s="282" t="s">
        <v>8476</v>
      </c>
      <c r="B4167" s="282" t="s">
        <v>8475</v>
      </c>
      <c r="C4167" s="282" t="s">
        <v>130</v>
      </c>
      <c r="D4167" s="310">
        <v>11.292073832790445</v>
      </c>
      <c r="E4167" s="282" t="s">
        <v>2844</v>
      </c>
    </row>
    <row r="4168" spans="1:5" x14ac:dyDescent="0.2">
      <c r="A4168" s="282" t="s">
        <v>8474</v>
      </c>
      <c r="B4168" s="282" t="s">
        <v>8473</v>
      </c>
      <c r="C4168" s="282" t="s">
        <v>130</v>
      </c>
      <c r="D4168" s="310">
        <v>6.002143622722401</v>
      </c>
      <c r="E4168" s="282" t="s">
        <v>2844</v>
      </c>
    </row>
    <row r="4169" spans="1:5" x14ac:dyDescent="0.2">
      <c r="A4169" s="282" t="s">
        <v>8472</v>
      </c>
      <c r="B4169" s="282" t="s">
        <v>8471</v>
      </c>
      <c r="C4169" s="282" t="s">
        <v>130</v>
      </c>
      <c r="D4169" s="310">
        <v>0.74074074074074081</v>
      </c>
      <c r="E4169" s="282" t="s">
        <v>2849</v>
      </c>
    </row>
    <row r="4170" spans="1:5" x14ac:dyDescent="0.2">
      <c r="A4170" s="282" t="s">
        <v>8470</v>
      </c>
      <c r="B4170" s="282" t="s">
        <v>8469</v>
      </c>
      <c r="C4170" s="282" t="s">
        <v>130</v>
      </c>
      <c r="D4170" s="310">
        <v>-5.9431524547803614</v>
      </c>
      <c r="E4170" s="282" t="s">
        <v>2852</v>
      </c>
    </row>
    <row r="4171" spans="1:5" x14ac:dyDescent="0.2">
      <c r="A4171" s="282" t="s">
        <v>8468</v>
      </c>
      <c r="B4171" s="282" t="s">
        <v>8467</v>
      </c>
      <c r="C4171" s="282" t="s">
        <v>130</v>
      </c>
      <c r="D4171" s="310">
        <v>-2.7914614121510675</v>
      </c>
      <c r="E4171" s="282" t="s">
        <v>2852</v>
      </c>
    </row>
    <row r="4172" spans="1:5" x14ac:dyDescent="0.2">
      <c r="A4172" s="282" t="s">
        <v>8466</v>
      </c>
      <c r="B4172" s="282" t="s">
        <v>8465</v>
      </c>
      <c r="C4172" s="282" t="s">
        <v>130</v>
      </c>
      <c r="D4172" s="310">
        <v>1.5151515151515151</v>
      </c>
      <c r="E4172" s="282" t="s">
        <v>2849</v>
      </c>
    </row>
    <row r="4173" spans="1:5" x14ac:dyDescent="0.2">
      <c r="A4173" s="282" t="s">
        <v>8464</v>
      </c>
      <c r="B4173" s="282" t="s">
        <v>8463</v>
      </c>
      <c r="C4173" s="282" t="s">
        <v>130</v>
      </c>
      <c r="D4173" s="310">
        <v>4.1193181818181817</v>
      </c>
      <c r="E4173" s="282" t="s">
        <v>2849</v>
      </c>
    </row>
    <row r="4174" spans="1:5" x14ac:dyDescent="0.2">
      <c r="A4174" s="282" t="s">
        <v>8462</v>
      </c>
      <c r="B4174" s="282" t="s">
        <v>8461</v>
      </c>
      <c r="C4174" s="282" t="s">
        <v>130</v>
      </c>
      <c r="D4174" s="310">
        <v>-10.762331838565023</v>
      </c>
      <c r="E4174" s="282" t="s">
        <v>2852</v>
      </c>
    </row>
    <row r="4175" spans="1:5" x14ac:dyDescent="0.2">
      <c r="A4175" s="282" t="s">
        <v>8460</v>
      </c>
      <c r="B4175" s="282" t="s">
        <v>8459</v>
      </c>
      <c r="C4175" s="282" t="s">
        <v>130</v>
      </c>
      <c r="D4175" s="310">
        <v>4.3010752688172049</v>
      </c>
      <c r="E4175" s="282" t="s">
        <v>2849</v>
      </c>
    </row>
    <row r="4176" spans="1:5" x14ac:dyDescent="0.2">
      <c r="A4176" s="282" t="s">
        <v>8458</v>
      </c>
      <c r="B4176" s="282" t="s">
        <v>8457</v>
      </c>
      <c r="C4176" s="282" t="s">
        <v>130</v>
      </c>
      <c r="D4176" s="310">
        <v>8.8495575221238933</v>
      </c>
      <c r="E4176" s="282" t="s">
        <v>2844</v>
      </c>
    </row>
    <row r="4177" spans="1:5" x14ac:dyDescent="0.2">
      <c r="A4177" s="282" t="s">
        <v>8456</v>
      </c>
      <c r="B4177" s="282" t="s">
        <v>8455</v>
      </c>
      <c r="C4177" s="282" t="s">
        <v>130</v>
      </c>
      <c r="D4177" s="310">
        <v>7.3131955484896665</v>
      </c>
      <c r="E4177" s="282" t="s">
        <v>2844</v>
      </c>
    </row>
    <row r="4178" spans="1:5" x14ac:dyDescent="0.2">
      <c r="A4178" s="282" t="s">
        <v>8454</v>
      </c>
      <c r="B4178" s="282" t="s">
        <v>8453</v>
      </c>
      <c r="C4178" s="282" t="s">
        <v>130</v>
      </c>
      <c r="D4178" s="310">
        <v>8.6763070077864288</v>
      </c>
      <c r="E4178" s="282" t="s">
        <v>2844</v>
      </c>
    </row>
    <row r="4179" spans="1:5" x14ac:dyDescent="0.2">
      <c r="A4179" s="282" t="s">
        <v>8452</v>
      </c>
      <c r="B4179" s="282" t="s">
        <v>8451</v>
      </c>
      <c r="C4179" s="282" t="s">
        <v>130</v>
      </c>
      <c r="D4179" s="310">
        <v>7.518796992481203</v>
      </c>
      <c r="E4179" s="282" t="s">
        <v>2844</v>
      </c>
    </row>
    <row r="4180" spans="1:5" x14ac:dyDescent="0.2">
      <c r="A4180" s="282" t="s">
        <v>8450</v>
      </c>
      <c r="B4180" s="282" t="s">
        <v>8449</v>
      </c>
      <c r="C4180" s="282" t="s">
        <v>130</v>
      </c>
      <c r="D4180" s="310">
        <v>4.9535603715170282</v>
      </c>
      <c r="E4180" s="282" t="s">
        <v>2844</v>
      </c>
    </row>
    <row r="4181" spans="1:5" x14ac:dyDescent="0.2">
      <c r="A4181" s="282" t="s">
        <v>8448</v>
      </c>
      <c r="B4181" s="282" t="s">
        <v>8447</v>
      </c>
      <c r="C4181" s="282" t="s">
        <v>130</v>
      </c>
      <c r="D4181" s="310">
        <v>-10.72</v>
      </c>
      <c r="E4181" s="282" t="s">
        <v>2852</v>
      </c>
    </row>
    <row r="4182" spans="1:5" x14ac:dyDescent="0.2">
      <c r="A4182" s="282" t="s">
        <v>8446</v>
      </c>
      <c r="B4182" s="282" t="s">
        <v>8445</v>
      </c>
      <c r="C4182" s="282" t="s">
        <v>130</v>
      </c>
      <c r="D4182" s="310">
        <v>-12.357954545454545</v>
      </c>
      <c r="E4182" s="282" t="s">
        <v>2852</v>
      </c>
    </row>
    <row r="4183" spans="1:5" x14ac:dyDescent="0.2">
      <c r="A4183" s="282" t="s">
        <v>8444</v>
      </c>
      <c r="B4183" s="282" t="s">
        <v>8443</v>
      </c>
      <c r="C4183" s="282" t="s">
        <v>130</v>
      </c>
      <c r="D4183" s="310">
        <v>25.986842105263158</v>
      </c>
      <c r="E4183" s="282" t="s">
        <v>2844</v>
      </c>
    </row>
    <row r="4184" spans="1:5" x14ac:dyDescent="0.2">
      <c r="A4184" s="282" t="s">
        <v>8442</v>
      </c>
      <c r="B4184" s="282" t="s">
        <v>8441</v>
      </c>
      <c r="C4184" s="282" t="s">
        <v>130</v>
      </c>
      <c r="D4184" s="310">
        <v>7.5757575757575761</v>
      </c>
      <c r="E4184" s="282" t="s">
        <v>2844</v>
      </c>
    </row>
    <row r="4185" spans="1:5" x14ac:dyDescent="0.2">
      <c r="A4185" s="282" t="s">
        <v>8440</v>
      </c>
      <c r="B4185" s="282" t="s">
        <v>8439</v>
      </c>
      <c r="C4185" s="282" t="s">
        <v>130</v>
      </c>
      <c r="D4185" s="310">
        <v>2.5052192066805845</v>
      </c>
      <c r="E4185" s="282" t="s">
        <v>2849</v>
      </c>
    </row>
    <row r="4186" spans="1:5" x14ac:dyDescent="0.2">
      <c r="A4186" s="282" t="s">
        <v>8438</v>
      </c>
      <c r="B4186" s="282" t="s">
        <v>8437</v>
      </c>
      <c r="C4186" s="282" t="s">
        <v>130</v>
      </c>
      <c r="D4186" s="310">
        <v>-6.8796068796068797</v>
      </c>
      <c r="E4186" s="282" t="s">
        <v>2852</v>
      </c>
    </row>
    <row r="4187" spans="1:5" x14ac:dyDescent="0.2">
      <c r="A4187" s="282" t="s">
        <v>8436</v>
      </c>
      <c r="B4187" s="282" t="s">
        <v>8435</v>
      </c>
      <c r="C4187" s="282" t="s">
        <v>130</v>
      </c>
      <c r="D4187" s="310">
        <v>-4.2654028436018958</v>
      </c>
      <c r="E4187" s="282" t="s">
        <v>2852</v>
      </c>
    </row>
    <row r="4188" spans="1:5" x14ac:dyDescent="0.2">
      <c r="A4188" s="282" t="s">
        <v>8434</v>
      </c>
      <c r="B4188" s="282" t="s">
        <v>8433</v>
      </c>
      <c r="C4188" s="282" t="s">
        <v>130</v>
      </c>
      <c r="D4188" s="310">
        <v>-1.8005540166204987</v>
      </c>
      <c r="E4188" s="282" t="s">
        <v>2852</v>
      </c>
    </row>
    <row r="4189" spans="1:5" x14ac:dyDescent="0.2">
      <c r="A4189" s="282" t="s">
        <v>8432</v>
      </c>
      <c r="B4189" s="282" t="s">
        <v>8431</v>
      </c>
      <c r="C4189" s="282" t="s">
        <v>130</v>
      </c>
      <c r="D4189" s="310">
        <v>-5.1136363636363642</v>
      </c>
      <c r="E4189" s="282" t="s">
        <v>2852</v>
      </c>
    </row>
    <row r="4190" spans="1:5" x14ac:dyDescent="0.2">
      <c r="A4190" s="282" t="s">
        <v>8430</v>
      </c>
      <c r="B4190" s="282" t="s">
        <v>8429</v>
      </c>
      <c r="C4190" s="282" t="s">
        <v>130</v>
      </c>
      <c r="D4190" s="310">
        <v>-6.3427800269905532</v>
      </c>
      <c r="E4190" s="282" t="s">
        <v>2852</v>
      </c>
    </row>
    <row r="4191" spans="1:5" x14ac:dyDescent="0.2">
      <c r="A4191" s="282" t="s">
        <v>8428</v>
      </c>
      <c r="B4191" s="282" t="s">
        <v>8427</v>
      </c>
      <c r="C4191" s="282" t="s">
        <v>130</v>
      </c>
      <c r="D4191" s="310">
        <v>2.2309711286089238</v>
      </c>
      <c r="E4191" s="282" t="s">
        <v>2849</v>
      </c>
    </row>
    <row r="4192" spans="1:5" x14ac:dyDescent="0.2">
      <c r="A4192" s="282" t="s">
        <v>8426</v>
      </c>
      <c r="B4192" s="282" t="s">
        <v>8425</v>
      </c>
      <c r="C4192" s="282" t="s">
        <v>130</v>
      </c>
      <c r="D4192" s="310">
        <v>0.90497737556561098</v>
      </c>
      <c r="E4192" s="282" t="s">
        <v>2849</v>
      </c>
    </row>
    <row r="4193" spans="1:5" x14ac:dyDescent="0.2">
      <c r="A4193" s="282" t="s">
        <v>8424</v>
      </c>
      <c r="B4193" s="282" t="s">
        <v>8423</v>
      </c>
      <c r="C4193" s="282" t="s">
        <v>130</v>
      </c>
      <c r="D4193" s="310">
        <v>5.241935483870968</v>
      </c>
      <c r="E4193" s="282" t="s">
        <v>2844</v>
      </c>
    </row>
    <row r="4194" spans="1:5" x14ac:dyDescent="0.2">
      <c r="A4194" s="282" t="s">
        <v>8422</v>
      </c>
      <c r="B4194" s="282" t="s">
        <v>8421</v>
      </c>
      <c r="C4194" s="282" t="s">
        <v>130</v>
      </c>
      <c r="D4194" s="310">
        <v>-7.9947575360419396</v>
      </c>
      <c r="E4194" s="282" t="s">
        <v>2852</v>
      </c>
    </row>
    <row r="4195" spans="1:5" x14ac:dyDescent="0.2">
      <c r="A4195" s="282" t="s">
        <v>8420</v>
      </c>
      <c r="B4195" s="282" t="s">
        <v>8419</v>
      </c>
      <c r="C4195" s="282" t="s">
        <v>130</v>
      </c>
      <c r="D4195" s="310">
        <v>7.3921971252566738</v>
      </c>
      <c r="E4195" s="282" t="s">
        <v>2844</v>
      </c>
    </row>
    <row r="4196" spans="1:5" x14ac:dyDescent="0.2">
      <c r="A4196" s="282" t="s">
        <v>8418</v>
      </c>
      <c r="B4196" s="282" t="s">
        <v>8417</v>
      </c>
      <c r="C4196" s="282" t="s">
        <v>130</v>
      </c>
      <c r="D4196" s="310">
        <v>-4.4334975369458132</v>
      </c>
      <c r="E4196" s="282" t="s">
        <v>2852</v>
      </c>
    </row>
    <row r="4197" spans="1:5" x14ac:dyDescent="0.2">
      <c r="A4197" s="282" t="s">
        <v>8416</v>
      </c>
      <c r="B4197" s="282" t="s">
        <v>8415</v>
      </c>
      <c r="C4197" s="282" t="s">
        <v>130</v>
      </c>
      <c r="D4197" s="310">
        <v>7.323943661971831</v>
      </c>
      <c r="E4197" s="282" t="s">
        <v>2844</v>
      </c>
    </row>
    <row r="4198" spans="1:5" x14ac:dyDescent="0.2">
      <c r="A4198" s="282" t="s">
        <v>8414</v>
      </c>
      <c r="B4198" s="282" t="s">
        <v>8413</v>
      </c>
      <c r="C4198" s="282" t="s">
        <v>130</v>
      </c>
      <c r="D4198" s="310">
        <v>-4.2364532019704439</v>
      </c>
      <c r="E4198" s="282" t="s">
        <v>2852</v>
      </c>
    </row>
    <row r="4199" spans="1:5" x14ac:dyDescent="0.2">
      <c r="A4199" s="282" t="s">
        <v>8412</v>
      </c>
      <c r="B4199" s="282" t="s">
        <v>8411</v>
      </c>
      <c r="C4199" s="282" t="s">
        <v>130</v>
      </c>
      <c r="D4199" s="310">
        <v>1.4059753954305798</v>
      </c>
      <c r="E4199" s="282" t="s">
        <v>2849</v>
      </c>
    </row>
    <row r="4200" spans="1:5" x14ac:dyDescent="0.2">
      <c r="A4200" s="282" t="s">
        <v>8410</v>
      </c>
      <c r="B4200" s="282" t="s">
        <v>8409</v>
      </c>
      <c r="C4200" s="282" t="s">
        <v>130</v>
      </c>
      <c r="D4200" s="310">
        <v>14.107883817427386</v>
      </c>
      <c r="E4200" s="282" t="s">
        <v>2844</v>
      </c>
    </row>
    <row r="4201" spans="1:5" x14ac:dyDescent="0.2">
      <c r="A4201" s="282" t="s">
        <v>8408</v>
      </c>
      <c r="B4201" s="282" t="s">
        <v>8407</v>
      </c>
      <c r="C4201" s="282" t="s">
        <v>130</v>
      </c>
      <c r="D4201" s="310">
        <v>-6.8627450980392162</v>
      </c>
      <c r="E4201" s="282" t="s">
        <v>2852</v>
      </c>
    </row>
    <row r="4202" spans="1:5" x14ac:dyDescent="0.2">
      <c r="A4202" s="282" t="s">
        <v>8406</v>
      </c>
      <c r="B4202" s="282" t="s">
        <v>8405</v>
      </c>
      <c r="C4202" s="282" t="s">
        <v>130</v>
      </c>
      <c r="D4202" s="310">
        <v>-3.3333333333333335</v>
      </c>
      <c r="E4202" s="282" t="s">
        <v>2852</v>
      </c>
    </row>
    <row r="4203" spans="1:5" x14ac:dyDescent="0.2">
      <c r="A4203" s="282" t="s">
        <v>8404</v>
      </c>
      <c r="B4203" s="282" t="s">
        <v>8403</v>
      </c>
      <c r="C4203" s="282" t="s">
        <v>130</v>
      </c>
      <c r="D4203" s="310">
        <v>4.918032786885246</v>
      </c>
      <c r="E4203" s="282" t="s">
        <v>2844</v>
      </c>
    </row>
    <row r="4204" spans="1:5" x14ac:dyDescent="0.2">
      <c r="A4204" s="282" t="s">
        <v>8402</v>
      </c>
      <c r="B4204" s="282" t="s">
        <v>8401</v>
      </c>
      <c r="C4204" s="282" t="s">
        <v>130</v>
      </c>
      <c r="D4204" s="310">
        <v>-1.5779092702169626</v>
      </c>
      <c r="E4204" s="282" t="s">
        <v>2852</v>
      </c>
    </row>
    <row r="4205" spans="1:5" x14ac:dyDescent="0.2">
      <c r="A4205" s="282" t="s">
        <v>8400</v>
      </c>
      <c r="B4205" s="282" t="s">
        <v>8399</v>
      </c>
      <c r="C4205" s="282" t="s">
        <v>130</v>
      </c>
      <c r="D4205" s="310">
        <v>1.5046296296296295</v>
      </c>
      <c r="E4205" s="282" t="s">
        <v>2849</v>
      </c>
    </row>
    <row r="4206" spans="1:5" x14ac:dyDescent="0.2">
      <c r="A4206" s="282" t="s">
        <v>8398</v>
      </c>
      <c r="B4206" s="282" t="s">
        <v>8397</v>
      </c>
      <c r="C4206" s="282" t="s">
        <v>130</v>
      </c>
      <c r="D4206" s="310">
        <v>-10.445468509984639</v>
      </c>
      <c r="E4206" s="282" t="s">
        <v>2852</v>
      </c>
    </row>
    <row r="4207" spans="1:5" x14ac:dyDescent="0.2">
      <c r="A4207" s="282" t="s">
        <v>8396</v>
      </c>
      <c r="B4207" s="282" t="s">
        <v>8395</v>
      </c>
      <c r="C4207" s="282" t="s">
        <v>130</v>
      </c>
      <c r="D4207" s="310">
        <v>22.599418040737149</v>
      </c>
      <c r="E4207" s="282" t="s">
        <v>2844</v>
      </c>
    </row>
    <row r="4208" spans="1:5" x14ac:dyDescent="0.2">
      <c r="A4208" s="282" t="s">
        <v>8394</v>
      </c>
      <c r="B4208" s="282" t="s">
        <v>8393</v>
      </c>
      <c r="C4208" s="282" t="s">
        <v>130</v>
      </c>
      <c r="D4208" s="310">
        <v>32.38095238095238</v>
      </c>
      <c r="E4208" s="282" t="s">
        <v>2844</v>
      </c>
    </row>
    <row r="4209" spans="1:5" x14ac:dyDescent="0.2">
      <c r="A4209" s="282" t="s">
        <v>8392</v>
      </c>
      <c r="B4209" s="282" t="s">
        <v>8391</v>
      </c>
      <c r="C4209" s="282" t="s">
        <v>130</v>
      </c>
      <c r="D4209" s="310">
        <v>61.285500747384155</v>
      </c>
      <c r="E4209" s="282" t="s">
        <v>2844</v>
      </c>
    </row>
    <row r="4210" spans="1:5" x14ac:dyDescent="0.2">
      <c r="A4210" s="282" t="s">
        <v>8390</v>
      </c>
      <c r="B4210" s="282" t="s">
        <v>8389</v>
      </c>
      <c r="C4210" s="282" t="s">
        <v>130</v>
      </c>
      <c r="D4210" s="310">
        <v>-5.0434782608695654</v>
      </c>
      <c r="E4210" s="282" t="s">
        <v>2852</v>
      </c>
    </row>
    <row r="4211" spans="1:5" x14ac:dyDescent="0.2">
      <c r="A4211" s="282" t="s">
        <v>8388</v>
      </c>
      <c r="B4211" s="282" t="s">
        <v>8387</v>
      </c>
      <c r="C4211" s="282" t="s">
        <v>130</v>
      </c>
      <c r="D4211" s="310">
        <v>-6.8511198945981553</v>
      </c>
      <c r="E4211" s="282" t="s">
        <v>2852</v>
      </c>
    </row>
    <row r="4212" spans="1:5" x14ac:dyDescent="0.2">
      <c r="A4212" s="282" t="s">
        <v>8386</v>
      </c>
      <c r="B4212" s="282" t="s">
        <v>8385</v>
      </c>
      <c r="C4212" s="282" t="s">
        <v>130</v>
      </c>
      <c r="D4212" s="310">
        <v>0.13210039630118892</v>
      </c>
      <c r="E4212" s="282" t="s">
        <v>2849</v>
      </c>
    </row>
    <row r="4213" spans="1:5" x14ac:dyDescent="0.2">
      <c r="A4213" s="282" t="s">
        <v>8384</v>
      </c>
      <c r="B4213" s="282" t="s">
        <v>8383</v>
      </c>
      <c r="C4213" s="282" t="s">
        <v>130</v>
      </c>
      <c r="D4213" s="310">
        <v>-2.0408163265306123</v>
      </c>
      <c r="E4213" s="282" t="s">
        <v>2852</v>
      </c>
    </row>
    <row r="4214" spans="1:5" x14ac:dyDescent="0.2">
      <c r="A4214" s="282" t="s">
        <v>8382</v>
      </c>
      <c r="B4214" s="282" t="s">
        <v>8381</v>
      </c>
      <c r="C4214" s="282" t="s">
        <v>130</v>
      </c>
      <c r="D4214" s="310">
        <v>-2.3545706371191137</v>
      </c>
      <c r="E4214" s="282" t="s">
        <v>2852</v>
      </c>
    </row>
    <row r="4215" spans="1:5" x14ac:dyDescent="0.2">
      <c r="A4215" s="282" t="s">
        <v>8380</v>
      </c>
      <c r="B4215" s="282" t="s">
        <v>8379</v>
      </c>
      <c r="C4215" s="282" t="s">
        <v>130</v>
      </c>
      <c r="D4215" s="310">
        <v>-1.8205461638491547</v>
      </c>
      <c r="E4215" s="282" t="s">
        <v>2852</v>
      </c>
    </row>
    <row r="4216" spans="1:5" x14ac:dyDescent="0.2">
      <c r="A4216" s="282" t="s">
        <v>8378</v>
      </c>
      <c r="B4216" s="282" t="s">
        <v>8377</v>
      </c>
      <c r="C4216" s="282" t="s">
        <v>130</v>
      </c>
      <c r="D4216" s="310">
        <v>-13.915416098226466</v>
      </c>
      <c r="E4216" s="282" t="s">
        <v>2852</v>
      </c>
    </row>
    <row r="4217" spans="1:5" x14ac:dyDescent="0.2">
      <c r="A4217" s="282" t="s">
        <v>8376</v>
      </c>
      <c r="B4217" s="282" t="s">
        <v>8375</v>
      </c>
      <c r="C4217" s="282" t="s">
        <v>130</v>
      </c>
      <c r="D4217" s="310">
        <v>-6.9387755102040813</v>
      </c>
      <c r="E4217" s="282" t="s">
        <v>2852</v>
      </c>
    </row>
    <row r="4218" spans="1:5" x14ac:dyDescent="0.2">
      <c r="A4218" s="282" t="s">
        <v>8374</v>
      </c>
      <c r="B4218" s="282" t="s">
        <v>8373</v>
      </c>
      <c r="C4218" s="282" t="s">
        <v>130</v>
      </c>
      <c r="D4218" s="310">
        <v>2.2248243559718972</v>
      </c>
      <c r="E4218" s="282" t="s">
        <v>2849</v>
      </c>
    </row>
    <row r="4219" spans="1:5" x14ac:dyDescent="0.2">
      <c r="A4219" s="282" t="s">
        <v>8372</v>
      </c>
      <c r="B4219" s="282" t="s">
        <v>8371</v>
      </c>
      <c r="C4219" s="282" t="s">
        <v>130</v>
      </c>
      <c r="D4219" s="310">
        <v>3.5276073619631898</v>
      </c>
      <c r="E4219" s="282" t="s">
        <v>2849</v>
      </c>
    </row>
    <row r="4220" spans="1:5" x14ac:dyDescent="0.2">
      <c r="A4220" s="282" t="s">
        <v>8370</v>
      </c>
      <c r="B4220" s="282" t="s">
        <v>8369</v>
      </c>
      <c r="C4220" s="282" t="s">
        <v>130</v>
      </c>
      <c r="D4220" s="310">
        <v>8.8204038257173227</v>
      </c>
      <c r="E4220" s="282" t="s">
        <v>2844</v>
      </c>
    </row>
    <row r="4221" spans="1:5" x14ac:dyDescent="0.2">
      <c r="A4221" s="282" t="s">
        <v>8368</v>
      </c>
      <c r="B4221" s="282" t="s">
        <v>8367</v>
      </c>
      <c r="C4221" s="282" t="s">
        <v>130</v>
      </c>
      <c r="D4221" s="310">
        <v>-1.6691957511380879</v>
      </c>
      <c r="E4221" s="282" t="s">
        <v>2852</v>
      </c>
    </row>
    <row r="4222" spans="1:5" x14ac:dyDescent="0.2">
      <c r="A4222" s="282" t="s">
        <v>8366</v>
      </c>
      <c r="B4222" s="282" t="s">
        <v>8365</v>
      </c>
      <c r="C4222" s="282" t="s">
        <v>130</v>
      </c>
      <c r="D4222" s="310">
        <v>45.095367847411445</v>
      </c>
      <c r="E4222" s="282" t="s">
        <v>2844</v>
      </c>
    </row>
    <row r="4223" spans="1:5" x14ac:dyDescent="0.2">
      <c r="A4223" s="282" t="s">
        <v>8364</v>
      </c>
      <c r="B4223" s="282" t="s">
        <v>8363</v>
      </c>
      <c r="C4223" s="282" t="s">
        <v>130</v>
      </c>
      <c r="D4223" s="310">
        <v>-1.87207488299532</v>
      </c>
      <c r="E4223" s="282" t="s">
        <v>2852</v>
      </c>
    </row>
    <row r="4224" spans="1:5" x14ac:dyDescent="0.2">
      <c r="A4224" s="282" t="s">
        <v>8362</v>
      </c>
      <c r="B4224" s="282" t="s">
        <v>8361</v>
      </c>
      <c r="C4224" s="282" t="s">
        <v>130</v>
      </c>
      <c r="D4224" s="310">
        <v>-1.4002333722287048</v>
      </c>
      <c r="E4224" s="282" t="s">
        <v>2852</v>
      </c>
    </row>
    <row r="4225" spans="1:5" x14ac:dyDescent="0.2">
      <c r="A4225" s="282" t="s">
        <v>8360</v>
      </c>
      <c r="B4225" s="282" t="s">
        <v>8359</v>
      </c>
      <c r="C4225" s="282" t="s">
        <v>130</v>
      </c>
      <c r="D4225" s="310">
        <v>-3.6836403033586129</v>
      </c>
      <c r="E4225" s="282" t="s">
        <v>2852</v>
      </c>
    </row>
    <row r="4226" spans="1:5" x14ac:dyDescent="0.2">
      <c r="A4226" s="282" t="s">
        <v>8358</v>
      </c>
      <c r="B4226" s="282" t="s">
        <v>8357</v>
      </c>
      <c r="C4226" s="282" t="s">
        <v>130</v>
      </c>
      <c r="D4226" s="310">
        <v>9.3425605536332181</v>
      </c>
      <c r="E4226" s="282" t="s">
        <v>2844</v>
      </c>
    </row>
    <row r="4227" spans="1:5" x14ac:dyDescent="0.2">
      <c r="A4227" s="282" t="s">
        <v>8356</v>
      </c>
      <c r="B4227" s="282" t="s">
        <v>8355</v>
      </c>
      <c r="C4227" s="282" t="s">
        <v>130</v>
      </c>
      <c r="D4227" s="310">
        <v>43.411927877947292</v>
      </c>
      <c r="E4227" s="282" t="s">
        <v>2844</v>
      </c>
    </row>
    <row r="4228" spans="1:5" x14ac:dyDescent="0.2">
      <c r="A4228" s="282" t="s">
        <v>8354</v>
      </c>
      <c r="B4228" s="282" t="s">
        <v>8353</v>
      </c>
      <c r="C4228" s="282" t="s">
        <v>130</v>
      </c>
      <c r="D4228" s="310">
        <v>-3.1659388646288207</v>
      </c>
      <c r="E4228" s="282" t="s">
        <v>2852</v>
      </c>
    </row>
    <row r="4229" spans="1:5" x14ac:dyDescent="0.2">
      <c r="A4229" s="282" t="s">
        <v>8352</v>
      </c>
      <c r="B4229" s="282" t="s">
        <v>8351</v>
      </c>
      <c r="C4229" s="282" t="s">
        <v>130</v>
      </c>
      <c r="D4229" s="310">
        <v>4.2857142857142856</v>
      </c>
      <c r="E4229" s="282" t="s">
        <v>2849</v>
      </c>
    </row>
    <row r="4230" spans="1:5" x14ac:dyDescent="0.2">
      <c r="A4230" s="282" t="s">
        <v>8350</v>
      </c>
      <c r="B4230" s="282" t="s">
        <v>8349</v>
      </c>
      <c r="C4230" s="282" t="s">
        <v>130</v>
      </c>
      <c r="D4230" s="310">
        <v>-0.91911764705882359</v>
      </c>
      <c r="E4230" s="282" t="s">
        <v>2852</v>
      </c>
    </row>
    <row r="4231" spans="1:5" x14ac:dyDescent="0.2">
      <c r="A4231" s="282" t="s">
        <v>8348</v>
      </c>
      <c r="B4231" s="282" t="s">
        <v>8347</v>
      </c>
      <c r="C4231" s="282" t="s">
        <v>130</v>
      </c>
      <c r="D4231" s="310">
        <v>2.2792022792022792</v>
      </c>
      <c r="E4231" s="282" t="s">
        <v>2849</v>
      </c>
    </row>
    <row r="4232" spans="1:5" x14ac:dyDescent="0.2">
      <c r="A4232" s="282" t="s">
        <v>8346</v>
      </c>
      <c r="B4232" s="282" t="s">
        <v>8345</v>
      </c>
      <c r="C4232" s="282" t="s">
        <v>130</v>
      </c>
      <c r="D4232" s="310">
        <v>4.5893719806763285</v>
      </c>
      <c r="E4232" s="282" t="s">
        <v>2844</v>
      </c>
    </row>
    <row r="4233" spans="1:5" x14ac:dyDescent="0.2">
      <c r="A4233" s="282" t="s">
        <v>8344</v>
      </c>
      <c r="B4233" s="282" t="s">
        <v>8343</v>
      </c>
      <c r="C4233" s="282" t="s">
        <v>130</v>
      </c>
      <c r="D4233" s="310">
        <v>-12.312633832976445</v>
      </c>
      <c r="E4233" s="282" t="s">
        <v>2852</v>
      </c>
    </row>
    <row r="4234" spans="1:5" x14ac:dyDescent="0.2">
      <c r="A4234" s="282" t="s">
        <v>8342</v>
      </c>
      <c r="B4234" s="282" t="s">
        <v>8341</v>
      </c>
      <c r="C4234" s="282" t="s">
        <v>130</v>
      </c>
      <c r="D4234" s="310">
        <v>-15.898617511520738</v>
      </c>
      <c r="E4234" s="282" t="s">
        <v>2852</v>
      </c>
    </row>
    <row r="4235" spans="1:5" x14ac:dyDescent="0.2">
      <c r="A4235" s="282" t="s">
        <v>8340</v>
      </c>
      <c r="B4235" s="282" t="s">
        <v>8339</v>
      </c>
      <c r="C4235" s="282" t="s">
        <v>130</v>
      </c>
      <c r="D4235" s="310">
        <v>-9.67741935483871</v>
      </c>
      <c r="E4235" s="282" t="s">
        <v>2852</v>
      </c>
    </row>
    <row r="4236" spans="1:5" x14ac:dyDescent="0.2">
      <c r="A4236" s="282" t="s">
        <v>8338</v>
      </c>
      <c r="B4236" s="282" t="s">
        <v>8337</v>
      </c>
      <c r="C4236" s="282" t="s">
        <v>130</v>
      </c>
      <c r="D4236" s="310">
        <v>-1.0718113612004287</v>
      </c>
      <c r="E4236" s="282" t="s">
        <v>2852</v>
      </c>
    </row>
    <row r="4237" spans="1:5" x14ac:dyDescent="0.2">
      <c r="A4237" s="282" t="s">
        <v>8336</v>
      </c>
      <c r="B4237" s="282" t="s">
        <v>8335</v>
      </c>
      <c r="C4237" s="282" t="s">
        <v>130</v>
      </c>
      <c r="D4237" s="310">
        <v>0</v>
      </c>
      <c r="E4237" s="282" t="s">
        <v>3705</v>
      </c>
    </row>
    <row r="4238" spans="1:5" x14ac:dyDescent="0.2">
      <c r="A4238" s="282" t="s">
        <v>8334</v>
      </c>
      <c r="B4238" s="282" t="s">
        <v>8333</v>
      </c>
      <c r="C4238" s="282" t="s">
        <v>130</v>
      </c>
      <c r="D4238" s="310">
        <v>4.6558704453441297</v>
      </c>
      <c r="E4238" s="282" t="s">
        <v>2844</v>
      </c>
    </row>
    <row r="4239" spans="1:5" x14ac:dyDescent="0.2">
      <c r="A4239" s="282" t="s">
        <v>8332</v>
      </c>
      <c r="B4239" s="282" t="s">
        <v>8331</v>
      </c>
      <c r="C4239" s="282" t="s">
        <v>130</v>
      </c>
      <c r="D4239" s="310">
        <v>15.148514851485148</v>
      </c>
      <c r="E4239" s="282" t="s">
        <v>2844</v>
      </c>
    </row>
    <row r="4240" spans="1:5" x14ac:dyDescent="0.2">
      <c r="A4240" s="282" t="s">
        <v>8330</v>
      </c>
      <c r="B4240" s="282" t="s">
        <v>8329</v>
      </c>
      <c r="C4240" s="282" t="s">
        <v>130</v>
      </c>
      <c r="D4240" s="310">
        <v>15.758754863813229</v>
      </c>
      <c r="E4240" s="282" t="s">
        <v>2844</v>
      </c>
    </row>
    <row r="4241" spans="1:5" x14ac:dyDescent="0.2">
      <c r="A4241" s="282" t="s">
        <v>8328</v>
      </c>
      <c r="B4241" s="282" t="s">
        <v>8327</v>
      </c>
      <c r="C4241" s="282" t="s">
        <v>130</v>
      </c>
      <c r="D4241" s="310">
        <v>-1.346389228886169</v>
      </c>
      <c r="E4241" s="282" t="s">
        <v>2852</v>
      </c>
    </row>
    <row r="4242" spans="1:5" x14ac:dyDescent="0.2">
      <c r="A4242" s="282" t="s">
        <v>8326</v>
      </c>
      <c r="B4242" s="282" t="s">
        <v>8325</v>
      </c>
      <c r="C4242" s="282" t="s">
        <v>130</v>
      </c>
      <c r="D4242" s="310">
        <v>-5.5769230769230775</v>
      </c>
      <c r="E4242" s="282" t="s">
        <v>2852</v>
      </c>
    </row>
    <row r="4243" spans="1:5" x14ac:dyDescent="0.2">
      <c r="A4243" s="282" t="s">
        <v>8324</v>
      </c>
      <c r="B4243" s="282" t="s">
        <v>8323</v>
      </c>
      <c r="C4243" s="282" t="s">
        <v>130</v>
      </c>
      <c r="D4243" s="310">
        <v>56.084656084656082</v>
      </c>
      <c r="E4243" s="282" t="s">
        <v>2844</v>
      </c>
    </row>
    <row r="4244" spans="1:5" x14ac:dyDescent="0.2">
      <c r="A4244" s="282" t="s">
        <v>8322</v>
      </c>
      <c r="B4244" s="282" t="s">
        <v>8321</v>
      </c>
      <c r="C4244" s="282" t="s">
        <v>130</v>
      </c>
      <c r="D4244" s="310">
        <v>-2.0134228187919461</v>
      </c>
      <c r="E4244" s="282" t="s">
        <v>2852</v>
      </c>
    </row>
    <row r="4245" spans="1:5" x14ac:dyDescent="0.2">
      <c r="A4245" s="282" t="s">
        <v>8320</v>
      </c>
      <c r="B4245" s="282" t="s">
        <v>8319</v>
      </c>
      <c r="C4245" s="282" t="s">
        <v>130</v>
      </c>
      <c r="D4245" s="310">
        <v>-7.2751322751322745</v>
      </c>
      <c r="E4245" s="282" t="s">
        <v>2852</v>
      </c>
    </row>
    <row r="4246" spans="1:5" x14ac:dyDescent="0.2">
      <c r="A4246" s="282" t="s">
        <v>8318</v>
      </c>
      <c r="B4246" s="282" t="s">
        <v>8317</v>
      </c>
      <c r="C4246" s="282" t="s">
        <v>130</v>
      </c>
      <c r="D4246" s="310">
        <v>-10.335917312661499</v>
      </c>
      <c r="E4246" s="282" t="s">
        <v>2852</v>
      </c>
    </row>
    <row r="4247" spans="1:5" x14ac:dyDescent="0.2">
      <c r="A4247" s="282" t="s">
        <v>8316</v>
      </c>
      <c r="B4247" s="282" t="s">
        <v>8315</v>
      </c>
      <c r="C4247" s="282" t="s">
        <v>130</v>
      </c>
      <c r="D4247" s="310">
        <v>-11.111111111111111</v>
      </c>
      <c r="E4247" s="282" t="s">
        <v>2852</v>
      </c>
    </row>
    <row r="4248" spans="1:5" x14ac:dyDescent="0.2">
      <c r="A4248" s="282" t="s">
        <v>8314</v>
      </c>
      <c r="B4248" s="282" t="s">
        <v>8313</v>
      </c>
      <c r="C4248" s="282" t="s">
        <v>130</v>
      </c>
      <c r="D4248" s="310">
        <v>2.6422764227642279</v>
      </c>
      <c r="E4248" s="282" t="s">
        <v>2849</v>
      </c>
    </row>
    <row r="4249" spans="1:5" x14ac:dyDescent="0.2">
      <c r="A4249" s="282" t="s">
        <v>8312</v>
      </c>
      <c r="B4249" s="282" t="s">
        <v>8311</v>
      </c>
      <c r="C4249" s="282" t="s">
        <v>130</v>
      </c>
      <c r="D4249" s="310">
        <v>4.6717171717171722</v>
      </c>
      <c r="E4249" s="282" t="s">
        <v>2844</v>
      </c>
    </row>
    <row r="4250" spans="1:5" x14ac:dyDescent="0.2">
      <c r="A4250" s="282" t="s">
        <v>8310</v>
      </c>
      <c r="B4250" s="282" t="s">
        <v>8309</v>
      </c>
      <c r="C4250" s="282" t="s">
        <v>130</v>
      </c>
      <c r="D4250" s="310">
        <v>8.3752093802345069</v>
      </c>
      <c r="E4250" s="282" t="s">
        <v>2844</v>
      </c>
    </row>
    <row r="4251" spans="1:5" x14ac:dyDescent="0.2">
      <c r="A4251" s="282" t="s">
        <v>8308</v>
      </c>
      <c r="B4251" s="282" t="s">
        <v>8307</v>
      </c>
      <c r="C4251" s="282" t="s">
        <v>130</v>
      </c>
      <c r="D4251" s="310">
        <v>5.6013179571663922</v>
      </c>
      <c r="E4251" s="282" t="s">
        <v>2844</v>
      </c>
    </row>
    <row r="4252" spans="1:5" x14ac:dyDescent="0.2">
      <c r="A4252" s="282" t="s">
        <v>8306</v>
      </c>
      <c r="B4252" s="282" t="s">
        <v>8305</v>
      </c>
      <c r="C4252" s="282" t="s">
        <v>130</v>
      </c>
      <c r="D4252" s="310">
        <v>-5.3484602917341979</v>
      </c>
      <c r="E4252" s="282" t="s">
        <v>2852</v>
      </c>
    </row>
    <row r="4253" spans="1:5" x14ac:dyDescent="0.2">
      <c r="A4253" s="282" t="s">
        <v>8304</v>
      </c>
      <c r="B4253" s="282" t="s">
        <v>8303</v>
      </c>
      <c r="C4253" s="282" t="s">
        <v>130</v>
      </c>
      <c r="D4253" s="310">
        <v>-12.403100775193799</v>
      </c>
      <c r="E4253" s="282" t="s">
        <v>2852</v>
      </c>
    </row>
    <row r="4254" spans="1:5" x14ac:dyDescent="0.2">
      <c r="A4254" s="282" t="s">
        <v>8302</v>
      </c>
      <c r="B4254" s="282" t="s">
        <v>8301</v>
      </c>
      <c r="C4254" s="282" t="s">
        <v>130</v>
      </c>
      <c r="D4254" s="310">
        <v>0.38022813688212925</v>
      </c>
      <c r="E4254" s="282" t="s">
        <v>2849</v>
      </c>
    </row>
    <row r="4255" spans="1:5" x14ac:dyDescent="0.2">
      <c r="A4255" s="282" t="s">
        <v>8300</v>
      </c>
      <c r="B4255" s="282" t="s">
        <v>8299</v>
      </c>
      <c r="C4255" s="282" t="s">
        <v>130</v>
      </c>
      <c r="D4255" s="310">
        <v>14.834578441835648</v>
      </c>
      <c r="E4255" s="282" t="s">
        <v>2844</v>
      </c>
    </row>
    <row r="4256" spans="1:5" x14ac:dyDescent="0.2">
      <c r="A4256" s="282" t="s">
        <v>8298</v>
      </c>
      <c r="B4256" s="282" t="s">
        <v>8297</v>
      </c>
      <c r="C4256" s="282" t="s">
        <v>130</v>
      </c>
      <c r="D4256" s="310">
        <v>-6.5967016491754125</v>
      </c>
      <c r="E4256" s="282" t="s">
        <v>2852</v>
      </c>
    </row>
    <row r="4257" spans="1:5" x14ac:dyDescent="0.2">
      <c r="A4257" s="282" t="s">
        <v>8296</v>
      </c>
      <c r="B4257" s="282" t="s">
        <v>8295</v>
      </c>
      <c r="C4257" s="282" t="s">
        <v>130</v>
      </c>
      <c r="D4257" s="310">
        <v>-9.0090090090090094</v>
      </c>
      <c r="E4257" s="282" t="s">
        <v>2852</v>
      </c>
    </row>
    <row r="4258" spans="1:5" x14ac:dyDescent="0.2">
      <c r="A4258" s="282" t="s">
        <v>8294</v>
      </c>
      <c r="B4258" s="282" t="s">
        <v>8293</v>
      </c>
      <c r="C4258" s="282" t="s">
        <v>130</v>
      </c>
      <c r="D4258" s="310">
        <v>-11.077844311377245</v>
      </c>
      <c r="E4258" s="282" t="s">
        <v>2852</v>
      </c>
    </row>
    <row r="4259" spans="1:5" x14ac:dyDescent="0.2">
      <c r="A4259" s="282" t="s">
        <v>8292</v>
      </c>
      <c r="B4259" s="282" t="s">
        <v>8291</v>
      </c>
      <c r="C4259" s="282" t="s">
        <v>130</v>
      </c>
      <c r="D4259" s="310">
        <v>-5.298013245033113</v>
      </c>
      <c r="E4259" s="282" t="s">
        <v>2852</v>
      </c>
    </row>
    <row r="4260" spans="1:5" x14ac:dyDescent="0.2">
      <c r="A4260" s="282" t="s">
        <v>8290</v>
      </c>
      <c r="B4260" s="282" t="s">
        <v>8289</v>
      </c>
      <c r="C4260" s="282" t="s">
        <v>130</v>
      </c>
      <c r="D4260" s="310">
        <v>17.037037037037038</v>
      </c>
      <c r="E4260" s="282" t="s">
        <v>2844</v>
      </c>
    </row>
    <row r="4261" spans="1:5" x14ac:dyDescent="0.2">
      <c r="A4261" s="282" t="s">
        <v>8288</v>
      </c>
      <c r="B4261" s="282" t="s">
        <v>8287</v>
      </c>
      <c r="C4261" s="282" t="s">
        <v>130</v>
      </c>
      <c r="D4261" s="310">
        <v>-6.7796610169491522</v>
      </c>
      <c r="E4261" s="282" t="s">
        <v>2852</v>
      </c>
    </row>
    <row r="4262" spans="1:5" x14ac:dyDescent="0.2">
      <c r="A4262" s="282" t="s">
        <v>8286</v>
      </c>
      <c r="B4262" s="282" t="s">
        <v>8285</v>
      </c>
      <c r="C4262" s="282" t="s">
        <v>130</v>
      </c>
      <c r="D4262" s="310">
        <v>17.666666666666668</v>
      </c>
      <c r="E4262" s="282" t="s">
        <v>2844</v>
      </c>
    </row>
    <row r="4263" spans="1:5" x14ac:dyDescent="0.2">
      <c r="A4263" s="282" t="s">
        <v>8284</v>
      </c>
      <c r="B4263" s="282" t="s">
        <v>8283</v>
      </c>
      <c r="C4263" s="282" t="s">
        <v>130</v>
      </c>
      <c r="D4263" s="310">
        <v>2.2556390977443606</v>
      </c>
      <c r="E4263" s="282" t="s">
        <v>2849</v>
      </c>
    </row>
    <row r="4264" spans="1:5" x14ac:dyDescent="0.2">
      <c r="A4264" s="282" t="s">
        <v>8282</v>
      </c>
      <c r="B4264" s="282" t="s">
        <v>8281</v>
      </c>
      <c r="C4264" s="282" t="s">
        <v>130</v>
      </c>
      <c r="D4264" s="310">
        <v>7.4523396880415937</v>
      </c>
      <c r="E4264" s="282" t="s">
        <v>2844</v>
      </c>
    </row>
    <row r="4265" spans="1:5" x14ac:dyDescent="0.2">
      <c r="A4265" s="282" t="s">
        <v>8280</v>
      </c>
      <c r="B4265" s="282" t="s">
        <v>8279</v>
      </c>
      <c r="C4265" s="282" t="s">
        <v>130</v>
      </c>
      <c r="D4265" s="310">
        <v>-5.2478134110787176</v>
      </c>
      <c r="E4265" s="282" t="s">
        <v>2852</v>
      </c>
    </row>
    <row r="4266" spans="1:5" x14ac:dyDescent="0.2">
      <c r="A4266" s="282" t="s">
        <v>8278</v>
      </c>
      <c r="B4266" s="282" t="s">
        <v>8277</v>
      </c>
      <c r="C4266" s="282" t="s">
        <v>130</v>
      </c>
      <c r="D4266" s="310">
        <v>-2.1594684385382057</v>
      </c>
      <c r="E4266" s="282" t="s">
        <v>2852</v>
      </c>
    </row>
    <row r="4267" spans="1:5" x14ac:dyDescent="0.2">
      <c r="A4267" s="282" t="s">
        <v>8276</v>
      </c>
      <c r="B4267" s="282" t="s">
        <v>8275</v>
      </c>
      <c r="C4267" s="282" t="s">
        <v>130</v>
      </c>
      <c r="D4267" s="310">
        <v>-1.3</v>
      </c>
      <c r="E4267" s="282" t="s">
        <v>2852</v>
      </c>
    </row>
    <row r="4268" spans="1:5" x14ac:dyDescent="0.2">
      <c r="A4268" s="282" t="s">
        <v>8274</v>
      </c>
      <c r="B4268" s="282" t="s">
        <v>8273</v>
      </c>
      <c r="C4268" s="282" t="s">
        <v>130</v>
      </c>
      <c r="D4268" s="310">
        <v>2.2941970310391366</v>
      </c>
      <c r="E4268" s="282" t="s">
        <v>2849</v>
      </c>
    </row>
    <row r="4269" spans="1:5" x14ac:dyDescent="0.2">
      <c r="A4269" s="282" t="s">
        <v>8272</v>
      </c>
      <c r="B4269" s="282" t="s">
        <v>8271</v>
      </c>
      <c r="C4269" s="282" t="s">
        <v>130</v>
      </c>
      <c r="D4269" s="310">
        <v>-4.7482014388489207</v>
      </c>
      <c r="E4269" s="282" t="s">
        <v>2852</v>
      </c>
    </row>
    <row r="4270" spans="1:5" x14ac:dyDescent="0.2">
      <c r="A4270" s="282" t="s">
        <v>8270</v>
      </c>
      <c r="B4270" s="282" t="s">
        <v>8269</v>
      </c>
      <c r="C4270" s="282" t="s">
        <v>130</v>
      </c>
      <c r="D4270" s="310">
        <v>-3.7102473498233217</v>
      </c>
      <c r="E4270" s="282" t="s">
        <v>2852</v>
      </c>
    </row>
    <row r="4271" spans="1:5" x14ac:dyDescent="0.2">
      <c r="A4271" s="282" t="s">
        <v>8268</v>
      </c>
      <c r="B4271" s="282" t="s">
        <v>8267</v>
      </c>
      <c r="C4271" s="282" t="s">
        <v>130</v>
      </c>
      <c r="D4271" s="310">
        <v>4.7717842323651452</v>
      </c>
      <c r="E4271" s="282" t="s">
        <v>2844</v>
      </c>
    </row>
    <row r="4272" spans="1:5" x14ac:dyDescent="0.2">
      <c r="A4272" s="282" t="s">
        <v>8266</v>
      </c>
      <c r="B4272" s="282" t="s">
        <v>8265</v>
      </c>
      <c r="C4272" s="282" t="s">
        <v>130</v>
      </c>
      <c r="D4272" s="310">
        <v>-14.463276836158192</v>
      </c>
      <c r="E4272" s="282" t="s">
        <v>2852</v>
      </c>
    </row>
    <row r="4273" spans="1:5" x14ac:dyDescent="0.2">
      <c r="A4273" s="282" t="s">
        <v>8264</v>
      </c>
      <c r="B4273" s="282" t="s">
        <v>8263</v>
      </c>
      <c r="C4273" s="282" t="s">
        <v>130</v>
      </c>
      <c r="D4273" s="310">
        <v>0.93023255813953487</v>
      </c>
      <c r="E4273" s="282" t="s">
        <v>2849</v>
      </c>
    </row>
    <row r="4274" spans="1:5" x14ac:dyDescent="0.2">
      <c r="A4274" s="282" t="s">
        <v>8262</v>
      </c>
      <c r="B4274" s="282" t="s">
        <v>8261</v>
      </c>
      <c r="C4274" s="282" t="s">
        <v>130</v>
      </c>
      <c r="D4274" s="310">
        <v>-0.39421813403416556</v>
      </c>
      <c r="E4274" s="282" t="s">
        <v>2852</v>
      </c>
    </row>
    <row r="4275" spans="1:5" x14ac:dyDescent="0.2">
      <c r="A4275" s="282" t="s">
        <v>8260</v>
      </c>
      <c r="B4275" s="282" t="s">
        <v>8259</v>
      </c>
      <c r="C4275" s="282" t="s">
        <v>130</v>
      </c>
      <c r="D4275" s="310">
        <v>0.13071895424836599</v>
      </c>
      <c r="E4275" s="282" t="s">
        <v>2849</v>
      </c>
    </row>
    <row r="4276" spans="1:5" x14ac:dyDescent="0.2">
      <c r="A4276" s="282" t="s">
        <v>8258</v>
      </c>
      <c r="B4276" s="282" t="s">
        <v>8257</v>
      </c>
      <c r="C4276" s="282" t="s">
        <v>130</v>
      </c>
      <c r="D4276" s="310">
        <v>-3.5036496350364965</v>
      </c>
      <c r="E4276" s="282" t="s">
        <v>2852</v>
      </c>
    </row>
    <row r="4277" spans="1:5" x14ac:dyDescent="0.2">
      <c r="A4277" s="282" t="s">
        <v>8256</v>
      </c>
      <c r="B4277" s="282" t="s">
        <v>8255</v>
      </c>
      <c r="C4277" s="282" t="s">
        <v>130</v>
      </c>
      <c r="D4277" s="310">
        <v>23.36</v>
      </c>
      <c r="E4277" s="282" t="s">
        <v>2844</v>
      </c>
    </row>
    <row r="4278" spans="1:5" x14ac:dyDescent="0.2">
      <c r="A4278" s="282" t="s">
        <v>8254</v>
      </c>
      <c r="B4278" s="282" t="s">
        <v>8253</v>
      </c>
      <c r="C4278" s="282" t="s">
        <v>130</v>
      </c>
      <c r="D4278" s="310">
        <v>-5.4205607476635516</v>
      </c>
      <c r="E4278" s="282" t="s">
        <v>2852</v>
      </c>
    </row>
    <row r="4279" spans="1:5" x14ac:dyDescent="0.2">
      <c r="A4279" s="282" t="s">
        <v>8252</v>
      </c>
      <c r="B4279" s="282" t="s">
        <v>8251</v>
      </c>
      <c r="C4279" s="282" t="s">
        <v>130</v>
      </c>
      <c r="D4279" s="310">
        <v>-4.7619047619047619</v>
      </c>
      <c r="E4279" s="282" t="s">
        <v>2852</v>
      </c>
    </row>
    <row r="4280" spans="1:5" x14ac:dyDescent="0.2">
      <c r="A4280" s="282" t="s">
        <v>8250</v>
      </c>
      <c r="B4280" s="282" t="s">
        <v>8249</v>
      </c>
      <c r="C4280" s="282" t="s">
        <v>130</v>
      </c>
      <c r="D4280" s="310">
        <v>-2.3529411764705883</v>
      </c>
      <c r="E4280" s="282" t="s">
        <v>2852</v>
      </c>
    </row>
    <row r="4281" spans="1:5" x14ac:dyDescent="0.2">
      <c r="A4281" s="282" t="s">
        <v>8248</v>
      </c>
      <c r="B4281" s="282" t="s">
        <v>8247</v>
      </c>
      <c r="C4281" s="282" t="s">
        <v>130</v>
      </c>
      <c r="D4281" s="310">
        <v>-12.435897435897436</v>
      </c>
      <c r="E4281" s="282" t="s">
        <v>2852</v>
      </c>
    </row>
    <row r="4282" spans="1:5" x14ac:dyDescent="0.2">
      <c r="A4282" s="282" t="s">
        <v>8246</v>
      </c>
      <c r="B4282" s="282" t="s">
        <v>8245</v>
      </c>
      <c r="C4282" s="282" t="s">
        <v>130</v>
      </c>
      <c r="D4282" s="310">
        <v>1.0471204188481675</v>
      </c>
      <c r="E4282" s="282" t="s">
        <v>2849</v>
      </c>
    </row>
    <row r="4283" spans="1:5" x14ac:dyDescent="0.2">
      <c r="A4283" s="282" t="s">
        <v>8244</v>
      </c>
      <c r="B4283" s="282" t="s">
        <v>8243</v>
      </c>
      <c r="C4283" s="282" t="s">
        <v>130</v>
      </c>
      <c r="D4283" s="310">
        <v>-10.245901639344263</v>
      </c>
      <c r="E4283" s="282" t="s">
        <v>2852</v>
      </c>
    </row>
    <row r="4284" spans="1:5" x14ac:dyDescent="0.2">
      <c r="A4284" s="282" t="s">
        <v>8242</v>
      </c>
      <c r="B4284" s="282" t="s">
        <v>8241</v>
      </c>
      <c r="C4284" s="282" t="s">
        <v>130</v>
      </c>
      <c r="D4284" s="310">
        <v>-6.491499227202473</v>
      </c>
      <c r="E4284" s="282" t="s">
        <v>2852</v>
      </c>
    </row>
    <row r="4285" spans="1:5" x14ac:dyDescent="0.2">
      <c r="A4285" s="282" t="s">
        <v>8240</v>
      </c>
      <c r="B4285" s="282" t="s">
        <v>8239</v>
      </c>
      <c r="C4285" s="282" t="s">
        <v>130</v>
      </c>
      <c r="D4285" s="310">
        <v>-2.9143897996357011</v>
      </c>
      <c r="E4285" s="282" t="s">
        <v>2852</v>
      </c>
    </row>
    <row r="4286" spans="1:5" x14ac:dyDescent="0.2">
      <c r="A4286" s="282" t="s">
        <v>8238</v>
      </c>
      <c r="B4286" s="282" t="s">
        <v>8237</v>
      </c>
      <c r="C4286" s="282" t="s">
        <v>130</v>
      </c>
      <c r="D4286" s="310">
        <v>-1.2362637362637363</v>
      </c>
      <c r="E4286" s="282" t="s">
        <v>2852</v>
      </c>
    </row>
    <row r="4287" spans="1:5" x14ac:dyDescent="0.2">
      <c r="A4287" s="282" t="s">
        <v>8236</v>
      </c>
      <c r="B4287" s="282" t="s">
        <v>8235</v>
      </c>
      <c r="C4287" s="282" t="s">
        <v>130</v>
      </c>
      <c r="D4287" s="310">
        <v>-6.7142857142857144</v>
      </c>
      <c r="E4287" s="282" t="s">
        <v>2852</v>
      </c>
    </row>
    <row r="4288" spans="1:5" x14ac:dyDescent="0.2">
      <c r="A4288" s="282" t="s">
        <v>8234</v>
      </c>
      <c r="B4288" s="282" t="s">
        <v>8233</v>
      </c>
      <c r="C4288" s="282" t="s">
        <v>130</v>
      </c>
      <c r="D4288" s="310">
        <v>1.2838801711840229</v>
      </c>
      <c r="E4288" s="282" t="s">
        <v>2849</v>
      </c>
    </row>
    <row r="4289" spans="1:5" x14ac:dyDescent="0.2">
      <c r="A4289" s="282" t="s">
        <v>8232</v>
      </c>
      <c r="B4289" s="282" t="s">
        <v>8231</v>
      </c>
      <c r="C4289" s="282" t="s">
        <v>130</v>
      </c>
      <c r="D4289" s="310">
        <v>-5.5555555555555554</v>
      </c>
      <c r="E4289" s="282" t="s">
        <v>2852</v>
      </c>
    </row>
    <row r="4290" spans="1:5" x14ac:dyDescent="0.2">
      <c r="A4290" s="282" t="s">
        <v>8230</v>
      </c>
      <c r="B4290" s="282" t="s">
        <v>8229</v>
      </c>
      <c r="C4290" s="282" t="s">
        <v>130</v>
      </c>
      <c r="D4290" s="310">
        <v>-3.8961038961038961</v>
      </c>
      <c r="E4290" s="282" t="s">
        <v>2852</v>
      </c>
    </row>
    <row r="4291" spans="1:5" x14ac:dyDescent="0.2">
      <c r="A4291" s="282" t="s">
        <v>8228</v>
      </c>
      <c r="B4291" s="282" t="s">
        <v>8227</v>
      </c>
      <c r="C4291" s="282" t="s">
        <v>130</v>
      </c>
      <c r="D4291" s="310">
        <v>-6.8278805120910393</v>
      </c>
      <c r="E4291" s="282" t="s">
        <v>2852</v>
      </c>
    </row>
    <row r="4292" spans="1:5" x14ac:dyDescent="0.2">
      <c r="A4292" s="282" t="s">
        <v>8226</v>
      </c>
      <c r="B4292" s="282" t="s">
        <v>8225</v>
      </c>
      <c r="C4292" s="282" t="s">
        <v>130</v>
      </c>
      <c r="D4292" s="310">
        <v>-11.142454160789844</v>
      </c>
      <c r="E4292" s="282" t="s">
        <v>2852</v>
      </c>
    </row>
    <row r="4293" spans="1:5" x14ac:dyDescent="0.2">
      <c r="A4293" s="282" t="s">
        <v>8224</v>
      </c>
      <c r="B4293" s="282" t="s">
        <v>8223</v>
      </c>
      <c r="C4293" s="282" t="s">
        <v>130</v>
      </c>
      <c r="D4293" s="310">
        <v>-4.5023696682464456</v>
      </c>
      <c r="E4293" s="282" t="s">
        <v>2852</v>
      </c>
    </row>
    <row r="4294" spans="1:5" x14ac:dyDescent="0.2">
      <c r="A4294" s="282" t="s">
        <v>8222</v>
      </c>
      <c r="B4294" s="282" t="s">
        <v>8221</v>
      </c>
      <c r="C4294" s="282" t="s">
        <v>130</v>
      </c>
      <c r="D4294" s="310">
        <v>-12.307692307692308</v>
      </c>
      <c r="E4294" s="282" t="s">
        <v>2852</v>
      </c>
    </row>
    <row r="4295" spans="1:5" x14ac:dyDescent="0.2">
      <c r="A4295" s="282" t="s">
        <v>8220</v>
      </c>
      <c r="B4295" s="282" t="s">
        <v>8219</v>
      </c>
      <c r="C4295" s="282" t="s">
        <v>130</v>
      </c>
      <c r="D4295" s="310">
        <v>-5.3353658536585362</v>
      </c>
      <c r="E4295" s="282" t="s">
        <v>2852</v>
      </c>
    </row>
    <row r="4296" spans="1:5" x14ac:dyDescent="0.2">
      <c r="A4296" s="282" t="s">
        <v>8218</v>
      </c>
      <c r="B4296" s="282" t="s">
        <v>8217</v>
      </c>
      <c r="C4296" s="282" t="s">
        <v>130</v>
      </c>
      <c r="D4296" s="310">
        <v>15.555555555555555</v>
      </c>
      <c r="E4296" s="282" t="s">
        <v>2844</v>
      </c>
    </row>
    <row r="4297" spans="1:5" x14ac:dyDescent="0.2">
      <c r="A4297" s="282" t="s">
        <v>8216</v>
      </c>
      <c r="B4297" s="282" t="s">
        <v>8215</v>
      </c>
      <c r="C4297" s="282" t="s">
        <v>130</v>
      </c>
      <c r="D4297" s="310">
        <v>-1.2409513960703205</v>
      </c>
      <c r="E4297" s="282" t="s">
        <v>2852</v>
      </c>
    </row>
    <row r="4298" spans="1:5" x14ac:dyDescent="0.2">
      <c r="A4298" s="282" t="s">
        <v>8214</v>
      </c>
      <c r="B4298" s="282" t="s">
        <v>8213</v>
      </c>
      <c r="C4298" s="282" t="s">
        <v>130</v>
      </c>
      <c r="D4298" s="310">
        <v>12.389380530973451</v>
      </c>
      <c r="E4298" s="282" t="s">
        <v>2844</v>
      </c>
    </row>
    <row r="4299" spans="1:5" x14ac:dyDescent="0.2">
      <c r="A4299" s="282" t="s">
        <v>8212</v>
      </c>
      <c r="B4299" s="282" t="s">
        <v>8211</v>
      </c>
      <c r="C4299" s="282" t="s">
        <v>130</v>
      </c>
      <c r="D4299" s="310">
        <v>7.5880758807588071</v>
      </c>
      <c r="E4299" s="282" t="s">
        <v>2844</v>
      </c>
    </row>
    <row r="4300" spans="1:5" x14ac:dyDescent="0.2">
      <c r="A4300" s="282" t="s">
        <v>8210</v>
      </c>
      <c r="B4300" s="282" t="s">
        <v>8209</v>
      </c>
      <c r="C4300" s="282" t="s">
        <v>130</v>
      </c>
      <c r="D4300" s="310">
        <v>-18.220338983050848</v>
      </c>
      <c r="E4300" s="282" t="s">
        <v>2852</v>
      </c>
    </row>
    <row r="4301" spans="1:5" x14ac:dyDescent="0.2">
      <c r="A4301" s="282" t="s">
        <v>8208</v>
      </c>
      <c r="B4301" s="282" t="s">
        <v>8207</v>
      </c>
      <c r="C4301" s="282" t="s">
        <v>130</v>
      </c>
      <c r="D4301" s="310">
        <v>-6.3926940639269407</v>
      </c>
      <c r="E4301" s="282" t="s">
        <v>2852</v>
      </c>
    </row>
    <row r="4302" spans="1:5" x14ac:dyDescent="0.2">
      <c r="A4302" s="282" t="s">
        <v>8206</v>
      </c>
      <c r="B4302" s="282" t="s">
        <v>8205</v>
      </c>
      <c r="C4302" s="282" t="s">
        <v>130</v>
      </c>
      <c r="D4302" s="310">
        <v>-12.916111850865514</v>
      </c>
      <c r="E4302" s="282" t="s">
        <v>2852</v>
      </c>
    </row>
    <row r="4303" spans="1:5" x14ac:dyDescent="0.2">
      <c r="A4303" s="282" t="s">
        <v>8204</v>
      </c>
      <c r="B4303" s="282" t="s">
        <v>8203</v>
      </c>
      <c r="C4303" s="282" t="s">
        <v>130</v>
      </c>
      <c r="D4303" s="310">
        <v>-8.8359046283309954</v>
      </c>
      <c r="E4303" s="282" t="s">
        <v>2852</v>
      </c>
    </row>
    <row r="4304" spans="1:5" x14ac:dyDescent="0.2">
      <c r="A4304" s="282" t="s">
        <v>8202</v>
      </c>
      <c r="B4304" s="282" t="s">
        <v>8201</v>
      </c>
      <c r="C4304" s="282" t="s">
        <v>130</v>
      </c>
      <c r="D4304" s="310">
        <v>-14.035087719298245</v>
      </c>
      <c r="E4304" s="282" t="s">
        <v>2852</v>
      </c>
    </row>
    <row r="4305" spans="1:5" x14ac:dyDescent="0.2">
      <c r="A4305" s="282" t="s">
        <v>8200</v>
      </c>
      <c r="B4305" s="282" t="s">
        <v>8199</v>
      </c>
      <c r="C4305" s="282" t="s">
        <v>130</v>
      </c>
      <c r="D4305" s="310">
        <v>-3.4013605442176873</v>
      </c>
      <c r="E4305" s="282" t="s">
        <v>2852</v>
      </c>
    </row>
    <row r="4306" spans="1:5" x14ac:dyDescent="0.2">
      <c r="A4306" s="282" t="s">
        <v>8198</v>
      </c>
      <c r="B4306" s="282" t="s">
        <v>8197</v>
      </c>
      <c r="C4306" s="282" t="s">
        <v>130</v>
      </c>
      <c r="D4306" s="310">
        <v>-11.018363939899833</v>
      </c>
      <c r="E4306" s="282" t="s">
        <v>2852</v>
      </c>
    </row>
    <row r="4307" spans="1:5" x14ac:dyDescent="0.2">
      <c r="A4307" s="282" t="s">
        <v>8196</v>
      </c>
      <c r="B4307" s="282" t="s">
        <v>8195</v>
      </c>
      <c r="C4307" s="282" t="s">
        <v>130</v>
      </c>
      <c r="D4307" s="310">
        <v>-2.5670945157526255</v>
      </c>
      <c r="E4307" s="282" t="s">
        <v>2852</v>
      </c>
    </row>
    <row r="4308" spans="1:5" x14ac:dyDescent="0.2">
      <c r="A4308" s="282" t="s">
        <v>8194</v>
      </c>
      <c r="B4308" s="282" t="s">
        <v>8193</v>
      </c>
      <c r="C4308" s="282" t="s">
        <v>130</v>
      </c>
      <c r="D4308" s="310">
        <v>-8.2969432314410483</v>
      </c>
      <c r="E4308" s="282" t="s">
        <v>2852</v>
      </c>
    </row>
    <row r="4309" spans="1:5" x14ac:dyDescent="0.2">
      <c r="A4309" s="282" t="s">
        <v>8192</v>
      </c>
      <c r="B4309" s="282" t="s">
        <v>8191</v>
      </c>
      <c r="C4309" s="282" t="s">
        <v>130</v>
      </c>
      <c r="D4309" s="310">
        <v>3.1914893617021276</v>
      </c>
      <c r="E4309" s="282" t="s">
        <v>2849</v>
      </c>
    </row>
    <row r="4310" spans="1:5" x14ac:dyDescent="0.2">
      <c r="A4310" s="282" t="s">
        <v>8190</v>
      </c>
      <c r="B4310" s="282" t="s">
        <v>8189</v>
      </c>
      <c r="C4310" s="282" t="s">
        <v>130</v>
      </c>
      <c r="D4310" s="310">
        <v>-7.4523396880415937</v>
      </c>
      <c r="E4310" s="282" t="s">
        <v>2852</v>
      </c>
    </row>
    <row r="4311" spans="1:5" x14ac:dyDescent="0.2">
      <c r="A4311" s="282" t="s">
        <v>8188</v>
      </c>
      <c r="B4311" s="282" t="s">
        <v>8187</v>
      </c>
      <c r="C4311" s="282" t="s">
        <v>130</v>
      </c>
      <c r="D4311" s="310">
        <v>-7.1339173967459324</v>
      </c>
      <c r="E4311" s="282" t="s">
        <v>2852</v>
      </c>
    </row>
    <row r="4312" spans="1:5" x14ac:dyDescent="0.2">
      <c r="A4312" s="282" t="s">
        <v>8186</v>
      </c>
      <c r="B4312" s="282" t="s">
        <v>8185</v>
      </c>
      <c r="C4312" s="282" t="s">
        <v>130</v>
      </c>
      <c r="D4312" s="310">
        <v>-6.0606060606060606</v>
      </c>
      <c r="E4312" s="282" t="s">
        <v>2852</v>
      </c>
    </row>
    <row r="4313" spans="1:5" x14ac:dyDescent="0.2">
      <c r="A4313" s="282" t="s">
        <v>8184</v>
      </c>
      <c r="B4313" s="282" t="s">
        <v>8183</v>
      </c>
      <c r="C4313" s="282" t="s">
        <v>130</v>
      </c>
      <c r="D4313" s="310">
        <v>-0.96038415366146457</v>
      </c>
      <c r="E4313" s="282" t="s">
        <v>2852</v>
      </c>
    </row>
    <row r="4314" spans="1:5" x14ac:dyDescent="0.2">
      <c r="A4314" s="282" t="s">
        <v>8182</v>
      </c>
      <c r="B4314" s="282" t="s">
        <v>8181</v>
      </c>
      <c r="C4314" s="282" t="s">
        <v>130</v>
      </c>
      <c r="D4314" s="310">
        <v>-18.64406779661017</v>
      </c>
      <c r="E4314" s="282" t="s">
        <v>2852</v>
      </c>
    </row>
    <row r="4315" spans="1:5" x14ac:dyDescent="0.2">
      <c r="A4315" s="282" t="s">
        <v>8180</v>
      </c>
      <c r="B4315" s="282" t="s">
        <v>8179</v>
      </c>
      <c r="C4315" s="282" t="s">
        <v>130</v>
      </c>
      <c r="D4315" s="310">
        <v>-10.2803738317757</v>
      </c>
      <c r="E4315" s="282" t="s">
        <v>2852</v>
      </c>
    </row>
    <row r="4316" spans="1:5" x14ac:dyDescent="0.2">
      <c r="A4316" s="282" t="s">
        <v>8178</v>
      </c>
      <c r="B4316" s="282" t="s">
        <v>8177</v>
      </c>
      <c r="C4316" s="282" t="s">
        <v>130</v>
      </c>
      <c r="D4316" s="310">
        <v>-7.8247261345852896</v>
      </c>
      <c r="E4316" s="282" t="s">
        <v>2852</v>
      </c>
    </row>
    <row r="4317" spans="1:5" x14ac:dyDescent="0.2">
      <c r="A4317" s="282" t="s">
        <v>8176</v>
      </c>
      <c r="B4317" s="282" t="s">
        <v>8175</v>
      </c>
      <c r="C4317" s="282" t="s">
        <v>130</v>
      </c>
      <c r="D4317" s="310">
        <v>-5.806451612903226</v>
      </c>
      <c r="E4317" s="282" t="s">
        <v>2852</v>
      </c>
    </row>
    <row r="4318" spans="1:5" x14ac:dyDescent="0.2">
      <c r="A4318" s="282" t="s">
        <v>8174</v>
      </c>
      <c r="B4318" s="282" t="s">
        <v>8173</v>
      </c>
      <c r="C4318" s="282" t="s">
        <v>105</v>
      </c>
      <c r="D4318" s="310">
        <v>0.30911901081916537</v>
      </c>
      <c r="E4318" s="282" t="s">
        <v>2849</v>
      </c>
    </row>
    <row r="4319" spans="1:5" x14ac:dyDescent="0.2">
      <c r="A4319" s="282" t="s">
        <v>8172</v>
      </c>
      <c r="B4319" s="282" t="s">
        <v>8171</v>
      </c>
      <c r="C4319" s="282" t="s">
        <v>105</v>
      </c>
      <c r="D4319" s="310">
        <v>0.76502732240437155</v>
      </c>
      <c r="E4319" s="282" t="s">
        <v>2849</v>
      </c>
    </row>
    <row r="4320" spans="1:5" x14ac:dyDescent="0.2">
      <c r="A4320" s="282" t="s">
        <v>8170</v>
      </c>
      <c r="B4320" s="282" t="s">
        <v>8169</v>
      </c>
      <c r="C4320" s="282" t="s">
        <v>105</v>
      </c>
      <c r="D4320" s="310">
        <v>-6.2200956937799043</v>
      </c>
      <c r="E4320" s="282" t="s">
        <v>2852</v>
      </c>
    </row>
    <row r="4321" spans="1:5" x14ac:dyDescent="0.2">
      <c r="A4321" s="282" t="s">
        <v>8168</v>
      </c>
      <c r="B4321" s="282" t="s">
        <v>8167</v>
      </c>
      <c r="C4321" s="282" t="s">
        <v>105</v>
      </c>
      <c r="D4321" s="310">
        <v>-1.7521902377972465</v>
      </c>
      <c r="E4321" s="282" t="s">
        <v>2852</v>
      </c>
    </row>
    <row r="4322" spans="1:5" x14ac:dyDescent="0.2">
      <c r="A4322" s="282" t="s">
        <v>8166</v>
      </c>
      <c r="B4322" s="282" t="s">
        <v>8165</v>
      </c>
      <c r="C4322" s="282" t="s">
        <v>105</v>
      </c>
      <c r="D4322" s="310">
        <v>1.4842300556586272</v>
      </c>
      <c r="E4322" s="282" t="s">
        <v>2849</v>
      </c>
    </row>
    <row r="4323" spans="1:5" x14ac:dyDescent="0.2">
      <c r="A4323" s="282" t="s">
        <v>8164</v>
      </c>
      <c r="B4323" s="282" t="s">
        <v>8163</v>
      </c>
      <c r="C4323" s="282" t="s">
        <v>105</v>
      </c>
      <c r="D4323" s="310">
        <v>1.5100671140939599</v>
      </c>
      <c r="E4323" s="282" t="s">
        <v>2849</v>
      </c>
    </row>
    <row r="4324" spans="1:5" x14ac:dyDescent="0.2">
      <c r="A4324" s="282" t="s">
        <v>8162</v>
      </c>
      <c r="B4324" s="282" t="s">
        <v>8161</v>
      </c>
      <c r="C4324" s="282" t="s">
        <v>105</v>
      </c>
      <c r="D4324" s="310">
        <v>0.80321285140562237</v>
      </c>
      <c r="E4324" s="282" t="s">
        <v>2849</v>
      </c>
    </row>
    <row r="4325" spans="1:5" x14ac:dyDescent="0.2">
      <c r="A4325" s="282" t="s">
        <v>8160</v>
      </c>
      <c r="B4325" s="282" t="s">
        <v>8159</v>
      </c>
      <c r="C4325" s="282" t="s">
        <v>105</v>
      </c>
      <c r="D4325" s="310">
        <v>30.366492146596858</v>
      </c>
      <c r="E4325" s="282" t="s">
        <v>2844</v>
      </c>
    </row>
    <row r="4326" spans="1:5" x14ac:dyDescent="0.2">
      <c r="A4326" s="282" t="s">
        <v>8158</v>
      </c>
      <c r="B4326" s="282" t="s">
        <v>8157</v>
      </c>
      <c r="C4326" s="282" t="s">
        <v>105</v>
      </c>
      <c r="D4326" s="310">
        <v>-1.4492753623188406</v>
      </c>
      <c r="E4326" s="282" t="s">
        <v>2852</v>
      </c>
    </row>
    <row r="4327" spans="1:5" x14ac:dyDescent="0.2">
      <c r="A4327" s="282" t="s">
        <v>8156</v>
      </c>
      <c r="B4327" s="282" t="s">
        <v>8155</v>
      </c>
      <c r="C4327" s="282" t="s">
        <v>105</v>
      </c>
      <c r="D4327" s="310">
        <v>302.59740259740255</v>
      </c>
      <c r="E4327" s="282" t="s">
        <v>2844</v>
      </c>
    </row>
    <row r="4328" spans="1:5" x14ac:dyDescent="0.2">
      <c r="A4328" s="282" t="s">
        <v>8154</v>
      </c>
      <c r="B4328" s="282" t="s">
        <v>8153</v>
      </c>
      <c r="C4328" s="282" t="s">
        <v>105</v>
      </c>
      <c r="D4328" s="310">
        <v>-4</v>
      </c>
      <c r="E4328" s="282" t="s">
        <v>2852</v>
      </c>
    </row>
    <row r="4329" spans="1:5" x14ac:dyDescent="0.2">
      <c r="A4329" s="282" t="s">
        <v>8152</v>
      </c>
      <c r="B4329" s="282" t="s">
        <v>8151</v>
      </c>
      <c r="C4329" s="282" t="s">
        <v>105</v>
      </c>
      <c r="D4329" s="310">
        <v>-4.9069373942470387</v>
      </c>
      <c r="E4329" s="282" t="s">
        <v>2852</v>
      </c>
    </row>
    <row r="4330" spans="1:5" x14ac:dyDescent="0.2">
      <c r="A4330" s="282" t="s">
        <v>8150</v>
      </c>
      <c r="B4330" s="282" t="s">
        <v>8149</v>
      </c>
      <c r="C4330" s="282" t="s">
        <v>105</v>
      </c>
      <c r="D4330" s="310">
        <v>-10.981308411214954</v>
      </c>
      <c r="E4330" s="282" t="s">
        <v>2852</v>
      </c>
    </row>
    <row r="4331" spans="1:5" x14ac:dyDescent="0.2">
      <c r="A4331" s="282" t="s">
        <v>8148</v>
      </c>
      <c r="B4331" s="282" t="s">
        <v>8147</v>
      </c>
      <c r="C4331" s="282" t="s">
        <v>105</v>
      </c>
      <c r="D4331" s="310">
        <v>3.0127462340672073</v>
      </c>
      <c r="E4331" s="282" t="s">
        <v>2849</v>
      </c>
    </row>
    <row r="4332" spans="1:5" x14ac:dyDescent="0.2">
      <c r="A4332" s="282" t="s">
        <v>8146</v>
      </c>
      <c r="B4332" s="282" t="s">
        <v>8145</v>
      </c>
      <c r="C4332" s="282" t="s">
        <v>105</v>
      </c>
      <c r="D4332" s="310">
        <v>-15.437392795883362</v>
      </c>
      <c r="E4332" s="282" t="s">
        <v>2852</v>
      </c>
    </row>
    <row r="4333" spans="1:5" x14ac:dyDescent="0.2">
      <c r="A4333" s="282" t="s">
        <v>8144</v>
      </c>
      <c r="B4333" s="282" t="s">
        <v>8143</v>
      </c>
      <c r="C4333" s="282" t="s">
        <v>105</v>
      </c>
      <c r="D4333" s="310">
        <v>0.52264808362369342</v>
      </c>
      <c r="E4333" s="282" t="s">
        <v>2849</v>
      </c>
    </row>
    <row r="4334" spans="1:5" x14ac:dyDescent="0.2">
      <c r="A4334" s="282" t="s">
        <v>8142</v>
      </c>
      <c r="B4334" s="282" t="s">
        <v>8141</v>
      </c>
      <c r="C4334" s="282" t="s">
        <v>105</v>
      </c>
      <c r="D4334" s="310">
        <v>-20.105820105820104</v>
      </c>
      <c r="E4334" s="282" t="s">
        <v>2852</v>
      </c>
    </row>
    <row r="4335" spans="1:5" x14ac:dyDescent="0.2">
      <c r="A4335" s="282" t="s">
        <v>8140</v>
      </c>
      <c r="B4335" s="282" t="s">
        <v>8139</v>
      </c>
      <c r="C4335" s="282" t="s">
        <v>105</v>
      </c>
      <c r="D4335" s="310">
        <v>-0.78037904124860646</v>
      </c>
      <c r="E4335" s="282" t="s">
        <v>2852</v>
      </c>
    </row>
    <row r="4336" spans="1:5" x14ac:dyDescent="0.2">
      <c r="A4336" s="282" t="s">
        <v>8138</v>
      </c>
      <c r="B4336" s="282" t="s">
        <v>8137</v>
      </c>
      <c r="C4336" s="282" t="s">
        <v>105</v>
      </c>
      <c r="D4336" s="310">
        <v>-1.9801980198019802</v>
      </c>
      <c r="E4336" s="282" t="s">
        <v>2852</v>
      </c>
    </row>
    <row r="4337" spans="1:5" x14ac:dyDescent="0.2">
      <c r="A4337" s="282" t="s">
        <v>8136</v>
      </c>
      <c r="B4337" s="282" t="s">
        <v>8135</v>
      </c>
      <c r="C4337" s="282" t="s">
        <v>105</v>
      </c>
      <c r="D4337" s="310">
        <v>-8.8549618320610683</v>
      </c>
      <c r="E4337" s="282" t="s">
        <v>2852</v>
      </c>
    </row>
    <row r="4338" spans="1:5" x14ac:dyDescent="0.2">
      <c r="A4338" s="282" t="s">
        <v>8134</v>
      </c>
      <c r="B4338" s="282" t="s">
        <v>8133</v>
      </c>
      <c r="C4338" s="282" t="s">
        <v>105</v>
      </c>
      <c r="D4338" s="310">
        <v>-7.5495049504950495</v>
      </c>
      <c r="E4338" s="282" t="s">
        <v>2852</v>
      </c>
    </row>
    <row r="4339" spans="1:5" x14ac:dyDescent="0.2">
      <c r="A4339" s="282" t="s">
        <v>8132</v>
      </c>
      <c r="B4339" s="282" t="s">
        <v>8131</v>
      </c>
      <c r="C4339" s="282" t="s">
        <v>105</v>
      </c>
      <c r="D4339" s="310">
        <v>1.8786127167630058</v>
      </c>
      <c r="E4339" s="282" t="s">
        <v>2849</v>
      </c>
    </row>
    <row r="4340" spans="1:5" x14ac:dyDescent="0.2">
      <c r="A4340" s="282" t="s">
        <v>8130</v>
      </c>
      <c r="B4340" s="282" t="s">
        <v>8129</v>
      </c>
      <c r="C4340" s="282" t="s">
        <v>105</v>
      </c>
      <c r="D4340" s="310">
        <v>-1.4527845036319613</v>
      </c>
      <c r="E4340" s="282" t="s">
        <v>2852</v>
      </c>
    </row>
    <row r="4341" spans="1:5" x14ac:dyDescent="0.2">
      <c r="A4341" s="282" t="s">
        <v>8128</v>
      </c>
      <c r="B4341" s="282" t="s">
        <v>8127</v>
      </c>
      <c r="C4341" s="282" t="s">
        <v>105</v>
      </c>
      <c r="D4341" s="310">
        <v>-2.7173913043478262</v>
      </c>
      <c r="E4341" s="282" t="s">
        <v>2852</v>
      </c>
    </row>
    <row r="4342" spans="1:5" x14ac:dyDescent="0.2">
      <c r="A4342" s="282" t="s">
        <v>8126</v>
      </c>
      <c r="B4342" s="282" t="s">
        <v>8125</v>
      </c>
      <c r="C4342" s="282" t="s">
        <v>105</v>
      </c>
      <c r="D4342" s="310">
        <v>-9.5238095238095237</v>
      </c>
      <c r="E4342" s="282" t="s">
        <v>2852</v>
      </c>
    </row>
    <row r="4343" spans="1:5" x14ac:dyDescent="0.2">
      <c r="A4343" s="282" t="s">
        <v>8124</v>
      </c>
      <c r="B4343" s="282" t="s">
        <v>8123</v>
      </c>
      <c r="C4343" s="282" t="s">
        <v>105</v>
      </c>
      <c r="D4343" s="310">
        <v>-6.7973856209150325</v>
      </c>
      <c r="E4343" s="282" t="s">
        <v>2852</v>
      </c>
    </row>
    <row r="4344" spans="1:5" x14ac:dyDescent="0.2">
      <c r="A4344" s="282" t="s">
        <v>8122</v>
      </c>
      <c r="B4344" s="282" t="s">
        <v>8121</v>
      </c>
      <c r="C4344" s="282" t="s">
        <v>105</v>
      </c>
      <c r="D4344" s="310">
        <v>-3.9647577092511015</v>
      </c>
      <c r="E4344" s="282" t="s">
        <v>2852</v>
      </c>
    </row>
    <row r="4345" spans="1:5" x14ac:dyDescent="0.2">
      <c r="A4345" s="282" t="s">
        <v>8120</v>
      </c>
      <c r="B4345" s="282" t="s">
        <v>8119</v>
      </c>
      <c r="C4345" s="282" t="s">
        <v>105</v>
      </c>
      <c r="D4345" s="310">
        <v>-6.366459627329192</v>
      </c>
      <c r="E4345" s="282" t="s">
        <v>2852</v>
      </c>
    </row>
    <row r="4346" spans="1:5" x14ac:dyDescent="0.2">
      <c r="A4346" s="282" t="s">
        <v>8118</v>
      </c>
      <c r="B4346" s="282" t="s">
        <v>8117</v>
      </c>
      <c r="C4346" s="282" t="s">
        <v>105</v>
      </c>
      <c r="D4346" s="310">
        <v>-7.7961019490254868</v>
      </c>
      <c r="E4346" s="282" t="s">
        <v>2852</v>
      </c>
    </row>
    <row r="4347" spans="1:5" x14ac:dyDescent="0.2">
      <c r="A4347" s="282" t="s">
        <v>8116</v>
      </c>
      <c r="B4347" s="282" t="s">
        <v>8115</v>
      </c>
      <c r="C4347" s="282" t="s">
        <v>105</v>
      </c>
      <c r="D4347" s="310">
        <v>-10.3125</v>
      </c>
      <c r="E4347" s="282" t="s">
        <v>2852</v>
      </c>
    </row>
    <row r="4348" spans="1:5" x14ac:dyDescent="0.2">
      <c r="A4348" s="282" t="s">
        <v>8114</v>
      </c>
      <c r="B4348" s="282" t="s">
        <v>8113</v>
      </c>
      <c r="C4348" s="282" t="s">
        <v>105</v>
      </c>
      <c r="D4348" s="310">
        <v>-13.461538461538462</v>
      </c>
      <c r="E4348" s="282" t="s">
        <v>2852</v>
      </c>
    </row>
    <row r="4349" spans="1:5" x14ac:dyDescent="0.2">
      <c r="A4349" s="282" t="s">
        <v>8112</v>
      </c>
      <c r="B4349" s="282" t="s">
        <v>8111</v>
      </c>
      <c r="C4349" s="282" t="s">
        <v>105</v>
      </c>
      <c r="D4349" s="310">
        <v>-10.59190031152648</v>
      </c>
      <c r="E4349" s="282" t="s">
        <v>2852</v>
      </c>
    </row>
    <row r="4350" spans="1:5" x14ac:dyDescent="0.2">
      <c r="A4350" s="282" t="s">
        <v>8110</v>
      </c>
      <c r="B4350" s="282" t="s">
        <v>8109</v>
      </c>
      <c r="C4350" s="282" t="s">
        <v>105</v>
      </c>
      <c r="D4350" s="310">
        <v>-1.095890410958904</v>
      </c>
      <c r="E4350" s="282" t="s">
        <v>2852</v>
      </c>
    </row>
    <row r="4351" spans="1:5" x14ac:dyDescent="0.2">
      <c r="A4351" s="282" t="s">
        <v>8108</v>
      </c>
      <c r="B4351" s="282" t="s">
        <v>8107</v>
      </c>
      <c r="C4351" s="282" t="s">
        <v>105</v>
      </c>
      <c r="D4351" s="310">
        <v>-6.638566912539515</v>
      </c>
      <c r="E4351" s="282" t="s">
        <v>2852</v>
      </c>
    </row>
    <row r="4352" spans="1:5" x14ac:dyDescent="0.2">
      <c r="A4352" s="282" t="s">
        <v>8106</v>
      </c>
      <c r="B4352" s="282" t="s">
        <v>8105</v>
      </c>
      <c r="C4352" s="282" t="s">
        <v>105</v>
      </c>
      <c r="D4352" s="310">
        <v>0.21253985122210414</v>
      </c>
      <c r="E4352" s="282" t="s">
        <v>2849</v>
      </c>
    </row>
    <row r="4353" spans="1:5" x14ac:dyDescent="0.2">
      <c r="A4353" s="282" t="s">
        <v>8104</v>
      </c>
      <c r="B4353" s="282" t="s">
        <v>8103</v>
      </c>
      <c r="C4353" s="282" t="s">
        <v>105</v>
      </c>
      <c r="D4353" s="310">
        <v>-2.6960784313725492</v>
      </c>
      <c r="E4353" s="282" t="s">
        <v>2852</v>
      </c>
    </row>
    <row r="4354" spans="1:5" x14ac:dyDescent="0.2">
      <c r="A4354" s="282" t="s">
        <v>8102</v>
      </c>
      <c r="B4354" s="282" t="s">
        <v>8101</v>
      </c>
      <c r="C4354" s="282" t="s">
        <v>105</v>
      </c>
      <c r="D4354" s="310">
        <v>-0.5486968449931412</v>
      </c>
      <c r="E4354" s="282" t="s">
        <v>2852</v>
      </c>
    </row>
    <row r="4355" spans="1:5" x14ac:dyDescent="0.2">
      <c r="A4355" s="282" t="s">
        <v>8100</v>
      </c>
      <c r="B4355" s="282" t="s">
        <v>8099</v>
      </c>
      <c r="C4355" s="282" t="s">
        <v>105</v>
      </c>
      <c r="D4355" s="310">
        <v>-11.771177117711771</v>
      </c>
      <c r="E4355" s="282" t="s">
        <v>2852</v>
      </c>
    </row>
    <row r="4356" spans="1:5" x14ac:dyDescent="0.2">
      <c r="A4356" s="282" t="s">
        <v>8098</v>
      </c>
      <c r="B4356" s="282" t="s">
        <v>8097</v>
      </c>
      <c r="C4356" s="282" t="s">
        <v>105</v>
      </c>
      <c r="D4356" s="310">
        <v>10.012836970474968</v>
      </c>
      <c r="E4356" s="282" t="s">
        <v>2844</v>
      </c>
    </row>
    <row r="4357" spans="1:5" x14ac:dyDescent="0.2">
      <c r="A4357" s="282" t="s">
        <v>8096</v>
      </c>
      <c r="B4357" s="282" t="s">
        <v>8095</v>
      </c>
      <c r="C4357" s="282" t="s">
        <v>105</v>
      </c>
      <c r="D4357" s="310">
        <v>-7.4275362318840576</v>
      </c>
      <c r="E4357" s="282" t="s">
        <v>2852</v>
      </c>
    </row>
    <row r="4358" spans="1:5" x14ac:dyDescent="0.2">
      <c r="A4358" s="282" t="s">
        <v>8094</v>
      </c>
      <c r="B4358" s="282" t="s">
        <v>8093</v>
      </c>
      <c r="C4358" s="282" t="s">
        <v>105</v>
      </c>
      <c r="D4358" s="310">
        <v>-14.285714285714285</v>
      </c>
      <c r="E4358" s="282" t="s">
        <v>2852</v>
      </c>
    </row>
    <row r="4359" spans="1:5" x14ac:dyDescent="0.2">
      <c r="A4359" s="282" t="s">
        <v>8092</v>
      </c>
      <c r="B4359" s="282" t="s">
        <v>8091</v>
      </c>
      <c r="C4359" s="282" t="s">
        <v>105</v>
      </c>
      <c r="D4359" s="310">
        <v>-4.1615667074663403</v>
      </c>
      <c r="E4359" s="282" t="s">
        <v>2852</v>
      </c>
    </row>
    <row r="4360" spans="1:5" x14ac:dyDescent="0.2">
      <c r="A4360" s="282" t="s">
        <v>8090</v>
      </c>
      <c r="B4360" s="282" t="s">
        <v>8089</v>
      </c>
      <c r="C4360" s="282" t="s">
        <v>105</v>
      </c>
      <c r="D4360" s="310">
        <v>-8.7643678160919549</v>
      </c>
      <c r="E4360" s="282" t="s">
        <v>2852</v>
      </c>
    </row>
    <row r="4361" spans="1:5" x14ac:dyDescent="0.2">
      <c r="A4361" s="282" t="s">
        <v>8088</v>
      </c>
      <c r="B4361" s="282" t="s">
        <v>8087</v>
      </c>
      <c r="C4361" s="282" t="s">
        <v>105</v>
      </c>
      <c r="D4361" s="310">
        <v>-8.0687830687830679</v>
      </c>
      <c r="E4361" s="282" t="s">
        <v>2852</v>
      </c>
    </row>
    <row r="4362" spans="1:5" x14ac:dyDescent="0.2">
      <c r="A4362" s="282" t="s">
        <v>8086</v>
      </c>
      <c r="B4362" s="282" t="s">
        <v>8085</v>
      </c>
      <c r="C4362" s="282" t="s">
        <v>105</v>
      </c>
      <c r="D4362" s="310">
        <v>-15.015974440894569</v>
      </c>
      <c r="E4362" s="282" t="s">
        <v>2852</v>
      </c>
    </row>
    <row r="4363" spans="1:5" x14ac:dyDescent="0.2">
      <c r="A4363" s="282" t="s">
        <v>8084</v>
      </c>
      <c r="B4363" s="282" t="s">
        <v>8083</v>
      </c>
      <c r="C4363" s="282" t="s">
        <v>105</v>
      </c>
      <c r="D4363" s="310">
        <v>-4.725609756097561</v>
      </c>
      <c r="E4363" s="282" t="s">
        <v>2852</v>
      </c>
    </row>
    <row r="4364" spans="1:5" x14ac:dyDescent="0.2">
      <c r="A4364" s="282" t="s">
        <v>8082</v>
      </c>
      <c r="B4364" s="282" t="s">
        <v>8081</v>
      </c>
      <c r="C4364" s="282" t="s">
        <v>105</v>
      </c>
      <c r="D4364" s="310">
        <v>-4.4526901669758807</v>
      </c>
      <c r="E4364" s="282" t="s">
        <v>2852</v>
      </c>
    </row>
    <row r="4365" spans="1:5" x14ac:dyDescent="0.2">
      <c r="A4365" s="282" t="s">
        <v>8080</v>
      </c>
      <c r="B4365" s="282" t="s">
        <v>8079</v>
      </c>
      <c r="C4365" s="282" t="s">
        <v>105</v>
      </c>
      <c r="D4365" s="310">
        <v>0</v>
      </c>
      <c r="E4365" s="282" t="s">
        <v>3705</v>
      </c>
    </row>
    <row r="4366" spans="1:5" x14ac:dyDescent="0.2">
      <c r="A4366" s="282" t="s">
        <v>8078</v>
      </c>
      <c r="B4366" s="282" t="s">
        <v>8077</v>
      </c>
      <c r="C4366" s="282" t="s">
        <v>105</v>
      </c>
      <c r="D4366" s="310">
        <v>-8.7394957983193269</v>
      </c>
      <c r="E4366" s="282" t="s">
        <v>2852</v>
      </c>
    </row>
    <row r="4367" spans="1:5" x14ac:dyDescent="0.2">
      <c r="A4367" s="282" t="s">
        <v>8076</v>
      </c>
      <c r="B4367" s="282" t="s">
        <v>8075</v>
      </c>
      <c r="C4367" s="282" t="s">
        <v>105</v>
      </c>
      <c r="D4367" s="310">
        <v>3.2078103207810322</v>
      </c>
      <c r="E4367" s="282" t="s">
        <v>2849</v>
      </c>
    </row>
    <row r="4368" spans="1:5" x14ac:dyDescent="0.2">
      <c r="A4368" s="282" t="s">
        <v>8074</v>
      </c>
      <c r="B4368" s="282" t="s">
        <v>8073</v>
      </c>
      <c r="C4368" s="282" t="s">
        <v>105</v>
      </c>
      <c r="D4368" s="310">
        <v>-10.178117048346055</v>
      </c>
      <c r="E4368" s="282" t="s">
        <v>2852</v>
      </c>
    </row>
    <row r="4369" spans="1:5" x14ac:dyDescent="0.2">
      <c r="A4369" s="282" t="s">
        <v>8072</v>
      </c>
      <c r="B4369" s="282" t="s">
        <v>8071</v>
      </c>
      <c r="C4369" s="282" t="s">
        <v>105</v>
      </c>
      <c r="D4369" s="310">
        <v>-9.5588235294117645</v>
      </c>
      <c r="E4369" s="282" t="s">
        <v>2852</v>
      </c>
    </row>
    <row r="4370" spans="1:5" x14ac:dyDescent="0.2">
      <c r="A4370" s="282" t="s">
        <v>8070</v>
      </c>
      <c r="B4370" s="282" t="s">
        <v>8069</v>
      </c>
      <c r="C4370" s="282" t="s">
        <v>105</v>
      </c>
      <c r="D4370" s="310">
        <v>-4.7235023041474653</v>
      </c>
      <c r="E4370" s="282" t="s">
        <v>2852</v>
      </c>
    </row>
    <row r="4371" spans="1:5" x14ac:dyDescent="0.2">
      <c r="A4371" s="282" t="s">
        <v>8068</v>
      </c>
      <c r="B4371" s="282" t="s">
        <v>8067</v>
      </c>
      <c r="C4371" s="282" t="s">
        <v>105</v>
      </c>
      <c r="D4371" s="310">
        <v>-6.6147859922178993</v>
      </c>
      <c r="E4371" s="282" t="s">
        <v>2852</v>
      </c>
    </row>
    <row r="4372" spans="1:5" x14ac:dyDescent="0.2">
      <c r="A4372" s="282" t="s">
        <v>8066</v>
      </c>
      <c r="B4372" s="282" t="s">
        <v>8065</v>
      </c>
      <c r="C4372" s="282" t="s">
        <v>105</v>
      </c>
      <c r="D4372" s="310">
        <v>-0.40540540540540543</v>
      </c>
      <c r="E4372" s="282" t="s">
        <v>2852</v>
      </c>
    </row>
    <row r="4373" spans="1:5" x14ac:dyDescent="0.2">
      <c r="A4373" s="282" t="s">
        <v>8064</v>
      </c>
      <c r="B4373" s="282" t="s">
        <v>8063</v>
      </c>
      <c r="C4373" s="282" t="s">
        <v>105</v>
      </c>
      <c r="D4373" s="310">
        <v>-2.1327014218009479</v>
      </c>
      <c r="E4373" s="282" t="s">
        <v>2852</v>
      </c>
    </row>
    <row r="4374" spans="1:5" x14ac:dyDescent="0.2">
      <c r="A4374" s="282" t="s">
        <v>8062</v>
      </c>
      <c r="B4374" s="282" t="s">
        <v>8061</v>
      </c>
      <c r="C4374" s="282" t="s">
        <v>105</v>
      </c>
      <c r="D4374" s="310">
        <v>-12.26158038147139</v>
      </c>
      <c r="E4374" s="282" t="s">
        <v>2852</v>
      </c>
    </row>
    <row r="4375" spans="1:5" x14ac:dyDescent="0.2">
      <c r="A4375" s="282" t="s">
        <v>8060</v>
      </c>
      <c r="B4375" s="282" t="s">
        <v>8059</v>
      </c>
      <c r="C4375" s="282" t="s">
        <v>105</v>
      </c>
      <c r="D4375" s="310">
        <v>-17.487266553480477</v>
      </c>
      <c r="E4375" s="282" t="s">
        <v>2852</v>
      </c>
    </row>
    <row r="4376" spans="1:5" x14ac:dyDescent="0.2">
      <c r="A4376" s="282" t="s">
        <v>8058</v>
      </c>
      <c r="B4376" s="282" t="s">
        <v>8057</v>
      </c>
      <c r="C4376" s="282" t="s">
        <v>105</v>
      </c>
      <c r="D4376" s="310">
        <v>-6.9281045751633989</v>
      </c>
      <c r="E4376" s="282" t="s">
        <v>2852</v>
      </c>
    </row>
    <row r="4377" spans="1:5" x14ac:dyDescent="0.2">
      <c r="A4377" s="282" t="s">
        <v>8056</v>
      </c>
      <c r="B4377" s="282" t="s">
        <v>8055</v>
      </c>
      <c r="C4377" s="282" t="s">
        <v>105</v>
      </c>
      <c r="D4377" s="310">
        <v>4.4989775051124745</v>
      </c>
      <c r="E4377" s="282" t="s">
        <v>2844</v>
      </c>
    </row>
    <row r="4378" spans="1:5" x14ac:dyDescent="0.2">
      <c r="A4378" s="282" t="s">
        <v>8054</v>
      </c>
      <c r="B4378" s="282" t="s">
        <v>8053</v>
      </c>
      <c r="C4378" s="282" t="s">
        <v>105</v>
      </c>
      <c r="D4378" s="310">
        <v>-10.027472527472527</v>
      </c>
      <c r="E4378" s="282" t="s">
        <v>2852</v>
      </c>
    </row>
    <row r="4379" spans="1:5" x14ac:dyDescent="0.2">
      <c r="A4379" s="282" t="s">
        <v>8052</v>
      </c>
      <c r="B4379" s="282" t="s">
        <v>8051</v>
      </c>
      <c r="C4379" s="282" t="s">
        <v>105</v>
      </c>
      <c r="D4379" s="310">
        <v>-12.067156348373558</v>
      </c>
      <c r="E4379" s="282" t="s">
        <v>2852</v>
      </c>
    </row>
    <row r="4380" spans="1:5" x14ac:dyDescent="0.2">
      <c r="A4380" s="282" t="s">
        <v>8050</v>
      </c>
      <c r="B4380" s="282" t="s">
        <v>8049</v>
      </c>
      <c r="C4380" s="282" t="s">
        <v>105</v>
      </c>
      <c r="D4380" s="310">
        <v>-7.0410729253981561</v>
      </c>
      <c r="E4380" s="282" t="s">
        <v>2852</v>
      </c>
    </row>
    <row r="4381" spans="1:5" x14ac:dyDescent="0.2">
      <c r="A4381" s="282" t="s">
        <v>8048</v>
      </c>
      <c r="B4381" s="282" t="s">
        <v>8047</v>
      </c>
      <c r="C4381" s="282" t="s">
        <v>105</v>
      </c>
      <c r="D4381" s="310">
        <v>-15.331010452961671</v>
      </c>
      <c r="E4381" s="282" t="s">
        <v>2852</v>
      </c>
    </row>
    <row r="4382" spans="1:5" x14ac:dyDescent="0.2">
      <c r="A4382" s="282" t="s">
        <v>8046</v>
      </c>
      <c r="B4382" s="282" t="s">
        <v>8045</v>
      </c>
      <c r="C4382" s="282" t="s">
        <v>105</v>
      </c>
      <c r="D4382" s="310">
        <v>-22.994652406417114</v>
      </c>
      <c r="E4382" s="282" t="s">
        <v>2852</v>
      </c>
    </row>
    <row r="4383" spans="1:5" x14ac:dyDescent="0.2">
      <c r="A4383" s="282" t="s">
        <v>8044</v>
      </c>
      <c r="B4383" s="282" t="s">
        <v>8043</v>
      </c>
      <c r="C4383" s="282" t="s">
        <v>105</v>
      </c>
      <c r="D4383" s="310">
        <v>-12.980769230769232</v>
      </c>
      <c r="E4383" s="282" t="s">
        <v>2852</v>
      </c>
    </row>
    <row r="4384" spans="1:5" x14ac:dyDescent="0.2">
      <c r="A4384" s="282" t="s">
        <v>8042</v>
      </c>
      <c r="B4384" s="282" t="s">
        <v>8041</v>
      </c>
      <c r="C4384" s="282" t="s">
        <v>105</v>
      </c>
      <c r="D4384" s="310">
        <v>-22.934232715008431</v>
      </c>
      <c r="E4384" s="282" t="s">
        <v>2852</v>
      </c>
    </row>
    <row r="4385" spans="1:5" x14ac:dyDescent="0.2">
      <c r="A4385" s="282" t="s">
        <v>8040</v>
      </c>
      <c r="B4385" s="282" t="s">
        <v>8039</v>
      </c>
      <c r="C4385" s="282" t="s">
        <v>105</v>
      </c>
      <c r="D4385" s="310">
        <v>-15.61822125813449</v>
      </c>
      <c r="E4385" s="282" t="s">
        <v>2852</v>
      </c>
    </row>
    <row r="4386" spans="1:5" x14ac:dyDescent="0.2">
      <c r="A4386" s="282" t="s">
        <v>8038</v>
      </c>
      <c r="B4386" s="282" t="s">
        <v>8037</v>
      </c>
      <c r="C4386" s="282" t="s">
        <v>105</v>
      </c>
      <c r="D4386" s="310">
        <v>-10.533707865168539</v>
      </c>
      <c r="E4386" s="282" t="s">
        <v>2852</v>
      </c>
    </row>
    <row r="4387" spans="1:5" x14ac:dyDescent="0.2">
      <c r="A4387" s="282" t="s">
        <v>8036</v>
      </c>
      <c r="B4387" s="282" t="s">
        <v>8035</v>
      </c>
      <c r="C4387" s="282" t="s">
        <v>105</v>
      </c>
      <c r="D4387" s="310">
        <v>-22.962962962962962</v>
      </c>
      <c r="E4387" s="282" t="s">
        <v>2852</v>
      </c>
    </row>
    <row r="4388" spans="1:5" x14ac:dyDescent="0.2">
      <c r="A4388" s="282" t="s">
        <v>8034</v>
      </c>
      <c r="B4388" s="282" t="s">
        <v>8033</v>
      </c>
      <c r="C4388" s="282" t="s">
        <v>105</v>
      </c>
      <c r="D4388" s="310">
        <v>-27.058823529411764</v>
      </c>
      <c r="E4388" s="282" t="s">
        <v>2852</v>
      </c>
    </row>
    <row r="4389" spans="1:5" x14ac:dyDescent="0.2">
      <c r="A4389" s="282" t="s">
        <v>8032</v>
      </c>
      <c r="B4389" s="282" t="s">
        <v>8031</v>
      </c>
      <c r="C4389" s="282" t="s">
        <v>105</v>
      </c>
      <c r="D4389" s="310">
        <v>-11.018957345971565</v>
      </c>
      <c r="E4389" s="282" t="s">
        <v>2852</v>
      </c>
    </row>
    <row r="4390" spans="1:5" x14ac:dyDescent="0.2">
      <c r="A4390" s="282" t="s">
        <v>8030</v>
      </c>
      <c r="B4390" s="282" t="s">
        <v>8029</v>
      </c>
      <c r="C4390" s="282" t="s">
        <v>105</v>
      </c>
      <c r="D4390" s="310">
        <v>-6.580645161290323</v>
      </c>
      <c r="E4390" s="282" t="s">
        <v>2852</v>
      </c>
    </row>
    <row r="4391" spans="1:5" x14ac:dyDescent="0.2">
      <c r="A4391" s="282" t="s">
        <v>8028</v>
      </c>
      <c r="B4391" s="282" t="s">
        <v>8027</v>
      </c>
      <c r="C4391" s="282" t="s">
        <v>105</v>
      </c>
      <c r="D4391" s="310">
        <v>-7.0298769771529006</v>
      </c>
      <c r="E4391" s="282" t="s">
        <v>2852</v>
      </c>
    </row>
    <row r="4392" spans="1:5" x14ac:dyDescent="0.2">
      <c r="A4392" s="282" t="s">
        <v>8026</v>
      </c>
      <c r="B4392" s="282" t="s">
        <v>8025</v>
      </c>
      <c r="C4392" s="282" t="s">
        <v>105</v>
      </c>
      <c r="D4392" s="310">
        <v>-8.3756345177664979</v>
      </c>
      <c r="E4392" s="282" t="s">
        <v>2852</v>
      </c>
    </row>
    <row r="4393" spans="1:5" x14ac:dyDescent="0.2">
      <c r="A4393" s="282" t="s">
        <v>8024</v>
      </c>
      <c r="B4393" s="282" t="s">
        <v>8023</v>
      </c>
      <c r="C4393" s="282" t="s">
        <v>105</v>
      </c>
      <c r="D4393" s="310">
        <v>-5.3784860557768921</v>
      </c>
      <c r="E4393" s="282" t="s">
        <v>2852</v>
      </c>
    </row>
    <row r="4394" spans="1:5" x14ac:dyDescent="0.2">
      <c r="A4394" s="282" t="s">
        <v>8022</v>
      </c>
      <c r="B4394" s="282" t="s">
        <v>8021</v>
      </c>
      <c r="C4394" s="282" t="s">
        <v>105</v>
      </c>
      <c r="D4394" s="310">
        <v>-4.9382716049382713</v>
      </c>
      <c r="E4394" s="282" t="s">
        <v>2852</v>
      </c>
    </row>
    <row r="4395" spans="1:5" x14ac:dyDescent="0.2">
      <c r="A4395" s="282" t="s">
        <v>8020</v>
      </c>
      <c r="B4395" s="282" t="s">
        <v>8019</v>
      </c>
      <c r="C4395" s="282" t="s">
        <v>105</v>
      </c>
      <c r="D4395" s="310">
        <v>-12.149532710280374</v>
      </c>
      <c r="E4395" s="282" t="s">
        <v>2852</v>
      </c>
    </row>
    <row r="4396" spans="1:5" x14ac:dyDescent="0.2">
      <c r="A4396" s="282" t="s">
        <v>8018</v>
      </c>
      <c r="B4396" s="282" t="s">
        <v>8017</v>
      </c>
      <c r="C4396" s="282" t="s">
        <v>105</v>
      </c>
      <c r="D4396" s="310">
        <v>1.89873417721519</v>
      </c>
      <c r="E4396" s="282" t="s">
        <v>2849</v>
      </c>
    </row>
    <row r="4397" spans="1:5" x14ac:dyDescent="0.2">
      <c r="A4397" s="282" t="s">
        <v>8016</v>
      </c>
      <c r="B4397" s="282" t="s">
        <v>8015</v>
      </c>
      <c r="C4397" s="282" t="s">
        <v>105</v>
      </c>
      <c r="D4397" s="310">
        <v>-12.195121951219512</v>
      </c>
      <c r="E4397" s="282" t="s">
        <v>2852</v>
      </c>
    </row>
    <row r="4398" spans="1:5" x14ac:dyDescent="0.2">
      <c r="A4398" s="282" t="s">
        <v>8014</v>
      </c>
      <c r="B4398" s="282" t="s">
        <v>8013</v>
      </c>
      <c r="C4398" s="282" t="s">
        <v>105</v>
      </c>
      <c r="D4398" s="310">
        <v>-10.810810810810811</v>
      </c>
      <c r="E4398" s="282" t="s">
        <v>2852</v>
      </c>
    </row>
    <row r="4399" spans="1:5" x14ac:dyDescent="0.2">
      <c r="A4399" s="282" t="s">
        <v>8012</v>
      </c>
      <c r="B4399" s="282" t="s">
        <v>8011</v>
      </c>
      <c r="C4399" s="282" t="s">
        <v>105</v>
      </c>
      <c r="D4399" s="310">
        <v>-10.70559610705596</v>
      </c>
      <c r="E4399" s="282" t="s">
        <v>2852</v>
      </c>
    </row>
    <row r="4400" spans="1:5" x14ac:dyDescent="0.2">
      <c r="A4400" s="282" t="s">
        <v>8010</v>
      </c>
      <c r="B4400" s="282" t="s">
        <v>8009</v>
      </c>
      <c r="C4400" s="282" t="s">
        <v>105</v>
      </c>
      <c r="D4400" s="310">
        <v>-8.7774294670846391</v>
      </c>
      <c r="E4400" s="282" t="s">
        <v>2852</v>
      </c>
    </row>
    <row r="4401" spans="1:5" x14ac:dyDescent="0.2">
      <c r="A4401" s="282" t="s">
        <v>8008</v>
      </c>
      <c r="B4401" s="282" t="s">
        <v>8007</v>
      </c>
      <c r="C4401" s="282" t="s">
        <v>105</v>
      </c>
      <c r="D4401" s="310">
        <v>-8.8435374149659864</v>
      </c>
      <c r="E4401" s="282" t="s">
        <v>2852</v>
      </c>
    </row>
    <row r="4402" spans="1:5" x14ac:dyDescent="0.2">
      <c r="A4402" s="282" t="s">
        <v>8006</v>
      </c>
      <c r="B4402" s="282" t="s">
        <v>8005</v>
      </c>
      <c r="C4402" s="282" t="s">
        <v>105</v>
      </c>
      <c r="D4402" s="310">
        <v>-22.571428571428569</v>
      </c>
      <c r="E4402" s="282" t="s">
        <v>2852</v>
      </c>
    </row>
    <row r="4403" spans="1:5" x14ac:dyDescent="0.2">
      <c r="A4403" s="282" t="s">
        <v>8004</v>
      </c>
      <c r="B4403" s="282" t="s">
        <v>8003</v>
      </c>
      <c r="C4403" s="282" t="s">
        <v>105</v>
      </c>
      <c r="D4403" s="310">
        <v>47.438752783964368</v>
      </c>
      <c r="E4403" s="282" t="s">
        <v>2844</v>
      </c>
    </row>
    <row r="4404" spans="1:5" x14ac:dyDescent="0.2">
      <c r="A4404" s="282" t="s">
        <v>8002</v>
      </c>
      <c r="B4404" s="282" t="s">
        <v>8001</v>
      </c>
      <c r="C4404" s="282" t="s">
        <v>105</v>
      </c>
      <c r="D4404" s="310">
        <v>7.1348940914158305</v>
      </c>
      <c r="E4404" s="282" t="s">
        <v>2844</v>
      </c>
    </row>
    <row r="4405" spans="1:5" x14ac:dyDescent="0.2">
      <c r="A4405" s="282" t="s">
        <v>8000</v>
      </c>
      <c r="B4405" s="282" t="s">
        <v>7999</v>
      </c>
      <c r="C4405" s="282" t="s">
        <v>105</v>
      </c>
      <c r="D4405" s="310">
        <v>-11.204819277108435</v>
      </c>
      <c r="E4405" s="282" t="s">
        <v>2852</v>
      </c>
    </row>
    <row r="4406" spans="1:5" x14ac:dyDescent="0.2">
      <c r="A4406" s="282" t="s">
        <v>7998</v>
      </c>
      <c r="B4406" s="282" t="s">
        <v>7997</v>
      </c>
      <c r="C4406" s="282" t="s">
        <v>105</v>
      </c>
      <c r="D4406" s="310">
        <v>-19.42215088282504</v>
      </c>
      <c r="E4406" s="282" t="s">
        <v>2852</v>
      </c>
    </row>
    <row r="4407" spans="1:5" x14ac:dyDescent="0.2">
      <c r="A4407" s="282" t="s">
        <v>7996</v>
      </c>
      <c r="B4407" s="282" t="s">
        <v>7995</v>
      </c>
      <c r="C4407" s="282" t="s">
        <v>105</v>
      </c>
      <c r="D4407" s="310">
        <v>98.97540983606558</v>
      </c>
      <c r="E4407" s="282" t="s">
        <v>2844</v>
      </c>
    </row>
    <row r="4408" spans="1:5" x14ac:dyDescent="0.2">
      <c r="A4408" s="282" t="s">
        <v>7994</v>
      </c>
      <c r="B4408" s="282" t="s">
        <v>7993</v>
      </c>
      <c r="C4408" s="282" t="s">
        <v>105</v>
      </c>
      <c r="D4408" s="310">
        <v>18.451025056947611</v>
      </c>
      <c r="E4408" s="282" t="s">
        <v>2844</v>
      </c>
    </row>
    <row r="4409" spans="1:5" x14ac:dyDescent="0.2">
      <c r="A4409" s="282" t="s">
        <v>7992</v>
      </c>
      <c r="B4409" s="282" t="s">
        <v>7991</v>
      </c>
      <c r="C4409" s="282" t="s">
        <v>105</v>
      </c>
      <c r="D4409" s="310">
        <v>102.41691842900302</v>
      </c>
      <c r="E4409" s="282" t="s">
        <v>2844</v>
      </c>
    </row>
    <row r="4410" spans="1:5" x14ac:dyDescent="0.2">
      <c r="A4410" s="282" t="s">
        <v>7990</v>
      </c>
      <c r="B4410" s="282" t="s">
        <v>7989</v>
      </c>
      <c r="C4410" s="282" t="s">
        <v>105</v>
      </c>
      <c r="D4410" s="310">
        <v>-16.300940438871471</v>
      </c>
      <c r="E4410" s="282" t="s">
        <v>2852</v>
      </c>
    </row>
    <row r="4411" spans="1:5" x14ac:dyDescent="0.2">
      <c r="A4411" s="282" t="s">
        <v>7988</v>
      </c>
      <c r="B4411" s="282" t="s">
        <v>7987</v>
      </c>
      <c r="C4411" s="282" t="s">
        <v>105</v>
      </c>
      <c r="D4411" s="310">
        <v>-8.4388185654008439</v>
      </c>
      <c r="E4411" s="282" t="s">
        <v>2852</v>
      </c>
    </row>
    <row r="4412" spans="1:5" x14ac:dyDescent="0.2">
      <c r="A4412" s="282" t="s">
        <v>7986</v>
      </c>
      <c r="B4412" s="282" t="s">
        <v>7985</v>
      </c>
      <c r="C4412" s="282" t="s">
        <v>105</v>
      </c>
      <c r="D4412" s="310">
        <v>13.070539419087138</v>
      </c>
      <c r="E4412" s="282" t="s">
        <v>2844</v>
      </c>
    </row>
    <row r="4413" spans="1:5" x14ac:dyDescent="0.2">
      <c r="A4413" s="282" t="s">
        <v>7984</v>
      </c>
      <c r="B4413" s="282" t="s">
        <v>7983</v>
      </c>
      <c r="C4413" s="282" t="s">
        <v>105</v>
      </c>
      <c r="D4413" s="310">
        <v>-10.733452593917709</v>
      </c>
      <c r="E4413" s="282" t="s">
        <v>2852</v>
      </c>
    </row>
    <row r="4414" spans="1:5" x14ac:dyDescent="0.2">
      <c r="A4414" s="282" t="s">
        <v>7982</v>
      </c>
      <c r="B4414" s="282" t="s">
        <v>7981</v>
      </c>
      <c r="C4414" s="282" t="s">
        <v>105</v>
      </c>
      <c r="D4414" s="310">
        <v>-2.7480916030534353</v>
      </c>
      <c r="E4414" s="282" t="s">
        <v>2852</v>
      </c>
    </row>
    <row r="4415" spans="1:5" x14ac:dyDescent="0.2">
      <c r="A4415" s="282" t="s">
        <v>7980</v>
      </c>
      <c r="B4415" s="282" t="s">
        <v>7979</v>
      </c>
      <c r="C4415" s="282" t="s">
        <v>105</v>
      </c>
      <c r="D4415" s="310">
        <v>-4.1860465116279073</v>
      </c>
      <c r="E4415" s="282" t="s">
        <v>2852</v>
      </c>
    </row>
    <row r="4416" spans="1:5" x14ac:dyDescent="0.2">
      <c r="A4416" s="282" t="s">
        <v>7978</v>
      </c>
      <c r="B4416" s="282" t="s">
        <v>7977</v>
      </c>
      <c r="C4416" s="282" t="s">
        <v>105</v>
      </c>
      <c r="D4416" s="310">
        <v>-8.2706766917293226</v>
      </c>
      <c r="E4416" s="282" t="s">
        <v>2852</v>
      </c>
    </row>
    <row r="4417" spans="1:5" x14ac:dyDescent="0.2">
      <c r="A4417" s="282" t="s">
        <v>7976</v>
      </c>
      <c r="B4417" s="282" t="s">
        <v>7975</v>
      </c>
      <c r="C4417" s="282" t="s">
        <v>105</v>
      </c>
      <c r="D4417" s="310">
        <v>-10.943912448700409</v>
      </c>
      <c r="E4417" s="282" t="s">
        <v>2852</v>
      </c>
    </row>
    <row r="4418" spans="1:5" x14ac:dyDescent="0.2">
      <c r="A4418" s="282" t="s">
        <v>7974</v>
      </c>
      <c r="B4418" s="282" t="s">
        <v>7973</v>
      </c>
      <c r="C4418" s="282" t="s">
        <v>105</v>
      </c>
      <c r="D4418" s="310">
        <v>-26.955074875207984</v>
      </c>
      <c r="E4418" s="282" t="s">
        <v>2852</v>
      </c>
    </row>
    <row r="4419" spans="1:5" x14ac:dyDescent="0.2">
      <c r="A4419" s="282" t="s">
        <v>7972</v>
      </c>
      <c r="B4419" s="282" t="s">
        <v>7971</v>
      </c>
      <c r="C4419" s="282" t="s">
        <v>105</v>
      </c>
      <c r="D4419" s="310">
        <v>-23.631508678237651</v>
      </c>
      <c r="E4419" s="282" t="s">
        <v>2852</v>
      </c>
    </row>
    <row r="4420" spans="1:5" x14ac:dyDescent="0.2">
      <c r="A4420" s="282" t="s">
        <v>7970</v>
      </c>
      <c r="B4420" s="282" t="s">
        <v>7969</v>
      </c>
      <c r="C4420" s="282" t="s">
        <v>105</v>
      </c>
      <c r="D4420" s="310">
        <v>-6.5550906555090656</v>
      </c>
      <c r="E4420" s="282" t="s">
        <v>2852</v>
      </c>
    </row>
    <row r="4421" spans="1:5" x14ac:dyDescent="0.2">
      <c r="A4421" s="282" t="s">
        <v>7968</v>
      </c>
      <c r="B4421" s="282" t="s">
        <v>7967</v>
      </c>
      <c r="C4421" s="282" t="s">
        <v>105</v>
      </c>
      <c r="D4421" s="310">
        <v>-13.855421686746988</v>
      </c>
      <c r="E4421" s="282" t="s">
        <v>2852</v>
      </c>
    </row>
    <row r="4422" spans="1:5" x14ac:dyDescent="0.2">
      <c r="A4422" s="282" t="s">
        <v>7966</v>
      </c>
      <c r="B4422" s="282" t="s">
        <v>7965</v>
      </c>
      <c r="C4422" s="282" t="s">
        <v>105</v>
      </c>
      <c r="D4422" s="310">
        <v>4.857621440536013</v>
      </c>
      <c r="E4422" s="282" t="s">
        <v>2844</v>
      </c>
    </row>
    <row r="4423" spans="1:5" x14ac:dyDescent="0.2">
      <c r="A4423" s="282" t="s">
        <v>7964</v>
      </c>
      <c r="B4423" s="282" t="s">
        <v>7963</v>
      </c>
      <c r="C4423" s="282" t="s">
        <v>105</v>
      </c>
      <c r="D4423" s="310">
        <v>-11.737804878048779</v>
      </c>
      <c r="E4423" s="282" t="s">
        <v>2852</v>
      </c>
    </row>
    <row r="4424" spans="1:5" x14ac:dyDescent="0.2">
      <c r="A4424" s="282" t="s">
        <v>7962</v>
      </c>
      <c r="B4424" s="282" t="s">
        <v>7961</v>
      </c>
      <c r="C4424" s="282" t="s">
        <v>105</v>
      </c>
      <c r="D4424" s="310">
        <v>-3.4013605442176873</v>
      </c>
      <c r="E4424" s="282" t="s">
        <v>2852</v>
      </c>
    </row>
    <row r="4425" spans="1:5" x14ac:dyDescent="0.2">
      <c r="A4425" s="282" t="s">
        <v>7960</v>
      </c>
      <c r="B4425" s="282" t="s">
        <v>7959</v>
      </c>
      <c r="C4425" s="282" t="s">
        <v>105</v>
      </c>
      <c r="D4425" s="310">
        <v>-0.35169988276670577</v>
      </c>
      <c r="E4425" s="282" t="s">
        <v>2852</v>
      </c>
    </row>
    <row r="4426" spans="1:5" x14ac:dyDescent="0.2">
      <c r="A4426" s="282" t="s">
        <v>7958</v>
      </c>
      <c r="B4426" s="282" t="s">
        <v>7957</v>
      </c>
      <c r="C4426" s="282" t="s">
        <v>105</v>
      </c>
      <c r="D4426" s="310">
        <v>-16.375198728139907</v>
      </c>
      <c r="E4426" s="282" t="s">
        <v>2852</v>
      </c>
    </row>
    <row r="4427" spans="1:5" x14ac:dyDescent="0.2">
      <c r="A4427" s="282" t="s">
        <v>7956</v>
      </c>
      <c r="B4427" s="282" t="s">
        <v>7955</v>
      </c>
      <c r="C4427" s="282" t="s">
        <v>105</v>
      </c>
      <c r="D4427" s="310">
        <v>-24.912689173457508</v>
      </c>
      <c r="E4427" s="282" t="s">
        <v>2852</v>
      </c>
    </row>
    <row r="4428" spans="1:5" x14ac:dyDescent="0.2">
      <c r="A4428" s="282" t="s">
        <v>7954</v>
      </c>
      <c r="B4428" s="282" t="s">
        <v>7953</v>
      </c>
      <c r="C4428" s="282" t="s">
        <v>105</v>
      </c>
      <c r="D4428" s="310">
        <v>-4.3532338308457712</v>
      </c>
      <c r="E4428" s="282" t="s">
        <v>2852</v>
      </c>
    </row>
    <row r="4429" spans="1:5" x14ac:dyDescent="0.2">
      <c r="A4429" s="282" t="s">
        <v>7952</v>
      </c>
      <c r="B4429" s="282" t="s">
        <v>7951</v>
      </c>
      <c r="C4429" s="282" t="s">
        <v>105</v>
      </c>
      <c r="D4429" s="310">
        <v>-3.4305317324185252</v>
      </c>
      <c r="E4429" s="282" t="s">
        <v>2852</v>
      </c>
    </row>
    <row r="4430" spans="1:5" x14ac:dyDescent="0.2">
      <c r="A4430" s="282" t="s">
        <v>7950</v>
      </c>
      <c r="B4430" s="282" t="s">
        <v>7949</v>
      </c>
      <c r="C4430" s="282" t="s">
        <v>105</v>
      </c>
      <c r="D4430" s="310">
        <v>7.8374455732946293</v>
      </c>
      <c r="E4430" s="282" t="s">
        <v>2844</v>
      </c>
    </row>
    <row r="4431" spans="1:5" x14ac:dyDescent="0.2">
      <c r="A4431" s="282" t="s">
        <v>7948</v>
      </c>
      <c r="B4431" s="282" t="s">
        <v>7947</v>
      </c>
      <c r="C4431" s="282" t="s">
        <v>105</v>
      </c>
      <c r="D4431" s="310">
        <v>-12.661870503597122</v>
      </c>
      <c r="E4431" s="282" t="s">
        <v>2852</v>
      </c>
    </row>
    <row r="4432" spans="1:5" x14ac:dyDescent="0.2">
      <c r="A4432" s="282" t="s">
        <v>7946</v>
      </c>
      <c r="B4432" s="282" t="s">
        <v>7945</v>
      </c>
      <c r="C4432" s="282" t="s">
        <v>103</v>
      </c>
      <c r="D4432" s="310">
        <v>13.848039215686276</v>
      </c>
      <c r="E4432" s="282" t="s">
        <v>2844</v>
      </c>
    </row>
    <row r="4433" spans="1:5" x14ac:dyDescent="0.2">
      <c r="A4433" s="282" t="s">
        <v>7944</v>
      </c>
      <c r="B4433" s="282" t="s">
        <v>7943</v>
      </c>
      <c r="C4433" s="282" t="s">
        <v>103</v>
      </c>
      <c r="D4433" s="310">
        <v>104.63157894736842</v>
      </c>
      <c r="E4433" s="282" t="s">
        <v>2844</v>
      </c>
    </row>
    <row r="4434" spans="1:5" x14ac:dyDescent="0.2">
      <c r="A4434" s="282" t="s">
        <v>7942</v>
      </c>
      <c r="B4434" s="282" t="s">
        <v>7941</v>
      </c>
      <c r="C4434" s="282" t="s">
        <v>103</v>
      </c>
      <c r="D4434" s="310">
        <v>24.872231686541738</v>
      </c>
      <c r="E4434" s="282" t="s">
        <v>2844</v>
      </c>
    </row>
    <row r="4435" spans="1:5" x14ac:dyDescent="0.2">
      <c r="A4435" s="282" t="s">
        <v>7940</v>
      </c>
      <c r="B4435" s="282" t="s">
        <v>7939</v>
      </c>
      <c r="C4435" s="282" t="s">
        <v>103</v>
      </c>
      <c r="D4435" s="310">
        <v>35.326086956521742</v>
      </c>
      <c r="E4435" s="282" t="s">
        <v>2844</v>
      </c>
    </row>
    <row r="4436" spans="1:5" x14ac:dyDescent="0.2">
      <c r="A4436" s="282" t="s">
        <v>7938</v>
      </c>
      <c r="B4436" s="282" t="s">
        <v>7937</v>
      </c>
      <c r="C4436" s="282" t="s">
        <v>103</v>
      </c>
      <c r="D4436" s="310">
        <v>-6.8246445497630326</v>
      </c>
      <c r="E4436" s="282" t="s">
        <v>2852</v>
      </c>
    </row>
    <row r="4437" spans="1:5" x14ac:dyDescent="0.2">
      <c r="A4437" s="282" t="s">
        <v>7936</v>
      </c>
      <c r="B4437" s="282" t="s">
        <v>7935</v>
      </c>
      <c r="C4437" s="282" t="s">
        <v>103</v>
      </c>
      <c r="D4437" s="310">
        <v>-0.61443932411674351</v>
      </c>
      <c r="E4437" s="282" t="s">
        <v>2852</v>
      </c>
    </row>
    <row r="4438" spans="1:5" x14ac:dyDescent="0.2">
      <c r="A4438" s="282" t="s">
        <v>7934</v>
      </c>
      <c r="B4438" s="282" t="s">
        <v>7933</v>
      </c>
      <c r="C4438" s="282" t="s">
        <v>103</v>
      </c>
      <c r="D4438" s="310">
        <v>-1.308139534883721</v>
      </c>
      <c r="E4438" s="282" t="s">
        <v>2852</v>
      </c>
    </row>
    <row r="4439" spans="1:5" x14ac:dyDescent="0.2">
      <c r="A4439" s="282" t="s">
        <v>7932</v>
      </c>
      <c r="B4439" s="282" t="s">
        <v>7931</v>
      </c>
      <c r="C4439" s="282" t="s">
        <v>103</v>
      </c>
      <c r="D4439" s="310">
        <v>-8.6137281292059225</v>
      </c>
      <c r="E4439" s="282" t="s">
        <v>2852</v>
      </c>
    </row>
    <row r="4440" spans="1:5" x14ac:dyDescent="0.2">
      <c r="A4440" s="282" t="s">
        <v>7930</v>
      </c>
      <c r="B4440" s="282" t="s">
        <v>7929</v>
      </c>
      <c r="C4440" s="282" t="s">
        <v>103</v>
      </c>
      <c r="D4440" s="310">
        <v>-4.7215496368038741</v>
      </c>
      <c r="E4440" s="282" t="s">
        <v>2852</v>
      </c>
    </row>
    <row r="4441" spans="1:5" x14ac:dyDescent="0.2">
      <c r="A4441" s="282" t="s">
        <v>7928</v>
      </c>
      <c r="B4441" s="282" t="s">
        <v>7927</v>
      </c>
      <c r="C4441" s="282" t="s">
        <v>103</v>
      </c>
      <c r="D4441" s="310">
        <v>-8.1081081081081088</v>
      </c>
      <c r="E4441" s="282" t="s">
        <v>2852</v>
      </c>
    </row>
    <row r="4442" spans="1:5" x14ac:dyDescent="0.2">
      <c r="A4442" s="282" t="s">
        <v>7926</v>
      </c>
      <c r="B4442" s="282" t="s">
        <v>7925</v>
      </c>
      <c r="C4442" s="282" t="s">
        <v>103</v>
      </c>
      <c r="D4442" s="310">
        <v>-8.8495575221238933</v>
      </c>
      <c r="E4442" s="282" t="s">
        <v>2852</v>
      </c>
    </row>
    <row r="4443" spans="1:5" x14ac:dyDescent="0.2">
      <c r="A4443" s="282" t="s">
        <v>7924</v>
      </c>
      <c r="B4443" s="282" t="s">
        <v>7923</v>
      </c>
      <c r="C4443" s="282" t="s">
        <v>103</v>
      </c>
      <c r="D4443" s="310">
        <v>-6.2355658198614323</v>
      </c>
      <c r="E4443" s="282" t="s">
        <v>2852</v>
      </c>
    </row>
    <row r="4444" spans="1:5" x14ac:dyDescent="0.2">
      <c r="A4444" s="282" t="s">
        <v>7922</v>
      </c>
      <c r="B4444" s="282" t="s">
        <v>7921</v>
      </c>
      <c r="C4444" s="282" t="s">
        <v>103</v>
      </c>
      <c r="D4444" s="310">
        <v>1.7107309486780715</v>
      </c>
      <c r="E4444" s="282" t="s">
        <v>2849</v>
      </c>
    </row>
    <row r="4445" spans="1:5" x14ac:dyDescent="0.2">
      <c r="A4445" s="282" t="s">
        <v>7920</v>
      </c>
      <c r="B4445" s="282" t="s">
        <v>7919</v>
      </c>
      <c r="C4445" s="282" t="s">
        <v>103</v>
      </c>
      <c r="D4445" s="310">
        <v>1.5151515151515151</v>
      </c>
      <c r="E4445" s="282" t="s">
        <v>2849</v>
      </c>
    </row>
    <row r="4446" spans="1:5" x14ac:dyDescent="0.2">
      <c r="A4446" s="282" t="s">
        <v>7918</v>
      </c>
      <c r="B4446" s="282" t="s">
        <v>7917</v>
      </c>
      <c r="C4446" s="282" t="s">
        <v>103</v>
      </c>
      <c r="D4446" s="310">
        <v>-13.063763608087092</v>
      </c>
      <c r="E4446" s="282" t="s">
        <v>2852</v>
      </c>
    </row>
    <row r="4447" spans="1:5" x14ac:dyDescent="0.2">
      <c r="A4447" s="282" t="s">
        <v>7916</v>
      </c>
      <c r="B4447" s="282" t="s">
        <v>7915</v>
      </c>
      <c r="C4447" s="282" t="s">
        <v>103</v>
      </c>
      <c r="D4447" s="310">
        <v>23.357664233576642</v>
      </c>
      <c r="E4447" s="282" t="s">
        <v>2844</v>
      </c>
    </row>
    <row r="4448" spans="1:5" x14ac:dyDescent="0.2">
      <c r="A4448" s="282" t="s">
        <v>7914</v>
      </c>
      <c r="B4448" s="282" t="s">
        <v>7913</v>
      </c>
      <c r="C4448" s="282" t="s">
        <v>103</v>
      </c>
      <c r="D4448" s="310">
        <v>9.375</v>
      </c>
      <c r="E4448" s="282" t="s">
        <v>2844</v>
      </c>
    </row>
    <row r="4449" spans="1:5" x14ac:dyDescent="0.2">
      <c r="A4449" s="282" t="s">
        <v>7912</v>
      </c>
      <c r="B4449" s="282" t="s">
        <v>7911</v>
      </c>
      <c r="C4449" s="282" t="s">
        <v>103</v>
      </c>
      <c r="D4449" s="310">
        <v>-6.3520871143375679</v>
      </c>
      <c r="E4449" s="282" t="s">
        <v>2852</v>
      </c>
    </row>
    <row r="4450" spans="1:5" x14ac:dyDescent="0.2">
      <c r="A4450" s="282" t="s">
        <v>7910</v>
      </c>
      <c r="B4450" s="282" t="s">
        <v>7909</v>
      </c>
      <c r="C4450" s="282" t="s">
        <v>103</v>
      </c>
      <c r="D4450" s="310">
        <v>-6.1583577712609969</v>
      </c>
      <c r="E4450" s="282" t="s">
        <v>2852</v>
      </c>
    </row>
    <row r="4451" spans="1:5" x14ac:dyDescent="0.2">
      <c r="A4451" s="282" t="s">
        <v>7908</v>
      </c>
      <c r="B4451" s="282" t="s">
        <v>7907</v>
      </c>
      <c r="C4451" s="282" t="s">
        <v>103</v>
      </c>
      <c r="D4451" s="310">
        <v>-6.0098522167487687</v>
      </c>
      <c r="E4451" s="282" t="s">
        <v>2852</v>
      </c>
    </row>
    <row r="4452" spans="1:5" x14ac:dyDescent="0.2">
      <c r="A4452" s="282" t="s">
        <v>7906</v>
      </c>
      <c r="B4452" s="282" t="s">
        <v>7905</v>
      </c>
      <c r="C4452" s="282" t="s">
        <v>103</v>
      </c>
      <c r="D4452" s="310">
        <v>0.46783625730994155</v>
      </c>
      <c r="E4452" s="282" t="s">
        <v>2849</v>
      </c>
    </row>
    <row r="4453" spans="1:5" x14ac:dyDescent="0.2">
      <c r="A4453" s="282" t="s">
        <v>7904</v>
      </c>
      <c r="B4453" s="282" t="s">
        <v>7903</v>
      </c>
      <c r="C4453" s="282" t="s">
        <v>103</v>
      </c>
      <c r="D4453" s="310">
        <v>-0.16366612111292964</v>
      </c>
      <c r="E4453" s="282" t="s">
        <v>2852</v>
      </c>
    </row>
    <row r="4454" spans="1:5" x14ac:dyDescent="0.2">
      <c r="A4454" s="282" t="s">
        <v>7902</v>
      </c>
      <c r="B4454" s="282" t="s">
        <v>7901</v>
      </c>
      <c r="C4454" s="282" t="s">
        <v>103</v>
      </c>
      <c r="D4454" s="310">
        <v>-5.1971326164874547</v>
      </c>
      <c r="E4454" s="282" t="s">
        <v>2852</v>
      </c>
    </row>
    <row r="4455" spans="1:5" x14ac:dyDescent="0.2">
      <c r="A4455" s="282" t="s">
        <v>7900</v>
      </c>
      <c r="B4455" s="282" t="s">
        <v>7899</v>
      </c>
      <c r="C4455" s="282" t="s">
        <v>103</v>
      </c>
      <c r="D4455" s="310">
        <v>-3.2374100719424459</v>
      </c>
      <c r="E4455" s="282" t="s">
        <v>2852</v>
      </c>
    </row>
    <row r="4456" spans="1:5" x14ac:dyDescent="0.2">
      <c r="A4456" s="282" t="s">
        <v>7898</v>
      </c>
      <c r="B4456" s="282" t="s">
        <v>7897</v>
      </c>
      <c r="C4456" s="282" t="s">
        <v>103</v>
      </c>
      <c r="D4456" s="310">
        <v>1.8518518518518516</v>
      </c>
      <c r="E4456" s="282" t="s">
        <v>2849</v>
      </c>
    </row>
    <row r="4457" spans="1:5" x14ac:dyDescent="0.2">
      <c r="A4457" s="282" t="s">
        <v>7896</v>
      </c>
      <c r="B4457" s="282" t="s">
        <v>7895</v>
      </c>
      <c r="C4457" s="282" t="s">
        <v>103</v>
      </c>
      <c r="D4457" s="310">
        <v>46.921182266009851</v>
      </c>
      <c r="E4457" s="282" t="s">
        <v>2844</v>
      </c>
    </row>
    <row r="4458" spans="1:5" x14ac:dyDescent="0.2">
      <c r="A4458" s="282" t="s">
        <v>7894</v>
      </c>
      <c r="B4458" s="282" t="s">
        <v>7893</v>
      </c>
      <c r="C4458" s="282" t="s">
        <v>103</v>
      </c>
      <c r="D4458" s="310">
        <v>97.372060857538031</v>
      </c>
      <c r="E4458" s="282" t="s">
        <v>2844</v>
      </c>
    </row>
    <row r="4459" spans="1:5" x14ac:dyDescent="0.2">
      <c r="A4459" s="282" t="s">
        <v>7892</v>
      </c>
      <c r="B4459" s="282" t="s">
        <v>7891</v>
      </c>
      <c r="C4459" s="282" t="s">
        <v>103</v>
      </c>
      <c r="D4459" s="310">
        <v>-7.5630252100840334</v>
      </c>
      <c r="E4459" s="282" t="s">
        <v>2852</v>
      </c>
    </row>
    <row r="4460" spans="1:5" x14ac:dyDescent="0.2">
      <c r="A4460" s="282" t="s">
        <v>7890</v>
      </c>
      <c r="B4460" s="282" t="s">
        <v>7889</v>
      </c>
      <c r="C4460" s="282" t="s">
        <v>103</v>
      </c>
      <c r="D4460" s="310">
        <v>-4.0899795501022496</v>
      </c>
      <c r="E4460" s="282" t="s">
        <v>2852</v>
      </c>
    </row>
    <row r="4461" spans="1:5" x14ac:dyDescent="0.2">
      <c r="A4461" s="282" t="s">
        <v>7888</v>
      </c>
      <c r="B4461" s="282" t="s">
        <v>7887</v>
      </c>
      <c r="C4461" s="282" t="s">
        <v>103</v>
      </c>
      <c r="D4461" s="310">
        <v>6.5</v>
      </c>
      <c r="E4461" s="282" t="s">
        <v>2844</v>
      </c>
    </row>
    <row r="4462" spans="1:5" x14ac:dyDescent="0.2">
      <c r="A4462" s="282" t="s">
        <v>7886</v>
      </c>
      <c r="B4462" s="282" t="s">
        <v>7885</v>
      </c>
      <c r="C4462" s="282" t="s">
        <v>103</v>
      </c>
      <c r="D4462" s="310">
        <v>4.1058394160583944</v>
      </c>
      <c r="E4462" s="282" t="s">
        <v>2849</v>
      </c>
    </row>
    <row r="4463" spans="1:5" x14ac:dyDescent="0.2">
      <c r="A4463" s="282" t="s">
        <v>7884</v>
      </c>
      <c r="B4463" s="282" t="s">
        <v>7883</v>
      </c>
      <c r="C4463" s="282" t="s">
        <v>103</v>
      </c>
      <c r="D4463" s="310">
        <v>-10.552763819095476</v>
      </c>
      <c r="E4463" s="282" t="s">
        <v>2852</v>
      </c>
    </row>
    <row r="4464" spans="1:5" x14ac:dyDescent="0.2">
      <c r="A4464" s="282" t="s">
        <v>7882</v>
      </c>
      <c r="B4464" s="282" t="s">
        <v>7881</v>
      </c>
      <c r="C4464" s="282" t="s">
        <v>103</v>
      </c>
      <c r="D4464" s="310">
        <v>-8.4889643463497446</v>
      </c>
      <c r="E4464" s="282" t="s">
        <v>2852</v>
      </c>
    </row>
    <row r="4465" spans="1:5" x14ac:dyDescent="0.2">
      <c r="A4465" s="282" t="s">
        <v>7880</v>
      </c>
      <c r="B4465" s="282" t="s">
        <v>7879</v>
      </c>
      <c r="C4465" s="282" t="s">
        <v>103</v>
      </c>
      <c r="D4465" s="310">
        <v>-6.7901234567901234</v>
      </c>
      <c r="E4465" s="282" t="s">
        <v>2852</v>
      </c>
    </row>
    <row r="4466" spans="1:5" x14ac:dyDescent="0.2">
      <c r="A4466" s="282" t="s">
        <v>7878</v>
      </c>
      <c r="B4466" s="282" t="s">
        <v>7877</v>
      </c>
      <c r="C4466" s="282" t="s">
        <v>103</v>
      </c>
      <c r="D4466" s="310">
        <v>-5.1330798479087454</v>
      </c>
      <c r="E4466" s="282" t="s">
        <v>2852</v>
      </c>
    </row>
    <row r="4467" spans="1:5" x14ac:dyDescent="0.2">
      <c r="A4467" s="282" t="s">
        <v>7876</v>
      </c>
      <c r="B4467" s="282" t="s">
        <v>7875</v>
      </c>
      <c r="C4467" s="282" t="s">
        <v>103</v>
      </c>
      <c r="D4467" s="310">
        <v>1.6981132075471699</v>
      </c>
      <c r="E4467" s="282" t="s">
        <v>2849</v>
      </c>
    </row>
    <row r="4468" spans="1:5" x14ac:dyDescent="0.2">
      <c r="A4468" s="282" t="s">
        <v>7874</v>
      </c>
      <c r="B4468" s="282" t="s">
        <v>7873</v>
      </c>
      <c r="C4468" s="282" t="s">
        <v>103</v>
      </c>
      <c r="D4468" s="310">
        <v>2.5641025641025639</v>
      </c>
      <c r="E4468" s="282" t="s">
        <v>2849</v>
      </c>
    </row>
    <row r="4469" spans="1:5" x14ac:dyDescent="0.2">
      <c r="A4469" s="282" t="s">
        <v>7872</v>
      </c>
      <c r="B4469" s="282" t="s">
        <v>7871</v>
      </c>
      <c r="C4469" s="282" t="s">
        <v>103</v>
      </c>
      <c r="D4469" s="310">
        <v>1.6248153618906942</v>
      </c>
      <c r="E4469" s="282" t="s">
        <v>2849</v>
      </c>
    </row>
    <row r="4470" spans="1:5" x14ac:dyDescent="0.2">
      <c r="A4470" s="282" t="s">
        <v>7870</v>
      </c>
      <c r="B4470" s="282" t="s">
        <v>7869</v>
      </c>
      <c r="C4470" s="282" t="s">
        <v>103</v>
      </c>
      <c r="D4470" s="310">
        <v>0.67114093959731547</v>
      </c>
      <c r="E4470" s="282" t="s">
        <v>2849</v>
      </c>
    </row>
    <row r="4471" spans="1:5" x14ac:dyDescent="0.2">
      <c r="A4471" s="282" t="s">
        <v>7868</v>
      </c>
      <c r="B4471" s="282" t="s">
        <v>7867</v>
      </c>
      <c r="C4471" s="282" t="s">
        <v>103</v>
      </c>
      <c r="D4471" s="310">
        <v>2.2399999999999998</v>
      </c>
      <c r="E4471" s="282" t="s">
        <v>2849</v>
      </c>
    </row>
    <row r="4472" spans="1:5" x14ac:dyDescent="0.2">
      <c r="A4472" s="282" t="s">
        <v>7866</v>
      </c>
      <c r="B4472" s="282" t="s">
        <v>7865</v>
      </c>
      <c r="C4472" s="282" t="s">
        <v>103</v>
      </c>
      <c r="D4472" s="310">
        <v>19.636776390465378</v>
      </c>
      <c r="E4472" s="282" t="s">
        <v>2844</v>
      </c>
    </row>
    <row r="4473" spans="1:5" x14ac:dyDescent="0.2">
      <c r="A4473" s="282" t="s">
        <v>7864</v>
      </c>
      <c r="B4473" s="282" t="s">
        <v>7863</v>
      </c>
      <c r="C4473" s="282" t="s">
        <v>103</v>
      </c>
      <c r="D4473" s="310">
        <v>1.3320647002854424</v>
      </c>
      <c r="E4473" s="282" t="s">
        <v>2849</v>
      </c>
    </row>
    <row r="4474" spans="1:5" x14ac:dyDescent="0.2">
      <c r="A4474" s="282" t="s">
        <v>7862</v>
      </c>
      <c r="B4474" s="282" t="s">
        <v>7861</v>
      </c>
      <c r="C4474" s="282" t="s">
        <v>103</v>
      </c>
      <c r="D4474" s="310">
        <v>1.6581632653061225</v>
      </c>
      <c r="E4474" s="282" t="s">
        <v>2849</v>
      </c>
    </row>
    <row r="4475" spans="1:5" x14ac:dyDescent="0.2">
      <c r="A4475" s="282" t="s">
        <v>7860</v>
      </c>
      <c r="B4475" s="282" t="s">
        <v>7859</v>
      </c>
      <c r="C4475" s="282" t="s">
        <v>103</v>
      </c>
      <c r="D4475" s="310">
        <v>0</v>
      </c>
      <c r="E4475" s="282" t="s">
        <v>3705</v>
      </c>
    </row>
    <row r="4476" spans="1:5" x14ac:dyDescent="0.2">
      <c r="A4476" s="282" t="s">
        <v>7858</v>
      </c>
      <c r="B4476" s="282" t="s">
        <v>7857</v>
      </c>
      <c r="C4476" s="282" t="s">
        <v>103</v>
      </c>
      <c r="D4476" s="310">
        <v>-5.7017543859649118</v>
      </c>
      <c r="E4476" s="282" t="s">
        <v>2852</v>
      </c>
    </row>
    <row r="4477" spans="1:5" x14ac:dyDescent="0.2">
      <c r="A4477" s="282" t="s">
        <v>7856</v>
      </c>
      <c r="B4477" s="282" t="s">
        <v>7855</v>
      </c>
      <c r="C4477" s="282" t="s">
        <v>103</v>
      </c>
      <c r="D4477" s="310">
        <v>2.4242424242424243</v>
      </c>
      <c r="E4477" s="282" t="s">
        <v>2849</v>
      </c>
    </row>
    <row r="4478" spans="1:5" x14ac:dyDescent="0.2">
      <c r="A4478" s="282" t="s">
        <v>7854</v>
      </c>
      <c r="B4478" s="282" t="s">
        <v>7853</v>
      </c>
      <c r="C4478" s="282" t="s">
        <v>103</v>
      </c>
      <c r="D4478" s="310">
        <v>-0.53859964093357271</v>
      </c>
      <c r="E4478" s="282" t="s">
        <v>2852</v>
      </c>
    </row>
    <row r="4479" spans="1:5" x14ac:dyDescent="0.2">
      <c r="A4479" s="282" t="s">
        <v>7852</v>
      </c>
      <c r="B4479" s="282" t="s">
        <v>7851</v>
      </c>
      <c r="C4479" s="282" t="s">
        <v>103</v>
      </c>
      <c r="D4479" s="310">
        <v>-8.1333333333333329</v>
      </c>
      <c r="E4479" s="282" t="s">
        <v>2852</v>
      </c>
    </row>
    <row r="4480" spans="1:5" x14ac:dyDescent="0.2">
      <c r="A4480" s="282" t="s">
        <v>7850</v>
      </c>
      <c r="B4480" s="282" t="s">
        <v>7849</v>
      </c>
      <c r="C4480" s="282" t="s">
        <v>103</v>
      </c>
      <c r="D4480" s="310">
        <v>9.1310751104565533</v>
      </c>
      <c r="E4480" s="282" t="s">
        <v>2844</v>
      </c>
    </row>
    <row r="4481" spans="1:5" x14ac:dyDescent="0.2">
      <c r="A4481" s="282" t="s">
        <v>7848</v>
      </c>
      <c r="B4481" s="282" t="s">
        <v>7847</v>
      </c>
      <c r="C4481" s="282" t="s">
        <v>103</v>
      </c>
      <c r="D4481" s="310">
        <v>0.11792452830188679</v>
      </c>
      <c r="E4481" s="282" t="s">
        <v>2849</v>
      </c>
    </row>
    <row r="4482" spans="1:5" x14ac:dyDescent="0.2">
      <c r="A4482" s="282" t="s">
        <v>7846</v>
      </c>
      <c r="B4482" s="282" t="s">
        <v>7845</v>
      </c>
      <c r="C4482" s="282" t="s">
        <v>103</v>
      </c>
      <c r="D4482" s="310">
        <v>-2.029769959404601</v>
      </c>
      <c r="E4482" s="282" t="s">
        <v>2852</v>
      </c>
    </row>
    <row r="4483" spans="1:5" x14ac:dyDescent="0.2">
      <c r="A4483" s="282" t="s">
        <v>7844</v>
      </c>
      <c r="B4483" s="282" t="s">
        <v>7843</v>
      </c>
      <c r="C4483" s="282" t="s">
        <v>103</v>
      </c>
      <c r="D4483" s="310">
        <v>-9.7024579560155235</v>
      </c>
      <c r="E4483" s="282" t="s">
        <v>2852</v>
      </c>
    </row>
    <row r="4484" spans="1:5" x14ac:dyDescent="0.2">
      <c r="A4484" s="282" t="s">
        <v>7842</v>
      </c>
      <c r="B4484" s="282" t="s">
        <v>7841</v>
      </c>
      <c r="C4484" s="282" t="s">
        <v>103</v>
      </c>
      <c r="D4484" s="310">
        <v>4.1837571780147655</v>
      </c>
      <c r="E4484" s="282" t="s">
        <v>2849</v>
      </c>
    </row>
    <row r="4485" spans="1:5" x14ac:dyDescent="0.2">
      <c r="A4485" s="282" t="s">
        <v>7840</v>
      </c>
      <c r="B4485" s="282" t="s">
        <v>7839</v>
      </c>
      <c r="C4485" s="282" t="s">
        <v>103</v>
      </c>
      <c r="D4485" s="310">
        <v>-10.349127182044887</v>
      </c>
      <c r="E4485" s="282" t="s">
        <v>2852</v>
      </c>
    </row>
    <row r="4486" spans="1:5" x14ac:dyDescent="0.2">
      <c r="A4486" s="282" t="s">
        <v>7838</v>
      </c>
      <c r="B4486" s="282" t="s">
        <v>7837</v>
      </c>
      <c r="C4486" s="282" t="s">
        <v>103</v>
      </c>
      <c r="D4486" s="310">
        <v>-4.4052863436123353</v>
      </c>
      <c r="E4486" s="282" t="s">
        <v>2852</v>
      </c>
    </row>
    <row r="4487" spans="1:5" x14ac:dyDescent="0.2">
      <c r="A4487" s="282" t="s">
        <v>7836</v>
      </c>
      <c r="B4487" s="282" t="s">
        <v>7835</v>
      </c>
      <c r="C4487" s="282" t="s">
        <v>103</v>
      </c>
      <c r="D4487" s="310">
        <v>-5.8551617873651773</v>
      </c>
      <c r="E4487" s="282" t="s">
        <v>2852</v>
      </c>
    </row>
    <row r="4488" spans="1:5" x14ac:dyDescent="0.2">
      <c r="A4488" s="282" t="s">
        <v>7834</v>
      </c>
      <c r="B4488" s="282" t="s">
        <v>7833</v>
      </c>
      <c r="C4488" s="282" t="s">
        <v>103</v>
      </c>
      <c r="D4488" s="310">
        <v>35.087719298245609</v>
      </c>
      <c r="E4488" s="282" t="s">
        <v>2844</v>
      </c>
    </row>
    <row r="4489" spans="1:5" x14ac:dyDescent="0.2">
      <c r="A4489" s="282" t="s">
        <v>7832</v>
      </c>
      <c r="B4489" s="282" t="s">
        <v>7831</v>
      </c>
      <c r="C4489" s="282" t="s">
        <v>103</v>
      </c>
      <c r="D4489" s="310">
        <v>-4.7128129602356408</v>
      </c>
      <c r="E4489" s="282" t="s">
        <v>2852</v>
      </c>
    </row>
    <row r="4490" spans="1:5" x14ac:dyDescent="0.2">
      <c r="A4490" s="282" t="s">
        <v>7830</v>
      </c>
      <c r="B4490" s="282" t="s">
        <v>7829</v>
      </c>
      <c r="C4490" s="282" t="s">
        <v>103</v>
      </c>
      <c r="D4490" s="310">
        <v>-5.9467918622848197</v>
      </c>
      <c r="E4490" s="282" t="s">
        <v>2852</v>
      </c>
    </row>
    <row r="4491" spans="1:5" x14ac:dyDescent="0.2">
      <c r="A4491" s="282" t="s">
        <v>7828</v>
      </c>
      <c r="B4491" s="282" t="s">
        <v>7827</v>
      </c>
      <c r="C4491" s="282" t="s">
        <v>103</v>
      </c>
      <c r="D4491" s="310">
        <v>193.31797235023041</v>
      </c>
      <c r="E4491" s="282" t="s">
        <v>2844</v>
      </c>
    </row>
    <row r="4492" spans="1:5" x14ac:dyDescent="0.2">
      <c r="A4492" s="282" t="s">
        <v>7826</v>
      </c>
      <c r="B4492" s="282" t="s">
        <v>7825</v>
      </c>
      <c r="C4492" s="282" t="s">
        <v>103</v>
      </c>
      <c r="D4492" s="310">
        <v>1.107011070110701</v>
      </c>
      <c r="E4492" s="282" t="s">
        <v>2849</v>
      </c>
    </row>
    <row r="4493" spans="1:5" x14ac:dyDescent="0.2">
      <c r="A4493" s="282" t="s">
        <v>7824</v>
      </c>
      <c r="B4493" s="282" t="s">
        <v>7823</v>
      </c>
      <c r="C4493" s="282" t="s">
        <v>103</v>
      </c>
      <c r="D4493" s="310">
        <v>514.04958677685954</v>
      </c>
      <c r="E4493" s="282" t="s">
        <v>2844</v>
      </c>
    </row>
    <row r="4494" spans="1:5" x14ac:dyDescent="0.2">
      <c r="A4494" s="282" t="s">
        <v>7822</v>
      </c>
      <c r="B4494" s="282" t="s">
        <v>7821</v>
      </c>
      <c r="C4494" s="282" t="s">
        <v>103</v>
      </c>
      <c r="D4494" s="310">
        <v>1.3490725126475547</v>
      </c>
      <c r="E4494" s="282" t="s">
        <v>2849</v>
      </c>
    </row>
    <row r="4495" spans="1:5" x14ac:dyDescent="0.2">
      <c r="A4495" s="282" t="s">
        <v>7820</v>
      </c>
      <c r="B4495" s="282" t="s">
        <v>7819</v>
      </c>
      <c r="C4495" s="282" t="s">
        <v>103</v>
      </c>
      <c r="D4495" s="310">
        <v>-7.4796747967479673</v>
      </c>
      <c r="E4495" s="282" t="s">
        <v>2852</v>
      </c>
    </row>
    <row r="4496" spans="1:5" x14ac:dyDescent="0.2">
      <c r="A4496" s="282" t="s">
        <v>7818</v>
      </c>
      <c r="B4496" s="282" t="s">
        <v>7817</v>
      </c>
      <c r="C4496" s="282" t="s">
        <v>103</v>
      </c>
      <c r="D4496" s="310">
        <v>55.175879396984925</v>
      </c>
      <c r="E4496" s="282" t="s">
        <v>2844</v>
      </c>
    </row>
    <row r="4497" spans="1:5" x14ac:dyDescent="0.2">
      <c r="A4497" s="282" t="s">
        <v>7816</v>
      </c>
      <c r="B4497" s="282" t="s">
        <v>7815</v>
      </c>
      <c r="C4497" s="282" t="s">
        <v>103</v>
      </c>
      <c r="D4497" s="310">
        <v>-15.020297699594046</v>
      </c>
      <c r="E4497" s="282" t="s">
        <v>2852</v>
      </c>
    </row>
    <row r="4498" spans="1:5" x14ac:dyDescent="0.2">
      <c r="A4498" s="282" t="s">
        <v>7814</v>
      </c>
      <c r="B4498" s="282" t="s">
        <v>7813</v>
      </c>
      <c r="C4498" s="282" t="s">
        <v>103</v>
      </c>
      <c r="D4498" s="310">
        <v>-17.045454545454543</v>
      </c>
      <c r="E4498" s="282" t="s">
        <v>2852</v>
      </c>
    </row>
    <row r="4499" spans="1:5" x14ac:dyDescent="0.2">
      <c r="A4499" s="282" t="s">
        <v>7812</v>
      </c>
      <c r="B4499" s="282" t="s">
        <v>7811</v>
      </c>
      <c r="C4499" s="282" t="s">
        <v>103</v>
      </c>
      <c r="D4499" s="310">
        <v>-1.6949152542372881</v>
      </c>
      <c r="E4499" s="282" t="s">
        <v>2852</v>
      </c>
    </row>
    <row r="4500" spans="1:5" x14ac:dyDescent="0.2">
      <c r="A4500" s="282" t="s">
        <v>7810</v>
      </c>
      <c r="B4500" s="282" t="s">
        <v>7809</v>
      </c>
      <c r="C4500" s="282" t="s">
        <v>103</v>
      </c>
      <c r="D4500" s="310">
        <v>10.543130990415335</v>
      </c>
      <c r="E4500" s="282" t="s">
        <v>2844</v>
      </c>
    </row>
    <row r="4501" spans="1:5" x14ac:dyDescent="0.2">
      <c r="A4501" s="282" t="s">
        <v>7808</v>
      </c>
      <c r="B4501" s="282" t="s">
        <v>7807</v>
      </c>
      <c r="C4501" s="282" t="s">
        <v>103</v>
      </c>
      <c r="D4501" s="310">
        <v>-3.594771241830065</v>
      </c>
      <c r="E4501" s="282" t="s">
        <v>2852</v>
      </c>
    </row>
    <row r="4502" spans="1:5" x14ac:dyDescent="0.2">
      <c r="A4502" s="282" t="s">
        <v>7806</v>
      </c>
      <c r="B4502" s="282" t="s">
        <v>7805</v>
      </c>
      <c r="C4502" s="282" t="s">
        <v>103</v>
      </c>
      <c r="D4502" s="310">
        <v>112.37113402061856</v>
      </c>
      <c r="E4502" s="282" t="s">
        <v>2844</v>
      </c>
    </row>
    <row r="4503" spans="1:5" x14ac:dyDescent="0.2">
      <c r="A4503" s="282" t="s">
        <v>7804</v>
      </c>
      <c r="B4503" s="282" t="s">
        <v>7803</v>
      </c>
      <c r="C4503" s="282" t="s">
        <v>103</v>
      </c>
      <c r="D4503" s="310">
        <v>-0.76923076923076927</v>
      </c>
      <c r="E4503" s="282" t="s">
        <v>2852</v>
      </c>
    </row>
    <row r="4504" spans="1:5" x14ac:dyDescent="0.2">
      <c r="A4504" s="282" t="s">
        <v>7802</v>
      </c>
      <c r="B4504" s="282" t="s">
        <v>7801</v>
      </c>
      <c r="C4504" s="282" t="s">
        <v>103</v>
      </c>
      <c r="D4504" s="310">
        <v>-4.3243243243243246</v>
      </c>
      <c r="E4504" s="282" t="s">
        <v>2852</v>
      </c>
    </row>
    <row r="4505" spans="1:5" x14ac:dyDescent="0.2">
      <c r="A4505" s="282" t="s">
        <v>7800</v>
      </c>
      <c r="B4505" s="282" t="s">
        <v>7799</v>
      </c>
      <c r="C4505" s="282" t="s">
        <v>103</v>
      </c>
      <c r="D4505" s="310">
        <v>1.2893982808022924</v>
      </c>
      <c r="E4505" s="282" t="s">
        <v>2849</v>
      </c>
    </row>
    <row r="4506" spans="1:5" x14ac:dyDescent="0.2">
      <c r="A4506" s="282" t="s">
        <v>7798</v>
      </c>
      <c r="B4506" s="282" t="s">
        <v>7797</v>
      </c>
      <c r="C4506" s="282" t="s">
        <v>103</v>
      </c>
      <c r="D4506" s="310">
        <v>-0.15267175572519084</v>
      </c>
      <c r="E4506" s="282" t="s">
        <v>2852</v>
      </c>
    </row>
    <row r="4507" spans="1:5" x14ac:dyDescent="0.2">
      <c r="A4507" s="282" t="s">
        <v>7796</v>
      </c>
      <c r="B4507" s="282" t="s">
        <v>7795</v>
      </c>
      <c r="C4507" s="282" t="s">
        <v>103</v>
      </c>
      <c r="D4507" s="310">
        <v>1.9519519519519519</v>
      </c>
      <c r="E4507" s="282" t="s">
        <v>2849</v>
      </c>
    </row>
    <row r="4508" spans="1:5" x14ac:dyDescent="0.2">
      <c r="A4508" s="282" t="s">
        <v>7794</v>
      </c>
      <c r="B4508" s="282" t="s">
        <v>7793</v>
      </c>
      <c r="C4508" s="282" t="s">
        <v>103</v>
      </c>
      <c r="D4508" s="310">
        <v>121.38728323699422</v>
      </c>
      <c r="E4508" s="282" t="s">
        <v>2844</v>
      </c>
    </row>
    <row r="4509" spans="1:5" x14ac:dyDescent="0.2">
      <c r="A4509" s="282" t="s">
        <v>7792</v>
      </c>
      <c r="B4509" s="282" t="s">
        <v>7791</v>
      </c>
      <c r="C4509" s="282" t="s">
        <v>103</v>
      </c>
      <c r="D4509" s="310">
        <v>0.59701492537313439</v>
      </c>
      <c r="E4509" s="282" t="s">
        <v>2849</v>
      </c>
    </row>
    <row r="4510" spans="1:5" x14ac:dyDescent="0.2">
      <c r="A4510" s="282" t="s">
        <v>7790</v>
      </c>
      <c r="B4510" s="282" t="s">
        <v>7789</v>
      </c>
      <c r="C4510" s="282" t="s">
        <v>103</v>
      </c>
      <c r="D4510" s="310">
        <v>-9.1024020227560047</v>
      </c>
      <c r="E4510" s="282" t="s">
        <v>2852</v>
      </c>
    </row>
    <row r="4511" spans="1:5" x14ac:dyDescent="0.2">
      <c r="A4511" s="282" t="s">
        <v>7788</v>
      </c>
      <c r="B4511" s="282" t="s">
        <v>7787</v>
      </c>
      <c r="C4511" s="282" t="s">
        <v>103</v>
      </c>
      <c r="D4511" s="310">
        <v>-12.639405204460965</v>
      </c>
      <c r="E4511" s="282" t="s">
        <v>2852</v>
      </c>
    </row>
    <row r="4512" spans="1:5" x14ac:dyDescent="0.2">
      <c r="A4512" s="282" t="s">
        <v>7786</v>
      </c>
      <c r="B4512" s="282" t="s">
        <v>7785</v>
      </c>
      <c r="C4512" s="282" t="s">
        <v>103</v>
      </c>
      <c r="D4512" s="310">
        <v>-2.9159519725557463</v>
      </c>
      <c r="E4512" s="282" t="s">
        <v>2852</v>
      </c>
    </row>
    <row r="4513" spans="1:5" x14ac:dyDescent="0.2">
      <c r="A4513" s="282" t="s">
        <v>7784</v>
      </c>
      <c r="B4513" s="282" t="s">
        <v>7783</v>
      </c>
      <c r="C4513" s="282" t="s">
        <v>103</v>
      </c>
      <c r="D4513" s="310">
        <v>12.890094979647218</v>
      </c>
      <c r="E4513" s="282" t="s">
        <v>2844</v>
      </c>
    </row>
    <row r="4514" spans="1:5" x14ac:dyDescent="0.2">
      <c r="A4514" s="282" t="s">
        <v>7782</v>
      </c>
      <c r="B4514" s="282" t="s">
        <v>7781</v>
      </c>
      <c r="C4514" s="282" t="s">
        <v>103</v>
      </c>
      <c r="D4514" s="310">
        <v>-7.2192513368983953</v>
      </c>
      <c r="E4514" s="282" t="s">
        <v>2852</v>
      </c>
    </row>
    <row r="4515" spans="1:5" x14ac:dyDescent="0.2">
      <c r="A4515" s="282" t="s">
        <v>7780</v>
      </c>
      <c r="B4515" s="282" t="s">
        <v>7779</v>
      </c>
      <c r="C4515" s="282" t="s">
        <v>103</v>
      </c>
      <c r="D4515" s="310">
        <v>-0.97680097680097677</v>
      </c>
      <c r="E4515" s="282" t="s">
        <v>2852</v>
      </c>
    </row>
    <row r="4516" spans="1:5" x14ac:dyDescent="0.2">
      <c r="A4516" s="282" t="s">
        <v>7778</v>
      </c>
      <c r="B4516" s="282" t="s">
        <v>7777</v>
      </c>
      <c r="C4516" s="282" t="s">
        <v>103</v>
      </c>
      <c r="D4516" s="310">
        <v>0.1277139208173691</v>
      </c>
      <c r="E4516" s="282" t="s">
        <v>2849</v>
      </c>
    </row>
    <row r="4517" spans="1:5" x14ac:dyDescent="0.2">
      <c r="A4517" s="282" t="s">
        <v>7776</v>
      </c>
      <c r="B4517" s="282" t="s">
        <v>7775</v>
      </c>
      <c r="C4517" s="282" t="s">
        <v>103</v>
      </c>
      <c r="D4517" s="310">
        <v>-13.219616204690832</v>
      </c>
      <c r="E4517" s="282" t="s">
        <v>2852</v>
      </c>
    </row>
    <row r="4518" spans="1:5" x14ac:dyDescent="0.2">
      <c r="A4518" s="282" t="s">
        <v>7774</v>
      </c>
      <c r="B4518" s="282" t="s">
        <v>7773</v>
      </c>
      <c r="C4518" s="282" t="s">
        <v>103</v>
      </c>
      <c r="D4518" s="310">
        <v>220.36697247706422</v>
      </c>
      <c r="E4518" s="282" t="s">
        <v>2844</v>
      </c>
    </row>
    <row r="4519" spans="1:5" x14ac:dyDescent="0.2">
      <c r="A4519" s="282" t="s">
        <v>7772</v>
      </c>
      <c r="B4519" s="282" t="s">
        <v>7771</v>
      </c>
      <c r="C4519" s="282" t="s">
        <v>103</v>
      </c>
      <c r="D4519" s="310">
        <v>77.575757575757578</v>
      </c>
      <c r="E4519" s="282" t="s">
        <v>2844</v>
      </c>
    </row>
    <row r="4520" spans="1:5" x14ac:dyDescent="0.2">
      <c r="A4520" s="282" t="s">
        <v>7770</v>
      </c>
      <c r="B4520" s="282" t="s">
        <v>7769</v>
      </c>
      <c r="C4520" s="282" t="s">
        <v>103</v>
      </c>
      <c r="D4520" s="310">
        <v>-5.8688147295742237</v>
      </c>
      <c r="E4520" s="282" t="s">
        <v>2852</v>
      </c>
    </row>
    <row r="4521" spans="1:5" x14ac:dyDescent="0.2">
      <c r="A4521" s="282" t="s">
        <v>7768</v>
      </c>
      <c r="B4521" s="282" t="s">
        <v>7767</v>
      </c>
      <c r="C4521" s="282" t="s">
        <v>103</v>
      </c>
      <c r="D4521" s="310">
        <v>68.661971830985919</v>
      </c>
      <c r="E4521" s="282" t="s">
        <v>2844</v>
      </c>
    </row>
    <row r="4522" spans="1:5" x14ac:dyDescent="0.2">
      <c r="A4522" s="282" t="s">
        <v>7766</v>
      </c>
      <c r="B4522" s="282" t="s">
        <v>7765</v>
      </c>
      <c r="C4522" s="282" t="s">
        <v>103</v>
      </c>
      <c r="D4522" s="310">
        <v>107.429718875502</v>
      </c>
      <c r="E4522" s="282" t="s">
        <v>2844</v>
      </c>
    </row>
    <row r="4523" spans="1:5" x14ac:dyDescent="0.2">
      <c r="A4523" s="282" t="s">
        <v>7764</v>
      </c>
      <c r="B4523" s="282" t="s">
        <v>7763</v>
      </c>
      <c r="C4523" s="282" t="s">
        <v>103</v>
      </c>
      <c r="D4523" s="310">
        <v>-1.4672686230248306</v>
      </c>
      <c r="E4523" s="282" t="s">
        <v>2852</v>
      </c>
    </row>
    <row r="4524" spans="1:5" x14ac:dyDescent="0.2">
      <c r="A4524" s="282" t="s">
        <v>7762</v>
      </c>
      <c r="B4524" s="282" t="s">
        <v>7761</v>
      </c>
      <c r="C4524" s="282" t="s">
        <v>103</v>
      </c>
      <c r="D4524" s="310">
        <v>3.873239436619718</v>
      </c>
      <c r="E4524" s="282" t="s">
        <v>2849</v>
      </c>
    </row>
    <row r="4525" spans="1:5" x14ac:dyDescent="0.2">
      <c r="A4525" s="282" t="s">
        <v>7760</v>
      </c>
      <c r="B4525" s="282" t="s">
        <v>7759</v>
      </c>
      <c r="C4525" s="282" t="s">
        <v>103</v>
      </c>
      <c r="D4525" s="310">
        <v>-6.7307692307692308</v>
      </c>
      <c r="E4525" s="282" t="s">
        <v>2852</v>
      </c>
    </row>
    <row r="4526" spans="1:5" x14ac:dyDescent="0.2">
      <c r="A4526" s="282" t="s">
        <v>7758</v>
      </c>
      <c r="B4526" s="282" t="s">
        <v>7757</v>
      </c>
      <c r="C4526" s="282" t="s">
        <v>103</v>
      </c>
      <c r="D4526" s="310">
        <v>3.0888030888030888</v>
      </c>
      <c r="E4526" s="282" t="s">
        <v>2849</v>
      </c>
    </row>
    <row r="4527" spans="1:5" x14ac:dyDescent="0.2">
      <c r="A4527" s="282" t="s">
        <v>7756</v>
      </c>
      <c r="B4527" s="282" t="s">
        <v>7755</v>
      </c>
      <c r="C4527" s="282" t="s">
        <v>103</v>
      </c>
      <c r="D4527" s="310">
        <v>-7.6923076923076925</v>
      </c>
      <c r="E4527" s="282" t="s">
        <v>2852</v>
      </c>
    </row>
    <row r="4528" spans="1:5" x14ac:dyDescent="0.2">
      <c r="A4528" s="282" t="s">
        <v>7754</v>
      </c>
      <c r="B4528" s="282" t="s">
        <v>7753</v>
      </c>
      <c r="C4528" s="282" t="s">
        <v>103</v>
      </c>
      <c r="D4528" s="310">
        <v>-10.051993067590988</v>
      </c>
      <c r="E4528" s="282" t="s">
        <v>2852</v>
      </c>
    </row>
    <row r="4529" spans="1:5" x14ac:dyDescent="0.2">
      <c r="A4529" s="282" t="s">
        <v>7752</v>
      </c>
      <c r="B4529" s="282" t="s">
        <v>7751</v>
      </c>
      <c r="C4529" s="282" t="s">
        <v>103</v>
      </c>
      <c r="D4529" s="310">
        <v>1.1840688912809472</v>
      </c>
      <c r="E4529" s="282" t="s">
        <v>2849</v>
      </c>
    </row>
    <row r="4530" spans="1:5" x14ac:dyDescent="0.2">
      <c r="A4530" s="282" t="s">
        <v>7750</v>
      </c>
      <c r="B4530" s="282" t="s">
        <v>7749</v>
      </c>
      <c r="C4530" s="282" t="s">
        <v>103</v>
      </c>
      <c r="D4530" s="310">
        <v>22.556390977443609</v>
      </c>
      <c r="E4530" s="282" t="s">
        <v>2844</v>
      </c>
    </row>
    <row r="4531" spans="1:5" x14ac:dyDescent="0.2">
      <c r="A4531" s="282" t="s">
        <v>7748</v>
      </c>
      <c r="B4531" s="282" t="s">
        <v>7747</v>
      </c>
      <c r="C4531" s="282" t="s">
        <v>103</v>
      </c>
      <c r="D4531" s="310">
        <v>-2.6729559748427674</v>
      </c>
      <c r="E4531" s="282" t="s">
        <v>2852</v>
      </c>
    </row>
    <row r="4532" spans="1:5" x14ac:dyDescent="0.2">
      <c r="A4532" s="282" t="s">
        <v>7746</v>
      </c>
      <c r="B4532" s="282" t="s">
        <v>7745</v>
      </c>
      <c r="C4532" s="282" t="s">
        <v>103</v>
      </c>
      <c r="D4532" s="310">
        <v>-9.9476439790575917</v>
      </c>
      <c r="E4532" s="282" t="s">
        <v>2852</v>
      </c>
    </row>
    <row r="4533" spans="1:5" x14ac:dyDescent="0.2">
      <c r="A4533" s="282" t="s">
        <v>7744</v>
      </c>
      <c r="B4533" s="282" t="s">
        <v>7743</v>
      </c>
      <c r="C4533" s="282" t="s">
        <v>103</v>
      </c>
      <c r="D4533" s="310">
        <v>40.724637681159422</v>
      </c>
      <c r="E4533" s="282" t="s">
        <v>2844</v>
      </c>
    </row>
    <row r="4534" spans="1:5" x14ac:dyDescent="0.2">
      <c r="A4534" s="282" t="s">
        <v>7742</v>
      </c>
      <c r="B4534" s="282" t="s">
        <v>7741</v>
      </c>
      <c r="C4534" s="282" t="s">
        <v>103</v>
      </c>
      <c r="D4534" s="310">
        <v>-2.3456790123456792</v>
      </c>
      <c r="E4534" s="282" t="s">
        <v>2852</v>
      </c>
    </row>
    <row r="4535" spans="1:5" x14ac:dyDescent="0.2">
      <c r="A4535" s="282" t="s">
        <v>7740</v>
      </c>
      <c r="B4535" s="282" t="s">
        <v>7739</v>
      </c>
      <c r="C4535" s="282" t="s">
        <v>103</v>
      </c>
      <c r="D4535" s="310">
        <v>-7.7272727272727266</v>
      </c>
      <c r="E4535" s="282" t="s">
        <v>2852</v>
      </c>
    </row>
    <row r="4536" spans="1:5" x14ac:dyDescent="0.2">
      <c r="A4536" s="282" t="s">
        <v>7738</v>
      </c>
      <c r="B4536" s="282" t="s">
        <v>7737</v>
      </c>
      <c r="C4536" s="282" t="s">
        <v>103</v>
      </c>
      <c r="D4536" s="310">
        <v>-3.9634146341463414</v>
      </c>
      <c r="E4536" s="282" t="s">
        <v>2852</v>
      </c>
    </row>
    <row r="4537" spans="1:5" x14ac:dyDescent="0.2">
      <c r="A4537" s="282" t="s">
        <v>7736</v>
      </c>
      <c r="B4537" s="282" t="s">
        <v>7735</v>
      </c>
      <c r="C4537" s="282" t="s">
        <v>103</v>
      </c>
      <c r="D4537" s="310">
        <v>-14.689265536723164</v>
      </c>
      <c r="E4537" s="282" t="s">
        <v>2852</v>
      </c>
    </row>
    <row r="4538" spans="1:5" x14ac:dyDescent="0.2">
      <c r="A4538" s="282" t="s">
        <v>7734</v>
      </c>
      <c r="B4538" s="282" t="s">
        <v>7733</v>
      </c>
      <c r="C4538" s="282" t="s">
        <v>103</v>
      </c>
      <c r="D4538" s="310">
        <v>-8.9230769230769234</v>
      </c>
      <c r="E4538" s="282" t="s">
        <v>2852</v>
      </c>
    </row>
    <row r="4539" spans="1:5" x14ac:dyDescent="0.2">
      <c r="A4539" s="282" t="s">
        <v>7732</v>
      </c>
      <c r="B4539" s="282" t="s">
        <v>7731</v>
      </c>
      <c r="C4539" s="282" t="s">
        <v>103</v>
      </c>
      <c r="D4539" s="310">
        <v>32.442284325637907</v>
      </c>
      <c r="E4539" s="282" t="s">
        <v>2844</v>
      </c>
    </row>
    <row r="4540" spans="1:5" x14ac:dyDescent="0.2">
      <c r="A4540" s="282" t="s">
        <v>7730</v>
      </c>
      <c r="B4540" s="282" t="s">
        <v>7729</v>
      </c>
      <c r="C4540" s="282" t="s">
        <v>103</v>
      </c>
      <c r="D4540" s="310">
        <v>11.582568807339449</v>
      </c>
      <c r="E4540" s="282" t="s">
        <v>2844</v>
      </c>
    </row>
    <row r="4541" spans="1:5" x14ac:dyDescent="0.2">
      <c r="A4541" s="282" t="s">
        <v>7728</v>
      </c>
      <c r="B4541" s="282" t="s">
        <v>7727</v>
      </c>
      <c r="C4541" s="282" t="s">
        <v>103</v>
      </c>
      <c r="D4541" s="310">
        <v>37.343358395989974</v>
      </c>
      <c r="E4541" s="282" t="s">
        <v>2844</v>
      </c>
    </row>
    <row r="4542" spans="1:5" x14ac:dyDescent="0.2">
      <c r="A4542" s="282" t="s">
        <v>7726</v>
      </c>
      <c r="B4542" s="282" t="s">
        <v>7725</v>
      </c>
      <c r="C4542" s="282" t="s">
        <v>103</v>
      </c>
      <c r="D4542" s="310">
        <v>-2.5265957446808507</v>
      </c>
      <c r="E4542" s="282" t="s">
        <v>2852</v>
      </c>
    </row>
    <row r="4543" spans="1:5" x14ac:dyDescent="0.2">
      <c r="A4543" s="282" t="s">
        <v>7724</v>
      </c>
      <c r="B4543" s="282" t="s">
        <v>7723</v>
      </c>
      <c r="C4543" s="282" t="s">
        <v>103</v>
      </c>
      <c r="D4543" s="310">
        <v>-4.8843187660668379</v>
      </c>
      <c r="E4543" s="282" t="s">
        <v>2852</v>
      </c>
    </row>
    <row r="4544" spans="1:5" x14ac:dyDescent="0.2">
      <c r="A4544" s="282" t="s">
        <v>7722</v>
      </c>
      <c r="B4544" s="282" t="s">
        <v>7721</v>
      </c>
      <c r="C4544" s="282" t="s">
        <v>103</v>
      </c>
      <c r="D4544" s="310">
        <v>-8.3950617283950617</v>
      </c>
      <c r="E4544" s="282" t="s">
        <v>2852</v>
      </c>
    </row>
    <row r="4545" spans="1:5" x14ac:dyDescent="0.2">
      <c r="A4545" s="282" t="s">
        <v>7720</v>
      </c>
      <c r="B4545" s="282" t="s">
        <v>7719</v>
      </c>
      <c r="C4545" s="282" t="s">
        <v>103</v>
      </c>
      <c r="D4545" s="310">
        <v>-1.5492957746478873</v>
      </c>
      <c r="E4545" s="282" t="s">
        <v>2852</v>
      </c>
    </row>
    <row r="4546" spans="1:5" x14ac:dyDescent="0.2">
      <c r="A4546" s="282" t="s">
        <v>7718</v>
      </c>
      <c r="B4546" s="282" t="s">
        <v>7717</v>
      </c>
      <c r="C4546" s="282" t="s">
        <v>103</v>
      </c>
      <c r="D4546" s="310">
        <v>1.9374068554396422</v>
      </c>
      <c r="E4546" s="282" t="s">
        <v>2849</v>
      </c>
    </row>
    <row r="4547" spans="1:5" x14ac:dyDescent="0.2">
      <c r="A4547" s="282" t="s">
        <v>7716</v>
      </c>
      <c r="B4547" s="282" t="s">
        <v>7715</v>
      </c>
      <c r="C4547" s="282" t="s">
        <v>129</v>
      </c>
      <c r="D4547" s="310">
        <v>0.40160642570281119</v>
      </c>
      <c r="E4547" s="282" t="s">
        <v>2849</v>
      </c>
    </row>
    <row r="4548" spans="1:5" x14ac:dyDescent="0.2">
      <c r="A4548" s="282" t="s">
        <v>7714</v>
      </c>
      <c r="B4548" s="282" t="s">
        <v>7713</v>
      </c>
      <c r="C4548" s="282" t="s">
        <v>129</v>
      </c>
      <c r="D4548" s="310">
        <v>11.097099621689786</v>
      </c>
      <c r="E4548" s="282" t="s">
        <v>2844</v>
      </c>
    </row>
    <row r="4549" spans="1:5" x14ac:dyDescent="0.2">
      <c r="A4549" s="282" t="s">
        <v>7712</v>
      </c>
      <c r="B4549" s="282" t="s">
        <v>7711</v>
      </c>
      <c r="C4549" s="282" t="s">
        <v>129</v>
      </c>
      <c r="D4549" s="310">
        <v>-2.4691358024691357</v>
      </c>
      <c r="E4549" s="282" t="s">
        <v>2852</v>
      </c>
    </row>
    <row r="4550" spans="1:5" x14ac:dyDescent="0.2">
      <c r="A4550" s="282" t="s">
        <v>7710</v>
      </c>
      <c r="B4550" s="282" t="s">
        <v>7709</v>
      </c>
      <c r="C4550" s="282" t="s">
        <v>129</v>
      </c>
      <c r="D4550" s="310">
        <v>-5.2685950413223139</v>
      </c>
      <c r="E4550" s="282" t="s">
        <v>2852</v>
      </c>
    </row>
    <row r="4551" spans="1:5" x14ac:dyDescent="0.2">
      <c r="A4551" s="282" t="s">
        <v>7708</v>
      </c>
      <c r="B4551" s="282" t="s">
        <v>7707</v>
      </c>
      <c r="C4551" s="282" t="s">
        <v>129</v>
      </c>
      <c r="D4551" s="310">
        <v>-2.9239766081871341</v>
      </c>
      <c r="E4551" s="282" t="s">
        <v>2852</v>
      </c>
    </row>
    <row r="4552" spans="1:5" x14ac:dyDescent="0.2">
      <c r="A4552" s="282" t="s">
        <v>7706</v>
      </c>
      <c r="B4552" s="282" t="s">
        <v>7705</v>
      </c>
      <c r="C4552" s="282" t="s">
        <v>129</v>
      </c>
      <c r="D4552" s="310">
        <v>1.5768725361366622</v>
      </c>
      <c r="E4552" s="282" t="s">
        <v>2849</v>
      </c>
    </row>
    <row r="4553" spans="1:5" x14ac:dyDescent="0.2">
      <c r="A4553" s="282" t="s">
        <v>7704</v>
      </c>
      <c r="B4553" s="282" t="s">
        <v>7703</v>
      </c>
      <c r="C4553" s="282" t="s">
        <v>129</v>
      </c>
      <c r="D4553" s="310">
        <v>4.9473684210526319</v>
      </c>
      <c r="E4553" s="282" t="s">
        <v>2844</v>
      </c>
    </row>
    <row r="4554" spans="1:5" x14ac:dyDescent="0.2">
      <c r="A4554" s="282" t="s">
        <v>7702</v>
      </c>
      <c r="B4554" s="282" t="s">
        <v>7701</v>
      </c>
      <c r="C4554" s="282" t="s">
        <v>129</v>
      </c>
      <c r="D4554" s="310">
        <v>-9.3348891481913654</v>
      </c>
      <c r="E4554" s="282" t="s">
        <v>2852</v>
      </c>
    </row>
    <row r="4555" spans="1:5" x14ac:dyDescent="0.2">
      <c r="A4555" s="282" t="s">
        <v>7700</v>
      </c>
      <c r="B4555" s="282" t="s">
        <v>7699</v>
      </c>
      <c r="C4555" s="282" t="s">
        <v>129</v>
      </c>
      <c r="D4555" s="310">
        <v>-13.432835820895523</v>
      </c>
      <c r="E4555" s="282" t="s">
        <v>2852</v>
      </c>
    </row>
    <row r="4556" spans="1:5" x14ac:dyDescent="0.2">
      <c r="A4556" s="282" t="s">
        <v>7698</v>
      </c>
      <c r="B4556" s="282" t="s">
        <v>7697</v>
      </c>
      <c r="C4556" s="282" t="s">
        <v>129</v>
      </c>
      <c r="D4556" s="310">
        <v>-7.7898550724637676</v>
      </c>
      <c r="E4556" s="282" t="s">
        <v>2852</v>
      </c>
    </row>
    <row r="4557" spans="1:5" x14ac:dyDescent="0.2">
      <c r="A4557" s="282" t="s">
        <v>7696</v>
      </c>
      <c r="B4557" s="282" t="s">
        <v>7695</v>
      </c>
      <c r="C4557" s="282" t="s">
        <v>129</v>
      </c>
      <c r="D4557" s="310">
        <v>-6.1188811188811192</v>
      </c>
      <c r="E4557" s="282" t="s">
        <v>2852</v>
      </c>
    </row>
    <row r="4558" spans="1:5" x14ac:dyDescent="0.2">
      <c r="A4558" s="282" t="s">
        <v>7694</v>
      </c>
      <c r="B4558" s="282" t="s">
        <v>7693</v>
      </c>
      <c r="C4558" s="282" t="s">
        <v>129</v>
      </c>
      <c r="D4558" s="310">
        <v>8.3582089552238816</v>
      </c>
      <c r="E4558" s="282" t="s">
        <v>2844</v>
      </c>
    </row>
    <row r="4559" spans="1:5" x14ac:dyDescent="0.2">
      <c r="A4559" s="282" t="s">
        <v>7692</v>
      </c>
      <c r="B4559" s="282" t="s">
        <v>7691</v>
      </c>
      <c r="C4559" s="282" t="s">
        <v>129</v>
      </c>
      <c r="D4559" s="310">
        <v>2.6501766784452299</v>
      </c>
      <c r="E4559" s="282" t="s">
        <v>2849</v>
      </c>
    </row>
    <row r="4560" spans="1:5" x14ac:dyDescent="0.2">
      <c r="A4560" s="282" t="s">
        <v>7690</v>
      </c>
      <c r="B4560" s="282" t="s">
        <v>7689</v>
      </c>
      <c r="C4560" s="282" t="s">
        <v>129</v>
      </c>
      <c r="D4560" s="310">
        <v>10.102739726027398</v>
      </c>
      <c r="E4560" s="282" t="s">
        <v>2844</v>
      </c>
    </row>
    <row r="4561" spans="1:5" x14ac:dyDescent="0.2">
      <c r="A4561" s="282" t="s">
        <v>7688</v>
      </c>
      <c r="B4561" s="282" t="s">
        <v>7687</v>
      </c>
      <c r="C4561" s="282" t="s">
        <v>129</v>
      </c>
      <c r="D4561" s="310">
        <v>0.79617834394904463</v>
      </c>
      <c r="E4561" s="282" t="s">
        <v>2849</v>
      </c>
    </row>
    <row r="4562" spans="1:5" x14ac:dyDescent="0.2">
      <c r="A4562" s="282" t="s">
        <v>7686</v>
      </c>
      <c r="B4562" s="282" t="s">
        <v>7685</v>
      </c>
      <c r="C4562" s="282" t="s">
        <v>129</v>
      </c>
      <c r="D4562" s="310">
        <v>-7.1200850159404885</v>
      </c>
      <c r="E4562" s="282" t="s">
        <v>2852</v>
      </c>
    </row>
    <row r="4563" spans="1:5" x14ac:dyDescent="0.2">
      <c r="A4563" s="282" t="s">
        <v>7684</v>
      </c>
      <c r="B4563" s="282" t="s">
        <v>7683</v>
      </c>
      <c r="C4563" s="282" t="s">
        <v>129</v>
      </c>
      <c r="D4563" s="310">
        <v>-7.0615034168564916</v>
      </c>
      <c r="E4563" s="282" t="s">
        <v>2852</v>
      </c>
    </row>
    <row r="4564" spans="1:5" x14ac:dyDescent="0.2">
      <c r="A4564" s="282" t="s">
        <v>7682</v>
      </c>
      <c r="B4564" s="282" t="s">
        <v>7681</v>
      </c>
      <c r="C4564" s="282" t="s">
        <v>129</v>
      </c>
      <c r="D4564" s="310">
        <v>-5.3156146179401995</v>
      </c>
      <c r="E4564" s="282" t="s">
        <v>2852</v>
      </c>
    </row>
    <row r="4565" spans="1:5" x14ac:dyDescent="0.2">
      <c r="A4565" s="282" t="s">
        <v>7680</v>
      </c>
      <c r="B4565" s="282" t="s">
        <v>7679</v>
      </c>
      <c r="C4565" s="282" t="s">
        <v>129</v>
      </c>
      <c r="D4565" s="310">
        <v>1.3245033112582782</v>
      </c>
      <c r="E4565" s="282" t="s">
        <v>2849</v>
      </c>
    </row>
    <row r="4566" spans="1:5" x14ac:dyDescent="0.2">
      <c r="A4566" s="282" t="s">
        <v>7678</v>
      </c>
      <c r="B4566" s="282" t="s">
        <v>7677</v>
      </c>
      <c r="C4566" s="282" t="s">
        <v>129</v>
      </c>
      <c r="D4566" s="310">
        <v>-9.3532338308457703</v>
      </c>
      <c r="E4566" s="282" t="s">
        <v>2852</v>
      </c>
    </row>
    <row r="4567" spans="1:5" x14ac:dyDescent="0.2">
      <c r="A4567" s="282" t="s">
        <v>7676</v>
      </c>
      <c r="B4567" s="282" t="s">
        <v>7675</v>
      </c>
      <c r="C4567" s="282" t="s">
        <v>129</v>
      </c>
      <c r="D4567" s="310">
        <v>-5.0615595075239401</v>
      </c>
      <c r="E4567" s="282" t="s">
        <v>2852</v>
      </c>
    </row>
    <row r="4568" spans="1:5" x14ac:dyDescent="0.2">
      <c r="A4568" s="282" t="s">
        <v>7674</v>
      </c>
      <c r="B4568" s="282" t="s">
        <v>7673</v>
      </c>
      <c r="C4568" s="282" t="s">
        <v>129</v>
      </c>
      <c r="D4568" s="310">
        <v>2.2044088176352705</v>
      </c>
      <c r="E4568" s="282" t="s">
        <v>2849</v>
      </c>
    </row>
    <row r="4569" spans="1:5" x14ac:dyDescent="0.2">
      <c r="A4569" s="282" t="s">
        <v>7672</v>
      </c>
      <c r="B4569" s="282" t="s">
        <v>7671</v>
      </c>
      <c r="C4569" s="282" t="s">
        <v>129</v>
      </c>
      <c r="D4569" s="310">
        <v>-7.2413793103448283</v>
      </c>
      <c r="E4569" s="282" t="s">
        <v>2852</v>
      </c>
    </row>
    <row r="4570" spans="1:5" x14ac:dyDescent="0.2">
      <c r="A4570" s="282" t="s">
        <v>7670</v>
      </c>
      <c r="B4570" s="282" t="s">
        <v>7669</v>
      </c>
      <c r="C4570" s="282" t="s">
        <v>129</v>
      </c>
      <c r="D4570" s="310">
        <v>9.3023255813953494</v>
      </c>
      <c r="E4570" s="282" t="s">
        <v>2844</v>
      </c>
    </row>
    <row r="4571" spans="1:5" x14ac:dyDescent="0.2">
      <c r="A4571" s="282" t="s">
        <v>7668</v>
      </c>
      <c r="B4571" s="282" t="s">
        <v>7667</v>
      </c>
      <c r="C4571" s="282" t="s">
        <v>129</v>
      </c>
      <c r="D4571" s="310">
        <v>-8.6505190311418687</v>
      </c>
      <c r="E4571" s="282" t="s">
        <v>2852</v>
      </c>
    </row>
    <row r="4572" spans="1:5" x14ac:dyDescent="0.2">
      <c r="A4572" s="282" t="s">
        <v>7666</v>
      </c>
      <c r="B4572" s="282" t="s">
        <v>7665</v>
      </c>
      <c r="C4572" s="282" t="s">
        <v>129</v>
      </c>
      <c r="D4572" s="310">
        <v>0.16155088852988692</v>
      </c>
      <c r="E4572" s="282" t="s">
        <v>2849</v>
      </c>
    </row>
    <row r="4573" spans="1:5" x14ac:dyDescent="0.2">
      <c r="A4573" s="282" t="s">
        <v>7664</v>
      </c>
      <c r="B4573" s="282" t="s">
        <v>7663</v>
      </c>
      <c r="C4573" s="282" t="s">
        <v>129</v>
      </c>
      <c r="D4573" s="310">
        <v>-0.24390243902439024</v>
      </c>
      <c r="E4573" s="282" t="s">
        <v>2852</v>
      </c>
    </row>
    <row r="4574" spans="1:5" x14ac:dyDescent="0.2">
      <c r="A4574" s="282" t="s">
        <v>7662</v>
      </c>
      <c r="B4574" s="282" t="s">
        <v>7661</v>
      </c>
      <c r="C4574" s="282" t="s">
        <v>129</v>
      </c>
      <c r="D4574" s="310">
        <v>56.045197740112997</v>
      </c>
      <c r="E4574" s="282" t="s">
        <v>2844</v>
      </c>
    </row>
    <row r="4575" spans="1:5" x14ac:dyDescent="0.2">
      <c r="A4575" s="282" t="s">
        <v>7660</v>
      </c>
      <c r="B4575" s="282" t="s">
        <v>7659</v>
      </c>
      <c r="C4575" s="282" t="s">
        <v>129</v>
      </c>
      <c r="D4575" s="310">
        <v>-0.29239766081871343</v>
      </c>
      <c r="E4575" s="282" t="s">
        <v>2852</v>
      </c>
    </row>
    <row r="4576" spans="1:5" x14ac:dyDescent="0.2">
      <c r="A4576" s="282" t="s">
        <v>7658</v>
      </c>
      <c r="B4576" s="282" t="s">
        <v>7657</v>
      </c>
      <c r="C4576" s="282" t="s">
        <v>129</v>
      </c>
      <c r="D4576" s="310">
        <v>1.3093289689034371</v>
      </c>
      <c r="E4576" s="282" t="s">
        <v>2849</v>
      </c>
    </row>
    <row r="4577" spans="1:5" x14ac:dyDescent="0.2">
      <c r="A4577" s="282" t="s">
        <v>7656</v>
      </c>
      <c r="B4577" s="282" t="s">
        <v>7655</v>
      </c>
      <c r="C4577" s="282" t="s">
        <v>129</v>
      </c>
      <c r="D4577" s="310">
        <v>-8.5635359116022105</v>
      </c>
      <c r="E4577" s="282" t="s">
        <v>2852</v>
      </c>
    </row>
    <row r="4578" spans="1:5" x14ac:dyDescent="0.2">
      <c r="A4578" s="282" t="s">
        <v>7654</v>
      </c>
      <c r="B4578" s="282" t="s">
        <v>7653</v>
      </c>
      <c r="C4578" s="282" t="s">
        <v>129</v>
      </c>
      <c r="D4578" s="310">
        <v>-10.408432147562582</v>
      </c>
      <c r="E4578" s="282" t="s">
        <v>2852</v>
      </c>
    </row>
    <row r="4579" spans="1:5" x14ac:dyDescent="0.2">
      <c r="A4579" s="282" t="s">
        <v>7652</v>
      </c>
      <c r="B4579" s="282" t="s">
        <v>7651</v>
      </c>
      <c r="C4579" s="282" t="s">
        <v>129</v>
      </c>
      <c r="D4579" s="310">
        <v>-5.1964512040557667</v>
      </c>
      <c r="E4579" s="282" t="s">
        <v>2852</v>
      </c>
    </row>
    <row r="4580" spans="1:5" x14ac:dyDescent="0.2">
      <c r="A4580" s="282" t="s">
        <v>7650</v>
      </c>
      <c r="B4580" s="282" t="s">
        <v>7649</v>
      </c>
      <c r="C4580" s="282" t="s">
        <v>129</v>
      </c>
      <c r="D4580" s="310">
        <v>57.276995305164327</v>
      </c>
      <c r="E4580" s="282" t="s">
        <v>2844</v>
      </c>
    </row>
    <row r="4581" spans="1:5" x14ac:dyDescent="0.2">
      <c r="A4581" s="282" t="s">
        <v>7648</v>
      </c>
      <c r="B4581" s="282" t="s">
        <v>7647</v>
      </c>
      <c r="C4581" s="282" t="s">
        <v>129</v>
      </c>
      <c r="D4581" s="310">
        <v>-9.7495527728085865</v>
      </c>
      <c r="E4581" s="282" t="s">
        <v>2852</v>
      </c>
    </row>
    <row r="4582" spans="1:5" x14ac:dyDescent="0.2">
      <c r="A4582" s="282" t="s">
        <v>7646</v>
      </c>
      <c r="B4582" s="282" t="s">
        <v>7645</v>
      </c>
      <c r="C4582" s="282" t="s">
        <v>129</v>
      </c>
      <c r="D4582" s="310">
        <v>-4.375</v>
      </c>
      <c r="E4582" s="282" t="s">
        <v>2852</v>
      </c>
    </row>
    <row r="4583" spans="1:5" x14ac:dyDescent="0.2">
      <c r="A4583" s="282" t="s">
        <v>7644</v>
      </c>
      <c r="B4583" s="282" t="s">
        <v>7643</v>
      </c>
      <c r="C4583" s="282" t="s">
        <v>129</v>
      </c>
      <c r="D4583" s="310">
        <v>-9.7762073027090697</v>
      </c>
      <c r="E4583" s="282" t="s">
        <v>2852</v>
      </c>
    </row>
    <row r="4584" spans="1:5" x14ac:dyDescent="0.2">
      <c r="A4584" s="282" t="s">
        <v>7642</v>
      </c>
      <c r="B4584" s="282" t="s">
        <v>7641</v>
      </c>
      <c r="C4584" s="282" t="s">
        <v>129</v>
      </c>
      <c r="D4584" s="310">
        <v>-2.8933092224231465</v>
      </c>
      <c r="E4584" s="282" t="s">
        <v>2852</v>
      </c>
    </row>
    <row r="4585" spans="1:5" x14ac:dyDescent="0.2">
      <c r="A4585" s="282" t="s">
        <v>7640</v>
      </c>
      <c r="B4585" s="282" t="s">
        <v>7639</v>
      </c>
      <c r="C4585" s="282" t="s">
        <v>129</v>
      </c>
      <c r="D4585" s="310">
        <v>-6.193548387096774</v>
      </c>
      <c r="E4585" s="282" t="s">
        <v>2852</v>
      </c>
    </row>
    <row r="4586" spans="1:5" x14ac:dyDescent="0.2">
      <c r="A4586" s="282" t="s">
        <v>7638</v>
      </c>
      <c r="B4586" s="282" t="s">
        <v>7637</v>
      </c>
      <c r="C4586" s="282" t="s">
        <v>129</v>
      </c>
      <c r="D4586" s="310">
        <v>-6.962025316455696</v>
      </c>
      <c r="E4586" s="282" t="s">
        <v>2852</v>
      </c>
    </row>
    <row r="4587" spans="1:5" x14ac:dyDescent="0.2">
      <c r="A4587" s="282" t="s">
        <v>7636</v>
      </c>
      <c r="B4587" s="282" t="s">
        <v>7635</v>
      </c>
      <c r="C4587" s="282" t="s">
        <v>129</v>
      </c>
      <c r="D4587" s="310">
        <v>-4.6979865771812079</v>
      </c>
      <c r="E4587" s="282" t="s">
        <v>2852</v>
      </c>
    </row>
    <row r="4588" spans="1:5" x14ac:dyDescent="0.2">
      <c r="A4588" s="282" t="s">
        <v>7634</v>
      </c>
      <c r="B4588" s="282" t="s">
        <v>7633</v>
      </c>
      <c r="C4588" s="282" t="s">
        <v>129</v>
      </c>
      <c r="D4588" s="310">
        <v>5.78125</v>
      </c>
      <c r="E4588" s="282" t="s">
        <v>2844</v>
      </c>
    </row>
    <row r="4589" spans="1:5" x14ac:dyDescent="0.2">
      <c r="A4589" s="282" t="s">
        <v>7632</v>
      </c>
      <c r="B4589" s="282" t="s">
        <v>7631</v>
      </c>
      <c r="C4589" s="282" t="s">
        <v>129</v>
      </c>
      <c r="D4589" s="310">
        <v>-11.724137931034482</v>
      </c>
      <c r="E4589" s="282" t="s">
        <v>2852</v>
      </c>
    </row>
    <row r="4590" spans="1:5" x14ac:dyDescent="0.2">
      <c r="A4590" s="282" t="s">
        <v>7630</v>
      </c>
      <c r="B4590" s="282" t="s">
        <v>7629</v>
      </c>
      <c r="C4590" s="282" t="s">
        <v>129</v>
      </c>
      <c r="D4590" s="310">
        <v>-2.6262626262626263</v>
      </c>
      <c r="E4590" s="282" t="s">
        <v>2852</v>
      </c>
    </row>
    <row r="4591" spans="1:5" x14ac:dyDescent="0.2">
      <c r="A4591" s="282" t="s">
        <v>7628</v>
      </c>
      <c r="B4591" s="282" t="s">
        <v>7627</v>
      </c>
      <c r="C4591" s="282" t="s">
        <v>129</v>
      </c>
      <c r="D4591" s="310">
        <v>-9.6916299559471373</v>
      </c>
      <c r="E4591" s="282" t="s">
        <v>2852</v>
      </c>
    </row>
    <row r="4592" spans="1:5" x14ac:dyDescent="0.2">
      <c r="A4592" s="282" t="s">
        <v>7626</v>
      </c>
      <c r="B4592" s="282" t="s">
        <v>7625</v>
      </c>
      <c r="C4592" s="282" t="s">
        <v>129</v>
      </c>
      <c r="D4592" s="310">
        <v>12.005277044854882</v>
      </c>
      <c r="E4592" s="282" t="s">
        <v>2844</v>
      </c>
    </row>
    <row r="4593" spans="1:5" x14ac:dyDescent="0.2">
      <c r="A4593" s="282" t="s">
        <v>7624</v>
      </c>
      <c r="B4593" s="282" t="s">
        <v>7623</v>
      </c>
      <c r="C4593" s="282" t="s">
        <v>129</v>
      </c>
      <c r="D4593" s="310">
        <v>7.1786310517529222</v>
      </c>
      <c r="E4593" s="282" t="s">
        <v>2844</v>
      </c>
    </row>
    <row r="4594" spans="1:5" x14ac:dyDescent="0.2">
      <c r="A4594" s="282" t="s">
        <v>7622</v>
      </c>
      <c r="B4594" s="282" t="s">
        <v>7621</v>
      </c>
      <c r="C4594" s="282" t="s">
        <v>129</v>
      </c>
      <c r="D4594" s="310">
        <v>115.85760517799353</v>
      </c>
      <c r="E4594" s="282" t="s">
        <v>2844</v>
      </c>
    </row>
    <row r="4595" spans="1:5" x14ac:dyDescent="0.2">
      <c r="A4595" s="282" t="s">
        <v>7620</v>
      </c>
      <c r="B4595" s="282" t="s">
        <v>7619</v>
      </c>
      <c r="C4595" s="282" t="s">
        <v>129</v>
      </c>
      <c r="D4595" s="310">
        <v>203.25203252032523</v>
      </c>
      <c r="E4595" s="282" t="s">
        <v>2844</v>
      </c>
    </row>
    <row r="4596" spans="1:5" x14ac:dyDescent="0.2">
      <c r="A4596" s="282" t="s">
        <v>7618</v>
      </c>
      <c r="B4596" s="282" t="s">
        <v>7617</v>
      </c>
      <c r="C4596" s="282" t="s">
        <v>129</v>
      </c>
      <c r="D4596" s="310">
        <v>128.97727272727272</v>
      </c>
      <c r="E4596" s="282" t="s">
        <v>2844</v>
      </c>
    </row>
    <row r="4597" spans="1:5" x14ac:dyDescent="0.2">
      <c r="A4597" s="282" t="s">
        <v>7616</v>
      </c>
      <c r="B4597" s="282" t="s">
        <v>7615</v>
      </c>
      <c r="C4597" s="282" t="s">
        <v>129</v>
      </c>
      <c r="D4597" s="310">
        <v>7.0866141732283463</v>
      </c>
      <c r="E4597" s="282" t="s">
        <v>2844</v>
      </c>
    </row>
    <row r="4598" spans="1:5" x14ac:dyDescent="0.2">
      <c r="A4598" s="282" t="s">
        <v>7614</v>
      </c>
      <c r="B4598" s="282" t="s">
        <v>7613</v>
      </c>
      <c r="C4598" s="282" t="s">
        <v>129</v>
      </c>
      <c r="D4598" s="310">
        <v>48.250460405156538</v>
      </c>
      <c r="E4598" s="282" t="s">
        <v>2844</v>
      </c>
    </row>
    <row r="4599" spans="1:5" x14ac:dyDescent="0.2">
      <c r="A4599" s="282" t="s">
        <v>7612</v>
      </c>
      <c r="B4599" s="282" t="s">
        <v>7611</v>
      </c>
      <c r="C4599" s="282" t="s">
        <v>129</v>
      </c>
      <c r="D4599" s="310">
        <v>0.13661202185792351</v>
      </c>
      <c r="E4599" s="282" t="s">
        <v>2849</v>
      </c>
    </row>
    <row r="4600" spans="1:5" x14ac:dyDescent="0.2">
      <c r="A4600" s="282" t="s">
        <v>7610</v>
      </c>
      <c r="B4600" s="282" t="s">
        <v>7609</v>
      </c>
      <c r="C4600" s="282" t="s">
        <v>129</v>
      </c>
      <c r="D4600" s="310">
        <v>-0.87591240875912413</v>
      </c>
      <c r="E4600" s="282" t="s">
        <v>2852</v>
      </c>
    </row>
    <row r="4601" spans="1:5" x14ac:dyDescent="0.2">
      <c r="A4601" s="282" t="s">
        <v>7608</v>
      </c>
      <c r="B4601" s="282" t="s">
        <v>7607</v>
      </c>
      <c r="C4601" s="282" t="s">
        <v>129</v>
      </c>
      <c r="D4601" s="310">
        <v>-18.607305936073061</v>
      </c>
      <c r="E4601" s="282" t="s">
        <v>2852</v>
      </c>
    </row>
    <row r="4602" spans="1:5" x14ac:dyDescent="0.2">
      <c r="A4602" s="282" t="s">
        <v>7606</v>
      </c>
      <c r="B4602" s="282" t="s">
        <v>7605</v>
      </c>
      <c r="C4602" s="282" t="s">
        <v>129</v>
      </c>
      <c r="D4602" s="310">
        <v>2.2421524663677128</v>
      </c>
      <c r="E4602" s="282" t="s">
        <v>2849</v>
      </c>
    </row>
    <row r="4603" spans="1:5" x14ac:dyDescent="0.2">
      <c r="A4603" s="282" t="s">
        <v>7604</v>
      </c>
      <c r="B4603" s="282" t="s">
        <v>7603</v>
      </c>
      <c r="C4603" s="282" t="s">
        <v>129</v>
      </c>
      <c r="D4603" s="310">
        <v>-4.0783034257748776</v>
      </c>
      <c r="E4603" s="282" t="s">
        <v>2852</v>
      </c>
    </row>
    <row r="4604" spans="1:5" x14ac:dyDescent="0.2">
      <c r="A4604" s="282" t="s">
        <v>7602</v>
      </c>
      <c r="B4604" s="282" t="s">
        <v>7601</v>
      </c>
      <c r="C4604" s="282" t="s">
        <v>129</v>
      </c>
      <c r="D4604" s="310">
        <v>-12.865497076023392</v>
      </c>
      <c r="E4604" s="282" t="s">
        <v>2852</v>
      </c>
    </row>
    <row r="4605" spans="1:5" x14ac:dyDescent="0.2">
      <c r="A4605" s="282" t="s">
        <v>7600</v>
      </c>
      <c r="B4605" s="282" t="s">
        <v>7599</v>
      </c>
      <c r="C4605" s="282" t="s">
        <v>129</v>
      </c>
      <c r="D4605" s="310">
        <v>-3.7433155080213902</v>
      </c>
      <c r="E4605" s="282" t="s">
        <v>2852</v>
      </c>
    </row>
    <row r="4606" spans="1:5" x14ac:dyDescent="0.2">
      <c r="A4606" s="282" t="s">
        <v>7598</v>
      </c>
      <c r="B4606" s="282" t="s">
        <v>7597</v>
      </c>
      <c r="C4606" s="282" t="s">
        <v>129</v>
      </c>
      <c r="D4606" s="310">
        <v>2.4637681159420293</v>
      </c>
      <c r="E4606" s="282" t="s">
        <v>2849</v>
      </c>
    </row>
    <row r="4607" spans="1:5" x14ac:dyDescent="0.2">
      <c r="A4607" s="282" t="s">
        <v>7596</v>
      </c>
      <c r="B4607" s="282" t="s">
        <v>7595</v>
      </c>
      <c r="C4607" s="282" t="s">
        <v>129</v>
      </c>
      <c r="D4607" s="310">
        <v>-0.24937655860349126</v>
      </c>
      <c r="E4607" s="282" t="s">
        <v>2852</v>
      </c>
    </row>
    <row r="4608" spans="1:5" x14ac:dyDescent="0.2">
      <c r="A4608" s="282" t="s">
        <v>7594</v>
      </c>
      <c r="B4608" s="282" t="s">
        <v>7593</v>
      </c>
      <c r="C4608" s="282" t="s">
        <v>129</v>
      </c>
      <c r="D4608" s="310">
        <v>1.0427528675703857</v>
      </c>
      <c r="E4608" s="282" t="s">
        <v>2849</v>
      </c>
    </row>
    <row r="4609" spans="1:5" x14ac:dyDescent="0.2">
      <c r="A4609" s="282" t="s">
        <v>7592</v>
      </c>
      <c r="B4609" s="282" t="s">
        <v>7591</v>
      </c>
      <c r="C4609" s="282" t="s">
        <v>129</v>
      </c>
      <c r="D4609" s="310">
        <v>88.467153284671525</v>
      </c>
      <c r="E4609" s="282" t="s">
        <v>2844</v>
      </c>
    </row>
    <row r="4610" spans="1:5" x14ac:dyDescent="0.2">
      <c r="A4610" s="282" t="s">
        <v>7590</v>
      </c>
      <c r="B4610" s="282" t="s">
        <v>7589</v>
      </c>
      <c r="C4610" s="282" t="s">
        <v>129</v>
      </c>
      <c r="D4610" s="310">
        <v>-3.0357142857142856</v>
      </c>
      <c r="E4610" s="282" t="s">
        <v>2852</v>
      </c>
    </row>
    <row r="4611" spans="1:5" x14ac:dyDescent="0.2">
      <c r="A4611" s="282" t="s">
        <v>7588</v>
      </c>
      <c r="B4611" s="282" t="s">
        <v>7587</v>
      </c>
      <c r="C4611" s="282" t="s">
        <v>129</v>
      </c>
      <c r="D4611" s="310">
        <v>-16.267942583732058</v>
      </c>
      <c r="E4611" s="282" t="s">
        <v>2852</v>
      </c>
    </row>
    <row r="4612" spans="1:5" x14ac:dyDescent="0.2">
      <c r="A4612" s="282" t="s">
        <v>7586</v>
      </c>
      <c r="B4612" s="282" t="s">
        <v>7585</v>
      </c>
      <c r="C4612" s="282" t="s">
        <v>129</v>
      </c>
      <c r="D4612" s="310">
        <v>-7.2378138847858198</v>
      </c>
      <c r="E4612" s="282" t="s">
        <v>2852</v>
      </c>
    </row>
    <row r="4613" spans="1:5" x14ac:dyDescent="0.2">
      <c r="A4613" s="282" t="s">
        <v>7584</v>
      </c>
      <c r="B4613" s="282" t="s">
        <v>7583</v>
      </c>
      <c r="C4613" s="282" t="s">
        <v>129</v>
      </c>
      <c r="D4613" s="310">
        <v>-8.9467723669309169</v>
      </c>
      <c r="E4613" s="282" t="s">
        <v>2852</v>
      </c>
    </row>
    <row r="4614" spans="1:5" x14ac:dyDescent="0.2">
      <c r="A4614" s="282" t="s">
        <v>7582</v>
      </c>
      <c r="B4614" s="282" t="s">
        <v>7581</v>
      </c>
      <c r="C4614" s="282" t="s">
        <v>129</v>
      </c>
      <c r="D4614" s="310">
        <v>76.461295418641399</v>
      </c>
      <c r="E4614" s="282" t="s">
        <v>2844</v>
      </c>
    </row>
    <row r="4615" spans="1:5" x14ac:dyDescent="0.2">
      <c r="A4615" s="282" t="s">
        <v>7580</v>
      </c>
      <c r="B4615" s="282" t="s">
        <v>7579</v>
      </c>
      <c r="C4615" s="282" t="s">
        <v>129</v>
      </c>
      <c r="D4615" s="310">
        <v>-6.6941297631307934</v>
      </c>
      <c r="E4615" s="282" t="s">
        <v>2852</v>
      </c>
    </row>
    <row r="4616" spans="1:5" x14ac:dyDescent="0.2">
      <c r="A4616" s="282" t="s">
        <v>7578</v>
      </c>
      <c r="B4616" s="282" t="s">
        <v>7577</v>
      </c>
      <c r="C4616" s="282" t="s">
        <v>129</v>
      </c>
      <c r="D4616" s="310">
        <v>-14.78494623655914</v>
      </c>
      <c r="E4616" s="282" t="s">
        <v>2852</v>
      </c>
    </row>
    <row r="4617" spans="1:5" x14ac:dyDescent="0.2">
      <c r="A4617" s="282" t="s">
        <v>7576</v>
      </c>
      <c r="B4617" s="282" t="s">
        <v>7575</v>
      </c>
      <c r="C4617" s="282" t="s">
        <v>129</v>
      </c>
      <c r="D4617" s="310">
        <v>-0.1142857142857143</v>
      </c>
      <c r="E4617" s="282" t="s">
        <v>2852</v>
      </c>
    </row>
    <row r="4618" spans="1:5" x14ac:dyDescent="0.2">
      <c r="A4618" s="282" t="s">
        <v>7574</v>
      </c>
      <c r="B4618" s="282" t="s">
        <v>7573</v>
      </c>
      <c r="C4618" s="282" t="s">
        <v>129</v>
      </c>
      <c r="D4618" s="310">
        <v>-16.981132075471699</v>
      </c>
      <c r="E4618" s="282" t="s">
        <v>2852</v>
      </c>
    </row>
    <row r="4619" spans="1:5" x14ac:dyDescent="0.2">
      <c r="A4619" s="282" t="s">
        <v>7572</v>
      </c>
      <c r="B4619" s="282" t="s">
        <v>7571</v>
      </c>
      <c r="C4619" s="282" t="s">
        <v>129</v>
      </c>
      <c r="D4619" s="310">
        <v>-4.2857142857142856</v>
      </c>
      <c r="E4619" s="282" t="s">
        <v>2852</v>
      </c>
    </row>
    <row r="4620" spans="1:5" x14ac:dyDescent="0.2">
      <c r="A4620" s="282" t="s">
        <v>7570</v>
      </c>
      <c r="B4620" s="282" t="s">
        <v>7569</v>
      </c>
      <c r="C4620" s="282" t="s">
        <v>129</v>
      </c>
      <c r="D4620" s="310">
        <v>-7.8431372549019605</v>
      </c>
      <c r="E4620" s="282" t="s">
        <v>2852</v>
      </c>
    </row>
    <row r="4621" spans="1:5" x14ac:dyDescent="0.2">
      <c r="A4621" s="282" t="s">
        <v>7568</v>
      </c>
      <c r="B4621" s="282" t="s">
        <v>7567</v>
      </c>
      <c r="C4621" s="282" t="s">
        <v>129</v>
      </c>
      <c r="D4621" s="310">
        <v>-4.928806133625411</v>
      </c>
      <c r="E4621" s="282" t="s">
        <v>2852</v>
      </c>
    </row>
    <row r="4622" spans="1:5" x14ac:dyDescent="0.2">
      <c r="A4622" s="282" t="s">
        <v>7566</v>
      </c>
      <c r="B4622" s="282" t="s">
        <v>7565</v>
      </c>
      <c r="C4622" s="282" t="s">
        <v>129</v>
      </c>
      <c r="D4622" s="310">
        <v>0.28901734104046239</v>
      </c>
      <c r="E4622" s="282" t="s">
        <v>2849</v>
      </c>
    </row>
    <row r="4623" spans="1:5" x14ac:dyDescent="0.2">
      <c r="A4623" s="282" t="s">
        <v>7564</v>
      </c>
      <c r="B4623" s="282" t="s">
        <v>7563</v>
      </c>
      <c r="C4623" s="282" t="s">
        <v>129</v>
      </c>
      <c r="D4623" s="310">
        <v>2.9684601113172544</v>
      </c>
      <c r="E4623" s="282" t="s">
        <v>2849</v>
      </c>
    </row>
    <row r="4624" spans="1:5" x14ac:dyDescent="0.2">
      <c r="A4624" s="282" t="s">
        <v>7562</v>
      </c>
      <c r="B4624" s="282" t="s">
        <v>7561</v>
      </c>
      <c r="C4624" s="282" t="s">
        <v>129</v>
      </c>
      <c r="D4624" s="310">
        <v>-3.4426229508196724</v>
      </c>
      <c r="E4624" s="282" t="s">
        <v>2852</v>
      </c>
    </row>
    <row r="4625" spans="1:5" x14ac:dyDescent="0.2">
      <c r="A4625" s="282" t="s">
        <v>7560</v>
      </c>
      <c r="B4625" s="282" t="s">
        <v>7559</v>
      </c>
      <c r="C4625" s="282" t="s">
        <v>129</v>
      </c>
      <c r="D4625" s="310">
        <v>-5.10752688172043</v>
      </c>
      <c r="E4625" s="282" t="s">
        <v>2852</v>
      </c>
    </row>
    <row r="4626" spans="1:5" x14ac:dyDescent="0.2">
      <c r="A4626" s="282" t="s">
        <v>7558</v>
      </c>
      <c r="B4626" s="282" t="s">
        <v>7557</v>
      </c>
      <c r="C4626" s="282" t="s">
        <v>129</v>
      </c>
      <c r="D4626" s="310">
        <v>0.97244732576985426</v>
      </c>
      <c r="E4626" s="282" t="s">
        <v>2849</v>
      </c>
    </row>
    <row r="4627" spans="1:5" x14ac:dyDescent="0.2">
      <c r="A4627" s="282" t="s">
        <v>7556</v>
      </c>
      <c r="B4627" s="282" t="s">
        <v>7555</v>
      </c>
      <c r="C4627" s="282" t="s">
        <v>129</v>
      </c>
      <c r="D4627" s="310">
        <v>-13.602941176470587</v>
      </c>
      <c r="E4627" s="282" t="s">
        <v>2852</v>
      </c>
    </row>
    <row r="4628" spans="1:5" x14ac:dyDescent="0.2">
      <c r="A4628" s="282" t="s">
        <v>7554</v>
      </c>
      <c r="B4628" s="282" t="s">
        <v>7553</v>
      </c>
      <c r="C4628" s="282" t="s">
        <v>129</v>
      </c>
      <c r="D4628" s="310">
        <v>-3.7444933920704844</v>
      </c>
      <c r="E4628" s="282" t="s">
        <v>2852</v>
      </c>
    </row>
    <row r="4629" spans="1:5" x14ac:dyDescent="0.2">
      <c r="A4629" s="282" t="s">
        <v>7552</v>
      </c>
      <c r="B4629" s="282" t="s">
        <v>7551</v>
      </c>
      <c r="C4629" s="282" t="s">
        <v>129</v>
      </c>
      <c r="D4629" s="310">
        <v>-14.634146341463413</v>
      </c>
      <c r="E4629" s="282" t="s">
        <v>2852</v>
      </c>
    </row>
    <row r="4630" spans="1:5" x14ac:dyDescent="0.2">
      <c r="A4630" s="282" t="s">
        <v>7550</v>
      </c>
      <c r="B4630" s="282" t="s">
        <v>7549</v>
      </c>
      <c r="C4630" s="282" t="s">
        <v>129</v>
      </c>
      <c r="D4630" s="310">
        <v>-1.7591339648173208</v>
      </c>
      <c r="E4630" s="282" t="s">
        <v>2852</v>
      </c>
    </row>
    <row r="4631" spans="1:5" x14ac:dyDescent="0.2">
      <c r="A4631" s="282" t="s">
        <v>7548</v>
      </c>
      <c r="B4631" s="282" t="s">
        <v>7547</v>
      </c>
      <c r="C4631" s="282" t="s">
        <v>129</v>
      </c>
      <c r="D4631" s="310">
        <v>-2.8599605522682445</v>
      </c>
      <c r="E4631" s="282" t="s">
        <v>2852</v>
      </c>
    </row>
    <row r="4632" spans="1:5" x14ac:dyDescent="0.2">
      <c r="A4632" s="282" t="s">
        <v>7546</v>
      </c>
      <c r="B4632" s="282" t="s">
        <v>7545</v>
      </c>
      <c r="C4632" s="282" t="s">
        <v>129</v>
      </c>
      <c r="D4632" s="310">
        <v>-3.7567084078711988</v>
      </c>
      <c r="E4632" s="282" t="s">
        <v>2852</v>
      </c>
    </row>
    <row r="4633" spans="1:5" x14ac:dyDescent="0.2">
      <c r="A4633" s="282" t="s">
        <v>7544</v>
      </c>
      <c r="B4633" s="282" t="s">
        <v>7543</v>
      </c>
      <c r="C4633" s="282" t="s">
        <v>129</v>
      </c>
      <c r="D4633" s="310">
        <v>-0.60422960725075525</v>
      </c>
      <c r="E4633" s="282" t="s">
        <v>2852</v>
      </c>
    </row>
    <row r="4634" spans="1:5" x14ac:dyDescent="0.2">
      <c r="A4634" s="282" t="s">
        <v>7542</v>
      </c>
      <c r="B4634" s="282" t="s">
        <v>7541</v>
      </c>
      <c r="C4634" s="282" t="s">
        <v>129</v>
      </c>
      <c r="D4634" s="310">
        <v>-2.5442477876106198</v>
      </c>
      <c r="E4634" s="282" t="s">
        <v>2852</v>
      </c>
    </row>
    <row r="4635" spans="1:5" x14ac:dyDescent="0.2">
      <c r="A4635" s="282" t="s">
        <v>7540</v>
      </c>
      <c r="B4635" s="282" t="s">
        <v>7539</v>
      </c>
      <c r="C4635" s="282" t="s">
        <v>129</v>
      </c>
      <c r="D4635" s="310">
        <v>-6.2370062370062378</v>
      </c>
      <c r="E4635" s="282" t="s">
        <v>2852</v>
      </c>
    </row>
    <row r="4636" spans="1:5" x14ac:dyDescent="0.2">
      <c r="A4636" s="282" t="s">
        <v>7538</v>
      </c>
      <c r="B4636" s="282" t="s">
        <v>7537</v>
      </c>
      <c r="C4636" s="282" t="s">
        <v>129</v>
      </c>
      <c r="D4636" s="310">
        <v>-9.8318240620957322</v>
      </c>
      <c r="E4636" s="282" t="s">
        <v>2852</v>
      </c>
    </row>
    <row r="4637" spans="1:5" x14ac:dyDescent="0.2">
      <c r="A4637" s="282" t="s">
        <v>7536</v>
      </c>
      <c r="B4637" s="282" t="s">
        <v>7535</v>
      </c>
      <c r="C4637" s="282" t="s">
        <v>129</v>
      </c>
      <c r="D4637" s="310">
        <v>-2.8885832187070153</v>
      </c>
      <c r="E4637" s="282" t="s">
        <v>2852</v>
      </c>
    </row>
    <row r="4638" spans="1:5" x14ac:dyDescent="0.2">
      <c r="A4638" s="282" t="s">
        <v>7534</v>
      </c>
      <c r="B4638" s="282" t="s">
        <v>7533</v>
      </c>
      <c r="C4638" s="282" t="s">
        <v>129</v>
      </c>
      <c r="D4638" s="310">
        <v>-1.932367149758454</v>
      </c>
      <c r="E4638" s="282" t="s">
        <v>2852</v>
      </c>
    </row>
    <row r="4639" spans="1:5" x14ac:dyDescent="0.2">
      <c r="A4639" s="282" t="s">
        <v>7532</v>
      </c>
      <c r="B4639" s="282" t="s">
        <v>7531</v>
      </c>
      <c r="C4639" s="282" t="s">
        <v>129</v>
      </c>
      <c r="D4639" s="310">
        <v>3.1872509960159361</v>
      </c>
      <c r="E4639" s="282" t="s">
        <v>2849</v>
      </c>
    </row>
    <row r="4640" spans="1:5" x14ac:dyDescent="0.2">
      <c r="A4640" s="282" t="s">
        <v>7530</v>
      </c>
      <c r="B4640" s="282" t="s">
        <v>7529</v>
      </c>
      <c r="C4640" s="282" t="s">
        <v>129</v>
      </c>
      <c r="D4640" s="310">
        <v>-5.0535987748851454</v>
      </c>
      <c r="E4640" s="282" t="s">
        <v>2852</v>
      </c>
    </row>
    <row r="4641" spans="1:5" x14ac:dyDescent="0.2">
      <c r="A4641" s="282" t="s">
        <v>7528</v>
      </c>
      <c r="B4641" s="282" t="s">
        <v>7527</v>
      </c>
      <c r="C4641" s="282" t="s">
        <v>129</v>
      </c>
      <c r="D4641" s="310">
        <v>1.9985196150999258</v>
      </c>
      <c r="E4641" s="282" t="s">
        <v>2849</v>
      </c>
    </row>
    <row r="4642" spans="1:5" x14ac:dyDescent="0.2">
      <c r="A4642" s="282" t="s">
        <v>7526</v>
      </c>
      <c r="B4642" s="282" t="s">
        <v>7525</v>
      </c>
      <c r="C4642" s="282" t="s">
        <v>129</v>
      </c>
      <c r="D4642" s="310">
        <v>-3.3519553072625698</v>
      </c>
      <c r="E4642" s="282" t="s">
        <v>2852</v>
      </c>
    </row>
    <row r="4643" spans="1:5" x14ac:dyDescent="0.2">
      <c r="A4643" s="282" t="s">
        <v>7524</v>
      </c>
      <c r="B4643" s="282" t="s">
        <v>7523</v>
      </c>
      <c r="C4643" s="282" t="s">
        <v>129</v>
      </c>
      <c r="D4643" s="310">
        <v>-9.2127303182579574</v>
      </c>
      <c r="E4643" s="282" t="s">
        <v>2852</v>
      </c>
    </row>
    <row r="4644" spans="1:5" x14ac:dyDescent="0.2">
      <c r="A4644" s="282" t="s">
        <v>7522</v>
      </c>
      <c r="B4644" s="282" t="s">
        <v>7521</v>
      </c>
      <c r="C4644" s="282" t="s">
        <v>129</v>
      </c>
      <c r="D4644" s="310">
        <v>-12.158956109134046</v>
      </c>
      <c r="E4644" s="282" t="s">
        <v>2852</v>
      </c>
    </row>
    <row r="4645" spans="1:5" x14ac:dyDescent="0.2">
      <c r="A4645" s="282" t="s">
        <v>7520</v>
      </c>
      <c r="B4645" s="282" t="s">
        <v>7519</v>
      </c>
      <c r="C4645" s="282" t="s">
        <v>129</v>
      </c>
      <c r="D4645" s="310">
        <v>2.258064516129032</v>
      </c>
      <c r="E4645" s="282" t="s">
        <v>2849</v>
      </c>
    </row>
    <row r="4646" spans="1:5" x14ac:dyDescent="0.2">
      <c r="A4646" s="282" t="s">
        <v>7518</v>
      </c>
      <c r="B4646" s="282" t="s">
        <v>7517</v>
      </c>
      <c r="C4646" s="282" t="s">
        <v>129</v>
      </c>
      <c r="D4646" s="310">
        <v>-4.4359949302915087</v>
      </c>
      <c r="E4646" s="282" t="s">
        <v>2852</v>
      </c>
    </row>
    <row r="4647" spans="1:5" x14ac:dyDescent="0.2">
      <c r="A4647" s="282" t="s">
        <v>7516</v>
      </c>
      <c r="B4647" s="282" t="s">
        <v>7515</v>
      </c>
      <c r="C4647" s="282" t="s">
        <v>129</v>
      </c>
      <c r="D4647" s="310">
        <v>-3.7037037037037033</v>
      </c>
      <c r="E4647" s="282" t="s">
        <v>2852</v>
      </c>
    </row>
    <row r="4648" spans="1:5" x14ac:dyDescent="0.2">
      <c r="A4648" s="282" t="s">
        <v>7514</v>
      </c>
      <c r="B4648" s="282" t="s">
        <v>7513</v>
      </c>
      <c r="C4648" s="282" t="s">
        <v>129</v>
      </c>
      <c r="D4648" s="310">
        <v>5.9659090909090908</v>
      </c>
      <c r="E4648" s="282" t="s">
        <v>2844</v>
      </c>
    </row>
    <row r="4649" spans="1:5" x14ac:dyDescent="0.2">
      <c r="A4649" s="282" t="s">
        <v>7512</v>
      </c>
      <c r="B4649" s="282" t="s">
        <v>7511</v>
      </c>
      <c r="C4649" s="282" t="s">
        <v>129</v>
      </c>
      <c r="D4649" s="310">
        <v>-13.407821229050279</v>
      </c>
      <c r="E4649" s="282" t="s">
        <v>2852</v>
      </c>
    </row>
    <row r="4650" spans="1:5" x14ac:dyDescent="0.2">
      <c r="A4650" s="282" t="s">
        <v>7510</v>
      </c>
      <c r="B4650" s="282" t="s">
        <v>7509</v>
      </c>
      <c r="C4650" s="282" t="s">
        <v>129</v>
      </c>
      <c r="D4650" s="310">
        <v>-5.690072639225181</v>
      </c>
      <c r="E4650" s="282" t="s">
        <v>2852</v>
      </c>
    </row>
    <row r="4651" spans="1:5" x14ac:dyDescent="0.2">
      <c r="A4651" s="282" t="s">
        <v>7508</v>
      </c>
      <c r="B4651" s="282" t="s">
        <v>7507</v>
      </c>
      <c r="C4651" s="282" t="s">
        <v>129</v>
      </c>
      <c r="D4651" s="310">
        <v>-9.0384615384615383</v>
      </c>
      <c r="E4651" s="282" t="s">
        <v>2852</v>
      </c>
    </row>
    <row r="4652" spans="1:5" x14ac:dyDescent="0.2">
      <c r="A4652" s="282" t="s">
        <v>7506</v>
      </c>
      <c r="B4652" s="282" t="s">
        <v>7505</v>
      </c>
      <c r="C4652" s="282" t="s">
        <v>129</v>
      </c>
      <c r="D4652" s="310">
        <v>126.28865979381443</v>
      </c>
      <c r="E4652" s="282" t="s">
        <v>2844</v>
      </c>
    </row>
    <row r="4653" spans="1:5" x14ac:dyDescent="0.2">
      <c r="A4653" s="282" t="s">
        <v>7504</v>
      </c>
      <c r="B4653" s="282" t="s">
        <v>7503</v>
      </c>
      <c r="C4653" s="282" t="s">
        <v>129</v>
      </c>
      <c r="D4653" s="310">
        <v>-11.727416798732172</v>
      </c>
      <c r="E4653" s="282" t="s">
        <v>2852</v>
      </c>
    </row>
    <row r="4654" spans="1:5" x14ac:dyDescent="0.2">
      <c r="A4654" s="282" t="s">
        <v>7502</v>
      </c>
      <c r="B4654" s="282" t="s">
        <v>7501</v>
      </c>
      <c r="C4654" s="282" t="s">
        <v>129</v>
      </c>
      <c r="D4654" s="310">
        <v>-3.8123167155425222</v>
      </c>
      <c r="E4654" s="282" t="s">
        <v>2852</v>
      </c>
    </row>
    <row r="4655" spans="1:5" x14ac:dyDescent="0.2">
      <c r="A4655" s="282" t="s">
        <v>7500</v>
      </c>
      <c r="B4655" s="282" t="s">
        <v>7499</v>
      </c>
      <c r="C4655" s="282" t="s">
        <v>129</v>
      </c>
      <c r="D4655" s="310">
        <v>-1.8161180476730987</v>
      </c>
      <c r="E4655" s="282" t="s">
        <v>2852</v>
      </c>
    </row>
    <row r="4656" spans="1:5" x14ac:dyDescent="0.2">
      <c r="A4656" s="282" t="s">
        <v>7498</v>
      </c>
      <c r="B4656" s="282" t="s">
        <v>7497</v>
      </c>
      <c r="C4656" s="282" t="s">
        <v>129</v>
      </c>
      <c r="D4656" s="310">
        <v>-3.873239436619718</v>
      </c>
      <c r="E4656" s="282" t="s">
        <v>2852</v>
      </c>
    </row>
    <row r="4657" spans="1:5" x14ac:dyDescent="0.2">
      <c r="A4657" s="282" t="s">
        <v>7496</v>
      </c>
      <c r="B4657" s="282" t="s">
        <v>7495</v>
      </c>
      <c r="C4657" s="282" t="s">
        <v>129</v>
      </c>
      <c r="D4657" s="310">
        <v>-3.3132530120481931</v>
      </c>
      <c r="E4657" s="282" t="s">
        <v>2852</v>
      </c>
    </row>
    <row r="4658" spans="1:5" x14ac:dyDescent="0.2">
      <c r="A4658" s="282" t="s">
        <v>7494</v>
      </c>
      <c r="B4658" s="282" t="s">
        <v>7493</v>
      </c>
      <c r="C4658" s="282" t="s">
        <v>129</v>
      </c>
      <c r="D4658" s="310">
        <v>-14.121510673234811</v>
      </c>
      <c r="E4658" s="282" t="s">
        <v>2852</v>
      </c>
    </row>
    <row r="4659" spans="1:5" x14ac:dyDescent="0.2">
      <c r="A4659" s="282" t="s">
        <v>7492</v>
      </c>
      <c r="B4659" s="282" t="s">
        <v>7491</v>
      </c>
      <c r="C4659" s="282" t="s">
        <v>129</v>
      </c>
      <c r="D4659" s="310">
        <v>-3.3870967741935489</v>
      </c>
      <c r="E4659" s="282" t="s">
        <v>2852</v>
      </c>
    </row>
    <row r="4660" spans="1:5" x14ac:dyDescent="0.2">
      <c r="A4660" s="282" t="s">
        <v>7490</v>
      </c>
      <c r="B4660" s="282" t="s">
        <v>7489</v>
      </c>
      <c r="C4660" s="282" t="s">
        <v>129</v>
      </c>
      <c r="D4660" s="310">
        <v>-2.5096525096525095</v>
      </c>
      <c r="E4660" s="282" t="s">
        <v>2852</v>
      </c>
    </row>
    <row r="4661" spans="1:5" x14ac:dyDescent="0.2">
      <c r="A4661" s="282" t="s">
        <v>7488</v>
      </c>
      <c r="B4661" s="282" t="s">
        <v>7487</v>
      </c>
      <c r="C4661" s="282" t="s">
        <v>129</v>
      </c>
      <c r="D4661" s="310">
        <v>3.544776119402985</v>
      </c>
      <c r="E4661" s="282" t="s">
        <v>2849</v>
      </c>
    </row>
    <row r="4662" spans="1:5" x14ac:dyDescent="0.2">
      <c r="A4662" s="282" t="s">
        <v>7486</v>
      </c>
      <c r="B4662" s="282" t="s">
        <v>7485</v>
      </c>
      <c r="C4662" s="282" t="s">
        <v>129</v>
      </c>
      <c r="D4662" s="310">
        <v>-7.2572038420490923</v>
      </c>
      <c r="E4662" s="282" t="s">
        <v>2852</v>
      </c>
    </row>
    <row r="4663" spans="1:5" x14ac:dyDescent="0.2">
      <c r="A4663" s="282" t="s">
        <v>7484</v>
      </c>
      <c r="B4663" s="282" t="s">
        <v>7483</v>
      </c>
      <c r="C4663" s="282" t="s">
        <v>129</v>
      </c>
      <c r="D4663" s="310">
        <v>-13.452914798206278</v>
      </c>
      <c r="E4663" s="282" t="s">
        <v>2852</v>
      </c>
    </row>
    <row r="4664" spans="1:5" x14ac:dyDescent="0.2">
      <c r="A4664" s="282" t="s">
        <v>7482</v>
      </c>
      <c r="B4664" s="282" t="s">
        <v>7481</v>
      </c>
      <c r="C4664" s="282" t="s">
        <v>129</v>
      </c>
      <c r="D4664" s="310">
        <v>-7.7898550724637676</v>
      </c>
      <c r="E4664" s="282" t="s">
        <v>2852</v>
      </c>
    </row>
    <row r="4665" spans="1:5" x14ac:dyDescent="0.2">
      <c r="A4665" s="282" t="s">
        <v>7480</v>
      </c>
      <c r="B4665" s="282" t="s">
        <v>7479</v>
      </c>
      <c r="C4665" s="282" t="s">
        <v>129</v>
      </c>
      <c r="D4665" s="310">
        <v>-13.095238095238097</v>
      </c>
      <c r="E4665" s="282" t="s">
        <v>2852</v>
      </c>
    </row>
    <row r="4666" spans="1:5" x14ac:dyDescent="0.2">
      <c r="A4666" s="282" t="s">
        <v>7478</v>
      </c>
      <c r="B4666" s="282" t="s">
        <v>7477</v>
      </c>
      <c r="C4666" s="282" t="s">
        <v>129</v>
      </c>
      <c r="D4666" s="310">
        <v>25.462304409672832</v>
      </c>
      <c r="E4666" s="282" t="s">
        <v>2844</v>
      </c>
    </row>
    <row r="4667" spans="1:5" x14ac:dyDescent="0.2">
      <c r="A4667" s="282" t="s">
        <v>7476</v>
      </c>
      <c r="B4667" s="282" t="s">
        <v>7475</v>
      </c>
      <c r="C4667" s="282" t="s">
        <v>129</v>
      </c>
      <c r="D4667" s="310">
        <v>0.40871934604904631</v>
      </c>
      <c r="E4667" s="282" t="s">
        <v>2849</v>
      </c>
    </row>
    <row r="4668" spans="1:5" x14ac:dyDescent="0.2">
      <c r="A4668" s="282" t="s">
        <v>7474</v>
      </c>
      <c r="B4668" s="282" t="s">
        <v>7473</v>
      </c>
      <c r="C4668" s="282" t="s">
        <v>129</v>
      </c>
      <c r="D4668" s="310">
        <v>-19.963369963369964</v>
      </c>
      <c r="E4668" s="282" t="s">
        <v>2852</v>
      </c>
    </row>
    <row r="4669" spans="1:5" x14ac:dyDescent="0.2">
      <c r="A4669" s="282" t="s">
        <v>7472</v>
      </c>
      <c r="B4669" s="282" t="s">
        <v>7471</v>
      </c>
      <c r="C4669" s="282" t="s">
        <v>129</v>
      </c>
      <c r="D4669" s="310">
        <v>0.81855388813096863</v>
      </c>
      <c r="E4669" s="282" t="s">
        <v>2849</v>
      </c>
    </row>
    <row r="4670" spans="1:5" x14ac:dyDescent="0.2">
      <c r="A4670" s="282" t="s">
        <v>7470</v>
      </c>
      <c r="B4670" s="282" t="s">
        <v>7469</v>
      </c>
      <c r="C4670" s="282" t="s">
        <v>129</v>
      </c>
      <c r="D4670" s="310">
        <v>9.7643097643097647</v>
      </c>
      <c r="E4670" s="282" t="s">
        <v>2844</v>
      </c>
    </row>
    <row r="4671" spans="1:5" x14ac:dyDescent="0.2">
      <c r="A4671" s="282" t="s">
        <v>7468</v>
      </c>
      <c r="B4671" s="282" t="s">
        <v>7467</v>
      </c>
      <c r="C4671" s="282" t="s">
        <v>129</v>
      </c>
      <c r="D4671" s="310">
        <v>76.814988290398119</v>
      </c>
      <c r="E4671" s="282" t="s">
        <v>2844</v>
      </c>
    </row>
    <row r="4672" spans="1:5" x14ac:dyDescent="0.2">
      <c r="A4672" s="282" t="s">
        <v>7466</v>
      </c>
      <c r="B4672" s="282" t="s">
        <v>7465</v>
      </c>
      <c r="C4672" s="282" t="s">
        <v>129</v>
      </c>
      <c r="D4672" s="310">
        <v>5.7324840764331215</v>
      </c>
      <c r="E4672" s="282" t="s">
        <v>2844</v>
      </c>
    </row>
    <row r="4673" spans="1:5" x14ac:dyDescent="0.2">
      <c r="A4673" s="282" t="s">
        <v>7464</v>
      </c>
      <c r="B4673" s="282" t="s">
        <v>7463</v>
      </c>
      <c r="C4673" s="282" t="s">
        <v>117</v>
      </c>
      <c r="D4673" s="310">
        <v>-15.433403805496829</v>
      </c>
      <c r="E4673" s="282" t="s">
        <v>2852</v>
      </c>
    </row>
    <row r="4674" spans="1:5" x14ac:dyDescent="0.2">
      <c r="A4674" s="282" t="s">
        <v>7462</v>
      </c>
      <c r="B4674" s="282" t="s">
        <v>7461</v>
      </c>
      <c r="C4674" s="282" t="s">
        <v>117</v>
      </c>
      <c r="D4674" s="310">
        <v>-4.0841584158415847</v>
      </c>
      <c r="E4674" s="282" t="s">
        <v>2852</v>
      </c>
    </row>
    <row r="4675" spans="1:5" x14ac:dyDescent="0.2">
      <c r="A4675" s="282" t="s">
        <v>7460</v>
      </c>
      <c r="B4675" s="282" t="s">
        <v>7459</v>
      </c>
      <c r="C4675" s="282" t="s">
        <v>117</v>
      </c>
      <c r="D4675" s="310">
        <v>-2.8764805414551606</v>
      </c>
      <c r="E4675" s="282" t="s">
        <v>2852</v>
      </c>
    </row>
    <row r="4676" spans="1:5" x14ac:dyDescent="0.2">
      <c r="A4676" s="282" t="s">
        <v>7458</v>
      </c>
      <c r="B4676" s="282" t="s">
        <v>7457</v>
      </c>
      <c r="C4676" s="282" t="s">
        <v>117</v>
      </c>
      <c r="D4676" s="310">
        <v>-20.910973084886127</v>
      </c>
      <c r="E4676" s="282" t="s">
        <v>2852</v>
      </c>
    </row>
    <row r="4677" spans="1:5" x14ac:dyDescent="0.2">
      <c r="A4677" s="282" t="s">
        <v>7456</v>
      </c>
      <c r="B4677" s="282" t="s">
        <v>7455</v>
      </c>
      <c r="C4677" s="282" t="s">
        <v>117</v>
      </c>
      <c r="D4677" s="310">
        <v>1.2544802867383513</v>
      </c>
      <c r="E4677" s="282" t="s">
        <v>2849</v>
      </c>
    </row>
    <row r="4678" spans="1:5" x14ac:dyDescent="0.2">
      <c r="A4678" s="282" t="s">
        <v>7454</v>
      </c>
      <c r="B4678" s="282" t="s">
        <v>7453</v>
      </c>
      <c r="C4678" s="282" t="s">
        <v>117</v>
      </c>
      <c r="D4678" s="310">
        <v>4.0707964601769913</v>
      </c>
      <c r="E4678" s="282" t="s">
        <v>2849</v>
      </c>
    </row>
    <row r="4679" spans="1:5" x14ac:dyDescent="0.2">
      <c r="A4679" s="282" t="s">
        <v>7452</v>
      </c>
      <c r="B4679" s="282" t="s">
        <v>7451</v>
      </c>
      <c r="C4679" s="282" t="s">
        <v>117</v>
      </c>
      <c r="D4679" s="310">
        <v>-3.5067873303167421</v>
      </c>
      <c r="E4679" s="282" t="s">
        <v>2852</v>
      </c>
    </row>
    <row r="4680" spans="1:5" x14ac:dyDescent="0.2">
      <c r="A4680" s="282" t="s">
        <v>7450</v>
      </c>
      <c r="B4680" s="282" t="s">
        <v>7449</v>
      </c>
      <c r="C4680" s="282" t="s">
        <v>117</v>
      </c>
      <c r="D4680" s="310">
        <v>-8.2677165354330722</v>
      </c>
      <c r="E4680" s="282" t="s">
        <v>2852</v>
      </c>
    </row>
    <row r="4681" spans="1:5" x14ac:dyDescent="0.2">
      <c r="A4681" s="282" t="s">
        <v>7448</v>
      </c>
      <c r="B4681" s="282" t="s">
        <v>7447</v>
      </c>
      <c r="C4681" s="282" t="s">
        <v>117</v>
      </c>
      <c r="D4681" s="310">
        <v>-7.0826306913996637</v>
      </c>
      <c r="E4681" s="282" t="s">
        <v>2852</v>
      </c>
    </row>
    <row r="4682" spans="1:5" x14ac:dyDescent="0.2">
      <c r="A4682" s="282" t="s">
        <v>7446</v>
      </c>
      <c r="B4682" s="282" t="s">
        <v>7445</v>
      </c>
      <c r="C4682" s="282" t="s">
        <v>117</v>
      </c>
      <c r="D4682" s="310">
        <v>-1.3761467889908259</v>
      </c>
      <c r="E4682" s="282" t="s">
        <v>2852</v>
      </c>
    </row>
    <row r="4683" spans="1:5" x14ac:dyDescent="0.2">
      <c r="A4683" s="282" t="s">
        <v>7444</v>
      </c>
      <c r="B4683" s="282" t="s">
        <v>7443</v>
      </c>
      <c r="C4683" s="282" t="s">
        <v>117</v>
      </c>
      <c r="D4683" s="310">
        <v>38.37471783295711</v>
      </c>
      <c r="E4683" s="282" t="s">
        <v>2844</v>
      </c>
    </row>
    <row r="4684" spans="1:5" x14ac:dyDescent="0.2">
      <c r="A4684" s="282" t="s">
        <v>7442</v>
      </c>
      <c r="B4684" s="282" t="s">
        <v>7441</v>
      </c>
      <c r="C4684" s="282" t="s">
        <v>117</v>
      </c>
      <c r="D4684" s="310">
        <v>27.469879518072286</v>
      </c>
      <c r="E4684" s="282" t="s">
        <v>2844</v>
      </c>
    </row>
    <row r="4685" spans="1:5" x14ac:dyDescent="0.2">
      <c r="A4685" s="282" t="s">
        <v>7440</v>
      </c>
      <c r="B4685" s="282" t="s">
        <v>7439</v>
      </c>
      <c r="C4685" s="282" t="s">
        <v>117</v>
      </c>
      <c r="D4685" s="310">
        <v>-4.9488054607508536</v>
      </c>
      <c r="E4685" s="282" t="s">
        <v>2852</v>
      </c>
    </row>
    <row r="4686" spans="1:5" x14ac:dyDescent="0.2">
      <c r="A4686" s="282" t="s">
        <v>7438</v>
      </c>
      <c r="B4686" s="282" t="s">
        <v>7437</v>
      </c>
      <c r="C4686" s="282" t="s">
        <v>117</v>
      </c>
      <c r="D4686" s="310">
        <v>-0.96153846153846156</v>
      </c>
      <c r="E4686" s="282" t="s">
        <v>2852</v>
      </c>
    </row>
    <row r="4687" spans="1:5" x14ac:dyDescent="0.2">
      <c r="A4687" s="282" t="s">
        <v>7436</v>
      </c>
      <c r="B4687" s="282" t="s">
        <v>7435</v>
      </c>
      <c r="C4687" s="282" t="s">
        <v>117</v>
      </c>
      <c r="D4687" s="310">
        <v>-8.0808080808080813</v>
      </c>
      <c r="E4687" s="282" t="s">
        <v>2852</v>
      </c>
    </row>
    <row r="4688" spans="1:5" x14ac:dyDescent="0.2">
      <c r="A4688" s="282" t="s">
        <v>7434</v>
      </c>
      <c r="B4688" s="282" t="s">
        <v>7433</v>
      </c>
      <c r="C4688" s="282" t="s">
        <v>117</v>
      </c>
      <c r="D4688" s="310">
        <v>-11.428571428571429</v>
      </c>
      <c r="E4688" s="282" t="s">
        <v>2852</v>
      </c>
    </row>
    <row r="4689" spans="1:5" x14ac:dyDescent="0.2">
      <c r="A4689" s="282" t="s">
        <v>7432</v>
      </c>
      <c r="B4689" s="282" t="s">
        <v>7431</v>
      </c>
      <c r="C4689" s="282" t="s">
        <v>117</v>
      </c>
      <c r="D4689" s="310">
        <v>-13.428571428571429</v>
      </c>
      <c r="E4689" s="282" t="s">
        <v>2852</v>
      </c>
    </row>
    <row r="4690" spans="1:5" x14ac:dyDescent="0.2">
      <c r="A4690" s="282" t="s">
        <v>7430</v>
      </c>
      <c r="B4690" s="282" t="s">
        <v>7429</v>
      </c>
      <c r="C4690" s="282" t="s">
        <v>117</v>
      </c>
      <c r="D4690" s="310">
        <v>0.7454739084132056</v>
      </c>
      <c r="E4690" s="282" t="s">
        <v>2849</v>
      </c>
    </row>
    <row r="4691" spans="1:5" x14ac:dyDescent="0.2">
      <c r="A4691" s="282" t="s">
        <v>7428</v>
      </c>
      <c r="B4691" s="282" t="s">
        <v>7427</v>
      </c>
      <c r="C4691" s="282" t="s">
        <v>117</v>
      </c>
      <c r="D4691" s="310">
        <v>1.9035532994923861</v>
      </c>
      <c r="E4691" s="282" t="s">
        <v>2849</v>
      </c>
    </row>
    <row r="4692" spans="1:5" x14ac:dyDescent="0.2">
      <c r="A4692" s="282" t="s">
        <v>7426</v>
      </c>
      <c r="B4692" s="282" t="s">
        <v>7425</v>
      </c>
      <c r="C4692" s="282" t="s">
        <v>117</v>
      </c>
      <c r="D4692" s="310">
        <v>-5.6962025316455698</v>
      </c>
      <c r="E4692" s="282" t="s">
        <v>2852</v>
      </c>
    </row>
    <row r="4693" spans="1:5" x14ac:dyDescent="0.2">
      <c r="A4693" s="282" t="s">
        <v>7424</v>
      </c>
      <c r="B4693" s="282" t="s">
        <v>7423</v>
      </c>
      <c r="C4693" s="282" t="s">
        <v>117</v>
      </c>
      <c r="D4693" s="310">
        <v>3.2075471698113209</v>
      </c>
      <c r="E4693" s="282" t="s">
        <v>2849</v>
      </c>
    </row>
    <row r="4694" spans="1:5" x14ac:dyDescent="0.2">
      <c r="A4694" s="282" t="s">
        <v>7422</v>
      </c>
      <c r="B4694" s="282" t="s">
        <v>7421</v>
      </c>
      <c r="C4694" s="282" t="s">
        <v>117</v>
      </c>
      <c r="D4694" s="310">
        <v>-7.6815642458100557</v>
      </c>
      <c r="E4694" s="282" t="s">
        <v>2852</v>
      </c>
    </row>
    <row r="4695" spans="1:5" x14ac:dyDescent="0.2">
      <c r="A4695" s="282" t="s">
        <v>7420</v>
      </c>
      <c r="B4695" s="282" t="s">
        <v>7419</v>
      </c>
      <c r="C4695" s="282" t="s">
        <v>117</v>
      </c>
      <c r="D4695" s="310">
        <v>-3.938115330520394</v>
      </c>
      <c r="E4695" s="282" t="s">
        <v>2852</v>
      </c>
    </row>
    <row r="4696" spans="1:5" x14ac:dyDescent="0.2">
      <c r="A4696" s="282" t="s">
        <v>7418</v>
      </c>
      <c r="B4696" s="282" t="s">
        <v>7417</v>
      </c>
      <c r="C4696" s="282" t="s">
        <v>117</v>
      </c>
      <c r="D4696" s="310">
        <v>-3.4482758620689653</v>
      </c>
      <c r="E4696" s="282" t="s">
        <v>2852</v>
      </c>
    </row>
    <row r="4697" spans="1:5" x14ac:dyDescent="0.2">
      <c r="A4697" s="282" t="s">
        <v>7416</v>
      </c>
      <c r="B4697" s="282" t="s">
        <v>7415</v>
      </c>
      <c r="C4697" s="282" t="s">
        <v>117</v>
      </c>
      <c r="D4697" s="310">
        <v>-14.19753086419753</v>
      </c>
      <c r="E4697" s="282" t="s">
        <v>2852</v>
      </c>
    </row>
    <row r="4698" spans="1:5" x14ac:dyDescent="0.2">
      <c r="A4698" s="282" t="s">
        <v>7414</v>
      </c>
      <c r="B4698" s="282" t="s">
        <v>7413</v>
      </c>
      <c r="C4698" s="282" t="s">
        <v>117</v>
      </c>
      <c r="D4698" s="310">
        <v>-8.0989876265466823</v>
      </c>
      <c r="E4698" s="282" t="s">
        <v>2852</v>
      </c>
    </row>
    <row r="4699" spans="1:5" x14ac:dyDescent="0.2">
      <c r="A4699" s="282" t="s">
        <v>7412</v>
      </c>
      <c r="B4699" s="282" t="s">
        <v>7411</v>
      </c>
      <c r="C4699" s="282" t="s">
        <v>117</v>
      </c>
      <c r="D4699" s="310">
        <v>-5.574136008918618</v>
      </c>
      <c r="E4699" s="282" t="s">
        <v>2852</v>
      </c>
    </row>
    <row r="4700" spans="1:5" x14ac:dyDescent="0.2">
      <c r="A4700" s="282" t="s">
        <v>7410</v>
      </c>
      <c r="B4700" s="282" t="s">
        <v>7409</v>
      </c>
      <c r="C4700" s="282" t="s">
        <v>117</v>
      </c>
      <c r="D4700" s="310">
        <v>-10.047095761381476</v>
      </c>
      <c r="E4700" s="282" t="s">
        <v>2852</v>
      </c>
    </row>
    <row r="4701" spans="1:5" x14ac:dyDescent="0.2">
      <c r="A4701" s="282" t="s">
        <v>7408</v>
      </c>
      <c r="B4701" s="282" t="s">
        <v>7407</v>
      </c>
      <c r="C4701" s="282" t="s">
        <v>117</v>
      </c>
      <c r="D4701" s="310">
        <v>15.214564369310793</v>
      </c>
      <c r="E4701" s="282" t="s">
        <v>2844</v>
      </c>
    </row>
    <row r="4702" spans="1:5" x14ac:dyDescent="0.2">
      <c r="A4702" s="282" t="s">
        <v>7406</v>
      </c>
      <c r="B4702" s="282" t="s">
        <v>7405</v>
      </c>
      <c r="C4702" s="282" t="s">
        <v>117</v>
      </c>
      <c r="D4702" s="310">
        <v>-14.602346805736635</v>
      </c>
      <c r="E4702" s="282" t="s">
        <v>2852</v>
      </c>
    </row>
    <row r="4703" spans="1:5" x14ac:dyDescent="0.2">
      <c r="A4703" s="282" t="s">
        <v>7404</v>
      </c>
      <c r="B4703" s="282" t="s">
        <v>7403</v>
      </c>
      <c r="C4703" s="282" t="s">
        <v>117</v>
      </c>
      <c r="D4703" s="310">
        <v>-1.8518518518518516</v>
      </c>
      <c r="E4703" s="282" t="s">
        <v>2852</v>
      </c>
    </row>
    <row r="4704" spans="1:5" x14ac:dyDescent="0.2">
      <c r="A4704" s="282" t="s">
        <v>7402</v>
      </c>
      <c r="B4704" s="282" t="s">
        <v>7401</v>
      </c>
      <c r="C4704" s="282" t="s">
        <v>117</v>
      </c>
      <c r="D4704" s="310">
        <v>-5.5155875299760186</v>
      </c>
      <c r="E4704" s="282" t="s">
        <v>2852</v>
      </c>
    </row>
    <row r="4705" spans="1:5" x14ac:dyDescent="0.2">
      <c r="A4705" s="282" t="s">
        <v>7400</v>
      </c>
      <c r="B4705" s="282" t="s">
        <v>7399</v>
      </c>
      <c r="C4705" s="282" t="s">
        <v>117</v>
      </c>
      <c r="D4705" s="310">
        <v>-6.2271062271062272</v>
      </c>
      <c r="E4705" s="282" t="s">
        <v>2852</v>
      </c>
    </row>
    <row r="4706" spans="1:5" x14ac:dyDescent="0.2">
      <c r="A4706" s="282" t="s">
        <v>7398</v>
      </c>
      <c r="B4706" s="282" t="s">
        <v>7397</v>
      </c>
      <c r="C4706" s="282" t="s">
        <v>117</v>
      </c>
      <c r="D4706" s="310">
        <v>-3.9497307001795332</v>
      </c>
      <c r="E4706" s="282" t="s">
        <v>2852</v>
      </c>
    </row>
    <row r="4707" spans="1:5" x14ac:dyDescent="0.2">
      <c r="A4707" s="282" t="s">
        <v>7396</v>
      </c>
      <c r="B4707" s="282" t="s">
        <v>7395</v>
      </c>
      <c r="C4707" s="282" t="s">
        <v>117</v>
      </c>
      <c r="D4707" s="310">
        <v>31.647634584013051</v>
      </c>
      <c r="E4707" s="282" t="s">
        <v>2844</v>
      </c>
    </row>
    <row r="4708" spans="1:5" x14ac:dyDescent="0.2">
      <c r="A4708" s="282" t="s">
        <v>7394</v>
      </c>
      <c r="B4708" s="282" t="s">
        <v>7393</v>
      </c>
      <c r="C4708" s="282" t="s">
        <v>117</v>
      </c>
      <c r="D4708" s="310">
        <v>-7.9387186629526454</v>
      </c>
      <c r="E4708" s="282" t="s">
        <v>2852</v>
      </c>
    </row>
    <row r="4709" spans="1:5" x14ac:dyDescent="0.2">
      <c r="A4709" s="282" t="s">
        <v>7392</v>
      </c>
      <c r="B4709" s="282" t="s">
        <v>7391</v>
      </c>
      <c r="C4709" s="282" t="s">
        <v>117</v>
      </c>
      <c r="D4709" s="310">
        <v>-12.776412776412776</v>
      </c>
      <c r="E4709" s="282" t="s">
        <v>2852</v>
      </c>
    </row>
    <row r="4710" spans="1:5" x14ac:dyDescent="0.2">
      <c r="A4710" s="282" t="s">
        <v>7390</v>
      </c>
      <c r="B4710" s="282" t="s">
        <v>7389</v>
      </c>
      <c r="C4710" s="282" t="s">
        <v>117</v>
      </c>
      <c r="D4710" s="310">
        <v>-17.443120260021669</v>
      </c>
      <c r="E4710" s="282" t="s">
        <v>2852</v>
      </c>
    </row>
    <row r="4711" spans="1:5" x14ac:dyDescent="0.2">
      <c r="A4711" s="282" t="s">
        <v>7388</v>
      </c>
      <c r="B4711" s="282" t="s">
        <v>7387</v>
      </c>
      <c r="C4711" s="282" t="s">
        <v>117</v>
      </c>
      <c r="D4711" s="310">
        <v>-10.773899848254933</v>
      </c>
      <c r="E4711" s="282" t="s">
        <v>2852</v>
      </c>
    </row>
    <row r="4712" spans="1:5" x14ac:dyDescent="0.2">
      <c r="A4712" s="282" t="s">
        <v>7386</v>
      </c>
      <c r="B4712" s="282" t="s">
        <v>7385</v>
      </c>
      <c r="C4712" s="282" t="s">
        <v>117</v>
      </c>
      <c r="D4712" s="310">
        <v>-8.4525357607282174</v>
      </c>
      <c r="E4712" s="282" t="s">
        <v>2852</v>
      </c>
    </row>
    <row r="4713" spans="1:5" x14ac:dyDescent="0.2">
      <c r="A4713" s="282" t="s">
        <v>7384</v>
      </c>
      <c r="B4713" s="282" t="s">
        <v>7383</v>
      </c>
      <c r="C4713" s="282" t="s">
        <v>117</v>
      </c>
      <c r="D4713" s="310">
        <v>-7.8541374474053294</v>
      </c>
      <c r="E4713" s="282" t="s">
        <v>2852</v>
      </c>
    </row>
    <row r="4714" spans="1:5" x14ac:dyDescent="0.2">
      <c r="A4714" s="282" t="s">
        <v>7382</v>
      </c>
      <c r="B4714" s="282" t="s">
        <v>7381</v>
      </c>
      <c r="C4714" s="282" t="s">
        <v>117</v>
      </c>
      <c r="D4714" s="310">
        <v>-9.6539162112932608</v>
      </c>
      <c r="E4714" s="282" t="s">
        <v>2852</v>
      </c>
    </row>
    <row r="4715" spans="1:5" x14ac:dyDescent="0.2">
      <c r="A4715" s="282" t="s">
        <v>7380</v>
      </c>
      <c r="B4715" s="282" t="s">
        <v>7379</v>
      </c>
      <c r="C4715" s="282" t="s">
        <v>117</v>
      </c>
      <c r="D4715" s="310">
        <v>-1.7641597028783658</v>
      </c>
      <c r="E4715" s="282" t="s">
        <v>2852</v>
      </c>
    </row>
    <row r="4716" spans="1:5" x14ac:dyDescent="0.2">
      <c r="A4716" s="282" t="s">
        <v>7378</v>
      </c>
      <c r="B4716" s="282" t="s">
        <v>7377</v>
      </c>
      <c r="C4716" s="282" t="s">
        <v>117</v>
      </c>
      <c r="D4716" s="310">
        <v>2.9933481152993346</v>
      </c>
      <c r="E4716" s="282" t="s">
        <v>2849</v>
      </c>
    </row>
    <row r="4717" spans="1:5" x14ac:dyDescent="0.2">
      <c r="A4717" s="282" t="s">
        <v>7376</v>
      </c>
      <c r="B4717" s="282" t="s">
        <v>7375</v>
      </c>
      <c r="C4717" s="282" t="s">
        <v>117</v>
      </c>
      <c r="D4717" s="310">
        <v>10.771992818671453</v>
      </c>
      <c r="E4717" s="282" t="s">
        <v>2844</v>
      </c>
    </row>
    <row r="4718" spans="1:5" x14ac:dyDescent="0.2">
      <c r="A4718" s="282" t="s">
        <v>7374</v>
      </c>
      <c r="B4718" s="282" t="s">
        <v>7373</v>
      </c>
      <c r="C4718" s="282" t="s">
        <v>117</v>
      </c>
      <c r="D4718" s="310">
        <v>-15.702479338842975</v>
      </c>
      <c r="E4718" s="282" t="s">
        <v>2852</v>
      </c>
    </row>
    <row r="4719" spans="1:5" x14ac:dyDescent="0.2">
      <c r="A4719" s="282" t="s">
        <v>7372</v>
      </c>
      <c r="B4719" s="282" t="s">
        <v>7371</v>
      </c>
      <c r="C4719" s="282" t="s">
        <v>117</v>
      </c>
      <c r="D4719" s="310">
        <v>-1.639344262295082</v>
      </c>
      <c r="E4719" s="282" t="s">
        <v>2852</v>
      </c>
    </row>
    <row r="4720" spans="1:5" x14ac:dyDescent="0.2">
      <c r="A4720" s="282" t="s">
        <v>7370</v>
      </c>
      <c r="B4720" s="282" t="s">
        <v>7369</v>
      </c>
      <c r="C4720" s="282" t="s">
        <v>117</v>
      </c>
      <c r="D4720" s="310">
        <v>11.971830985915492</v>
      </c>
      <c r="E4720" s="282" t="s">
        <v>2844</v>
      </c>
    </row>
    <row r="4721" spans="1:5" x14ac:dyDescent="0.2">
      <c r="A4721" s="282" t="s">
        <v>7368</v>
      </c>
      <c r="B4721" s="282" t="s">
        <v>7367</v>
      </c>
      <c r="C4721" s="282" t="s">
        <v>117</v>
      </c>
      <c r="D4721" s="310">
        <v>-11.875</v>
      </c>
      <c r="E4721" s="282" t="s">
        <v>2852</v>
      </c>
    </row>
    <row r="4722" spans="1:5" x14ac:dyDescent="0.2">
      <c r="A4722" s="282" t="s">
        <v>7366</v>
      </c>
      <c r="B4722" s="282" t="s">
        <v>7365</v>
      </c>
      <c r="C4722" s="282" t="s">
        <v>117</v>
      </c>
      <c r="D4722" s="310">
        <v>-7.1999999999999993</v>
      </c>
      <c r="E4722" s="282" t="s">
        <v>2852</v>
      </c>
    </row>
    <row r="4723" spans="1:5" x14ac:dyDescent="0.2">
      <c r="A4723" s="282" t="s">
        <v>7364</v>
      </c>
      <c r="B4723" s="282" t="s">
        <v>7363</v>
      </c>
      <c r="C4723" s="282" t="s">
        <v>117</v>
      </c>
      <c r="D4723" s="310">
        <v>-2.1920668058455117</v>
      </c>
      <c r="E4723" s="282" t="s">
        <v>2852</v>
      </c>
    </row>
    <row r="4724" spans="1:5" x14ac:dyDescent="0.2">
      <c r="A4724" s="282" t="s">
        <v>7362</v>
      </c>
      <c r="B4724" s="282" t="s">
        <v>7361</v>
      </c>
      <c r="C4724" s="282" t="s">
        <v>117</v>
      </c>
      <c r="D4724" s="310">
        <v>17.584097859327215</v>
      </c>
      <c r="E4724" s="282" t="s">
        <v>2844</v>
      </c>
    </row>
    <row r="4725" spans="1:5" x14ac:dyDescent="0.2">
      <c r="A4725" s="282" t="s">
        <v>7360</v>
      </c>
      <c r="B4725" s="282" t="s">
        <v>7359</v>
      </c>
      <c r="C4725" s="282" t="s">
        <v>117</v>
      </c>
      <c r="D4725" s="310">
        <v>-6.9912609238451937</v>
      </c>
      <c r="E4725" s="282" t="s">
        <v>2852</v>
      </c>
    </row>
    <row r="4726" spans="1:5" x14ac:dyDescent="0.2">
      <c r="A4726" s="282" t="s">
        <v>7358</v>
      </c>
      <c r="B4726" s="282" t="s">
        <v>7357</v>
      </c>
      <c r="C4726" s="282" t="s">
        <v>117</v>
      </c>
      <c r="D4726" s="310">
        <v>0</v>
      </c>
      <c r="E4726" s="282" t="s">
        <v>3705</v>
      </c>
    </row>
    <row r="4727" spans="1:5" x14ac:dyDescent="0.2">
      <c r="A4727" s="282" t="s">
        <v>7356</v>
      </c>
      <c r="B4727" s="282" t="s">
        <v>7355</v>
      </c>
      <c r="C4727" s="282" t="s">
        <v>117</v>
      </c>
      <c r="D4727" s="310">
        <v>26.812816188870155</v>
      </c>
      <c r="E4727" s="282" t="s">
        <v>2844</v>
      </c>
    </row>
    <row r="4728" spans="1:5" x14ac:dyDescent="0.2">
      <c r="A4728" s="282" t="s">
        <v>7354</v>
      </c>
      <c r="B4728" s="282" t="s">
        <v>7353</v>
      </c>
      <c r="C4728" s="282" t="s">
        <v>117</v>
      </c>
      <c r="D4728" s="310">
        <v>-1.4880952380952379</v>
      </c>
      <c r="E4728" s="282" t="s">
        <v>2852</v>
      </c>
    </row>
    <row r="4729" spans="1:5" x14ac:dyDescent="0.2">
      <c r="A4729" s="282" t="s">
        <v>7352</v>
      </c>
      <c r="B4729" s="282" t="s">
        <v>7351</v>
      </c>
      <c r="C4729" s="282" t="s">
        <v>117</v>
      </c>
      <c r="D4729" s="310">
        <v>-3.6061026352288486</v>
      </c>
      <c r="E4729" s="282" t="s">
        <v>2852</v>
      </c>
    </row>
    <row r="4730" spans="1:5" x14ac:dyDescent="0.2">
      <c r="A4730" s="282" t="s">
        <v>7350</v>
      </c>
      <c r="B4730" s="282" t="s">
        <v>7349</v>
      </c>
      <c r="C4730" s="282" t="s">
        <v>117</v>
      </c>
      <c r="D4730" s="310">
        <v>5.3835800807537009</v>
      </c>
      <c r="E4730" s="282" t="s">
        <v>2844</v>
      </c>
    </row>
    <row r="4731" spans="1:5" x14ac:dyDescent="0.2">
      <c r="A4731" s="282" t="s">
        <v>7348</v>
      </c>
      <c r="B4731" s="282" t="s">
        <v>7347</v>
      </c>
      <c r="C4731" s="282" t="s">
        <v>117</v>
      </c>
      <c r="D4731" s="310">
        <v>5.2208835341365463</v>
      </c>
      <c r="E4731" s="282" t="s">
        <v>2844</v>
      </c>
    </row>
    <row r="4732" spans="1:5" x14ac:dyDescent="0.2">
      <c r="A4732" s="282" t="s">
        <v>7346</v>
      </c>
      <c r="B4732" s="282" t="s">
        <v>7345</v>
      </c>
      <c r="C4732" s="282" t="s">
        <v>117</v>
      </c>
      <c r="D4732" s="310">
        <v>-15.245737211634905</v>
      </c>
      <c r="E4732" s="282" t="s">
        <v>2852</v>
      </c>
    </row>
    <row r="4733" spans="1:5" x14ac:dyDescent="0.2">
      <c r="A4733" s="282" t="s">
        <v>7344</v>
      </c>
      <c r="B4733" s="282" t="s">
        <v>7343</v>
      </c>
      <c r="C4733" s="282" t="s">
        <v>117</v>
      </c>
      <c r="D4733" s="310">
        <v>-6.1688311688311686</v>
      </c>
      <c r="E4733" s="282" t="s">
        <v>2852</v>
      </c>
    </row>
    <row r="4734" spans="1:5" x14ac:dyDescent="0.2">
      <c r="A4734" s="282" t="s">
        <v>7342</v>
      </c>
      <c r="B4734" s="282" t="s">
        <v>7341</v>
      </c>
      <c r="C4734" s="282" t="s">
        <v>117</v>
      </c>
      <c r="D4734" s="310">
        <v>4.5095828635851181</v>
      </c>
      <c r="E4734" s="282" t="s">
        <v>2844</v>
      </c>
    </row>
    <row r="4735" spans="1:5" x14ac:dyDescent="0.2">
      <c r="A4735" s="282" t="s">
        <v>7340</v>
      </c>
      <c r="B4735" s="282" t="s">
        <v>7339</v>
      </c>
      <c r="C4735" s="282" t="s">
        <v>117</v>
      </c>
      <c r="D4735" s="310">
        <v>192.36453201970443</v>
      </c>
      <c r="E4735" s="282" t="s">
        <v>2844</v>
      </c>
    </row>
    <row r="4736" spans="1:5" x14ac:dyDescent="0.2">
      <c r="A4736" s="282" t="s">
        <v>7338</v>
      </c>
      <c r="B4736" s="282" t="s">
        <v>7337</v>
      </c>
      <c r="C4736" s="282" t="s">
        <v>117</v>
      </c>
      <c r="D4736" s="310">
        <v>5.2854122621564485</v>
      </c>
      <c r="E4736" s="282" t="s">
        <v>2844</v>
      </c>
    </row>
    <row r="4737" spans="1:5" x14ac:dyDescent="0.2">
      <c r="A4737" s="282" t="s">
        <v>7336</v>
      </c>
      <c r="B4737" s="282" t="s">
        <v>7335</v>
      </c>
      <c r="C4737" s="282" t="s">
        <v>117</v>
      </c>
      <c r="D4737" s="310">
        <v>-0.25706940874035988</v>
      </c>
      <c r="E4737" s="282" t="s">
        <v>2852</v>
      </c>
    </row>
    <row r="4738" spans="1:5" x14ac:dyDescent="0.2">
      <c r="A4738" s="282" t="s">
        <v>7334</v>
      </c>
      <c r="B4738" s="282" t="s">
        <v>7333</v>
      </c>
      <c r="C4738" s="282" t="s">
        <v>117</v>
      </c>
      <c r="D4738" s="310">
        <v>-18.101933216168717</v>
      </c>
      <c r="E4738" s="282" t="s">
        <v>2852</v>
      </c>
    </row>
    <row r="4739" spans="1:5" x14ac:dyDescent="0.2">
      <c r="A4739" s="282" t="s">
        <v>7332</v>
      </c>
      <c r="B4739" s="282" t="s">
        <v>7331</v>
      </c>
      <c r="C4739" s="282" t="s">
        <v>117</v>
      </c>
      <c r="D4739" s="310">
        <v>-6.193548387096774</v>
      </c>
      <c r="E4739" s="282" t="s">
        <v>2852</v>
      </c>
    </row>
    <row r="4740" spans="1:5" x14ac:dyDescent="0.2">
      <c r="A4740" s="282" t="s">
        <v>7330</v>
      </c>
      <c r="B4740" s="282" t="s">
        <v>7329</v>
      </c>
      <c r="C4740" s="282" t="s">
        <v>117</v>
      </c>
      <c r="D4740" s="310">
        <v>2.7397260273972601</v>
      </c>
      <c r="E4740" s="282" t="s">
        <v>2849</v>
      </c>
    </row>
    <row r="4741" spans="1:5" x14ac:dyDescent="0.2">
      <c r="A4741" s="282" t="s">
        <v>7328</v>
      </c>
      <c r="B4741" s="282" t="s">
        <v>7327</v>
      </c>
      <c r="C4741" s="282" t="s">
        <v>117</v>
      </c>
      <c r="D4741" s="310">
        <v>3.4985422740524781</v>
      </c>
      <c r="E4741" s="282" t="s">
        <v>2849</v>
      </c>
    </row>
    <row r="4742" spans="1:5" x14ac:dyDescent="0.2">
      <c r="A4742" s="282" t="s">
        <v>7326</v>
      </c>
      <c r="B4742" s="282" t="s">
        <v>7325</v>
      </c>
      <c r="C4742" s="282" t="s">
        <v>117</v>
      </c>
      <c r="D4742" s="310">
        <v>-10.806916426512968</v>
      </c>
      <c r="E4742" s="282" t="s">
        <v>2852</v>
      </c>
    </row>
    <row r="4743" spans="1:5" x14ac:dyDescent="0.2">
      <c r="A4743" s="282" t="s">
        <v>7324</v>
      </c>
      <c r="B4743" s="282" t="s">
        <v>7323</v>
      </c>
      <c r="C4743" s="282" t="s">
        <v>117</v>
      </c>
      <c r="D4743" s="310">
        <v>4.9000000000000004</v>
      </c>
      <c r="E4743" s="282" t="s">
        <v>2844</v>
      </c>
    </row>
    <row r="4744" spans="1:5" x14ac:dyDescent="0.2">
      <c r="A4744" s="282" t="s">
        <v>7322</v>
      </c>
      <c r="B4744" s="282" t="s">
        <v>7321</v>
      </c>
      <c r="C4744" s="282" t="s">
        <v>117</v>
      </c>
      <c r="D4744" s="310">
        <v>-4.1825095057034218</v>
      </c>
      <c r="E4744" s="282" t="s">
        <v>2852</v>
      </c>
    </row>
    <row r="4745" spans="1:5" x14ac:dyDescent="0.2">
      <c r="A4745" s="282" t="s">
        <v>7320</v>
      </c>
      <c r="B4745" s="282" t="s">
        <v>7319</v>
      </c>
      <c r="C4745" s="282" t="s">
        <v>117</v>
      </c>
      <c r="D4745" s="310">
        <v>8.6186540731995276</v>
      </c>
      <c r="E4745" s="282" t="s">
        <v>2844</v>
      </c>
    </row>
    <row r="4746" spans="1:5" x14ac:dyDescent="0.2">
      <c r="A4746" s="282" t="s">
        <v>7318</v>
      </c>
      <c r="B4746" s="282" t="s">
        <v>7317</v>
      </c>
      <c r="C4746" s="282" t="s">
        <v>117</v>
      </c>
      <c r="D4746" s="310">
        <v>-4.5248868778280542</v>
      </c>
      <c r="E4746" s="282" t="s">
        <v>2852</v>
      </c>
    </row>
    <row r="4747" spans="1:5" x14ac:dyDescent="0.2">
      <c r="A4747" s="282" t="s">
        <v>7316</v>
      </c>
      <c r="B4747" s="282" t="s">
        <v>7315</v>
      </c>
      <c r="C4747" s="282" t="s">
        <v>117</v>
      </c>
      <c r="D4747" s="310">
        <v>-12.442396313364055</v>
      </c>
      <c r="E4747" s="282" t="s">
        <v>2852</v>
      </c>
    </row>
    <row r="4748" spans="1:5" x14ac:dyDescent="0.2">
      <c r="A4748" s="282" t="s">
        <v>7314</v>
      </c>
      <c r="B4748" s="282" t="s">
        <v>7313</v>
      </c>
      <c r="C4748" s="282" t="s">
        <v>117</v>
      </c>
      <c r="D4748" s="310">
        <v>23.390275952693823</v>
      </c>
      <c r="E4748" s="282" t="s">
        <v>2844</v>
      </c>
    </row>
    <row r="4749" spans="1:5" x14ac:dyDescent="0.2">
      <c r="A4749" s="282" t="s">
        <v>7312</v>
      </c>
      <c r="B4749" s="282" t="s">
        <v>7311</v>
      </c>
      <c r="C4749" s="282" t="s">
        <v>117</v>
      </c>
      <c r="D4749" s="310">
        <v>-0.73982737361282369</v>
      </c>
      <c r="E4749" s="282" t="s">
        <v>2852</v>
      </c>
    </row>
    <row r="4750" spans="1:5" x14ac:dyDescent="0.2">
      <c r="A4750" s="282" t="s">
        <v>7310</v>
      </c>
      <c r="B4750" s="282" t="s">
        <v>7309</v>
      </c>
      <c r="C4750" s="282" t="s">
        <v>117</v>
      </c>
      <c r="D4750" s="310">
        <v>-3.8251366120218582</v>
      </c>
      <c r="E4750" s="282" t="s">
        <v>2852</v>
      </c>
    </row>
    <row r="4751" spans="1:5" x14ac:dyDescent="0.2">
      <c r="A4751" s="282" t="s">
        <v>7308</v>
      </c>
      <c r="B4751" s="282" t="s">
        <v>7307</v>
      </c>
      <c r="C4751" s="282" t="s">
        <v>117</v>
      </c>
      <c r="D4751" s="310">
        <v>-10.690121786197563</v>
      </c>
      <c r="E4751" s="282" t="s">
        <v>2852</v>
      </c>
    </row>
    <row r="4752" spans="1:5" x14ac:dyDescent="0.2">
      <c r="A4752" s="282" t="s">
        <v>7306</v>
      </c>
      <c r="B4752" s="282" t="s">
        <v>7305</v>
      </c>
      <c r="C4752" s="282" t="s">
        <v>117</v>
      </c>
      <c r="D4752" s="310">
        <v>-5.6533827618164967</v>
      </c>
      <c r="E4752" s="282" t="s">
        <v>2852</v>
      </c>
    </row>
    <row r="4753" spans="1:5" x14ac:dyDescent="0.2">
      <c r="A4753" s="282" t="s">
        <v>7304</v>
      </c>
      <c r="B4753" s="282" t="s">
        <v>7303</v>
      </c>
      <c r="C4753" s="282" t="s">
        <v>117</v>
      </c>
      <c r="D4753" s="310">
        <v>5.2386495925494758</v>
      </c>
      <c r="E4753" s="282" t="s">
        <v>2844</v>
      </c>
    </row>
    <row r="4754" spans="1:5" x14ac:dyDescent="0.2">
      <c r="A4754" s="282" t="s">
        <v>7302</v>
      </c>
      <c r="B4754" s="282" t="s">
        <v>7301</v>
      </c>
      <c r="C4754" s="282" t="s">
        <v>117</v>
      </c>
      <c r="D4754" s="310">
        <v>-5</v>
      </c>
      <c r="E4754" s="282" t="s">
        <v>2852</v>
      </c>
    </row>
    <row r="4755" spans="1:5" x14ac:dyDescent="0.2">
      <c r="A4755" s="282" t="s">
        <v>7300</v>
      </c>
      <c r="B4755" s="282" t="s">
        <v>7299</v>
      </c>
      <c r="C4755" s="282" t="s">
        <v>117</v>
      </c>
      <c r="D4755" s="310">
        <v>-5.6778679026651213</v>
      </c>
      <c r="E4755" s="282" t="s">
        <v>2852</v>
      </c>
    </row>
    <row r="4756" spans="1:5" x14ac:dyDescent="0.2">
      <c r="A4756" s="282" t="s">
        <v>7298</v>
      </c>
      <c r="B4756" s="282" t="s">
        <v>7297</v>
      </c>
      <c r="C4756" s="282" t="s">
        <v>117</v>
      </c>
      <c r="D4756" s="310">
        <v>-12.710084033613445</v>
      </c>
      <c r="E4756" s="282" t="s">
        <v>2852</v>
      </c>
    </row>
    <row r="4757" spans="1:5" x14ac:dyDescent="0.2">
      <c r="A4757" s="282" t="s">
        <v>7296</v>
      </c>
      <c r="B4757" s="282" t="s">
        <v>7295</v>
      </c>
      <c r="C4757" s="282" t="s">
        <v>117</v>
      </c>
      <c r="D4757" s="310">
        <v>0.26246719160104987</v>
      </c>
      <c r="E4757" s="282" t="s">
        <v>2849</v>
      </c>
    </row>
    <row r="4758" spans="1:5" x14ac:dyDescent="0.2">
      <c r="A4758" s="282" t="s">
        <v>7294</v>
      </c>
      <c r="B4758" s="282" t="s">
        <v>7293</v>
      </c>
      <c r="C4758" s="282" t="s">
        <v>117</v>
      </c>
      <c r="D4758" s="310">
        <v>3.5123966942148761</v>
      </c>
      <c r="E4758" s="282" t="s">
        <v>2849</v>
      </c>
    </row>
    <row r="4759" spans="1:5" x14ac:dyDescent="0.2">
      <c r="A4759" s="282" t="s">
        <v>7292</v>
      </c>
      <c r="B4759" s="282" t="s">
        <v>7291</v>
      </c>
      <c r="C4759" s="282" t="s">
        <v>117</v>
      </c>
      <c r="D4759" s="310">
        <v>-9.4786729857819907</v>
      </c>
      <c r="E4759" s="282" t="s">
        <v>2852</v>
      </c>
    </row>
    <row r="4760" spans="1:5" x14ac:dyDescent="0.2">
      <c r="A4760" s="282" t="s">
        <v>7290</v>
      </c>
      <c r="B4760" s="282" t="s">
        <v>7289</v>
      </c>
      <c r="C4760" s="282" t="s">
        <v>117</v>
      </c>
      <c r="D4760" s="310">
        <v>-7.7186963979416809</v>
      </c>
      <c r="E4760" s="282" t="s">
        <v>2852</v>
      </c>
    </row>
    <row r="4761" spans="1:5" x14ac:dyDescent="0.2">
      <c r="A4761" s="282" t="s">
        <v>7288</v>
      </c>
      <c r="B4761" s="282" t="s">
        <v>7287</v>
      </c>
      <c r="C4761" s="282" t="s">
        <v>117</v>
      </c>
      <c r="D4761" s="310">
        <v>-5.6375838926174495</v>
      </c>
      <c r="E4761" s="282" t="s">
        <v>2852</v>
      </c>
    </row>
    <row r="4762" spans="1:5" x14ac:dyDescent="0.2">
      <c r="A4762" s="282" t="s">
        <v>7286</v>
      </c>
      <c r="B4762" s="282" t="s">
        <v>7285</v>
      </c>
      <c r="C4762" s="282" t="s">
        <v>117</v>
      </c>
      <c r="D4762" s="310">
        <v>-13.611859838274935</v>
      </c>
      <c r="E4762" s="282" t="s">
        <v>2852</v>
      </c>
    </row>
    <row r="4763" spans="1:5" x14ac:dyDescent="0.2">
      <c r="A4763" s="282" t="s">
        <v>7284</v>
      </c>
      <c r="B4763" s="282" t="s">
        <v>7283</v>
      </c>
      <c r="C4763" s="282" t="s">
        <v>117</v>
      </c>
      <c r="D4763" s="310">
        <v>-8.1015719467956462</v>
      </c>
      <c r="E4763" s="282" t="s">
        <v>2852</v>
      </c>
    </row>
    <row r="4764" spans="1:5" x14ac:dyDescent="0.2">
      <c r="A4764" s="282" t="s">
        <v>7282</v>
      </c>
      <c r="B4764" s="282" t="s">
        <v>7281</v>
      </c>
      <c r="C4764" s="282" t="s">
        <v>117</v>
      </c>
      <c r="D4764" s="310">
        <v>-5.1383399209486171</v>
      </c>
      <c r="E4764" s="282" t="s">
        <v>2852</v>
      </c>
    </row>
    <row r="4765" spans="1:5" x14ac:dyDescent="0.2">
      <c r="A4765" s="282" t="s">
        <v>7280</v>
      </c>
      <c r="B4765" s="282" t="s">
        <v>7279</v>
      </c>
      <c r="C4765" s="282" t="s">
        <v>117</v>
      </c>
      <c r="D4765" s="310">
        <v>24.537487828627068</v>
      </c>
      <c r="E4765" s="282" t="s">
        <v>2844</v>
      </c>
    </row>
    <row r="4766" spans="1:5" x14ac:dyDescent="0.2">
      <c r="A4766" s="282" t="s">
        <v>7278</v>
      </c>
      <c r="B4766" s="282" t="s">
        <v>7277</v>
      </c>
      <c r="C4766" s="282" t="s">
        <v>117</v>
      </c>
      <c r="D4766" s="310">
        <v>-11.366906474820144</v>
      </c>
      <c r="E4766" s="282" t="s">
        <v>2852</v>
      </c>
    </row>
    <row r="4767" spans="1:5" x14ac:dyDescent="0.2">
      <c r="A4767" s="282" t="s">
        <v>7276</v>
      </c>
      <c r="B4767" s="282" t="s">
        <v>7275</v>
      </c>
      <c r="C4767" s="282" t="s">
        <v>117</v>
      </c>
      <c r="D4767" s="310">
        <v>6.7209775967413439</v>
      </c>
      <c r="E4767" s="282" t="s">
        <v>2844</v>
      </c>
    </row>
    <row r="4768" spans="1:5" x14ac:dyDescent="0.2">
      <c r="A4768" s="282" t="s">
        <v>7274</v>
      </c>
      <c r="B4768" s="282" t="s">
        <v>7273</v>
      </c>
      <c r="C4768" s="282" t="s">
        <v>117</v>
      </c>
      <c r="D4768" s="310">
        <v>-5.4626532887402455</v>
      </c>
      <c r="E4768" s="282" t="s">
        <v>2852</v>
      </c>
    </row>
    <row r="4769" spans="1:5" x14ac:dyDescent="0.2">
      <c r="A4769" s="282" t="s">
        <v>7272</v>
      </c>
      <c r="B4769" s="282" t="s">
        <v>7271</v>
      </c>
      <c r="C4769" s="282" t="s">
        <v>117</v>
      </c>
      <c r="D4769" s="310">
        <v>-10.847457627118644</v>
      </c>
      <c r="E4769" s="282" t="s">
        <v>2852</v>
      </c>
    </row>
    <row r="4770" spans="1:5" x14ac:dyDescent="0.2">
      <c r="A4770" s="282" t="s">
        <v>7270</v>
      </c>
      <c r="B4770" s="282" t="s">
        <v>7269</v>
      </c>
      <c r="C4770" s="282" t="s">
        <v>117</v>
      </c>
      <c r="D4770" s="310">
        <v>-14.786967418546364</v>
      </c>
      <c r="E4770" s="282" t="s">
        <v>2852</v>
      </c>
    </row>
    <row r="4771" spans="1:5" x14ac:dyDescent="0.2">
      <c r="A4771" s="282" t="s">
        <v>7268</v>
      </c>
      <c r="B4771" s="282" t="s">
        <v>7267</v>
      </c>
      <c r="C4771" s="282" t="s">
        <v>117</v>
      </c>
      <c r="D4771" s="310">
        <v>-10.795454545454545</v>
      </c>
      <c r="E4771" s="282" t="s">
        <v>2852</v>
      </c>
    </row>
    <row r="4772" spans="1:5" x14ac:dyDescent="0.2">
      <c r="A4772" s="282" t="s">
        <v>7266</v>
      </c>
      <c r="B4772" s="282" t="s">
        <v>7265</v>
      </c>
      <c r="C4772" s="282" t="s">
        <v>117</v>
      </c>
      <c r="D4772" s="310">
        <v>0.88626292466765144</v>
      </c>
      <c r="E4772" s="282" t="s">
        <v>2849</v>
      </c>
    </row>
    <row r="4773" spans="1:5" x14ac:dyDescent="0.2">
      <c r="A4773" s="282" t="s">
        <v>7264</v>
      </c>
      <c r="B4773" s="282" t="s">
        <v>7263</v>
      </c>
      <c r="C4773" s="282" t="s">
        <v>117</v>
      </c>
      <c r="D4773" s="310">
        <v>-5.7598039215686274</v>
      </c>
      <c r="E4773" s="282" t="s">
        <v>2852</v>
      </c>
    </row>
    <row r="4774" spans="1:5" x14ac:dyDescent="0.2">
      <c r="A4774" s="282" t="s">
        <v>7262</v>
      </c>
      <c r="B4774" s="282" t="s">
        <v>7261</v>
      </c>
      <c r="C4774" s="282" t="s">
        <v>117</v>
      </c>
      <c r="D4774" s="310">
        <v>-0.4143646408839779</v>
      </c>
      <c r="E4774" s="282" t="s">
        <v>2852</v>
      </c>
    </row>
    <row r="4775" spans="1:5" x14ac:dyDescent="0.2">
      <c r="A4775" s="282" t="s">
        <v>7260</v>
      </c>
      <c r="B4775" s="282" t="s">
        <v>7259</v>
      </c>
      <c r="C4775" s="282" t="s">
        <v>117</v>
      </c>
      <c r="D4775" s="310">
        <v>-9.7862767154105725</v>
      </c>
      <c r="E4775" s="282" t="s">
        <v>2852</v>
      </c>
    </row>
    <row r="4776" spans="1:5" x14ac:dyDescent="0.2">
      <c r="A4776" s="282" t="s">
        <v>7258</v>
      </c>
      <c r="B4776" s="282" t="s">
        <v>7257</v>
      </c>
      <c r="C4776" s="282" t="s">
        <v>117</v>
      </c>
      <c r="D4776" s="310">
        <v>4.9576783555018133</v>
      </c>
      <c r="E4776" s="282" t="s">
        <v>2844</v>
      </c>
    </row>
    <row r="4777" spans="1:5" x14ac:dyDescent="0.2">
      <c r="A4777" s="282" t="s">
        <v>7256</v>
      </c>
      <c r="B4777" s="282" t="s">
        <v>7255</v>
      </c>
      <c r="C4777" s="282" t="s">
        <v>117</v>
      </c>
      <c r="D4777" s="310">
        <v>-2.9453015427769986</v>
      </c>
      <c r="E4777" s="282" t="s">
        <v>2852</v>
      </c>
    </row>
    <row r="4778" spans="1:5" x14ac:dyDescent="0.2">
      <c r="A4778" s="282" t="s">
        <v>7254</v>
      </c>
      <c r="B4778" s="282" t="s">
        <v>7253</v>
      </c>
      <c r="C4778" s="282" t="s">
        <v>117</v>
      </c>
      <c r="D4778" s="310">
        <v>-11.575875486381323</v>
      </c>
      <c r="E4778" s="282" t="s">
        <v>2852</v>
      </c>
    </row>
    <row r="4779" spans="1:5" x14ac:dyDescent="0.2">
      <c r="A4779" s="282" t="s">
        <v>7252</v>
      </c>
      <c r="B4779" s="282" t="s">
        <v>7251</v>
      </c>
      <c r="C4779" s="282" t="s">
        <v>117</v>
      </c>
      <c r="D4779" s="310">
        <v>-15.749235474006115</v>
      </c>
      <c r="E4779" s="282" t="s">
        <v>2852</v>
      </c>
    </row>
    <row r="4780" spans="1:5" x14ac:dyDescent="0.2">
      <c r="A4780" s="282" t="s">
        <v>7250</v>
      </c>
      <c r="B4780" s="282" t="s">
        <v>7249</v>
      </c>
      <c r="C4780" s="282" t="s">
        <v>117</v>
      </c>
      <c r="D4780" s="310">
        <v>-12.301587301587301</v>
      </c>
      <c r="E4780" s="282" t="s">
        <v>2852</v>
      </c>
    </row>
    <row r="4781" spans="1:5" x14ac:dyDescent="0.2">
      <c r="A4781" s="282" t="s">
        <v>7248</v>
      </c>
      <c r="B4781" s="282" t="s">
        <v>7247</v>
      </c>
      <c r="C4781" s="282" t="s">
        <v>117</v>
      </c>
      <c r="D4781" s="310">
        <v>-10.59001512859304</v>
      </c>
      <c r="E4781" s="282" t="s">
        <v>2852</v>
      </c>
    </row>
    <row r="4782" spans="1:5" x14ac:dyDescent="0.2">
      <c r="A4782" s="282" t="s">
        <v>7246</v>
      </c>
      <c r="B4782" s="282" t="s">
        <v>7245</v>
      </c>
      <c r="C4782" s="282" t="s">
        <v>117</v>
      </c>
      <c r="D4782" s="310">
        <v>-12.621359223300971</v>
      </c>
      <c r="E4782" s="282" t="s">
        <v>2852</v>
      </c>
    </row>
    <row r="4783" spans="1:5" x14ac:dyDescent="0.2">
      <c r="A4783" s="282" t="s">
        <v>7244</v>
      </c>
      <c r="B4783" s="282" t="s">
        <v>7243</v>
      </c>
      <c r="C4783" s="282" t="s">
        <v>117</v>
      </c>
      <c r="D4783" s="310">
        <v>-10.303030303030303</v>
      </c>
      <c r="E4783" s="282" t="s">
        <v>2852</v>
      </c>
    </row>
    <row r="4784" spans="1:5" x14ac:dyDescent="0.2">
      <c r="A4784" s="282" t="s">
        <v>7242</v>
      </c>
      <c r="B4784" s="282" t="s">
        <v>7241</v>
      </c>
      <c r="C4784" s="282" t="s">
        <v>117</v>
      </c>
      <c r="D4784" s="310">
        <v>4.9783549783549788</v>
      </c>
      <c r="E4784" s="282" t="s">
        <v>2844</v>
      </c>
    </row>
    <row r="4785" spans="1:5" x14ac:dyDescent="0.2">
      <c r="A4785" s="282" t="s">
        <v>7240</v>
      </c>
      <c r="B4785" s="282" t="s">
        <v>7239</v>
      </c>
      <c r="C4785" s="282" t="s">
        <v>117</v>
      </c>
      <c r="D4785" s="310">
        <v>-7.4270557029177713</v>
      </c>
      <c r="E4785" s="282" t="s">
        <v>2852</v>
      </c>
    </row>
    <row r="4786" spans="1:5" x14ac:dyDescent="0.2">
      <c r="A4786" s="282" t="s">
        <v>7238</v>
      </c>
      <c r="B4786" s="282" t="s">
        <v>7237</v>
      </c>
      <c r="C4786" s="282" t="s">
        <v>117</v>
      </c>
      <c r="D4786" s="310">
        <v>1.0118043844856661</v>
      </c>
      <c r="E4786" s="282" t="s">
        <v>2849</v>
      </c>
    </row>
    <row r="4787" spans="1:5" x14ac:dyDescent="0.2">
      <c r="A4787" s="282" t="s">
        <v>7236</v>
      </c>
      <c r="B4787" s="282" t="s">
        <v>7235</v>
      </c>
      <c r="C4787" s="282" t="s">
        <v>117</v>
      </c>
      <c r="D4787" s="310">
        <v>-3.6312849162011176</v>
      </c>
      <c r="E4787" s="282" t="s">
        <v>2852</v>
      </c>
    </row>
    <row r="4788" spans="1:5" x14ac:dyDescent="0.2">
      <c r="A4788" s="282" t="s">
        <v>7234</v>
      </c>
      <c r="B4788" s="282" t="s">
        <v>7233</v>
      </c>
      <c r="C4788" s="282" t="s">
        <v>117</v>
      </c>
      <c r="D4788" s="310">
        <v>-0.13812154696132595</v>
      </c>
      <c r="E4788" s="282" t="s">
        <v>2852</v>
      </c>
    </row>
    <row r="4789" spans="1:5" x14ac:dyDescent="0.2">
      <c r="A4789" s="282" t="s">
        <v>7232</v>
      </c>
      <c r="B4789" s="282" t="s">
        <v>7231</v>
      </c>
      <c r="C4789" s="282" t="s">
        <v>117</v>
      </c>
      <c r="D4789" s="310">
        <v>5.7038834951456314</v>
      </c>
      <c r="E4789" s="282" t="s">
        <v>2844</v>
      </c>
    </row>
    <row r="4790" spans="1:5" x14ac:dyDescent="0.2">
      <c r="A4790" s="282" t="s">
        <v>7230</v>
      </c>
      <c r="B4790" s="282" t="s">
        <v>7229</v>
      </c>
      <c r="C4790" s="282" t="s">
        <v>117</v>
      </c>
      <c r="D4790" s="310">
        <v>-10.889774236387781</v>
      </c>
      <c r="E4790" s="282" t="s">
        <v>2852</v>
      </c>
    </row>
    <row r="4791" spans="1:5" x14ac:dyDescent="0.2">
      <c r="A4791" s="282" t="s">
        <v>7228</v>
      </c>
      <c r="B4791" s="282" t="s">
        <v>7227</v>
      </c>
      <c r="C4791" s="282" t="s">
        <v>117</v>
      </c>
      <c r="D4791" s="310">
        <v>-2.0518358531317493</v>
      </c>
      <c r="E4791" s="282" t="s">
        <v>2852</v>
      </c>
    </row>
    <row r="4792" spans="1:5" x14ac:dyDescent="0.2">
      <c r="A4792" s="282" t="s">
        <v>7226</v>
      </c>
      <c r="B4792" s="282" t="s">
        <v>7225</v>
      </c>
      <c r="C4792" s="282" t="s">
        <v>117</v>
      </c>
      <c r="D4792" s="310">
        <v>-1.788756388415673</v>
      </c>
      <c r="E4792" s="282" t="s">
        <v>2852</v>
      </c>
    </row>
    <row r="4793" spans="1:5" x14ac:dyDescent="0.2">
      <c r="A4793" s="282" t="s">
        <v>7224</v>
      </c>
      <c r="B4793" s="282" t="s">
        <v>7223</v>
      </c>
      <c r="C4793" s="282" t="s">
        <v>117</v>
      </c>
      <c r="D4793" s="310">
        <v>-5.6650246305418719</v>
      </c>
      <c r="E4793" s="282" t="s">
        <v>2852</v>
      </c>
    </row>
    <row r="4794" spans="1:5" x14ac:dyDescent="0.2">
      <c r="A4794" s="282" t="s">
        <v>7222</v>
      </c>
      <c r="B4794" s="282" t="s">
        <v>7221</v>
      </c>
      <c r="C4794" s="282" t="s">
        <v>117</v>
      </c>
      <c r="D4794" s="310">
        <v>0.1445086705202312</v>
      </c>
      <c r="E4794" s="282" t="s">
        <v>2849</v>
      </c>
    </row>
    <row r="4795" spans="1:5" x14ac:dyDescent="0.2">
      <c r="A4795" s="282" t="s">
        <v>7220</v>
      </c>
      <c r="B4795" s="282" t="s">
        <v>7219</v>
      </c>
      <c r="C4795" s="282" t="s">
        <v>117</v>
      </c>
      <c r="D4795" s="310">
        <v>-4.2780748663101598</v>
      </c>
      <c r="E4795" s="282" t="s">
        <v>2852</v>
      </c>
    </row>
    <row r="4796" spans="1:5" x14ac:dyDescent="0.2">
      <c r="A4796" s="282" t="s">
        <v>7218</v>
      </c>
      <c r="B4796" s="282" t="s">
        <v>7217</v>
      </c>
      <c r="C4796" s="282" t="s">
        <v>117</v>
      </c>
      <c r="D4796" s="310">
        <v>-4.2007001166861144</v>
      </c>
      <c r="E4796" s="282" t="s">
        <v>2852</v>
      </c>
    </row>
    <row r="4797" spans="1:5" x14ac:dyDescent="0.2">
      <c r="A4797" s="282" t="s">
        <v>7216</v>
      </c>
      <c r="B4797" s="282" t="s">
        <v>7215</v>
      </c>
      <c r="C4797" s="282" t="s">
        <v>117</v>
      </c>
      <c r="D4797" s="310">
        <v>11.945392491467576</v>
      </c>
      <c r="E4797" s="282" t="s">
        <v>2844</v>
      </c>
    </row>
    <row r="4798" spans="1:5" x14ac:dyDescent="0.2">
      <c r="A4798" s="282" t="s">
        <v>7214</v>
      </c>
      <c r="B4798" s="282" t="s">
        <v>7213</v>
      </c>
      <c r="C4798" s="282" t="s">
        <v>117</v>
      </c>
      <c r="D4798" s="310">
        <v>-3.6036036036036037</v>
      </c>
      <c r="E4798" s="282" t="s">
        <v>2852</v>
      </c>
    </row>
    <row r="4799" spans="1:5" x14ac:dyDescent="0.2">
      <c r="A4799" s="282" t="s">
        <v>7212</v>
      </c>
      <c r="B4799" s="282" t="s">
        <v>7211</v>
      </c>
      <c r="C4799" s="282" t="s">
        <v>117</v>
      </c>
      <c r="D4799" s="310">
        <v>-12.44186046511628</v>
      </c>
      <c r="E4799" s="282" t="s">
        <v>2852</v>
      </c>
    </row>
    <row r="4800" spans="1:5" x14ac:dyDescent="0.2">
      <c r="A4800" s="282" t="s">
        <v>7210</v>
      </c>
      <c r="B4800" s="282" t="s">
        <v>7209</v>
      </c>
      <c r="C4800" s="282" t="s">
        <v>117</v>
      </c>
      <c r="D4800" s="310">
        <v>2.65625</v>
      </c>
      <c r="E4800" s="282" t="s">
        <v>2849</v>
      </c>
    </row>
    <row r="4801" spans="1:5" x14ac:dyDescent="0.2">
      <c r="A4801" s="282" t="s">
        <v>7208</v>
      </c>
      <c r="B4801" s="282" t="s">
        <v>7207</v>
      </c>
      <c r="C4801" s="282" t="s">
        <v>117</v>
      </c>
      <c r="D4801" s="310">
        <v>6.2374245472837018</v>
      </c>
      <c r="E4801" s="282" t="s">
        <v>2844</v>
      </c>
    </row>
    <row r="4802" spans="1:5" x14ac:dyDescent="0.2">
      <c r="A4802" s="282" t="s">
        <v>7206</v>
      </c>
      <c r="B4802" s="282" t="s">
        <v>7205</v>
      </c>
      <c r="C4802" s="282" t="s">
        <v>117</v>
      </c>
      <c r="D4802" s="310">
        <v>-12.118126272912424</v>
      </c>
      <c r="E4802" s="282" t="s">
        <v>2852</v>
      </c>
    </row>
    <row r="4803" spans="1:5" x14ac:dyDescent="0.2">
      <c r="A4803" s="282" t="s">
        <v>7204</v>
      </c>
      <c r="B4803" s="282" t="s">
        <v>7203</v>
      </c>
      <c r="C4803" s="282" t="s">
        <v>117</v>
      </c>
      <c r="D4803" s="310">
        <v>-5.766526019690577</v>
      </c>
      <c r="E4803" s="282" t="s">
        <v>2852</v>
      </c>
    </row>
    <row r="4804" spans="1:5" x14ac:dyDescent="0.2">
      <c r="A4804" s="282" t="s">
        <v>7202</v>
      </c>
      <c r="B4804" s="282" t="s">
        <v>7201</v>
      </c>
      <c r="C4804" s="282" t="s">
        <v>117</v>
      </c>
      <c r="D4804" s="310">
        <v>-8.8064889918887594</v>
      </c>
      <c r="E4804" s="282" t="s">
        <v>2852</v>
      </c>
    </row>
    <row r="4805" spans="1:5" x14ac:dyDescent="0.2">
      <c r="A4805" s="282" t="s">
        <v>7200</v>
      </c>
      <c r="B4805" s="282" t="s">
        <v>7199</v>
      </c>
      <c r="C4805" s="282" t="s">
        <v>117</v>
      </c>
      <c r="D4805" s="310">
        <v>-7.042253521126761</v>
      </c>
      <c r="E4805" s="282" t="s">
        <v>2852</v>
      </c>
    </row>
    <row r="4806" spans="1:5" x14ac:dyDescent="0.2">
      <c r="A4806" s="282" t="s">
        <v>7198</v>
      </c>
      <c r="B4806" s="282" t="s">
        <v>7197</v>
      </c>
      <c r="C4806" s="282" t="s">
        <v>117</v>
      </c>
      <c r="D4806" s="310">
        <v>-10.935441370223979</v>
      </c>
      <c r="E4806" s="282" t="s">
        <v>2852</v>
      </c>
    </row>
    <row r="4807" spans="1:5" x14ac:dyDescent="0.2">
      <c r="A4807" s="282" t="s">
        <v>7196</v>
      </c>
      <c r="B4807" s="282" t="s">
        <v>7195</v>
      </c>
      <c r="C4807" s="282" t="s">
        <v>117</v>
      </c>
      <c r="D4807" s="310">
        <v>-2.9702970297029703</v>
      </c>
      <c r="E4807" s="282" t="s">
        <v>2852</v>
      </c>
    </row>
    <row r="4808" spans="1:5" x14ac:dyDescent="0.2">
      <c r="A4808" s="282" t="s">
        <v>7194</v>
      </c>
      <c r="B4808" s="282" t="s">
        <v>7193</v>
      </c>
      <c r="C4808" s="282" t="s">
        <v>117</v>
      </c>
      <c r="D4808" s="310">
        <v>-14.796747967479677</v>
      </c>
      <c r="E4808" s="282" t="s">
        <v>2852</v>
      </c>
    </row>
    <row r="4809" spans="1:5" x14ac:dyDescent="0.2">
      <c r="A4809" s="282" t="s">
        <v>7192</v>
      </c>
      <c r="B4809" s="282" t="s">
        <v>7191</v>
      </c>
      <c r="C4809" s="282" t="s">
        <v>117</v>
      </c>
      <c r="D4809" s="310">
        <v>64.356435643564353</v>
      </c>
      <c r="E4809" s="282" t="s">
        <v>2844</v>
      </c>
    </row>
    <row r="4810" spans="1:5" x14ac:dyDescent="0.2">
      <c r="A4810" s="282" t="s">
        <v>7190</v>
      </c>
      <c r="B4810" s="282" t="s">
        <v>7189</v>
      </c>
      <c r="C4810" s="282" t="s">
        <v>117</v>
      </c>
      <c r="D4810" s="310">
        <v>28.672985781990523</v>
      </c>
      <c r="E4810" s="282" t="s">
        <v>2844</v>
      </c>
    </row>
    <row r="4811" spans="1:5" x14ac:dyDescent="0.2">
      <c r="A4811" s="282" t="s">
        <v>7188</v>
      </c>
      <c r="B4811" s="282" t="s">
        <v>7187</v>
      </c>
      <c r="C4811" s="282" t="s">
        <v>117</v>
      </c>
      <c r="D4811" s="310">
        <v>-11.543450064850843</v>
      </c>
      <c r="E4811" s="282" t="s">
        <v>2852</v>
      </c>
    </row>
    <row r="4812" spans="1:5" x14ac:dyDescent="0.2">
      <c r="A4812" s="282" t="s">
        <v>7186</v>
      </c>
      <c r="B4812" s="282" t="s">
        <v>7185</v>
      </c>
      <c r="C4812" s="282" t="s">
        <v>117</v>
      </c>
      <c r="D4812" s="310">
        <v>0.71326676176890158</v>
      </c>
      <c r="E4812" s="282" t="s">
        <v>2849</v>
      </c>
    </row>
    <row r="4813" spans="1:5" x14ac:dyDescent="0.2">
      <c r="A4813" s="282" t="s">
        <v>7184</v>
      </c>
      <c r="B4813" s="282" t="s">
        <v>7183</v>
      </c>
      <c r="C4813" s="282" t="s">
        <v>117</v>
      </c>
      <c r="D4813" s="310">
        <v>23.993808049535602</v>
      </c>
      <c r="E4813" s="282" t="s">
        <v>2844</v>
      </c>
    </row>
    <row r="4814" spans="1:5" x14ac:dyDescent="0.2">
      <c r="A4814" s="282" t="s">
        <v>7182</v>
      </c>
      <c r="B4814" s="282" t="s">
        <v>7181</v>
      </c>
      <c r="C4814" s="282" t="s">
        <v>117</v>
      </c>
      <c r="D4814" s="310">
        <v>-4.193254329990884</v>
      </c>
      <c r="E4814" s="282" t="s">
        <v>2852</v>
      </c>
    </row>
    <row r="4815" spans="1:5" x14ac:dyDescent="0.2">
      <c r="A4815" s="282" t="s">
        <v>7180</v>
      </c>
      <c r="B4815" s="282" t="s">
        <v>7179</v>
      </c>
      <c r="C4815" s="282" t="s">
        <v>117</v>
      </c>
      <c r="D4815" s="310">
        <v>-8.8315217391304355</v>
      </c>
      <c r="E4815" s="282" t="s">
        <v>2852</v>
      </c>
    </row>
    <row r="4816" spans="1:5" x14ac:dyDescent="0.2">
      <c r="A4816" s="282" t="s">
        <v>7178</v>
      </c>
      <c r="B4816" s="282" t="s">
        <v>7177</v>
      </c>
      <c r="C4816" s="282" t="s">
        <v>117</v>
      </c>
      <c r="D4816" s="310">
        <v>-7.2300469483568079</v>
      </c>
      <c r="E4816" s="282" t="s">
        <v>2852</v>
      </c>
    </row>
    <row r="4817" spans="1:5" x14ac:dyDescent="0.2">
      <c r="A4817" s="282" t="s">
        <v>7176</v>
      </c>
      <c r="B4817" s="282" t="s">
        <v>7175</v>
      </c>
      <c r="C4817" s="282" t="s">
        <v>117</v>
      </c>
      <c r="D4817" s="310">
        <v>-4.096385542168675</v>
      </c>
      <c r="E4817" s="282" t="s">
        <v>2852</v>
      </c>
    </row>
    <row r="4818" spans="1:5" x14ac:dyDescent="0.2">
      <c r="A4818" s="282" t="s">
        <v>7174</v>
      </c>
      <c r="B4818" s="282" t="s">
        <v>7173</v>
      </c>
      <c r="C4818" s="282" t="s">
        <v>117</v>
      </c>
      <c r="D4818" s="310">
        <v>3.4106412005457027</v>
      </c>
      <c r="E4818" s="282" t="s">
        <v>2849</v>
      </c>
    </row>
    <row r="4819" spans="1:5" x14ac:dyDescent="0.2">
      <c r="A4819" s="282" t="s">
        <v>7172</v>
      </c>
      <c r="B4819" s="282" t="s">
        <v>7171</v>
      </c>
      <c r="C4819" s="282" t="s">
        <v>117</v>
      </c>
      <c r="D4819" s="310">
        <v>-9.3533487297921472</v>
      </c>
      <c r="E4819" s="282" t="s">
        <v>2852</v>
      </c>
    </row>
    <row r="4820" spans="1:5" x14ac:dyDescent="0.2">
      <c r="A4820" s="282" t="s">
        <v>7170</v>
      </c>
      <c r="B4820" s="282" t="s">
        <v>7169</v>
      </c>
      <c r="C4820" s="282" t="s">
        <v>117</v>
      </c>
      <c r="D4820" s="310">
        <v>1.9067796610169492</v>
      </c>
      <c r="E4820" s="282" t="s">
        <v>2849</v>
      </c>
    </row>
    <row r="4821" spans="1:5" x14ac:dyDescent="0.2">
      <c r="A4821" s="282" t="s">
        <v>7168</v>
      </c>
      <c r="B4821" s="282" t="s">
        <v>7167</v>
      </c>
      <c r="C4821" s="282" t="s">
        <v>117</v>
      </c>
      <c r="D4821" s="310">
        <v>-6.9204152249134951</v>
      </c>
      <c r="E4821" s="282" t="s">
        <v>2852</v>
      </c>
    </row>
    <row r="4822" spans="1:5" x14ac:dyDescent="0.2">
      <c r="A4822" s="282" t="s">
        <v>7166</v>
      </c>
      <c r="B4822" s="282" t="s">
        <v>7165</v>
      </c>
      <c r="C4822" s="282" t="s">
        <v>117</v>
      </c>
      <c r="D4822" s="310">
        <v>1.1857707509881421</v>
      </c>
      <c r="E4822" s="282" t="s">
        <v>2849</v>
      </c>
    </row>
    <row r="4823" spans="1:5" x14ac:dyDescent="0.2">
      <c r="A4823" s="282" t="s">
        <v>7164</v>
      </c>
      <c r="B4823" s="282" t="s">
        <v>7163</v>
      </c>
      <c r="C4823" s="282" t="s">
        <v>117</v>
      </c>
      <c r="D4823" s="310">
        <v>1.0169491525423728</v>
      </c>
      <c r="E4823" s="282" t="s">
        <v>2849</v>
      </c>
    </row>
    <row r="4824" spans="1:5" x14ac:dyDescent="0.2">
      <c r="A4824" s="282" t="s">
        <v>7162</v>
      </c>
      <c r="B4824" s="282" t="s">
        <v>7161</v>
      </c>
      <c r="C4824" s="282" t="s">
        <v>117</v>
      </c>
      <c r="D4824" s="310">
        <v>-5.7750759878419453</v>
      </c>
      <c r="E4824" s="282" t="s">
        <v>2852</v>
      </c>
    </row>
    <row r="4825" spans="1:5" x14ac:dyDescent="0.2">
      <c r="A4825" s="282" t="s">
        <v>7160</v>
      </c>
      <c r="B4825" s="282" t="s">
        <v>7159</v>
      </c>
      <c r="C4825" s="282" t="s">
        <v>117</v>
      </c>
      <c r="D4825" s="310">
        <v>-2.4581005586592175</v>
      </c>
      <c r="E4825" s="282" t="s">
        <v>2852</v>
      </c>
    </row>
    <row r="4826" spans="1:5" x14ac:dyDescent="0.2">
      <c r="A4826" s="282" t="s">
        <v>7158</v>
      </c>
      <c r="B4826" s="282" t="s">
        <v>7157</v>
      </c>
      <c r="C4826" s="282" t="s">
        <v>117</v>
      </c>
      <c r="D4826" s="310">
        <v>4.6403712296983759</v>
      </c>
      <c r="E4826" s="282" t="s">
        <v>2844</v>
      </c>
    </row>
    <row r="4827" spans="1:5" x14ac:dyDescent="0.2">
      <c r="A4827" s="282" t="s">
        <v>7156</v>
      </c>
      <c r="B4827" s="282" t="s">
        <v>7155</v>
      </c>
      <c r="C4827" s="282" t="s">
        <v>117</v>
      </c>
      <c r="D4827" s="310">
        <v>-3.9490445859872612</v>
      </c>
      <c r="E4827" s="282" t="s">
        <v>2852</v>
      </c>
    </row>
    <row r="4828" spans="1:5" x14ac:dyDescent="0.2">
      <c r="A4828" s="282" t="s">
        <v>7154</v>
      </c>
      <c r="B4828" s="282" t="s">
        <v>7153</v>
      </c>
      <c r="C4828" s="282" t="s">
        <v>117</v>
      </c>
      <c r="D4828" s="310">
        <v>1.0554089709762533</v>
      </c>
      <c r="E4828" s="282" t="s">
        <v>2849</v>
      </c>
    </row>
    <row r="4829" spans="1:5" x14ac:dyDescent="0.2">
      <c r="A4829" s="282" t="s">
        <v>7152</v>
      </c>
      <c r="B4829" s="282" t="s">
        <v>7151</v>
      </c>
      <c r="C4829" s="282" t="s">
        <v>117</v>
      </c>
      <c r="D4829" s="310">
        <v>-9.7667638483965007</v>
      </c>
      <c r="E4829" s="282" t="s">
        <v>2852</v>
      </c>
    </row>
    <row r="4830" spans="1:5" x14ac:dyDescent="0.2">
      <c r="A4830" s="282" t="s">
        <v>7150</v>
      </c>
      <c r="B4830" s="282" t="s">
        <v>7149</v>
      </c>
      <c r="C4830" s="282" t="s">
        <v>117</v>
      </c>
      <c r="D4830" s="310">
        <v>-4.5197740112994351</v>
      </c>
      <c r="E4830" s="282" t="s">
        <v>2852</v>
      </c>
    </row>
    <row r="4831" spans="1:5" x14ac:dyDescent="0.2">
      <c r="A4831" s="282" t="s">
        <v>7148</v>
      </c>
      <c r="B4831" s="282" t="s">
        <v>7147</v>
      </c>
      <c r="C4831" s="282" t="s">
        <v>117</v>
      </c>
      <c r="D4831" s="310">
        <v>-7.9913606911447079</v>
      </c>
      <c r="E4831" s="282" t="s">
        <v>2852</v>
      </c>
    </row>
    <row r="4832" spans="1:5" x14ac:dyDescent="0.2">
      <c r="A4832" s="282" t="s">
        <v>7146</v>
      </c>
      <c r="B4832" s="282" t="s">
        <v>7145</v>
      </c>
      <c r="C4832" s="282" t="s">
        <v>117</v>
      </c>
      <c r="D4832" s="310">
        <v>-3.293807641633729</v>
      </c>
      <c r="E4832" s="282" t="s">
        <v>2852</v>
      </c>
    </row>
    <row r="4833" spans="1:5" x14ac:dyDescent="0.2">
      <c r="A4833" s="282" t="s">
        <v>7144</v>
      </c>
      <c r="B4833" s="282" t="s">
        <v>7143</v>
      </c>
      <c r="C4833" s="282" t="s">
        <v>117</v>
      </c>
      <c r="D4833" s="310">
        <v>16.761363636363637</v>
      </c>
      <c r="E4833" s="282" t="s">
        <v>2844</v>
      </c>
    </row>
    <row r="4834" spans="1:5" x14ac:dyDescent="0.2">
      <c r="A4834" s="282" t="s">
        <v>7142</v>
      </c>
      <c r="B4834" s="282" t="s">
        <v>7141</v>
      </c>
      <c r="C4834" s="282" t="s">
        <v>117</v>
      </c>
      <c r="D4834" s="310">
        <v>-6.2068965517241379</v>
      </c>
      <c r="E4834" s="282" t="s">
        <v>2852</v>
      </c>
    </row>
    <row r="4835" spans="1:5" x14ac:dyDescent="0.2">
      <c r="A4835" s="282" t="s">
        <v>7140</v>
      </c>
      <c r="B4835" s="282" t="s">
        <v>7139</v>
      </c>
      <c r="C4835" s="282" t="s">
        <v>117</v>
      </c>
      <c r="D4835" s="310">
        <v>-3.5202086049543677</v>
      </c>
      <c r="E4835" s="282" t="s">
        <v>2852</v>
      </c>
    </row>
    <row r="4836" spans="1:5" x14ac:dyDescent="0.2">
      <c r="A4836" s="282" t="s">
        <v>7138</v>
      </c>
      <c r="B4836" s="282" t="s">
        <v>7137</v>
      </c>
      <c r="C4836" s="282" t="s">
        <v>117</v>
      </c>
      <c r="D4836" s="310">
        <v>13.075780089153048</v>
      </c>
      <c r="E4836" s="282" t="s">
        <v>2844</v>
      </c>
    </row>
    <row r="4837" spans="1:5" x14ac:dyDescent="0.2">
      <c r="A4837" s="282" t="s">
        <v>7136</v>
      </c>
      <c r="B4837" s="282" t="s">
        <v>7135</v>
      </c>
      <c r="C4837" s="282" t="s">
        <v>117</v>
      </c>
      <c r="D4837" s="310">
        <v>-0.22123893805309736</v>
      </c>
      <c r="E4837" s="282" t="s">
        <v>2852</v>
      </c>
    </row>
    <row r="4838" spans="1:5" x14ac:dyDescent="0.2">
      <c r="A4838" s="282" t="s">
        <v>7134</v>
      </c>
      <c r="B4838" s="282" t="s">
        <v>7133</v>
      </c>
      <c r="C4838" s="282" t="s">
        <v>117</v>
      </c>
      <c r="D4838" s="310">
        <v>0.50420168067226889</v>
      </c>
      <c r="E4838" s="282" t="s">
        <v>2849</v>
      </c>
    </row>
    <row r="4839" spans="1:5" x14ac:dyDescent="0.2">
      <c r="A4839" s="282" t="s">
        <v>7132</v>
      </c>
      <c r="B4839" s="282" t="s">
        <v>7131</v>
      </c>
      <c r="C4839" s="282" t="s">
        <v>117</v>
      </c>
      <c r="D4839" s="310">
        <v>-5.0847457627118651</v>
      </c>
      <c r="E4839" s="282" t="s">
        <v>2852</v>
      </c>
    </row>
    <row r="4840" spans="1:5" x14ac:dyDescent="0.2">
      <c r="A4840" s="282" t="s">
        <v>7130</v>
      </c>
      <c r="B4840" s="282" t="s">
        <v>7129</v>
      </c>
      <c r="C4840" s="282" t="s">
        <v>117</v>
      </c>
      <c r="D4840" s="310">
        <v>-8.3333333333333321</v>
      </c>
      <c r="E4840" s="282" t="s">
        <v>2852</v>
      </c>
    </row>
    <row r="4841" spans="1:5" x14ac:dyDescent="0.2">
      <c r="A4841" s="282" t="s">
        <v>7128</v>
      </c>
      <c r="B4841" s="282" t="s">
        <v>7127</v>
      </c>
      <c r="C4841" s="282" t="s">
        <v>117</v>
      </c>
      <c r="D4841" s="310">
        <v>0.36036036036036034</v>
      </c>
      <c r="E4841" s="282" t="s">
        <v>2849</v>
      </c>
    </row>
    <row r="4842" spans="1:5" x14ac:dyDescent="0.2">
      <c r="A4842" s="282" t="s">
        <v>7126</v>
      </c>
      <c r="B4842" s="282" t="s">
        <v>7125</v>
      </c>
      <c r="C4842" s="282" t="s">
        <v>117</v>
      </c>
      <c r="D4842" s="310">
        <v>-8.9466089466089471</v>
      </c>
      <c r="E4842" s="282" t="s">
        <v>2852</v>
      </c>
    </row>
    <row r="4843" spans="1:5" x14ac:dyDescent="0.2">
      <c r="A4843" s="282" t="s">
        <v>7124</v>
      </c>
      <c r="B4843" s="282" t="s">
        <v>7123</v>
      </c>
      <c r="C4843" s="282" t="s">
        <v>117</v>
      </c>
      <c r="D4843" s="310">
        <v>10.016155088852988</v>
      </c>
      <c r="E4843" s="282" t="s">
        <v>2844</v>
      </c>
    </row>
    <row r="4844" spans="1:5" x14ac:dyDescent="0.2">
      <c r="A4844" s="282" t="s">
        <v>7122</v>
      </c>
      <c r="B4844" s="282" t="s">
        <v>7121</v>
      </c>
      <c r="C4844" s="282" t="s">
        <v>117</v>
      </c>
      <c r="D4844" s="310">
        <v>5.5806938159879342</v>
      </c>
      <c r="E4844" s="282" t="s">
        <v>2844</v>
      </c>
    </row>
    <row r="4845" spans="1:5" x14ac:dyDescent="0.2">
      <c r="A4845" s="282" t="s">
        <v>7120</v>
      </c>
      <c r="B4845" s="282" t="s">
        <v>7119</v>
      </c>
      <c r="C4845" s="282" t="s">
        <v>117</v>
      </c>
      <c r="D4845" s="310">
        <v>-7.7014218009478679</v>
      </c>
      <c r="E4845" s="282" t="s">
        <v>2852</v>
      </c>
    </row>
    <row r="4846" spans="1:5" x14ac:dyDescent="0.2">
      <c r="A4846" s="282" t="s">
        <v>7118</v>
      </c>
      <c r="B4846" s="282" t="s">
        <v>7117</v>
      </c>
      <c r="C4846" s="282" t="s">
        <v>117</v>
      </c>
      <c r="D4846" s="310">
        <v>-6.5430752453653218</v>
      </c>
      <c r="E4846" s="282" t="s">
        <v>2852</v>
      </c>
    </row>
    <row r="4847" spans="1:5" x14ac:dyDescent="0.2">
      <c r="A4847" s="282" t="s">
        <v>7116</v>
      </c>
      <c r="B4847" s="282" t="s">
        <v>7115</v>
      </c>
      <c r="C4847" s="282" t="s">
        <v>117</v>
      </c>
      <c r="D4847" s="310">
        <v>-9.4710947109471082</v>
      </c>
      <c r="E4847" s="282" t="s">
        <v>2852</v>
      </c>
    </row>
    <row r="4848" spans="1:5" x14ac:dyDescent="0.2">
      <c r="A4848" s="282" t="s">
        <v>7114</v>
      </c>
      <c r="B4848" s="282" t="s">
        <v>7113</v>
      </c>
      <c r="C4848" s="282" t="s">
        <v>117</v>
      </c>
      <c r="D4848" s="310">
        <v>-15.229885057471265</v>
      </c>
      <c r="E4848" s="282" t="s">
        <v>2852</v>
      </c>
    </row>
    <row r="4849" spans="1:5" x14ac:dyDescent="0.2">
      <c r="A4849" s="282" t="s">
        <v>7112</v>
      </c>
      <c r="B4849" s="282" t="s">
        <v>7111</v>
      </c>
      <c r="C4849" s="282" t="s">
        <v>117</v>
      </c>
      <c r="D4849" s="310">
        <v>-9.4696969696969688</v>
      </c>
      <c r="E4849" s="282" t="s">
        <v>2852</v>
      </c>
    </row>
    <row r="4850" spans="1:5" x14ac:dyDescent="0.2">
      <c r="A4850" s="282" t="s">
        <v>7110</v>
      </c>
      <c r="B4850" s="282" t="s">
        <v>7109</v>
      </c>
      <c r="C4850" s="282" t="s">
        <v>117</v>
      </c>
      <c r="D4850" s="310">
        <v>-4.4823906083244394</v>
      </c>
      <c r="E4850" s="282" t="s">
        <v>2852</v>
      </c>
    </row>
    <row r="4851" spans="1:5" x14ac:dyDescent="0.2">
      <c r="A4851" s="282" t="s">
        <v>7108</v>
      </c>
      <c r="B4851" s="282" t="s">
        <v>7107</v>
      </c>
      <c r="C4851" s="282" t="s">
        <v>117</v>
      </c>
      <c r="D4851" s="310">
        <v>-7.3251942286348504</v>
      </c>
      <c r="E4851" s="282" t="s">
        <v>2852</v>
      </c>
    </row>
    <row r="4852" spans="1:5" x14ac:dyDescent="0.2">
      <c r="A4852" s="282" t="s">
        <v>7106</v>
      </c>
      <c r="B4852" s="282" t="s">
        <v>7105</v>
      </c>
      <c r="C4852" s="282" t="s">
        <v>117</v>
      </c>
      <c r="D4852" s="310">
        <v>-8.0118694362017813</v>
      </c>
      <c r="E4852" s="282" t="s">
        <v>2852</v>
      </c>
    </row>
    <row r="4853" spans="1:5" x14ac:dyDescent="0.2">
      <c r="A4853" s="282" t="s">
        <v>7104</v>
      </c>
      <c r="B4853" s="282" t="s">
        <v>7103</v>
      </c>
      <c r="C4853" s="282" t="s">
        <v>117</v>
      </c>
      <c r="D4853" s="310">
        <v>2.4024024024024024</v>
      </c>
      <c r="E4853" s="282" t="s">
        <v>2849</v>
      </c>
    </row>
    <row r="4854" spans="1:5" x14ac:dyDescent="0.2">
      <c r="A4854" s="282" t="s">
        <v>7102</v>
      </c>
      <c r="B4854" s="282" t="s">
        <v>7101</v>
      </c>
      <c r="C4854" s="282" t="s">
        <v>117</v>
      </c>
      <c r="D4854" s="310">
        <v>-3.421461897356143</v>
      </c>
      <c r="E4854" s="282" t="s">
        <v>2852</v>
      </c>
    </row>
    <row r="4855" spans="1:5" x14ac:dyDescent="0.2">
      <c r="A4855" s="282" t="s">
        <v>7100</v>
      </c>
      <c r="B4855" s="282" t="s">
        <v>7099</v>
      </c>
      <c r="C4855" s="282" t="s">
        <v>117</v>
      </c>
      <c r="D4855" s="310">
        <v>-4.6268656716417906</v>
      </c>
      <c r="E4855" s="282" t="s">
        <v>2852</v>
      </c>
    </row>
    <row r="4856" spans="1:5" x14ac:dyDescent="0.2">
      <c r="A4856" s="282" t="s">
        <v>7098</v>
      </c>
      <c r="B4856" s="282" t="s">
        <v>7097</v>
      </c>
      <c r="C4856" s="282" t="s">
        <v>117</v>
      </c>
      <c r="D4856" s="310">
        <v>-4.8192771084337354</v>
      </c>
      <c r="E4856" s="282" t="s">
        <v>2852</v>
      </c>
    </row>
    <row r="4857" spans="1:5" x14ac:dyDescent="0.2">
      <c r="A4857" s="282" t="s">
        <v>7096</v>
      </c>
      <c r="B4857" s="282" t="s">
        <v>7095</v>
      </c>
      <c r="C4857" s="282" t="s">
        <v>117</v>
      </c>
      <c r="D4857" s="310">
        <v>-5.9656218402426697</v>
      </c>
      <c r="E4857" s="282" t="s">
        <v>2852</v>
      </c>
    </row>
    <row r="4858" spans="1:5" x14ac:dyDescent="0.2">
      <c r="A4858" s="282" t="s">
        <v>7094</v>
      </c>
      <c r="B4858" s="282" t="s">
        <v>7093</v>
      </c>
      <c r="C4858" s="282" t="s">
        <v>117</v>
      </c>
      <c r="D4858" s="310">
        <v>4.7619047619047619</v>
      </c>
      <c r="E4858" s="282" t="s">
        <v>2844</v>
      </c>
    </row>
    <row r="4859" spans="1:5" x14ac:dyDescent="0.2">
      <c r="A4859" s="282" t="s">
        <v>7092</v>
      </c>
      <c r="B4859" s="282" t="s">
        <v>7091</v>
      </c>
      <c r="C4859" s="282" t="s">
        <v>112</v>
      </c>
      <c r="D4859" s="310">
        <v>-13.271245634458673</v>
      </c>
      <c r="E4859" s="282" t="s">
        <v>2852</v>
      </c>
    </row>
    <row r="4860" spans="1:5" x14ac:dyDescent="0.2">
      <c r="A4860" s="282" t="s">
        <v>7090</v>
      </c>
      <c r="B4860" s="282" t="s">
        <v>7089</v>
      </c>
      <c r="C4860" s="282" t="s">
        <v>112</v>
      </c>
      <c r="D4860" s="310">
        <v>-15.277777777777779</v>
      </c>
      <c r="E4860" s="282" t="s">
        <v>2852</v>
      </c>
    </row>
    <row r="4861" spans="1:5" x14ac:dyDescent="0.2">
      <c r="A4861" s="282" t="s">
        <v>7088</v>
      </c>
      <c r="B4861" s="282" t="s">
        <v>7087</v>
      </c>
      <c r="C4861" s="282" t="s">
        <v>112</v>
      </c>
      <c r="D4861" s="310">
        <v>-4.032258064516129</v>
      </c>
      <c r="E4861" s="282" t="s">
        <v>2852</v>
      </c>
    </row>
    <row r="4862" spans="1:5" x14ac:dyDescent="0.2">
      <c r="A4862" s="282" t="s">
        <v>7086</v>
      </c>
      <c r="B4862" s="282" t="s">
        <v>7085</v>
      </c>
      <c r="C4862" s="282" t="s">
        <v>112</v>
      </c>
      <c r="D4862" s="310">
        <v>25.044091710758376</v>
      </c>
      <c r="E4862" s="282" t="s">
        <v>2844</v>
      </c>
    </row>
    <row r="4863" spans="1:5" x14ac:dyDescent="0.2">
      <c r="A4863" s="282" t="s">
        <v>7084</v>
      </c>
      <c r="B4863" s="282" t="s">
        <v>7083</v>
      </c>
      <c r="C4863" s="282" t="s">
        <v>112</v>
      </c>
      <c r="D4863" s="310">
        <v>-12.153518123667377</v>
      </c>
      <c r="E4863" s="282" t="s">
        <v>2852</v>
      </c>
    </row>
    <row r="4864" spans="1:5" x14ac:dyDescent="0.2">
      <c r="A4864" s="282" t="s">
        <v>7082</v>
      </c>
      <c r="B4864" s="282" t="s">
        <v>7081</v>
      </c>
      <c r="C4864" s="282" t="s">
        <v>112</v>
      </c>
      <c r="D4864" s="310">
        <v>-10.294117647058822</v>
      </c>
      <c r="E4864" s="282" t="s">
        <v>2852</v>
      </c>
    </row>
    <row r="4865" spans="1:5" x14ac:dyDescent="0.2">
      <c r="A4865" s="282" t="s">
        <v>7080</v>
      </c>
      <c r="B4865" s="282" t="s">
        <v>7079</v>
      </c>
      <c r="C4865" s="282" t="s">
        <v>112</v>
      </c>
      <c r="D4865" s="310">
        <v>0.95351609058402853</v>
      </c>
      <c r="E4865" s="282" t="s">
        <v>2849</v>
      </c>
    </row>
    <row r="4866" spans="1:5" x14ac:dyDescent="0.2">
      <c r="A4866" s="282" t="s">
        <v>7078</v>
      </c>
      <c r="B4866" s="282" t="s">
        <v>7077</v>
      </c>
      <c r="C4866" s="282" t="s">
        <v>112</v>
      </c>
      <c r="D4866" s="310">
        <v>-2.2058823529411766</v>
      </c>
      <c r="E4866" s="282" t="s">
        <v>2852</v>
      </c>
    </row>
    <row r="4867" spans="1:5" x14ac:dyDescent="0.2">
      <c r="A4867" s="282" t="s">
        <v>7076</v>
      </c>
      <c r="B4867" s="282" t="s">
        <v>7075</v>
      </c>
      <c r="C4867" s="282" t="s">
        <v>112</v>
      </c>
      <c r="D4867" s="310">
        <v>-1.3698630136986301</v>
      </c>
      <c r="E4867" s="282" t="s">
        <v>2852</v>
      </c>
    </row>
    <row r="4868" spans="1:5" x14ac:dyDescent="0.2">
      <c r="A4868" s="282" t="s">
        <v>7074</v>
      </c>
      <c r="B4868" s="282" t="s">
        <v>7073</v>
      </c>
      <c r="C4868" s="282" t="s">
        <v>112</v>
      </c>
      <c r="D4868" s="310">
        <v>-8.8122605363984672</v>
      </c>
      <c r="E4868" s="282" t="s">
        <v>2852</v>
      </c>
    </row>
    <row r="4869" spans="1:5" x14ac:dyDescent="0.2">
      <c r="A4869" s="282" t="s">
        <v>7072</v>
      </c>
      <c r="B4869" s="282" t="s">
        <v>7071</v>
      </c>
      <c r="C4869" s="282" t="s">
        <v>112</v>
      </c>
      <c r="D4869" s="310">
        <v>-4.342723004694836</v>
      </c>
      <c r="E4869" s="282" t="s">
        <v>2852</v>
      </c>
    </row>
    <row r="4870" spans="1:5" x14ac:dyDescent="0.2">
      <c r="A4870" s="282" t="s">
        <v>7070</v>
      </c>
      <c r="B4870" s="282" t="s">
        <v>7069</v>
      </c>
      <c r="C4870" s="282" t="s">
        <v>112</v>
      </c>
      <c r="D4870" s="310">
        <v>52.054794520547944</v>
      </c>
      <c r="E4870" s="282" t="s">
        <v>2844</v>
      </c>
    </row>
    <row r="4871" spans="1:5" x14ac:dyDescent="0.2">
      <c r="A4871" s="282" t="s">
        <v>7068</v>
      </c>
      <c r="B4871" s="282" t="s">
        <v>7067</v>
      </c>
      <c r="C4871" s="282" t="s">
        <v>112</v>
      </c>
      <c r="D4871" s="310">
        <v>-2.8714107365792758</v>
      </c>
      <c r="E4871" s="282" t="s">
        <v>2852</v>
      </c>
    </row>
    <row r="4872" spans="1:5" x14ac:dyDescent="0.2">
      <c r="A4872" s="282" t="s">
        <v>7066</v>
      </c>
      <c r="B4872" s="282" t="s">
        <v>7065</v>
      </c>
      <c r="C4872" s="282" t="s">
        <v>112</v>
      </c>
      <c r="D4872" s="310">
        <v>51.694915254237287</v>
      </c>
      <c r="E4872" s="282" t="s">
        <v>2844</v>
      </c>
    </row>
    <row r="4873" spans="1:5" x14ac:dyDescent="0.2">
      <c r="A4873" s="282" t="s">
        <v>7064</v>
      </c>
      <c r="B4873" s="282" t="s">
        <v>7063</v>
      </c>
      <c r="C4873" s="282" t="s">
        <v>112</v>
      </c>
      <c r="D4873" s="310">
        <v>-3.2665964172813484</v>
      </c>
      <c r="E4873" s="282" t="s">
        <v>2852</v>
      </c>
    </row>
    <row r="4874" spans="1:5" x14ac:dyDescent="0.2">
      <c r="A4874" s="282" t="s">
        <v>7062</v>
      </c>
      <c r="B4874" s="282" t="s">
        <v>7061</v>
      </c>
      <c r="C4874" s="282" t="s">
        <v>112</v>
      </c>
      <c r="D4874" s="310">
        <v>-15.714285714285714</v>
      </c>
      <c r="E4874" s="282" t="s">
        <v>2852</v>
      </c>
    </row>
    <row r="4875" spans="1:5" x14ac:dyDescent="0.2">
      <c r="A4875" s="282" t="s">
        <v>7060</v>
      </c>
      <c r="B4875" s="282" t="s">
        <v>7059</v>
      </c>
      <c r="C4875" s="282" t="s">
        <v>112</v>
      </c>
      <c r="D4875" s="310">
        <v>-15.706051873198849</v>
      </c>
      <c r="E4875" s="282" t="s">
        <v>2852</v>
      </c>
    </row>
    <row r="4876" spans="1:5" x14ac:dyDescent="0.2">
      <c r="A4876" s="282" t="s">
        <v>7058</v>
      </c>
      <c r="B4876" s="282" t="s">
        <v>7057</v>
      </c>
      <c r="C4876" s="282" t="s">
        <v>112</v>
      </c>
      <c r="D4876" s="310">
        <v>-6.9252077562326875</v>
      </c>
      <c r="E4876" s="282" t="s">
        <v>2852</v>
      </c>
    </row>
    <row r="4877" spans="1:5" x14ac:dyDescent="0.2">
      <c r="A4877" s="282" t="s">
        <v>7056</v>
      </c>
      <c r="B4877" s="282" t="s">
        <v>7055</v>
      </c>
      <c r="C4877" s="282" t="s">
        <v>112</v>
      </c>
      <c r="D4877" s="310">
        <v>5.5732484076433124</v>
      </c>
      <c r="E4877" s="282" t="s">
        <v>2844</v>
      </c>
    </row>
    <row r="4878" spans="1:5" x14ac:dyDescent="0.2">
      <c r="A4878" s="282" t="s">
        <v>7054</v>
      </c>
      <c r="B4878" s="282" t="s">
        <v>7053</v>
      </c>
      <c r="C4878" s="282" t="s">
        <v>112</v>
      </c>
      <c r="D4878" s="310">
        <v>5</v>
      </c>
      <c r="E4878" s="282" t="s">
        <v>2844</v>
      </c>
    </row>
    <row r="4879" spans="1:5" x14ac:dyDescent="0.2">
      <c r="A4879" s="282" t="s">
        <v>7052</v>
      </c>
      <c r="B4879" s="282" t="s">
        <v>7051</v>
      </c>
      <c r="C4879" s="282" t="s">
        <v>112</v>
      </c>
      <c r="D4879" s="310">
        <v>95.212765957446805</v>
      </c>
      <c r="E4879" s="282" t="s">
        <v>2844</v>
      </c>
    </row>
    <row r="4880" spans="1:5" x14ac:dyDescent="0.2">
      <c r="A4880" s="282" t="s">
        <v>7050</v>
      </c>
      <c r="B4880" s="282" t="s">
        <v>7049</v>
      </c>
      <c r="C4880" s="282" t="s">
        <v>112</v>
      </c>
      <c r="D4880" s="310">
        <v>-1.1568123393316194</v>
      </c>
      <c r="E4880" s="282" t="s">
        <v>2852</v>
      </c>
    </row>
    <row r="4881" spans="1:5" x14ac:dyDescent="0.2">
      <c r="A4881" s="282" t="s">
        <v>7048</v>
      </c>
      <c r="B4881" s="282" t="s">
        <v>7047</v>
      </c>
      <c r="C4881" s="282" t="s">
        <v>112</v>
      </c>
      <c r="D4881" s="310">
        <v>38.469945355191257</v>
      </c>
      <c r="E4881" s="282" t="s">
        <v>2844</v>
      </c>
    </row>
    <row r="4882" spans="1:5" x14ac:dyDescent="0.2">
      <c r="A4882" s="282" t="s">
        <v>7046</v>
      </c>
      <c r="B4882" s="282" t="s">
        <v>7045</v>
      </c>
      <c r="C4882" s="282" t="s">
        <v>112</v>
      </c>
      <c r="D4882" s="310">
        <v>-2.4890190336749636</v>
      </c>
      <c r="E4882" s="282" t="s">
        <v>2852</v>
      </c>
    </row>
    <row r="4883" spans="1:5" x14ac:dyDescent="0.2">
      <c r="A4883" s="282" t="s">
        <v>7044</v>
      </c>
      <c r="B4883" s="282" t="s">
        <v>7043</v>
      </c>
      <c r="C4883" s="282" t="s">
        <v>112</v>
      </c>
      <c r="D4883" s="310">
        <v>-19.338422391857506</v>
      </c>
      <c r="E4883" s="282" t="s">
        <v>2852</v>
      </c>
    </row>
    <row r="4884" spans="1:5" x14ac:dyDescent="0.2">
      <c r="A4884" s="282" t="s">
        <v>7042</v>
      </c>
      <c r="B4884" s="282" t="s">
        <v>7041</v>
      </c>
      <c r="C4884" s="282" t="s">
        <v>112</v>
      </c>
      <c r="D4884" s="310">
        <v>112.53071253071253</v>
      </c>
      <c r="E4884" s="282" t="s">
        <v>2844</v>
      </c>
    </row>
    <row r="4885" spans="1:5" x14ac:dyDescent="0.2">
      <c r="A4885" s="282" t="s">
        <v>7040</v>
      </c>
      <c r="B4885" s="282" t="s">
        <v>7039</v>
      </c>
      <c r="C4885" s="282" t="s">
        <v>112</v>
      </c>
      <c r="D4885" s="310">
        <v>3.0063291139240507</v>
      </c>
      <c r="E4885" s="282" t="s">
        <v>2849</v>
      </c>
    </row>
    <row r="4886" spans="1:5" x14ac:dyDescent="0.2">
      <c r="A4886" s="282" t="s">
        <v>7038</v>
      </c>
      <c r="B4886" s="282" t="s">
        <v>7037</v>
      </c>
      <c r="C4886" s="282" t="s">
        <v>112</v>
      </c>
      <c r="D4886" s="310">
        <v>12.922173274596183</v>
      </c>
      <c r="E4886" s="282" t="s">
        <v>2844</v>
      </c>
    </row>
    <row r="4887" spans="1:5" x14ac:dyDescent="0.2">
      <c r="A4887" s="282" t="s">
        <v>7036</v>
      </c>
      <c r="B4887" s="282" t="s">
        <v>7035</v>
      </c>
      <c r="C4887" s="282" t="s">
        <v>112</v>
      </c>
      <c r="D4887" s="310">
        <v>0</v>
      </c>
      <c r="E4887" s="282" t="s">
        <v>3705</v>
      </c>
    </row>
    <row r="4888" spans="1:5" x14ac:dyDescent="0.2">
      <c r="A4888" s="282" t="s">
        <v>7034</v>
      </c>
      <c r="B4888" s="282" t="s">
        <v>7033</v>
      </c>
      <c r="C4888" s="282" t="s">
        <v>112</v>
      </c>
      <c r="D4888" s="310">
        <v>2.2792022792022792</v>
      </c>
      <c r="E4888" s="282" t="s">
        <v>2849</v>
      </c>
    </row>
    <row r="4889" spans="1:5" x14ac:dyDescent="0.2">
      <c r="A4889" s="282" t="s">
        <v>7032</v>
      </c>
      <c r="B4889" s="282" t="s">
        <v>7031</v>
      </c>
      <c r="C4889" s="282" t="s">
        <v>112</v>
      </c>
      <c r="D4889" s="310">
        <v>-11.587485515643106</v>
      </c>
      <c r="E4889" s="282" t="s">
        <v>2852</v>
      </c>
    </row>
    <row r="4890" spans="1:5" x14ac:dyDescent="0.2">
      <c r="A4890" s="282" t="s">
        <v>7030</v>
      </c>
      <c r="B4890" s="282" t="s">
        <v>7029</v>
      </c>
      <c r="C4890" s="282" t="s">
        <v>112</v>
      </c>
      <c r="D4890" s="310">
        <v>5.0141911069063383</v>
      </c>
      <c r="E4890" s="282" t="s">
        <v>2844</v>
      </c>
    </row>
    <row r="4891" spans="1:5" x14ac:dyDescent="0.2">
      <c r="A4891" s="282" t="s">
        <v>7028</v>
      </c>
      <c r="B4891" s="282" t="s">
        <v>7027</v>
      </c>
      <c r="C4891" s="282" t="s">
        <v>112</v>
      </c>
      <c r="D4891" s="310">
        <v>7.7903682719546747</v>
      </c>
      <c r="E4891" s="282" t="s">
        <v>2844</v>
      </c>
    </row>
    <row r="4892" spans="1:5" x14ac:dyDescent="0.2">
      <c r="A4892" s="282" t="s">
        <v>7026</v>
      </c>
      <c r="B4892" s="282" t="s">
        <v>7025</v>
      </c>
      <c r="C4892" s="282" t="s">
        <v>112</v>
      </c>
      <c r="D4892" s="310">
        <v>-3.0450669914738127</v>
      </c>
      <c r="E4892" s="282" t="s">
        <v>2852</v>
      </c>
    </row>
    <row r="4893" spans="1:5" x14ac:dyDescent="0.2">
      <c r="A4893" s="282" t="s">
        <v>7024</v>
      </c>
      <c r="B4893" s="282" t="s">
        <v>7023</v>
      </c>
      <c r="C4893" s="282" t="s">
        <v>112</v>
      </c>
      <c r="D4893" s="310">
        <v>-7.1651090342679122</v>
      </c>
      <c r="E4893" s="282" t="s">
        <v>2852</v>
      </c>
    </row>
    <row r="4894" spans="1:5" x14ac:dyDescent="0.2">
      <c r="A4894" s="282" t="s">
        <v>7022</v>
      </c>
      <c r="B4894" s="282" t="s">
        <v>7021</v>
      </c>
      <c r="C4894" s="282" t="s">
        <v>112</v>
      </c>
      <c r="D4894" s="310">
        <v>1.0101010101010102</v>
      </c>
      <c r="E4894" s="282" t="s">
        <v>2849</v>
      </c>
    </row>
    <row r="4895" spans="1:5" x14ac:dyDescent="0.2">
      <c r="A4895" s="282" t="s">
        <v>7020</v>
      </c>
      <c r="B4895" s="282" t="s">
        <v>7019</v>
      </c>
      <c r="C4895" s="282" t="s">
        <v>112</v>
      </c>
      <c r="D4895" s="310">
        <v>-7.8478002378121285</v>
      </c>
      <c r="E4895" s="282" t="s">
        <v>2852</v>
      </c>
    </row>
    <row r="4896" spans="1:5" x14ac:dyDescent="0.2">
      <c r="A4896" s="282" t="s">
        <v>7018</v>
      </c>
      <c r="B4896" s="282" t="s">
        <v>7017</v>
      </c>
      <c r="C4896" s="282" t="s">
        <v>112</v>
      </c>
      <c r="D4896" s="310">
        <v>-7.9877112135176649</v>
      </c>
      <c r="E4896" s="282" t="s">
        <v>2852</v>
      </c>
    </row>
    <row r="4897" spans="1:5" x14ac:dyDescent="0.2">
      <c r="A4897" s="282" t="s">
        <v>7016</v>
      </c>
      <c r="B4897" s="282" t="s">
        <v>7015</v>
      </c>
      <c r="C4897" s="282" t="s">
        <v>112</v>
      </c>
      <c r="D4897" s="310">
        <v>-4.8295454545454541</v>
      </c>
      <c r="E4897" s="282" t="s">
        <v>2852</v>
      </c>
    </row>
    <row r="4898" spans="1:5" x14ac:dyDescent="0.2">
      <c r="A4898" s="282" t="s">
        <v>7014</v>
      </c>
      <c r="B4898" s="282" t="s">
        <v>7013</v>
      </c>
      <c r="C4898" s="282" t="s">
        <v>112</v>
      </c>
      <c r="D4898" s="310">
        <v>-0.89858793324775355</v>
      </c>
      <c r="E4898" s="282" t="s">
        <v>2852</v>
      </c>
    </row>
    <row r="4899" spans="1:5" x14ac:dyDescent="0.2">
      <c r="A4899" s="282" t="s">
        <v>7012</v>
      </c>
      <c r="B4899" s="282" t="s">
        <v>7011</v>
      </c>
      <c r="C4899" s="282" t="s">
        <v>112</v>
      </c>
      <c r="D4899" s="310">
        <v>9.6985583224115341</v>
      </c>
      <c r="E4899" s="282" t="s">
        <v>2844</v>
      </c>
    </row>
    <row r="4900" spans="1:5" x14ac:dyDescent="0.2">
      <c r="A4900" s="282" t="s">
        <v>7010</v>
      </c>
      <c r="B4900" s="282" t="s">
        <v>7009</v>
      </c>
      <c r="C4900" s="282" t="s">
        <v>112</v>
      </c>
      <c r="D4900" s="310">
        <v>-0.39370078740157477</v>
      </c>
      <c r="E4900" s="282" t="s">
        <v>2852</v>
      </c>
    </row>
    <row r="4901" spans="1:5" x14ac:dyDescent="0.2">
      <c r="A4901" s="282" t="s">
        <v>7008</v>
      </c>
      <c r="B4901" s="282" t="s">
        <v>7007</v>
      </c>
      <c r="C4901" s="282" t="s">
        <v>112</v>
      </c>
      <c r="D4901" s="310">
        <v>-7.2124756335282649</v>
      </c>
      <c r="E4901" s="282" t="s">
        <v>2852</v>
      </c>
    </row>
    <row r="4902" spans="1:5" x14ac:dyDescent="0.2">
      <c r="A4902" s="282" t="s">
        <v>7006</v>
      </c>
      <c r="B4902" s="282" t="s">
        <v>7005</v>
      </c>
      <c r="C4902" s="282" t="s">
        <v>112</v>
      </c>
      <c r="D4902" s="310">
        <v>4.7987616099071211</v>
      </c>
      <c r="E4902" s="282" t="s">
        <v>2844</v>
      </c>
    </row>
    <row r="4903" spans="1:5" x14ac:dyDescent="0.2">
      <c r="A4903" s="282" t="s">
        <v>7004</v>
      </c>
      <c r="B4903" s="282" t="s">
        <v>7003</v>
      </c>
      <c r="C4903" s="282" t="s">
        <v>112</v>
      </c>
      <c r="D4903" s="310">
        <v>-12</v>
      </c>
      <c r="E4903" s="282" t="s">
        <v>2852</v>
      </c>
    </row>
    <row r="4904" spans="1:5" x14ac:dyDescent="0.2">
      <c r="A4904" s="282" t="s">
        <v>7002</v>
      </c>
      <c r="B4904" s="282" t="s">
        <v>7001</v>
      </c>
      <c r="C4904" s="282" t="s">
        <v>112</v>
      </c>
      <c r="D4904" s="310">
        <v>-1.1470281543274243</v>
      </c>
      <c r="E4904" s="282" t="s">
        <v>2852</v>
      </c>
    </row>
    <row r="4905" spans="1:5" x14ac:dyDescent="0.2">
      <c r="A4905" s="282" t="s">
        <v>7000</v>
      </c>
      <c r="B4905" s="282" t="s">
        <v>6999</v>
      </c>
      <c r="C4905" s="282" t="s">
        <v>112</v>
      </c>
      <c r="D4905" s="310">
        <v>-10.9375</v>
      </c>
      <c r="E4905" s="282" t="s">
        <v>2852</v>
      </c>
    </row>
    <row r="4906" spans="1:5" x14ac:dyDescent="0.2">
      <c r="A4906" s="282" t="s">
        <v>6998</v>
      </c>
      <c r="B4906" s="282" t="s">
        <v>6997</v>
      </c>
      <c r="C4906" s="282" t="s">
        <v>112</v>
      </c>
      <c r="D4906" s="310">
        <v>-4.408602150537634</v>
      </c>
      <c r="E4906" s="282" t="s">
        <v>2852</v>
      </c>
    </row>
    <row r="4907" spans="1:5" x14ac:dyDescent="0.2">
      <c r="A4907" s="282" t="s">
        <v>6996</v>
      </c>
      <c r="B4907" s="282" t="s">
        <v>6995</v>
      </c>
      <c r="C4907" s="282" t="s">
        <v>112</v>
      </c>
      <c r="D4907" s="310">
        <v>4.9261083743842367</v>
      </c>
      <c r="E4907" s="282" t="s">
        <v>2844</v>
      </c>
    </row>
    <row r="4908" spans="1:5" x14ac:dyDescent="0.2">
      <c r="A4908" s="282" t="s">
        <v>6994</v>
      </c>
      <c r="B4908" s="282" t="s">
        <v>6993</v>
      </c>
      <c r="C4908" s="282" t="s">
        <v>112</v>
      </c>
      <c r="D4908" s="310">
        <v>20.673813169984687</v>
      </c>
      <c r="E4908" s="282" t="s">
        <v>2844</v>
      </c>
    </row>
    <row r="4909" spans="1:5" x14ac:dyDescent="0.2">
      <c r="A4909" s="282" t="s">
        <v>6992</v>
      </c>
      <c r="B4909" s="282" t="s">
        <v>6991</v>
      </c>
      <c r="C4909" s="282" t="s">
        <v>112</v>
      </c>
      <c r="D4909" s="310">
        <v>-1.9766397124887691</v>
      </c>
      <c r="E4909" s="282" t="s">
        <v>2852</v>
      </c>
    </row>
    <row r="4910" spans="1:5" x14ac:dyDescent="0.2">
      <c r="A4910" s="282" t="s">
        <v>6990</v>
      </c>
      <c r="B4910" s="282" t="s">
        <v>6989</v>
      </c>
      <c r="C4910" s="282" t="s">
        <v>112</v>
      </c>
      <c r="D4910" s="310">
        <v>0.72992700729927007</v>
      </c>
      <c r="E4910" s="282" t="s">
        <v>2849</v>
      </c>
    </row>
    <row r="4911" spans="1:5" x14ac:dyDescent="0.2">
      <c r="A4911" s="282" t="s">
        <v>6988</v>
      </c>
      <c r="B4911" s="282" t="s">
        <v>6987</v>
      </c>
      <c r="C4911" s="282" t="s">
        <v>112</v>
      </c>
      <c r="D4911" s="310">
        <v>0.56947608200455579</v>
      </c>
      <c r="E4911" s="282" t="s">
        <v>2849</v>
      </c>
    </row>
    <row r="4912" spans="1:5" x14ac:dyDescent="0.2">
      <c r="A4912" s="282" t="s">
        <v>6986</v>
      </c>
      <c r="B4912" s="282" t="s">
        <v>6985</v>
      </c>
      <c r="C4912" s="282" t="s">
        <v>112</v>
      </c>
      <c r="D4912" s="310">
        <v>-3.522205206738132</v>
      </c>
      <c r="E4912" s="282" t="s">
        <v>2852</v>
      </c>
    </row>
    <row r="4913" spans="1:5" x14ac:dyDescent="0.2">
      <c r="A4913" s="282" t="s">
        <v>6984</v>
      </c>
      <c r="B4913" s="282" t="s">
        <v>6983</v>
      </c>
      <c r="C4913" s="282" t="s">
        <v>112</v>
      </c>
      <c r="D4913" s="310">
        <v>-3.3973412112259975</v>
      </c>
      <c r="E4913" s="282" t="s">
        <v>2852</v>
      </c>
    </row>
    <row r="4914" spans="1:5" x14ac:dyDescent="0.2">
      <c r="A4914" s="282" t="s">
        <v>6982</v>
      </c>
      <c r="B4914" s="282" t="s">
        <v>6981</v>
      </c>
      <c r="C4914" s="282" t="s">
        <v>112</v>
      </c>
      <c r="D4914" s="310">
        <v>-5.0175029171528589</v>
      </c>
      <c r="E4914" s="282" t="s">
        <v>2852</v>
      </c>
    </row>
    <row r="4915" spans="1:5" x14ac:dyDescent="0.2">
      <c r="A4915" s="282" t="s">
        <v>6980</v>
      </c>
      <c r="B4915" s="282" t="s">
        <v>6979</v>
      </c>
      <c r="C4915" s="282" t="s">
        <v>112</v>
      </c>
      <c r="D4915" s="310">
        <v>-6.2717770034843205</v>
      </c>
      <c r="E4915" s="282" t="s">
        <v>2852</v>
      </c>
    </row>
    <row r="4916" spans="1:5" x14ac:dyDescent="0.2">
      <c r="A4916" s="282" t="s">
        <v>6978</v>
      </c>
      <c r="B4916" s="282" t="s">
        <v>6977</v>
      </c>
      <c r="C4916" s="282" t="s">
        <v>112</v>
      </c>
      <c r="D4916" s="310">
        <v>1.3381995133819951</v>
      </c>
      <c r="E4916" s="282" t="s">
        <v>2849</v>
      </c>
    </row>
    <row r="4917" spans="1:5" x14ac:dyDescent="0.2">
      <c r="A4917" s="282" t="s">
        <v>6976</v>
      </c>
      <c r="B4917" s="282" t="s">
        <v>6975</v>
      </c>
      <c r="C4917" s="282" t="s">
        <v>112</v>
      </c>
      <c r="D4917" s="310">
        <v>-5.739514348785872</v>
      </c>
      <c r="E4917" s="282" t="s">
        <v>2852</v>
      </c>
    </row>
    <row r="4918" spans="1:5" x14ac:dyDescent="0.2">
      <c r="A4918" s="282" t="s">
        <v>6974</v>
      </c>
      <c r="B4918" s="282" t="s">
        <v>6973</v>
      </c>
      <c r="C4918" s="282" t="s">
        <v>112</v>
      </c>
      <c r="D4918" s="310">
        <v>-15.146831530139105</v>
      </c>
      <c r="E4918" s="282" t="s">
        <v>2852</v>
      </c>
    </row>
    <row r="4919" spans="1:5" x14ac:dyDescent="0.2">
      <c r="A4919" s="282" t="s">
        <v>6972</v>
      </c>
      <c r="B4919" s="282" t="s">
        <v>6971</v>
      </c>
      <c r="C4919" s="282" t="s">
        <v>112</v>
      </c>
      <c r="D4919" s="310">
        <v>-1.8703241895261846</v>
      </c>
      <c r="E4919" s="282" t="s">
        <v>2852</v>
      </c>
    </row>
    <row r="4920" spans="1:5" x14ac:dyDescent="0.2">
      <c r="A4920" s="282" t="s">
        <v>6970</v>
      </c>
      <c r="B4920" s="282" t="s">
        <v>6969</v>
      </c>
      <c r="C4920" s="282" t="s">
        <v>112</v>
      </c>
      <c r="D4920" s="310">
        <v>-9.3587521663778173</v>
      </c>
      <c r="E4920" s="282" t="s">
        <v>2852</v>
      </c>
    </row>
    <row r="4921" spans="1:5" x14ac:dyDescent="0.2">
      <c r="A4921" s="282" t="s">
        <v>6968</v>
      </c>
      <c r="B4921" s="282" t="s">
        <v>6967</v>
      </c>
      <c r="C4921" s="282" t="s">
        <v>112</v>
      </c>
      <c r="D4921" s="310">
        <v>-1.4234875444839856</v>
      </c>
      <c r="E4921" s="282" t="s">
        <v>2852</v>
      </c>
    </row>
    <row r="4922" spans="1:5" x14ac:dyDescent="0.2">
      <c r="A4922" s="282" t="s">
        <v>6966</v>
      </c>
      <c r="B4922" s="282" t="s">
        <v>6965</v>
      </c>
      <c r="C4922" s="282" t="s">
        <v>112</v>
      </c>
      <c r="D4922" s="310">
        <v>-2.0491803278688523</v>
      </c>
      <c r="E4922" s="282" t="s">
        <v>2852</v>
      </c>
    </row>
    <row r="4923" spans="1:5" x14ac:dyDescent="0.2">
      <c r="A4923" s="282" t="s">
        <v>6964</v>
      </c>
      <c r="B4923" s="282" t="s">
        <v>6963</v>
      </c>
      <c r="C4923" s="282" t="s">
        <v>112</v>
      </c>
      <c r="D4923" s="310">
        <v>-1.09375</v>
      </c>
      <c r="E4923" s="282" t="s">
        <v>2852</v>
      </c>
    </row>
    <row r="4924" spans="1:5" x14ac:dyDescent="0.2">
      <c r="A4924" s="282" t="s">
        <v>6962</v>
      </c>
      <c r="B4924" s="282" t="s">
        <v>6961</v>
      </c>
      <c r="C4924" s="282" t="s">
        <v>112</v>
      </c>
      <c r="D4924" s="310">
        <v>-6.595092024539877</v>
      </c>
      <c r="E4924" s="282" t="s">
        <v>2852</v>
      </c>
    </row>
    <row r="4925" spans="1:5" x14ac:dyDescent="0.2">
      <c r="A4925" s="282" t="s">
        <v>6960</v>
      </c>
      <c r="B4925" s="282" t="s">
        <v>6959</v>
      </c>
      <c r="C4925" s="282" t="s">
        <v>112</v>
      </c>
      <c r="D4925" s="310">
        <v>-5.9245960502693</v>
      </c>
      <c r="E4925" s="282" t="s">
        <v>2852</v>
      </c>
    </row>
    <row r="4926" spans="1:5" x14ac:dyDescent="0.2">
      <c r="A4926" s="282" t="s">
        <v>6958</v>
      </c>
      <c r="B4926" s="282" t="s">
        <v>6957</v>
      </c>
      <c r="C4926" s="282" t="s">
        <v>112</v>
      </c>
      <c r="D4926" s="310">
        <v>-0.54054054054054057</v>
      </c>
      <c r="E4926" s="282" t="s">
        <v>2852</v>
      </c>
    </row>
    <row r="4927" spans="1:5" x14ac:dyDescent="0.2">
      <c r="A4927" s="282" t="s">
        <v>6956</v>
      </c>
      <c r="B4927" s="282" t="s">
        <v>6955</v>
      </c>
      <c r="C4927" s="282" t="s">
        <v>112</v>
      </c>
      <c r="D4927" s="310">
        <v>3.6991368680641186</v>
      </c>
      <c r="E4927" s="282" t="s">
        <v>2849</v>
      </c>
    </row>
    <row r="4928" spans="1:5" x14ac:dyDescent="0.2">
      <c r="A4928" s="282" t="s">
        <v>6954</v>
      </c>
      <c r="B4928" s="282" t="s">
        <v>6953</v>
      </c>
      <c r="C4928" s="282" t="s">
        <v>112</v>
      </c>
      <c r="D4928" s="310">
        <v>70.119956379498362</v>
      </c>
      <c r="E4928" s="282" t="s">
        <v>2844</v>
      </c>
    </row>
    <row r="4929" spans="1:5" x14ac:dyDescent="0.2">
      <c r="A4929" s="282" t="s">
        <v>6952</v>
      </c>
      <c r="B4929" s="282" t="s">
        <v>6951</v>
      </c>
      <c r="C4929" s="282" t="s">
        <v>112</v>
      </c>
      <c r="D4929" s="310">
        <v>-8.0808080808080813</v>
      </c>
      <c r="E4929" s="282" t="s">
        <v>2852</v>
      </c>
    </row>
    <row r="4930" spans="1:5" x14ac:dyDescent="0.2">
      <c r="A4930" s="282" t="s">
        <v>6950</v>
      </c>
      <c r="B4930" s="282" t="s">
        <v>6949</v>
      </c>
      <c r="C4930" s="282" t="s">
        <v>112</v>
      </c>
      <c r="D4930" s="310">
        <v>-5.8161350844277679</v>
      </c>
      <c r="E4930" s="282" t="s">
        <v>2852</v>
      </c>
    </row>
    <row r="4931" spans="1:5" x14ac:dyDescent="0.2">
      <c r="A4931" s="282" t="s">
        <v>6948</v>
      </c>
      <c r="B4931" s="282" t="s">
        <v>6947</v>
      </c>
      <c r="C4931" s="282" t="s">
        <v>112</v>
      </c>
      <c r="D4931" s="310">
        <v>-1.8998272884283247</v>
      </c>
      <c r="E4931" s="282" t="s">
        <v>2852</v>
      </c>
    </row>
    <row r="4932" spans="1:5" x14ac:dyDescent="0.2">
      <c r="A4932" s="282" t="s">
        <v>6946</v>
      </c>
      <c r="B4932" s="282" t="s">
        <v>6945</v>
      </c>
      <c r="C4932" s="282" t="s">
        <v>112</v>
      </c>
      <c r="D4932" s="310">
        <v>3.0646992054483539</v>
      </c>
      <c r="E4932" s="282" t="s">
        <v>2849</v>
      </c>
    </row>
    <row r="4933" spans="1:5" x14ac:dyDescent="0.2">
      <c r="A4933" s="282" t="s">
        <v>6944</v>
      </c>
      <c r="B4933" s="282" t="s">
        <v>6943</v>
      </c>
      <c r="C4933" s="282" t="s">
        <v>112</v>
      </c>
      <c r="D4933" s="310">
        <v>-5.070422535211268</v>
      </c>
      <c r="E4933" s="282" t="s">
        <v>2852</v>
      </c>
    </row>
    <row r="4934" spans="1:5" x14ac:dyDescent="0.2">
      <c r="A4934" s="282" t="s">
        <v>6942</v>
      </c>
      <c r="B4934" s="282" t="s">
        <v>6941</v>
      </c>
      <c r="C4934" s="282" t="s">
        <v>112</v>
      </c>
      <c r="D4934" s="310">
        <v>-6.756756756756757</v>
      </c>
      <c r="E4934" s="282" t="s">
        <v>2852</v>
      </c>
    </row>
    <row r="4935" spans="1:5" x14ac:dyDescent="0.2">
      <c r="A4935" s="282" t="s">
        <v>6940</v>
      </c>
      <c r="B4935" s="282" t="s">
        <v>6939</v>
      </c>
      <c r="C4935" s="282" t="s">
        <v>112</v>
      </c>
      <c r="D4935" s="310">
        <v>-1.1037527593818985</v>
      </c>
      <c r="E4935" s="282" t="s">
        <v>2852</v>
      </c>
    </row>
    <row r="4936" spans="1:5" x14ac:dyDescent="0.2">
      <c r="A4936" s="282" t="s">
        <v>6938</v>
      </c>
      <c r="B4936" s="282" t="s">
        <v>6937</v>
      </c>
      <c r="C4936" s="282" t="s">
        <v>112</v>
      </c>
      <c r="D4936" s="310">
        <v>0</v>
      </c>
      <c r="E4936" s="282" t="s">
        <v>3705</v>
      </c>
    </row>
    <row r="4937" spans="1:5" x14ac:dyDescent="0.2">
      <c r="A4937" s="282" t="s">
        <v>6936</v>
      </c>
      <c r="B4937" s="282" t="s">
        <v>6935</v>
      </c>
      <c r="C4937" s="282" t="s">
        <v>112</v>
      </c>
      <c r="D4937" s="310">
        <v>3.3613445378151261</v>
      </c>
      <c r="E4937" s="282" t="s">
        <v>2849</v>
      </c>
    </row>
    <row r="4938" spans="1:5" x14ac:dyDescent="0.2">
      <c r="A4938" s="282" t="s">
        <v>6934</v>
      </c>
      <c r="B4938" s="282" t="s">
        <v>6933</v>
      </c>
      <c r="C4938" s="282" t="s">
        <v>112</v>
      </c>
      <c r="D4938" s="310">
        <v>3.4883720930232558</v>
      </c>
      <c r="E4938" s="282" t="s">
        <v>2849</v>
      </c>
    </row>
    <row r="4939" spans="1:5" x14ac:dyDescent="0.2">
      <c r="A4939" s="282" t="s">
        <v>6932</v>
      </c>
      <c r="B4939" s="282" t="s">
        <v>6931</v>
      </c>
      <c r="C4939" s="282" t="s">
        <v>112</v>
      </c>
      <c r="D4939" s="310">
        <v>-3.4153005464480879</v>
      </c>
      <c r="E4939" s="282" t="s">
        <v>2852</v>
      </c>
    </row>
    <row r="4940" spans="1:5" x14ac:dyDescent="0.2">
      <c r="A4940" s="282" t="s">
        <v>6930</v>
      </c>
      <c r="B4940" s="282" t="s">
        <v>6929</v>
      </c>
      <c r="C4940" s="282" t="s">
        <v>112</v>
      </c>
      <c r="D4940" s="310">
        <v>-11.191335740072201</v>
      </c>
      <c r="E4940" s="282" t="s">
        <v>2852</v>
      </c>
    </row>
    <row r="4941" spans="1:5" x14ac:dyDescent="0.2">
      <c r="A4941" s="282" t="s">
        <v>6928</v>
      </c>
      <c r="B4941" s="282" t="s">
        <v>6927</v>
      </c>
      <c r="C4941" s="282" t="s">
        <v>112</v>
      </c>
      <c r="D4941" s="310">
        <v>-4.9668874172185431</v>
      </c>
      <c r="E4941" s="282" t="s">
        <v>2852</v>
      </c>
    </row>
    <row r="4942" spans="1:5" x14ac:dyDescent="0.2">
      <c r="A4942" s="282" t="s">
        <v>6926</v>
      </c>
      <c r="B4942" s="282" t="s">
        <v>6925</v>
      </c>
      <c r="C4942" s="282" t="s">
        <v>112</v>
      </c>
      <c r="D4942" s="310">
        <v>-7.5731497418244409</v>
      </c>
      <c r="E4942" s="282" t="s">
        <v>2852</v>
      </c>
    </row>
    <row r="4943" spans="1:5" x14ac:dyDescent="0.2">
      <c r="A4943" s="282" t="s">
        <v>6924</v>
      </c>
      <c r="B4943" s="282" t="s">
        <v>6923</v>
      </c>
      <c r="C4943" s="282" t="s">
        <v>112</v>
      </c>
      <c r="D4943" s="310">
        <v>-3.4387895460797799</v>
      </c>
      <c r="E4943" s="282" t="s">
        <v>2852</v>
      </c>
    </row>
    <row r="4944" spans="1:5" x14ac:dyDescent="0.2">
      <c r="A4944" s="282" t="s">
        <v>6922</v>
      </c>
      <c r="B4944" s="282" t="s">
        <v>6921</v>
      </c>
      <c r="C4944" s="282" t="s">
        <v>112</v>
      </c>
      <c r="D4944" s="310">
        <v>1.1764705882352942</v>
      </c>
      <c r="E4944" s="282" t="s">
        <v>2849</v>
      </c>
    </row>
    <row r="4945" spans="1:5" x14ac:dyDescent="0.2">
      <c r="A4945" s="282" t="s">
        <v>6920</v>
      </c>
      <c r="B4945" s="282" t="s">
        <v>6919</v>
      </c>
      <c r="C4945" s="282" t="s">
        <v>112</v>
      </c>
      <c r="D4945" s="310">
        <v>-7.6923076923076925</v>
      </c>
      <c r="E4945" s="282" t="s">
        <v>2852</v>
      </c>
    </row>
    <row r="4946" spans="1:5" x14ac:dyDescent="0.2">
      <c r="A4946" s="282" t="s">
        <v>6918</v>
      </c>
      <c r="B4946" s="282" t="s">
        <v>6917</v>
      </c>
      <c r="C4946" s="282" t="s">
        <v>112</v>
      </c>
      <c r="D4946" s="310">
        <v>-5.8355437665782492</v>
      </c>
      <c r="E4946" s="282" t="s">
        <v>2852</v>
      </c>
    </row>
    <row r="4947" spans="1:5" x14ac:dyDescent="0.2">
      <c r="A4947" s="282" t="s">
        <v>6916</v>
      </c>
      <c r="B4947" s="282" t="s">
        <v>6915</v>
      </c>
      <c r="C4947" s="282" t="s">
        <v>112</v>
      </c>
      <c r="D4947" s="310">
        <v>5.1948051948051948</v>
      </c>
      <c r="E4947" s="282" t="s">
        <v>2844</v>
      </c>
    </row>
    <row r="4948" spans="1:5" x14ac:dyDescent="0.2">
      <c r="A4948" s="282" t="s">
        <v>6914</v>
      </c>
      <c r="B4948" s="282" t="s">
        <v>6913</v>
      </c>
      <c r="C4948" s="282" t="s">
        <v>112</v>
      </c>
      <c r="D4948" s="310">
        <v>93.122676579925638</v>
      </c>
      <c r="E4948" s="282" t="s">
        <v>2844</v>
      </c>
    </row>
    <row r="4949" spans="1:5" x14ac:dyDescent="0.2">
      <c r="A4949" s="282" t="s">
        <v>6912</v>
      </c>
      <c r="B4949" s="282" t="s">
        <v>6911</v>
      </c>
      <c r="C4949" s="282" t="s">
        <v>112</v>
      </c>
      <c r="D4949" s="310">
        <v>-6.326304106548279</v>
      </c>
      <c r="E4949" s="282" t="s">
        <v>2852</v>
      </c>
    </row>
    <row r="4950" spans="1:5" x14ac:dyDescent="0.2">
      <c r="A4950" s="282" t="s">
        <v>6910</v>
      </c>
      <c r="B4950" s="282" t="s">
        <v>6909</v>
      </c>
      <c r="C4950" s="282" t="s">
        <v>112</v>
      </c>
      <c r="D4950" s="310">
        <v>-0.8</v>
      </c>
      <c r="E4950" s="282" t="s">
        <v>2852</v>
      </c>
    </row>
    <row r="4951" spans="1:5" x14ac:dyDescent="0.2">
      <c r="A4951" s="282" t="s">
        <v>6908</v>
      </c>
      <c r="B4951" s="282" t="s">
        <v>6907</v>
      </c>
      <c r="C4951" s="282" t="s">
        <v>112</v>
      </c>
      <c r="D4951" s="310">
        <v>-8.2116788321167888</v>
      </c>
      <c r="E4951" s="282" t="s">
        <v>2852</v>
      </c>
    </row>
    <row r="4952" spans="1:5" x14ac:dyDescent="0.2">
      <c r="A4952" s="282" t="s">
        <v>6906</v>
      </c>
      <c r="B4952" s="282" t="s">
        <v>6905</v>
      </c>
      <c r="C4952" s="282" t="s">
        <v>112</v>
      </c>
      <c r="D4952" s="310">
        <v>19.672131147540984</v>
      </c>
      <c r="E4952" s="282" t="s">
        <v>2844</v>
      </c>
    </row>
    <row r="4953" spans="1:5" x14ac:dyDescent="0.2">
      <c r="A4953" s="282" t="s">
        <v>6904</v>
      </c>
      <c r="B4953" s="282" t="s">
        <v>6903</v>
      </c>
      <c r="C4953" s="282" t="s">
        <v>112</v>
      </c>
      <c r="D4953" s="310">
        <v>195.67099567099567</v>
      </c>
      <c r="E4953" s="282" t="s">
        <v>2844</v>
      </c>
    </row>
    <row r="4954" spans="1:5" x14ac:dyDescent="0.2">
      <c r="A4954" s="282" t="s">
        <v>6902</v>
      </c>
      <c r="B4954" s="282" t="s">
        <v>6901</v>
      </c>
      <c r="C4954" s="282" t="s">
        <v>112</v>
      </c>
      <c r="D4954" s="310">
        <v>-7.0663811563169174</v>
      </c>
      <c r="E4954" s="282" t="s">
        <v>2852</v>
      </c>
    </row>
    <row r="4955" spans="1:5" x14ac:dyDescent="0.2">
      <c r="A4955" s="282" t="s">
        <v>6900</v>
      </c>
      <c r="B4955" s="282" t="s">
        <v>6899</v>
      </c>
      <c r="C4955" s="282" t="s">
        <v>112</v>
      </c>
      <c r="D4955" s="310">
        <v>-7.9166666666666661</v>
      </c>
      <c r="E4955" s="282" t="s">
        <v>2852</v>
      </c>
    </row>
    <row r="4956" spans="1:5" x14ac:dyDescent="0.2">
      <c r="A4956" s="282" t="s">
        <v>6898</v>
      </c>
      <c r="B4956" s="282" t="s">
        <v>6897</v>
      </c>
      <c r="C4956" s="282" t="s">
        <v>112</v>
      </c>
      <c r="D4956" s="310">
        <v>-8.8198757763975149</v>
      </c>
      <c r="E4956" s="282" t="s">
        <v>2852</v>
      </c>
    </row>
    <row r="4957" spans="1:5" x14ac:dyDescent="0.2">
      <c r="A4957" s="282" t="s">
        <v>6896</v>
      </c>
      <c r="B4957" s="282" t="s">
        <v>6895</v>
      </c>
      <c r="C4957" s="282" t="s">
        <v>112</v>
      </c>
      <c r="D4957" s="310">
        <v>-2.4258760107816713</v>
      </c>
      <c r="E4957" s="282" t="s">
        <v>2852</v>
      </c>
    </row>
    <row r="4958" spans="1:5" x14ac:dyDescent="0.2">
      <c r="A4958" s="282" t="s">
        <v>6894</v>
      </c>
      <c r="B4958" s="282" t="s">
        <v>6893</v>
      </c>
      <c r="C4958" s="282" t="s">
        <v>112</v>
      </c>
      <c r="D4958" s="310">
        <v>-8.8807785888077859</v>
      </c>
      <c r="E4958" s="282" t="s">
        <v>2852</v>
      </c>
    </row>
    <row r="4959" spans="1:5" x14ac:dyDescent="0.2">
      <c r="A4959" s="282" t="s">
        <v>6892</v>
      </c>
      <c r="B4959" s="282" t="s">
        <v>6891</v>
      </c>
      <c r="C4959" s="282" t="s">
        <v>112</v>
      </c>
      <c r="D4959" s="310">
        <v>-4.918032786885246</v>
      </c>
      <c r="E4959" s="282" t="s">
        <v>2852</v>
      </c>
    </row>
    <row r="4960" spans="1:5" x14ac:dyDescent="0.2">
      <c r="A4960" s="282" t="s">
        <v>6890</v>
      </c>
      <c r="B4960" s="282" t="s">
        <v>6889</v>
      </c>
      <c r="C4960" s="282" t="s">
        <v>112</v>
      </c>
      <c r="D4960" s="310">
        <v>12.845673505798395</v>
      </c>
      <c r="E4960" s="282" t="s">
        <v>2844</v>
      </c>
    </row>
    <row r="4961" spans="1:5" x14ac:dyDescent="0.2">
      <c r="A4961" s="282" t="s">
        <v>6888</v>
      </c>
      <c r="B4961" s="282" t="s">
        <v>6887</v>
      </c>
      <c r="C4961" s="282" t="s">
        <v>112</v>
      </c>
      <c r="D4961" s="310">
        <v>6.2376237623762378</v>
      </c>
      <c r="E4961" s="282" t="s">
        <v>2844</v>
      </c>
    </row>
    <row r="4962" spans="1:5" x14ac:dyDescent="0.2">
      <c r="A4962" s="282" t="s">
        <v>6886</v>
      </c>
      <c r="B4962" s="282" t="s">
        <v>6885</v>
      </c>
      <c r="C4962" s="282" t="s">
        <v>112</v>
      </c>
      <c r="D4962" s="310">
        <v>-2.781289506953224</v>
      </c>
      <c r="E4962" s="282" t="s">
        <v>2852</v>
      </c>
    </row>
    <row r="4963" spans="1:5" x14ac:dyDescent="0.2">
      <c r="A4963" s="282" t="s">
        <v>6884</v>
      </c>
      <c r="B4963" s="282" t="s">
        <v>6883</v>
      </c>
      <c r="C4963" s="282" t="s">
        <v>112</v>
      </c>
      <c r="D4963" s="310">
        <v>-9.6205962059620589</v>
      </c>
      <c r="E4963" s="282" t="s">
        <v>2852</v>
      </c>
    </row>
    <row r="4964" spans="1:5" x14ac:dyDescent="0.2">
      <c r="A4964" s="282" t="s">
        <v>6882</v>
      </c>
      <c r="B4964" s="282" t="s">
        <v>6881</v>
      </c>
      <c r="C4964" s="282" t="s">
        <v>112</v>
      </c>
      <c r="D4964" s="310">
        <v>-11.484290357529794</v>
      </c>
      <c r="E4964" s="282" t="s">
        <v>2852</v>
      </c>
    </row>
    <row r="4965" spans="1:5" x14ac:dyDescent="0.2">
      <c r="A4965" s="282" t="s">
        <v>6880</v>
      </c>
      <c r="B4965" s="282" t="s">
        <v>6879</v>
      </c>
      <c r="C4965" s="282" t="s">
        <v>112</v>
      </c>
      <c r="D4965" s="310">
        <v>88.904494382022463</v>
      </c>
      <c r="E4965" s="282" t="s">
        <v>2844</v>
      </c>
    </row>
    <row r="4966" spans="1:5" x14ac:dyDescent="0.2">
      <c r="A4966" s="282" t="s">
        <v>6878</v>
      </c>
      <c r="B4966" s="282" t="s">
        <v>6877</v>
      </c>
      <c r="C4966" s="282" t="s">
        <v>112</v>
      </c>
      <c r="D4966" s="310">
        <v>59.728506787330318</v>
      </c>
      <c r="E4966" s="282" t="s">
        <v>2844</v>
      </c>
    </row>
    <row r="4967" spans="1:5" x14ac:dyDescent="0.2">
      <c r="A4967" s="282" t="s">
        <v>6876</v>
      </c>
      <c r="B4967" s="282" t="s">
        <v>6875</v>
      </c>
      <c r="C4967" s="282" t="s">
        <v>112</v>
      </c>
      <c r="D4967" s="310">
        <v>-4.119850187265917</v>
      </c>
      <c r="E4967" s="282" t="s">
        <v>2852</v>
      </c>
    </row>
    <row r="4968" spans="1:5" x14ac:dyDescent="0.2">
      <c r="A4968" s="282" t="s">
        <v>6874</v>
      </c>
      <c r="B4968" s="282" t="s">
        <v>6873</v>
      </c>
      <c r="C4968" s="282" t="s">
        <v>112</v>
      </c>
      <c r="D4968" s="310">
        <v>39.716312056737593</v>
      </c>
      <c r="E4968" s="282" t="s">
        <v>2844</v>
      </c>
    </row>
    <row r="4969" spans="1:5" x14ac:dyDescent="0.2">
      <c r="A4969" s="282" t="s">
        <v>6872</v>
      </c>
      <c r="B4969" s="282" t="s">
        <v>6871</v>
      </c>
      <c r="C4969" s="282" t="s">
        <v>112</v>
      </c>
      <c r="D4969" s="310">
        <v>-1.6216216216216217</v>
      </c>
      <c r="E4969" s="282" t="s">
        <v>2852</v>
      </c>
    </row>
    <row r="4970" spans="1:5" x14ac:dyDescent="0.2">
      <c r="A4970" s="282" t="s">
        <v>6870</v>
      </c>
      <c r="B4970" s="282" t="s">
        <v>6869</v>
      </c>
      <c r="C4970" s="282" t="s">
        <v>112</v>
      </c>
      <c r="D4970" s="310">
        <v>-0.11286681715575619</v>
      </c>
      <c r="E4970" s="282" t="s">
        <v>2852</v>
      </c>
    </row>
    <row r="4971" spans="1:5" x14ac:dyDescent="0.2">
      <c r="A4971" s="282" t="s">
        <v>6868</v>
      </c>
      <c r="B4971" s="282" t="s">
        <v>6867</v>
      </c>
      <c r="C4971" s="282" t="s">
        <v>112</v>
      </c>
      <c r="D4971" s="310">
        <v>1.0344827586206897</v>
      </c>
      <c r="E4971" s="282" t="s">
        <v>2849</v>
      </c>
    </row>
    <row r="4972" spans="1:5" x14ac:dyDescent="0.2">
      <c r="A4972" s="282" t="s">
        <v>6866</v>
      </c>
      <c r="B4972" s="282" t="s">
        <v>6865</v>
      </c>
      <c r="C4972" s="282" t="s">
        <v>112</v>
      </c>
      <c r="D4972" s="310">
        <v>-0.18298261665141813</v>
      </c>
      <c r="E4972" s="282" t="s">
        <v>2852</v>
      </c>
    </row>
    <row r="4973" spans="1:5" x14ac:dyDescent="0.2">
      <c r="A4973" s="282" t="s">
        <v>6864</v>
      </c>
      <c r="B4973" s="282" t="s">
        <v>6863</v>
      </c>
      <c r="C4973" s="282" t="s">
        <v>112</v>
      </c>
      <c r="D4973" s="310">
        <v>-3.3218785796105386</v>
      </c>
      <c r="E4973" s="282" t="s">
        <v>2852</v>
      </c>
    </row>
    <row r="4974" spans="1:5" x14ac:dyDescent="0.2">
      <c r="A4974" s="282" t="s">
        <v>6862</v>
      </c>
      <c r="B4974" s="282" t="s">
        <v>6861</v>
      </c>
      <c r="C4974" s="282" t="s">
        <v>112</v>
      </c>
      <c r="D4974" s="310">
        <v>-9.8412698412698418</v>
      </c>
      <c r="E4974" s="282" t="s">
        <v>2852</v>
      </c>
    </row>
    <row r="4975" spans="1:5" x14ac:dyDescent="0.2">
      <c r="A4975" s="282" t="s">
        <v>6860</v>
      </c>
      <c r="B4975" s="282" t="s">
        <v>6859</v>
      </c>
      <c r="C4975" s="282" t="s">
        <v>112</v>
      </c>
      <c r="D4975" s="310">
        <v>6.0471976401179939</v>
      </c>
      <c r="E4975" s="282" t="s">
        <v>2844</v>
      </c>
    </row>
    <row r="4976" spans="1:5" x14ac:dyDescent="0.2">
      <c r="A4976" s="282" t="s">
        <v>6858</v>
      </c>
      <c r="B4976" s="282" t="s">
        <v>6857</v>
      </c>
      <c r="C4976" s="282" t="s">
        <v>112</v>
      </c>
      <c r="D4976" s="310">
        <v>-4.5905707196029777</v>
      </c>
      <c r="E4976" s="282" t="s">
        <v>2852</v>
      </c>
    </row>
    <row r="4977" spans="1:5" x14ac:dyDescent="0.2">
      <c r="A4977" s="282" t="s">
        <v>6856</v>
      </c>
      <c r="B4977" s="282" t="s">
        <v>6855</v>
      </c>
      <c r="C4977" s="282" t="s">
        <v>112</v>
      </c>
      <c r="D4977" s="310">
        <v>-4.0955631399317403</v>
      </c>
      <c r="E4977" s="282" t="s">
        <v>2852</v>
      </c>
    </row>
    <row r="4978" spans="1:5" x14ac:dyDescent="0.2">
      <c r="A4978" s="282" t="s">
        <v>6854</v>
      </c>
      <c r="B4978" s="282" t="s">
        <v>3163</v>
      </c>
      <c r="C4978" s="282" t="s">
        <v>112</v>
      </c>
      <c r="D4978" s="310">
        <v>-10.980392156862745</v>
      </c>
      <c r="E4978" s="282" t="s">
        <v>2852</v>
      </c>
    </row>
    <row r="4979" spans="1:5" x14ac:dyDescent="0.2">
      <c r="A4979" s="282" t="s">
        <v>6853</v>
      </c>
      <c r="B4979" s="282" t="s">
        <v>3161</v>
      </c>
      <c r="C4979" s="282" t="s">
        <v>112</v>
      </c>
      <c r="D4979" s="310">
        <v>-6.8604651162790704</v>
      </c>
      <c r="E4979" s="282" t="s">
        <v>2852</v>
      </c>
    </row>
    <row r="4980" spans="1:5" x14ac:dyDescent="0.2">
      <c r="A4980" s="282" t="s">
        <v>6852</v>
      </c>
      <c r="B4980" s="282" t="s">
        <v>3159</v>
      </c>
      <c r="C4980" s="282" t="s">
        <v>112</v>
      </c>
      <c r="D4980" s="310">
        <v>11.460258780036968</v>
      </c>
      <c r="E4980" s="282" t="s">
        <v>2844</v>
      </c>
    </row>
    <row r="4981" spans="1:5" x14ac:dyDescent="0.2">
      <c r="A4981" s="282" t="s">
        <v>6851</v>
      </c>
      <c r="B4981" s="282" t="s">
        <v>3157</v>
      </c>
      <c r="C4981" s="282" t="s">
        <v>112</v>
      </c>
      <c r="D4981" s="310">
        <v>26.970954356846473</v>
      </c>
      <c r="E4981" s="282" t="s">
        <v>2844</v>
      </c>
    </row>
    <row r="4982" spans="1:5" x14ac:dyDescent="0.2">
      <c r="A4982" s="282" t="s">
        <v>6850</v>
      </c>
      <c r="B4982" s="282" t="s">
        <v>3155</v>
      </c>
      <c r="C4982" s="282" t="s">
        <v>112</v>
      </c>
      <c r="D4982" s="310">
        <v>-6.5238558909444979</v>
      </c>
      <c r="E4982" s="282" t="s">
        <v>2852</v>
      </c>
    </row>
    <row r="4983" spans="1:5" x14ac:dyDescent="0.2">
      <c r="A4983" s="282" t="s">
        <v>6849</v>
      </c>
      <c r="B4983" s="282" t="s">
        <v>6848</v>
      </c>
      <c r="C4983" s="282" t="s">
        <v>112</v>
      </c>
      <c r="D4983" s="310">
        <v>18.062827225130889</v>
      </c>
      <c r="E4983" s="282" t="s">
        <v>2844</v>
      </c>
    </row>
    <row r="4984" spans="1:5" x14ac:dyDescent="0.2">
      <c r="A4984" s="282" t="s">
        <v>6847</v>
      </c>
      <c r="B4984" s="282" t="s">
        <v>6846</v>
      </c>
      <c r="C4984" s="282" t="s">
        <v>112</v>
      </c>
      <c r="D4984" s="310">
        <v>-1.1655011655011656</v>
      </c>
      <c r="E4984" s="282" t="s">
        <v>2852</v>
      </c>
    </row>
    <row r="4985" spans="1:5" x14ac:dyDescent="0.2">
      <c r="A4985" s="282" t="s">
        <v>6845</v>
      </c>
      <c r="B4985" s="282" t="s">
        <v>6844</v>
      </c>
      <c r="C4985" s="282" t="s">
        <v>112</v>
      </c>
      <c r="D4985" s="310">
        <v>-10.256410256410255</v>
      </c>
      <c r="E4985" s="282" t="s">
        <v>2852</v>
      </c>
    </row>
    <row r="4986" spans="1:5" x14ac:dyDescent="0.2">
      <c r="A4986" s="282" t="s">
        <v>6843</v>
      </c>
      <c r="B4986" s="282" t="s">
        <v>6842</v>
      </c>
      <c r="C4986" s="282" t="s">
        <v>112</v>
      </c>
      <c r="D4986" s="310">
        <v>-5.9371362048894065</v>
      </c>
      <c r="E4986" s="282" t="s">
        <v>2852</v>
      </c>
    </row>
    <row r="4987" spans="1:5" x14ac:dyDescent="0.2">
      <c r="A4987" s="282" t="s">
        <v>6841</v>
      </c>
      <c r="B4987" s="282" t="s">
        <v>6840</v>
      </c>
      <c r="C4987" s="282" t="s">
        <v>112</v>
      </c>
      <c r="D4987" s="310">
        <v>8.3775185577942732</v>
      </c>
      <c r="E4987" s="282" t="s">
        <v>2844</v>
      </c>
    </row>
    <row r="4988" spans="1:5" x14ac:dyDescent="0.2">
      <c r="A4988" s="282" t="s">
        <v>6839</v>
      </c>
      <c r="B4988" s="282" t="s">
        <v>6838</v>
      </c>
      <c r="C4988" s="282" t="s">
        <v>112</v>
      </c>
      <c r="D4988" s="310">
        <v>-5.545927209705372</v>
      </c>
      <c r="E4988" s="282" t="s">
        <v>2852</v>
      </c>
    </row>
    <row r="4989" spans="1:5" x14ac:dyDescent="0.2">
      <c r="A4989" s="282" t="s">
        <v>6837</v>
      </c>
      <c r="B4989" s="282" t="s">
        <v>6836</v>
      </c>
      <c r="C4989" s="282" t="s">
        <v>112</v>
      </c>
      <c r="D4989" s="310">
        <v>-2.643573381950775</v>
      </c>
      <c r="E4989" s="282" t="s">
        <v>2852</v>
      </c>
    </row>
    <row r="4990" spans="1:5" x14ac:dyDescent="0.2">
      <c r="A4990" s="282" t="s">
        <v>6835</v>
      </c>
      <c r="B4990" s="282" t="s">
        <v>6834</v>
      </c>
      <c r="C4990" s="282" t="s">
        <v>112</v>
      </c>
      <c r="D4990" s="310">
        <v>-8.6369770580296894</v>
      </c>
      <c r="E4990" s="282" t="s">
        <v>2852</v>
      </c>
    </row>
    <row r="4991" spans="1:5" x14ac:dyDescent="0.2">
      <c r="A4991" s="282" t="s">
        <v>6833</v>
      </c>
      <c r="B4991" s="282" t="s">
        <v>6832</v>
      </c>
      <c r="C4991" s="282" t="s">
        <v>112</v>
      </c>
      <c r="D4991" s="310">
        <v>-1.4435695538057742</v>
      </c>
      <c r="E4991" s="282" t="s">
        <v>2852</v>
      </c>
    </row>
    <row r="4992" spans="1:5" x14ac:dyDescent="0.2">
      <c r="A4992" s="282" t="s">
        <v>6831</v>
      </c>
      <c r="B4992" s="282" t="s">
        <v>6830</v>
      </c>
      <c r="C4992" s="282" t="s">
        <v>112</v>
      </c>
      <c r="D4992" s="310">
        <v>-4.2074363992172206</v>
      </c>
      <c r="E4992" s="282" t="s">
        <v>2852</v>
      </c>
    </row>
    <row r="4993" spans="1:5" x14ac:dyDescent="0.2">
      <c r="A4993" s="282" t="s">
        <v>6829</v>
      </c>
      <c r="B4993" s="282" t="s">
        <v>6828</v>
      </c>
      <c r="C4993" s="282" t="s">
        <v>112</v>
      </c>
      <c r="D4993" s="310">
        <v>-19.444444444444446</v>
      </c>
      <c r="E4993" s="282" t="s">
        <v>2852</v>
      </c>
    </row>
    <row r="4994" spans="1:5" x14ac:dyDescent="0.2">
      <c r="A4994" s="282" t="s">
        <v>6827</v>
      </c>
      <c r="B4994" s="282" t="s">
        <v>6826</v>
      </c>
      <c r="C4994" s="282" t="s">
        <v>112</v>
      </c>
      <c r="D4994" s="310">
        <v>-14.795918367346939</v>
      </c>
      <c r="E4994" s="282" t="s">
        <v>2852</v>
      </c>
    </row>
    <row r="4995" spans="1:5" x14ac:dyDescent="0.2">
      <c r="A4995" s="282" t="s">
        <v>6825</v>
      </c>
      <c r="B4995" s="282" t="s">
        <v>6824</v>
      </c>
      <c r="C4995" s="282" t="s">
        <v>112</v>
      </c>
      <c r="D4995" s="310">
        <v>-8.623853211009175</v>
      </c>
      <c r="E4995" s="282" t="s">
        <v>2852</v>
      </c>
    </row>
    <row r="4996" spans="1:5" x14ac:dyDescent="0.2">
      <c r="A4996" s="282" t="s">
        <v>6823</v>
      </c>
      <c r="B4996" s="282" t="s">
        <v>6822</v>
      </c>
      <c r="C4996" s="282" t="s">
        <v>112</v>
      </c>
      <c r="D4996" s="310">
        <v>-4.3785310734463279</v>
      </c>
      <c r="E4996" s="282" t="s">
        <v>2852</v>
      </c>
    </row>
    <row r="4997" spans="1:5" x14ac:dyDescent="0.2">
      <c r="A4997" s="282" t="s">
        <v>6821</v>
      </c>
      <c r="B4997" s="282" t="s">
        <v>6820</v>
      </c>
      <c r="C4997" s="282" t="s">
        <v>112</v>
      </c>
      <c r="D4997" s="310">
        <v>1.1306532663316584</v>
      </c>
      <c r="E4997" s="282" t="s">
        <v>2849</v>
      </c>
    </row>
    <row r="4998" spans="1:5" x14ac:dyDescent="0.2">
      <c r="A4998" s="282" t="s">
        <v>6819</v>
      </c>
      <c r="B4998" s="282" t="s">
        <v>6818</v>
      </c>
      <c r="C4998" s="282" t="s">
        <v>112</v>
      </c>
      <c r="D4998" s="310">
        <v>6.7588325652841785</v>
      </c>
      <c r="E4998" s="282" t="s">
        <v>2844</v>
      </c>
    </row>
    <row r="4999" spans="1:5" x14ac:dyDescent="0.2">
      <c r="A4999" s="282" t="s">
        <v>6817</v>
      </c>
      <c r="B4999" s="282" t="s">
        <v>6816</v>
      </c>
      <c r="C4999" s="282" t="s">
        <v>112</v>
      </c>
      <c r="D4999" s="310">
        <v>-11.684370257966616</v>
      </c>
      <c r="E4999" s="282" t="s">
        <v>2852</v>
      </c>
    </row>
    <row r="5000" spans="1:5" x14ac:dyDescent="0.2">
      <c r="A5000" s="282" t="s">
        <v>6815</v>
      </c>
      <c r="B5000" s="282" t="s">
        <v>6814</v>
      </c>
      <c r="C5000" s="282" t="s">
        <v>112</v>
      </c>
      <c r="D5000" s="310">
        <v>3.8805970149253728</v>
      </c>
      <c r="E5000" s="282" t="s">
        <v>2849</v>
      </c>
    </row>
    <row r="5001" spans="1:5" x14ac:dyDescent="0.2">
      <c r="A5001" s="282" t="s">
        <v>6813</v>
      </c>
      <c r="B5001" s="282" t="s">
        <v>6812</v>
      </c>
      <c r="C5001" s="282" t="s">
        <v>112</v>
      </c>
      <c r="D5001" s="310">
        <v>-5.3020961775585702</v>
      </c>
      <c r="E5001" s="282" t="s">
        <v>2852</v>
      </c>
    </row>
    <row r="5002" spans="1:5" x14ac:dyDescent="0.2">
      <c r="A5002" s="282" t="s">
        <v>6811</v>
      </c>
      <c r="B5002" s="282" t="s">
        <v>6810</v>
      </c>
      <c r="C5002" s="282" t="s">
        <v>112</v>
      </c>
      <c r="D5002" s="310">
        <v>-12.352941176470589</v>
      </c>
      <c r="E5002" s="282" t="s">
        <v>2852</v>
      </c>
    </row>
    <row r="5003" spans="1:5" x14ac:dyDescent="0.2">
      <c r="A5003" s="282" t="s">
        <v>6809</v>
      </c>
      <c r="B5003" s="282" t="s">
        <v>6808</v>
      </c>
      <c r="C5003" s="282" t="s">
        <v>112</v>
      </c>
      <c r="D5003" s="310">
        <v>-17.672413793103448</v>
      </c>
      <c r="E5003" s="282" t="s">
        <v>2852</v>
      </c>
    </row>
    <row r="5004" spans="1:5" x14ac:dyDescent="0.2">
      <c r="A5004" s="282" t="s">
        <v>6807</v>
      </c>
      <c r="B5004" s="282" t="s">
        <v>6806</v>
      </c>
      <c r="C5004" s="282" t="s">
        <v>112</v>
      </c>
      <c r="D5004" s="310">
        <v>0</v>
      </c>
      <c r="E5004" s="282" t="s">
        <v>3705</v>
      </c>
    </row>
    <row r="5005" spans="1:5" x14ac:dyDescent="0.2">
      <c r="A5005" s="282" t="s">
        <v>6805</v>
      </c>
      <c r="B5005" s="282" t="s">
        <v>6804</v>
      </c>
      <c r="C5005" s="282" t="s">
        <v>112</v>
      </c>
      <c r="D5005" s="310">
        <v>-2.9921259842519685</v>
      </c>
      <c r="E5005" s="282" t="s">
        <v>2852</v>
      </c>
    </row>
    <row r="5006" spans="1:5" x14ac:dyDescent="0.2">
      <c r="A5006" s="282" t="s">
        <v>6803</v>
      </c>
      <c r="B5006" s="282" t="s">
        <v>6802</v>
      </c>
      <c r="C5006" s="282" t="s">
        <v>112</v>
      </c>
      <c r="D5006" s="310">
        <v>57.867132867132867</v>
      </c>
      <c r="E5006" s="282" t="s">
        <v>2844</v>
      </c>
    </row>
    <row r="5007" spans="1:5" x14ac:dyDescent="0.2">
      <c r="A5007" s="282" t="s">
        <v>6801</v>
      </c>
      <c r="B5007" s="282" t="s">
        <v>6800</v>
      </c>
      <c r="C5007" s="282" t="s">
        <v>112</v>
      </c>
      <c r="D5007" s="310">
        <v>3.0344827586206895</v>
      </c>
      <c r="E5007" s="282" t="s">
        <v>2849</v>
      </c>
    </row>
    <row r="5008" spans="1:5" x14ac:dyDescent="0.2">
      <c r="A5008" s="282" t="s">
        <v>6799</v>
      </c>
      <c r="B5008" s="282" t="s">
        <v>6798</v>
      </c>
      <c r="C5008" s="282" t="s">
        <v>112</v>
      </c>
      <c r="D5008" s="310">
        <v>2.2357723577235773</v>
      </c>
      <c r="E5008" s="282" t="s">
        <v>2849</v>
      </c>
    </row>
    <row r="5009" spans="1:5" x14ac:dyDescent="0.2">
      <c r="A5009" s="282" t="s">
        <v>6797</v>
      </c>
      <c r="B5009" s="282" t="s">
        <v>6796</v>
      </c>
      <c r="C5009" s="282" t="s">
        <v>112</v>
      </c>
      <c r="D5009" s="310">
        <v>2.3885350318471339</v>
      </c>
      <c r="E5009" s="282" t="s">
        <v>2849</v>
      </c>
    </row>
    <row r="5010" spans="1:5" x14ac:dyDescent="0.2">
      <c r="A5010" s="282" t="s">
        <v>6795</v>
      </c>
      <c r="B5010" s="282" t="s">
        <v>6794</v>
      </c>
      <c r="C5010" s="282" t="s">
        <v>112</v>
      </c>
      <c r="D5010" s="310">
        <v>-5.7297297297297298</v>
      </c>
      <c r="E5010" s="282" t="s">
        <v>2852</v>
      </c>
    </row>
    <row r="5011" spans="1:5" x14ac:dyDescent="0.2">
      <c r="A5011" s="282" t="s">
        <v>6793</v>
      </c>
      <c r="B5011" s="282" t="s">
        <v>6792</v>
      </c>
      <c r="C5011" s="282" t="s">
        <v>112</v>
      </c>
      <c r="D5011" s="310">
        <v>-7.5376884422110546</v>
      </c>
      <c r="E5011" s="282" t="s">
        <v>2852</v>
      </c>
    </row>
    <row r="5012" spans="1:5" x14ac:dyDescent="0.2">
      <c r="A5012" s="282" t="s">
        <v>6791</v>
      </c>
      <c r="B5012" s="282" t="s">
        <v>6790</v>
      </c>
      <c r="C5012" s="282" t="s">
        <v>112</v>
      </c>
      <c r="D5012" s="310">
        <v>1.784037558685446</v>
      </c>
      <c r="E5012" s="282" t="s">
        <v>2849</v>
      </c>
    </row>
    <row r="5013" spans="1:5" x14ac:dyDescent="0.2">
      <c r="A5013" s="282" t="s">
        <v>6789</v>
      </c>
      <c r="B5013" s="282" t="s">
        <v>6788</v>
      </c>
      <c r="C5013" s="282" t="s">
        <v>112</v>
      </c>
      <c r="D5013" s="310">
        <v>-2.0637898686679175</v>
      </c>
      <c r="E5013" s="282" t="s">
        <v>2852</v>
      </c>
    </row>
    <row r="5014" spans="1:5" x14ac:dyDescent="0.2">
      <c r="A5014" s="282" t="s">
        <v>6787</v>
      </c>
      <c r="B5014" s="282" t="s">
        <v>6786</v>
      </c>
      <c r="C5014" s="282" t="s">
        <v>112</v>
      </c>
      <c r="D5014" s="310">
        <v>-13.431269674711437</v>
      </c>
      <c r="E5014" s="282" t="s">
        <v>2852</v>
      </c>
    </row>
    <row r="5015" spans="1:5" x14ac:dyDescent="0.2">
      <c r="A5015" s="282" t="s">
        <v>6785</v>
      </c>
      <c r="B5015" s="282" t="s">
        <v>6784</v>
      </c>
      <c r="C5015" s="282" t="s">
        <v>112</v>
      </c>
      <c r="D5015" s="310">
        <v>-5.8588548601864181</v>
      </c>
      <c r="E5015" s="282" t="s">
        <v>2852</v>
      </c>
    </row>
    <row r="5016" spans="1:5" x14ac:dyDescent="0.2">
      <c r="A5016" s="282" t="s">
        <v>6783</v>
      </c>
      <c r="B5016" s="282" t="s">
        <v>6782</v>
      </c>
      <c r="C5016" s="282" t="s">
        <v>112</v>
      </c>
      <c r="D5016" s="310">
        <v>10.244470314318974</v>
      </c>
      <c r="E5016" s="282" t="s">
        <v>2844</v>
      </c>
    </row>
    <row r="5017" spans="1:5" x14ac:dyDescent="0.2">
      <c r="A5017" s="282" t="s">
        <v>6781</v>
      </c>
      <c r="B5017" s="282" t="s">
        <v>6780</v>
      </c>
      <c r="C5017" s="282" t="s">
        <v>112</v>
      </c>
      <c r="D5017" s="310">
        <v>-9.7785977859778583</v>
      </c>
      <c r="E5017" s="282" t="s">
        <v>2852</v>
      </c>
    </row>
    <row r="5018" spans="1:5" x14ac:dyDescent="0.2">
      <c r="A5018" s="282" t="s">
        <v>6779</v>
      </c>
      <c r="B5018" s="282" t="s">
        <v>6778</v>
      </c>
      <c r="C5018" s="282" t="s">
        <v>112</v>
      </c>
      <c r="D5018" s="310">
        <v>-7.9954954954954953</v>
      </c>
      <c r="E5018" s="282" t="s">
        <v>2852</v>
      </c>
    </row>
    <row r="5019" spans="1:5" x14ac:dyDescent="0.2">
      <c r="A5019" s="282" t="s">
        <v>6777</v>
      </c>
      <c r="B5019" s="282" t="s">
        <v>6776</v>
      </c>
      <c r="C5019" s="282" t="s">
        <v>112</v>
      </c>
      <c r="D5019" s="310">
        <v>-12.280701754385964</v>
      </c>
      <c r="E5019" s="282" t="s">
        <v>2852</v>
      </c>
    </row>
    <row r="5020" spans="1:5" x14ac:dyDescent="0.2">
      <c r="A5020" s="282" t="s">
        <v>6775</v>
      </c>
      <c r="B5020" s="282" t="s">
        <v>6774</v>
      </c>
      <c r="C5020" s="282" t="s">
        <v>112</v>
      </c>
      <c r="D5020" s="310">
        <v>0.8595988538681949</v>
      </c>
      <c r="E5020" s="282" t="s">
        <v>2849</v>
      </c>
    </row>
    <row r="5021" spans="1:5" x14ac:dyDescent="0.2">
      <c r="A5021" s="282" t="s">
        <v>6773</v>
      </c>
      <c r="B5021" s="282" t="s">
        <v>6772</v>
      </c>
      <c r="C5021" s="282" t="s">
        <v>112</v>
      </c>
      <c r="D5021" s="310">
        <v>-13.544303797468354</v>
      </c>
      <c r="E5021" s="282" t="s">
        <v>2852</v>
      </c>
    </row>
    <row r="5022" spans="1:5" x14ac:dyDescent="0.2">
      <c r="A5022" s="282" t="s">
        <v>6771</v>
      </c>
      <c r="B5022" s="282" t="s">
        <v>6770</v>
      </c>
      <c r="C5022" s="282" t="s">
        <v>112</v>
      </c>
      <c r="D5022" s="310">
        <v>0</v>
      </c>
      <c r="E5022" s="282" t="s">
        <v>3705</v>
      </c>
    </row>
    <row r="5023" spans="1:5" x14ac:dyDescent="0.2">
      <c r="A5023" s="282" t="s">
        <v>6769</v>
      </c>
      <c r="B5023" s="282" t="s">
        <v>6768</v>
      </c>
      <c r="C5023" s="282" t="s">
        <v>112</v>
      </c>
      <c r="D5023" s="310">
        <v>7.3869900771775079</v>
      </c>
      <c r="E5023" s="282" t="s">
        <v>2844</v>
      </c>
    </row>
    <row r="5024" spans="1:5" x14ac:dyDescent="0.2">
      <c r="A5024" s="282" t="s">
        <v>6767</v>
      </c>
      <c r="B5024" s="282" t="s">
        <v>6766</v>
      </c>
      <c r="C5024" s="282" t="s">
        <v>112</v>
      </c>
      <c r="D5024" s="310">
        <v>-5.4323725055432366</v>
      </c>
      <c r="E5024" s="282" t="s">
        <v>2852</v>
      </c>
    </row>
    <row r="5025" spans="1:5" x14ac:dyDescent="0.2">
      <c r="A5025" s="282" t="s">
        <v>6765</v>
      </c>
      <c r="B5025" s="282" t="s">
        <v>6764</v>
      </c>
      <c r="C5025" s="282" t="s">
        <v>112</v>
      </c>
      <c r="D5025" s="310">
        <v>0.53763440860215062</v>
      </c>
      <c r="E5025" s="282" t="s">
        <v>2849</v>
      </c>
    </row>
    <row r="5026" spans="1:5" x14ac:dyDescent="0.2">
      <c r="A5026" s="282" t="s">
        <v>6763</v>
      </c>
      <c r="B5026" s="282" t="s">
        <v>6762</v>
      </c>
      <c r="C5026" s="282" t="s">
        <v>112</v>
      </c>
      <c r="D5026" s="310">
        <v>-12.260967379077616</v>
      </c>
      <c r="E5026" s="282" t="s">
        <v>2852</v>
      </c>
    </row>
    <row r="5027" spans="1:5" x14ac:dyDescent="0.2">
      <c r="A5027" s="282" t="s">
        <v>6761</v>
      </c>
      <c r="B5027" s="282" t="s">
        <v>6760</v>
      </c>
      <c r="C5027" s="282" t="s">
        <v>112</v>
      </c>
      <c r="D5027" s="310">
        <v>-13.993871297242084</v>
      </c>
      <c r="E5027" s="282" t="s">
        <v>2852</v>
      </c>
    </row>
    <row r="5028" spans="1:5" x14ac:dyDescent="0.2">
      <c r="A5028" s="282" t="s">
        <v>6759</v>
      </c>
      <c r="B5028" s="282" t="s">
        <v>6758</v>
      </c>
      <c r="C5028" s="282" t="s">
        <v>112</v>
      </c>
      <c r="D5028" s="310">
        <v>-4.895104895104895</v>
      </c>
      <c r="E5028" s="282" t="s">
        <v>2852</v>
      </c>
    </row>
    <row r="5029" spans="1:5" x14ac:dyDescent="0.2">
      <c r="A5029" s="282" t="s">
        <v>6757</v>
      </c>
      <c r="B5029" s="282" t="s">
        <v>6756</v>
      </c>
      <c r="C5029" s="282" t="s">
        <v>112</v>
      </c>
      <c r="D5029" s="310">
        <v>-10.192837465564738</v>
      </c>
      <c r="E5029" s="282" t="s">
        <v>2852</v>
      </c>
    </row>
    <row r="5030" spans="1:5" x14ac:dyDescent="0.2">
      <c r="A5030" s="282" t="s">
        <v>6755</v>
      </c>
      <c r="B5030" s="282" t="s">
        <v>6754</v>
      </c>
      <c r="C5030" s="282" t="s">
        <v>112</v>
      </c>
      <c r="D5030" s="310">
        <v>-7.2895277207392191</v>
      </c>
      <c r="E5030" s="282" t="s">
        <v>2852</v>
      </c>
    </row>
    <row r="5031" spans="1:5" x14ac:dyDescent="0.2">
      <c r="A5031" s="282" t="s">
        <v>6753</v>
      </c>
      <c r="B5031" s="282" t="s">
        <v>6752</v>
      </c>
      <c r="C5031" s="282" t="s">
        <v>112</v>
      </c>
      <c r="D5031" s="310">
        <v>7.115384615384615</v>
      </c>
      <c r="E5031" s="282" t="s">
        <v>2844</v>
      </c>
    </row>
    <row r="5032" spans="1:5" x14ac:dyDescent="0.2">
      <c r="A5032" s="282" t="s">
        <v>6751</v>
      </c>
      <c r="B5032" s="282" t="s">
        <v>6750</v>
      </c>
      <c r="C5032" s="282" t="s">
        <v>112</v>
      </c>
      <c r="D5032" s="310">
        <v>-7.0749736008447739</v>
      </c>
      <c r="E5032" s="282" t="s">
        <v>2852</v>
      </c>
    </row>
    <row r="5033" spans="1:5" x14ac:dyDescent="0.2">
      <c r="A5033" s="282" t="s">
        <v>6749</v>
      </c>
      <c r="B5033" s="282" t="s">
        <v>6748</v>
      </c>
      <c r="C5033" s="282" t="s">
        <v>112</v>
      </c>
      <c r="D5033" s="310">
        <v>5.5276381909547743</v>
      </c>
      <c r="E5033" s="282" t="s">
        <v>2844</v>
      </c>
    </row>
    <row r="5034" spans="1:5" x14ac:dyDescent="0.2">
      <c r="A5034" s="282" t="s">
        <v>6747</v>
      </c>
      <c r="B5034" s="282" t="s">
        <v>6746</v>
      </c>
      <c r="C5034" s="282" t="s">
        <v>112</v>
      </c>
      <c r="D5034" s="310">
        <v>1.5290519877675841</v>
      </c>
      <c r="E5034" s="282" t="s">
        <v>2849</v>
      </c>
    </row>
    <row r="5035" spans="1:5" x14ac:dyDescent="0.2">
      <c r="A5035" s="282" t="s">
        <v>6745</v>
      </c>
      <c r="B5035" s="282" t="s">
        <v>6744</v>
      </c>
      <c r="C5035" s="282" t="s">
        <v>112</v>
      </c>
      <c r="D5035" s="310">
        <v>-2.877697841726619</v>
      </c>
      <c r="E5035" s="282" t="s">
        <v>2852</v>
      </c>
    </row>
    <row r="5036" spans="1:5" x14ac:dyDescent="0.2">
      <c r="A5036" s="282" t="s">
        <v>6743</v>
      </c>
      <c r="B5036" s="282" t="s">
        <v>6742</v>
      </c>
      <c r="C5036" s="282" t="s">
        <v>112</v>
      </c>
      <c r="D5036" s="310">
        <v>-1.6172506738544474</v>
      </c>
      <c r="E5036" s="282" t="s">
        <v>2852</v>
      </c>
    </row>
    <row r="5037" spans="1:5" x14ac:dyDescent="0.2">
      <c r="A5037" s="282" t="s">
        <v>6741</v>
      </c>
      <c r="B5037" s="282" t="s">
        <v>6740</v>
      </c>
      <c r="C5037" s="282" t="s">
        <v>112</v>
      </c>
      <c r="D5037" s="310">
        <v>11.214953271028037</v>
      </c>
      <c r="E5037" s="282" t="s">
        <v>2844</v>
      </c>
    </row>
    <row r="5038" spans="1:5" x14ac:dyDescent="0.2">
      <c r="A5038" s="282" t="s">
        <v>6739</v>
      </c>
      <c r="B5038" s="282" t="s">
        <v>6738</v>
      </c>
      <c r="C5038" s="282" t="s">
        <v>112</v>
      </c>
      <c r="D5038" s="310">
        <v>-7.8717201166180768</v>
      </c>
      <c r="E5038" s="282" t="s">
        <v>2852</v>
      </c>
    </row>
    <row r="5039" spans="1:5" x14ac:dyDescent="0.2">
      <c r="A5039" s="282" t="s">
        <v>6737</v>
      </c>
      <c r="B5039" s="282" t="s">
        <v>6736</v>
      </c>
      <c r="C5039" s="282" t="s">
        <v>112</v>
      </c>
      <c r="D5039" s="310">
        <v>-3.6190476190476191</v>
      </c>
      <c r="E5039" s="282" t="s">
        <v>2852</v>
      </c>
    </row>
    <row r="5040" spans="1:5" x14ac:dyDescent="0.2">
      <c r="A5040" s="282" t="s">
        <v>6735</v>
      </c>
      <c r="B5040" s="282" t="s">
        <v>6734</v>
      </c>
      <c r="C5040" s="282" t="s">
        <v>112</v>
      </c>
      <c r="D5040" s="310">
        <v>1.5060240963855422</v>
      </c>
      <c r="E5040" s="282" t="s">
        <v>2849</v>
      </c>
    </row>
    <row r="5041" spans="1:5" x14ac:dyDescent="0.2">
      <c r="A5041" s="282" t="s">
        <v>6733</v>
      </c>
      <c r="B5041" s="282" t="s">
        <v>6732</v>
      </c>
      <c r="C5041" s="282" t="s">
        <v>112</v>
      </c>
      <c r="D5041" s="310">
        <v>2.9247910863509747</v>
      </c>
      <c r="E5041" s="282" t="s">
        <v>2849</v>
      </c>
    </row>
    <row r="5042" spans="1:5" x14ac:dyDescent="0.2">
      <c r="A5042" s="282" t="s">
        <v>6731</v>
      </c>
      <c r="B5042" s="282" t="s">
        <v>6730</v>
      </c>
      <c r="C5042" s="282" t="s">
        <v>112</v>
      </c>
      <c r="D5042" s="310">
        <v>0.28929604628736744</v>
      </c>
      <c r="E5042" s="282" t="s">
        <v>2849</v>
      </c>
    </row>
    <row r="5043" spans="1:5" x14ac:dyDescent="0.2">
      <c r="A5043" s="282" t="s">
        <v>6729</v>
      </c>
      <c r="B5043" s="282" t="s">
        <v>6728</v>
      </c>
      <c r="C5043" s="282" t="s">
        <v>112</v>
      </c>
      <c r="D5043" s="310">
        <v>1.1689691817215728</v>
      </c>
      <c r="E5043" s="282" t="s">
        <v>2849</v>
      </c>
    </row>
    <row r="5044" spans="1:5" x14ac:dyDescent="0.2">
      <c r="A5044" s="282" t="s">
        <v>6727</v>
      </c>
      <c r="B5044" s="282" t="s">
        <v>6726</v>
      </c>
      <c r="C5044" s="282" t="s">
        <v>112</v>
      </c>
      <c r="D5044" s="310">
        <v>-7.1657754010695189</v>
      </c>
      <c r="E5044" s="282" t="s">
        <v>2852</v>
      </c>
    </row>
    <row r="5045" spans="1:5" x14ac:dyDescent="0.2">
      <c r="A5045" s="282" t="s">
        <v>6725</v>
      </c>
      <c r="B5045" s="282" t="s">
        <v>6724</v>
      </c>
      <c r="C5045" s="282" t="s">
        <v>112</v>
      </c>
      <c r="D5045" s="310">
        <v>-8.6903304773561807</v>
      </c>
      <c r="E5045" s="282" t="s">
        <v>2852</v>
      </c>
    </row>
    <row r="5046" spans="1:5" x14ac:dyDescent="0.2">
      <c r="A5046" s="282" t="s">
        <v>6723</v>
      </c>
      <c r="B5046" s="282" t="s">
        <v>6722</v>
      </c>
      <c r="C5046" s="282" t="s">
        <v>112</v>
      </c>
      <c r="D5046" s="310">
        <v>-0.90497737556561098</v>
      </c>
      <c r="E5046" s="282" t="s">
        <v>2852</v>
      </c>
    </row>
    <row r="5047" spans="1:5" x14ac:dyDescent="0.2">
      <c r="A5047" s="282" t="s">
        <v>6721</v>
      </c>
      <c r="B5047" s="282" t="s">
        <v>6720</v>
      </c>
      <c r="C5047" s="282" t="s">
        <v>112</v>
      </c>
      <c r="D5047" s="310">
        <v>19.587628865979383</v>
      </c>
      <c r="E5047" s="282" t="s">
        <v>2844</v>
      </c>
    </row>
    <row r="5048" spans="1:5" x14ac:dyDescent="0.2">
      <c r="A5048" s="282" t="s">
        <v>6719</v>
      </c>
      <c r="B5048" s="282" t="s">
        <v>6718</v>
      </c>
      <c r="C5048" s="282" t="s">
        <v>112</v>
      </c>
      <c r="D5048" s="310">
        <v>-14.044213263979193</v>
      </c>
      <c r="E5048" s="282" t="s">
        <v>2852</v>
      </c>
    </row>
    <row r="5049" spans="1:5" x14ac:dyDescent="0.2">
      <c r="A5049" s="282" t="s">
        <v>6717</v>
      </c>
      <c r="B5049" s="282" t="s">
        <v>6716</v>
      </c>
      <c r="C5049" s="282" t="s">
        <v>112</v>
      </c>
      <c r="D5049" s="310">
        <v>-3.4146341463414638</v>
      </c>
      <c r="E5049" s="282" t="s">
        <v>2852</v>
      </c>
    </row>
    <row r="5050" spans="1:5" x14ac:dyDescent="0.2">
      <c r="A5050" s="282" t="s">
        <v>6715</v>
      </c>
      <c r="B5050" s="282" t="s">
        <v>6714</v>
      </c>
      <c r="C5050" s="282" t="s">
        <v>112</v>
      </c>
      <c r="D5050" s="310">
        <v>0.52015604681404426</v>
      </c>
      <c r="E5050" s="282" t="s">
        <v>2849</v>
      </c>
    </row>
    <row r="5051" spans="1:5" x14ac:dyDescent="0.2">
      <c r="A5051" s="282" t="s">
        <v>6713</v>
      </c>
      <c r="B5051" s="282" t="s">
        <v>6712</v>
      </c>
      <c r="C5051" s="282" t="s">
        <v>112</v>
      </c>
      <c r="D5051" s="310">
        <v>-6.75</v>
      </c>
      <c r="E5051" s="282" t="s">
        <v>2852</v>
      </c>
    </row>
    <row r="5052" spans="1:5" x14ac:dyDescent="0.2">
      <c r="A5052" s="282" t="s">
        <v>6711</v>
      </c>
      <c r="B5052" s="282" t="s">
        <v>6710</v>
      </c>
      <c r="C5052" s="282" t="s">
        <v>112</v>
      </c>
      <c r="D5052" s="310">
        <v>-8.4993359893758296</v>
      </c>
      <c r="E5052" s="282" t="s">
        <v>2852</v>
      </c>
    </row>
    <row r="5053" spans="1:5" x14ac:dyDescent="0.2">
      <c r="A5053" s="282" t="s">
        <v>6709</v>
      </c>
      <c r="B5053" s="282" t="s">
        <v>6708</v>
      </c>
      <c r="C5053" s="282" t="s">
        <v>112</v>
      </c>
      <c r="D5053" s="310">
        <v>-6.4685314685314683</v>
      </c>
      <c r="E5053" s="282" t="s">
        <v>2852</v>
      </c>
    </row>
    <row r="5054" spans="1:5" x14ac:dyDescent="0.2">
      <c r="A5054" s="282" t="s">
        <v>6707</v>
      </c>
      <c r="B5054" s="282" t="s">
        <v>6706</v>
      </c>
      <c r="C5054" s="282" t="s">
        <v>112</v>
      </c>
      <c r="D5054" s="310">
        <v>-11.341632088520056</v>
      </c>
      <c r="E5054" s="282" t="s">
        <v>2852</v>
      </c>
    </row>
    <row r="5055" spans="1:5" x14ac:dyDescent="0.2">
      <c r="A5055" s="282" t="s">
        <v>6705</v>
      </c>
      <c r="B5055" s="282" t="s">
        <v>6704</v>
      </c>
      <c r="C5055" s="282" t="s">
        <v>112</v>
      </c>
      <c r="D5055" s="310">
        <v>31.868131868131865</v>
      </c>
      <c r="E5055" s="282" t="s">
        <v>2844</v>
      </c>
    </row>
    <row r="5056" spans="1:5" x14ac:dyDescent="0.2">
      <c r="A5056" s="282" t="s">
        <v>6703</v>
      </c>
      <c r="B5056" s="282" t="s">
        <v>6702</v>
      </c>
      <c r="C5056" s="282" t="s">
        <v>112</v>
      </c>
      <c r="D5056" s="310">
        <v>-3.8636363636363633</v>
      </c>
      <c r="E5056" s="282" t="s">
        <v>2852</v>
      </c>
    </row>
    <row r="5057" spans="1:5" x14ac:dyDescent="0.2">
      <c r="A5057" s="282" t="s">
        <v>6701</v>
      </c>
      <c r="B5057" s="282" t="s">
        <v>6700</v>
      </c>
      <c r="C5057" s="282" t="s">
        <v>112</v>
      </c>
      <c r="D5057" s="310">
        <v>-7.7186963979416809</v>
      </c>
      <c r="E5057" s="282" t="s">
        <v>2852</v>
      </c>
    </row>
    <row r="5058" spans="1:5" x14ac:dyDescent="0.2">
      <c r="A5058" s="282" t="s">
        <v>6699</v>
      </c>
      <c r="B5058" s="282" t="s">
        <v>6698</v>
      </c>
      <c r="C5058" s="282" t="s">
        <v>112</v>
      </c>
      <c r="D5058" s="310">
        <v>-10.845588235294118</v>
      </c>
      <c r="E5058" s="282" t="s">
        <v>2852</v>
      </c>
    </row>
    <row r="5059" spans="1:5" x14ac:dyDescent="0.2">
      <c r="A5059" s="282" t="s">
        <v>6697</v>
      </c>
      <c r="B5059" s="282" t="s">
        <v>6696</v>
      </c>
      <c r="C5059" s="282" t="s">
        <v>112</v>
      </c>
      <c r="D5059" s="310">
        <v>-3.6516853932584268</v>
      </c>
      <c r="E5059" s="282" t="s">
        <v>2852</v>
      </c>
    </row>
    <row r="5060" spans="1:5" x14ac:dyDescent="0.2">
      <c r="A5060" s="282" t="s">
        <v>6695</v>
      </c>
      <c r="B5060" s="282" t="s">
        <v>6694</v>
      </c>
      <c r="C5060" s="282" t="s">
        <v>112</v>
      </c>
      <c r="D5060" s="310">
        <v>3.5580524344569286</v>
      </c>
      <c r="E5060" s="282" t="s">
        <v>2849</v>
      </c>
    </row>
    <row r="5061" spans="1:5" x14ac:dyDescent="0.2">
      <c r="A5061" s="282" t="s">
        <v>6693</v>
      </c>
      <c r="B5061" s="282" t="s">
        <v>6692</v>
      </c>
      <c r="C5061" s="282" t="s">
        <v>112</v>
      </c>
      <c r="D5061" s="310">
        <v>-2.4390243902439024</v>
      </c>
      <c r="E5061" s="282" t="s">
        <v>2852</v>
      </c>
    </row>
    <row r="5062" spans="1:5" x14ac:dyDescent="0.2">
      <c r="A5062" s="282" t="s">
        <v>6691</v>
      </c>
      <c r="B5062" s="282" t="s">
        <v>6690</v>
      </c>
      <c r="C5062" s="282" t="s">
        <v>112</v>
      </c>
      <c r="D5062" s="310">
        <v>-8.258064516129032</v>
      </c>
      <c r="E5062" s="282" t="s">
        <v>2852</v>
      </c>
    </row>
    <row r="5063" spans="1:5" x14ac:dyDescent="0.2">
      <c r="A5063" s="282" t="s">
        <v>6689</v>
      </c>
      <c r="B5063" s="282" t="s">
        <v>6688</v>
      </c>
      <c r="C5063" s="282" t="s">
        <v>112</v>
      </c>
      <c r="D5063" s="310">
        <v>-4.1772151898734178</v>
      </c>
      <c r="E5063" s="282" t="s">
        <v>2852</v>
      </c>
    </row>
    <row r="5064" spans="1:5" x14ac:dyDescent="0.2">
      <c r="A5064" s="282" t="s">
        <v>6687</v>
      </c>
      <c r="B5064" s="282" t="s">
        <v>6686</v>
      </c>
      <c r="C5064" s="282" t="s">
        <v>112</v>
      </c>
      <c r="D5064" s="310">
        <v>8.4317032040472188</v>
      </c>
      <c r="E5064" s="282" t="s">
        <v>2844</v>
      </c>
    </row>
    <row r="5065" spans="1:5" x14ac:dyDescent="0.2">
      <c r="A5065" s="282" t="s">
        <v>6685</v>
      </c>
      <c r="B5065" s="282" t="s">
        <v>6684</v>
      </c>
      <c r="C5065" s="282" t="s">
        <v>112</v>
      </c>
      <c r="D5065" s="310">
        <v>-14.787878787878789</v>
      </c>
      <c r="E5065" s="282" t="s">
        <v>2852</v>
      </c>
    </row>
    <row r="5066" spans="1:5" x14ac:dyDescent="0.2">
      <c r="A5066" s="282" t="s">
        <v>6683</v>
      </c>
      <c r="B5066" s="282" t="s">
        <v>6682</v>
      </c>
      <c r="C5066" s="282" t="s">
        <v>112</v>
      </c>
      <c r="D5066" s="310">
        <v>8.3786724700761699</v>
      </c>
      <c r="E5066" s="282" t="s">
        <v>2844</v>
      </c>
    </row>
    <row r="5067" spans="1:5" x14ac:dyDescent="0.2">
      <c r="A5067" s="282" t="s">
        <v>6681</v>
      </c>
      <c r="B5067" s="282" t="s">
        <v>6680</v>
      </c>
      <c r="C5067" s="282" t="s">
        <v>112</v>
      </c>
      <c r="D5067" s="310">
        <v>-0.5592841163310962</v>
      </c>
      <c r="E5067" s="282" t="s">
        <v>2852</v>
      </c>
    </row>
    <row r="5068" spans="1:5" x14ac:dyDescent="0.2">
      <c r="A5068" s="282" t="s">
        <v>6679</v>
      </c>
      <c r="B5068" s="282" t="s">
        <v>6678</v>
      </c>
      <c r="C5068" s="282" t="s">
        <v>112</v>
      </c>
      <c r="D5068" s="310">
        <v>-4.9019607843137258</v>
      </c>
      <c r="E5068" s="282" t="s">
        <v>2852</v>
      </c>
    </row>
    <row r="5069" spans="1:5" x14ac:dyDescent="0.2">
      <c r="A5069" s="282" t="s">
        <v>6677</v>
      </c>
      <c r="B5069" s="282" t="s">
        <v>6676</v>
      </c>
      <c r="C5069" s="282" t="s">
        <v>112</v>
      </c>
      <c r="D5069" s="310">
        <v>7.9347826086956523</v>
      </c>
      <c r="E5069" s="282" t="s">
        <v>2844</v>
      </c>
    </row>
    <row r="5070" spans="1:5" x14ac:dyDescent="0.2">
      <c r="A5070" s="282" t="s">
        <v>6675</v>
      </c>
      <c r="B5070" s="282" t="s">
        <v>6674</v>
      </c>
      <c r="C5070" s="282" t="s">
        <v>112</v>
      </c>
      <c r="D5070" s="310">
        <v>-3.3653846153846154</v>
      </c>
      <c r="E5070" s="282" t="s">
        <v>2852</v>
      </c>
    </row>
    <row r="5071" spans="1:5" x14ac:dyDescent="0.2">
      <c r="A5071" s="282" t="s">
        <v>6673</v>
      </c>
      <c r="B5071" s="282" t="s">
        <v>6672</v>
      </c>
      <c r="C5071" s="282" t="s">
        <v>112</v>
      </c>
      <c r="D5071" s="310">
        <v>-0.93071354705274045</v>
      </c>
      <c r="E5071" s="282" t="s">
        <v>2852</v>
      </c>
    </row>
    <row r="5072" spans="1:5" x14ac:dyDescent="0.2">
      <c r="A5072" s="282" t="s">
        <v>6671</v>
      </c>
      <c r="B5072" s="282" t="s">
        <v>6670</v>
      </c>
      <c r="C5072" s="282" t="s">
        <v>112</v>
      </c>
      <c r="D5072" s="310">
        <v>-9.0659340659340657</v>
      </c>
      <c r="E5072" s="282" t="s">
        <v>2852</v>
      </c>
    </row>
    <row r="5073" spans="1:5" x14ac:dyDescent="0.2">
      <c r="A5073" s="282" t="s">
        <v>6669</v>
      </c>
      <c r="B5073" s="282" t="s">
        <v>6668</v>
      </c>
      <c r="C5073" s="282" t="s">
        <v>112</v>
      </c>
      <c r="D5073" s="310">
        <v>-7.6443057722308891</v>
      </c>
      <c r="E5073" s="282" t="s">
        <v>2852</v>
      </c>
    </row>
    <row r="5074" spans="1:5" x14ac:dyDescent="0.2">
      <c r="A5074" s="282" t="s">
        <v>6667</v>
      </c>
      <c r="B5074" s="282" t="s">
        <v>6666</v>
      </c>
      <c r="C5074" s="282" t="s">
        <v>112</v>
      </c>
      <c r="D5074" s="310">
        <v>-3.0201342281879198</v>
      </c>
      <c r="E5074" s="282" t="s">
        <v>2852</v>
      </c>
    </row>
    <row r="5075" spans="1:5" x14ac:dyDescent="0.2">
      <c r="A5075" s="282" t="s">
        <v>6665</v>
      </c>
      <c r="B5075" s="282" t="s">
        <v>6664</v>
      </c>
      <c r="C5075" s="282" t="s">
        <v>112</v>
      </c>
      <c r="D5075" s="310">
        <v>0.18066847335140018</v>
      </c>
      <c r="E5075" s="282" t="s">
        <v>2849</v>
      </c>
    </row>
    <row r="5076" spans="1:5" x14ac:dyDescent="0.2">
      <c r="A5076" s="282" t="s">
        <v>6663</v>
      </c>
      <c r="B5076" s="282" t="s">
        <v>6662</v>
      </c>
      <c r="C5076" s="282" t="s">
        <v>112</v>
      </c>
      <c r="D5076" s="310">
        <v>-5.7387057387057387</v>
      </c>
      <c r="E5076" s="282" t="s">
        <v>2852</v>
      </c>
    </row>
    <row r="5077" spans="1:5" x14ac:dyDescent="0.2">
      <c r="A5077" s="282" t="s">
        <v>6661</v>
      </c>
      <c r="B5077" s="282" t="s">
        <v>6660</v>
      </c>
      <c r="C5077" s="282" t="s">
        <v>112</v>
      </c>
      <c r="D5077" s="310">
        <v>4.2553191489361701</v>
      </c>
      <c r="E5077" s="282" t="s">
        <v>2849</v>
      </c>
    </row>
    <row r="5078" spans="1:5" x14ac:dyDescent="0.2">
      <c r="A5078" s="282" t="s">
        <v>6659</v>
      </c>
      <c r="B5078" s="282" t="s">
        <v>6658</v>
      </c>
      <c r="C5078" s="282" t="s">
        <v>112</v>
      </c>
      <c r="D5078" s="310">
        <v>21.412037037037038</v>
      </c>
      <c r="E5078" s="282" t="s">
        <v>2844</v>
      </c>
    </row>
    <row r="5079" spans="1:5" x14ac:dyDescent="0.2">
      <c r="A5079" s="282" t="s">
        <v>6657</v>
      </c>
      <c r="B5079" s="282" t="s">
        <v>6656</v>
      </c>
      <c r="C5079" s="282" t="s">
        <v>112</v>
      </c>
      <c r="D5079" s="310">
        <v>-10.273972602739725</v>
      </c>
      <c r="E5079" s="282" t="s">
        <v>2852</v>
      </c>
    </row>
    <row r="5080" spans="1:5" x14ac:dyDescent="0.2">
      <c r="A5080" s="282" t="s">
        <v>6655</v>
      </c>
      <c r="B5080" s="282" t="s">
        <v>6654</v>
      </c>
      <c r="C5080" s="282" t="s">
        <v>112</v>
      </c>
      <c r="D5080" s="310">
        <v>-9.7387173396674598</v>
      </c>
      <c r="E5080" s="282" t="s">
        <v>2852</v>
      </c>
    </row>
    <row r="5081" spans="1:5" x14ac:dyDescent="0.2">
      <c r="A5081" s="282" t="s">
        <v>6653</v>
      </c>
      <c r="B5081" s="282" t="s">
        <v>6652</v>
      </c>
      <c r="C5081" s="282" t="s">
        <v>112</v>
      </c>
      <c r="D5081" s="310">
        <v>0.3805899143672693</v>
      </c>
      <c r="E5081" s="282" t="s">
        <v>2849</v>
      </c>
    </row>
    <row r="5082" spans="1:5" x14ac:dyDescent="0.2">
      <c r="A5082" s="282" t="s">
        <v>6651</v>
      </c>
      <c r="B5082" s="282" t="s">
        <v>6650</v>
      </c>
      <c r="C5082" s="282" t="s">
        <v>112</v>
      </c>
      <c r="D5082" s="310">
        <v>33.095577746077034</v>
      </c>
      <c r="E5082" s="282" t="s">
        <v>2844</v>
      </c>
    </row>
    <row r="5083" spans="1:5" x14ac:dyDescent="0.2">
      <c r="A5083" s="282" t="s">
        <v>6649</v>
      </c>
      <c r="B5083" s="282" t="s">
        <v>6648</v>
      </c>
      <c r="C5083" s="282" t="s">
        <v>112</v>
      </c>
      <c r="D5083" s="310">
        <v>-9.1911764705882355</v>
      </c>
      <c r="E5083" s="282" t="s">
        <v>2852</v>
      </c>
    </row>
    <row r="5084" spans="1:5" x14ac:dyDescent="0.2">
      <c r="A5084" s="282" t="s">
        <v>6647</v>
      </c>
      <c r="B5084" s="282" t="s">
        <v>6646</v>
      </c>
      <c r="C5084" s="282" t="s">
        <v>112</v>
      </c>
      <c r="D5084" s="310">
        <v>-4.7069271758436946</v>
      </c>
      <c r="E5084" s="282" t="s">
        <v>2852</v>
      </c>
    </row>
    <row r="5085" spans="1:5" x14ac:dyDescent="0.2">
      <c r="A5085" s="282" t="s">
        <v>6645</v>
      </c>
      <c r="B5085" s="282" t="s">
        <v>6644</v>
      </c>
      <c r="C5085" s="282" t="s">
        <v>112</v>
      </c>
      <c r="D5085" s="310">
        <v>-9.8901098901098905</v>
      </c>
      <c r="E5085" s="282" t="s">
        <v>2852</v>
      </c>
    </row>
    <row r="5086" spans="1:5" x14ac:dyDescent="0.2">
      <c r="A5086" s="282" t="s">
        <v>6643</v>
      </c>
      <c r="B5086" s="282" t="s">
        <v>6642</v>
      </c>
      <c r="C5086" s="282" t="s">
        <v>112</v>
      </c>
      <c r="D5086" s="310">
        <v>-6</v>
      </c>
      <c r="E5086" s="282" t="s">
        <v>2852</v>
      </c>
    </row>
    <row r="5087" spans="1:5" x14ac:dyDescent="0.2">
      <c r="A5087" s="282" t="s">
        <v>6641</v>
      </c>
      <c r="B5087" s="282" t="s">
        <v>6640</v>
      </c>
      <c r="C5087" s="282" t="s">
        <v>112</v>
      </c>
      <c r="D5087" s="310">
        <v>-0.87336244541484709</v>
      </c>
      <c r="E5087" s="282" t="s">
        <v>2852</v>
      </c>
    </row>
    <row r="5088" spans="1:5" x14ac:dyDescent="0.2">
      <c r="A5088" s="282" t="s">
        <v>6639</v>
      </c>
      <c r="B5088" s="282" t="s">
        <v>6638</v>
      </c>
      <c r="C5088" s="282" t="s">
        <v>112</v>
      </c>
      <c r="D5088" s="310">
        <v>-8.0756013745704465</v>
      </c>
      <c r="E5088" s="282" t="s">
        <v>2852</v>
      </c>
    </row>
    <row r="5089" spans="1:5" x14ac:dyDescent="0.2">
      <c r="A5089" s="282" t="s">
        <v>6637</v>
      </c>
      <c r="B5089" s="282" t="s">
        <v>6636</v>
      </c>
      <c r="C5089" s="282" t="s">
        <v>112</v>
      </c>
      <c r="D5089" s="310">
        <v>2.9059829059829059</v>
      </c>
      <c r="E5089" s="282" t="s">
        <v>2849</v>
      </c>
    </row>
    <row r="5090" spans="1:5" x14ac:dyDescent="0.2">
      <c r="A5090" s="282" t="s">
        <v>6635</v>
      </c>
      <c r="B5090" s="282" t="s">
        <v>6634</v>
      </c>
      <c r="C5090" s="282" t="s">
        <v>112</v>
      </c>
      <c r="D5090" s="310">
        <v>1.7711171662125342</v>
      </c>
      <c r="E5090" s="282" t="s">
        <v>2849</v>
      </c>
    </row>
    <row r="5091" spans="1:5" x14ac:dyDescent="0.2">
      <c r="A5091" s="282" t="s">
        <v>6633</v>
      </c>
      <c r="B5091" s="282" t="s">
        <v>6632</v>
      </c>
      <c r="C5091" s="282" t="s">
        <v>112</v>
      </c>
      <c r="D5091" s="310">
        <v>1.4874141876430207</v>
      </c>
      <c r="E5091" s="282" t="s">
        <v>2849</v>
      </c>
    </row>
    <row r="5092" spans="1:5" x14ac:dyDescent="0.2">
      <c r="A5092" s="282" t="s">
        <v>6631</v>
      </c>
      <c r="B5092" s="282" t="s">
        <v>6630</v>
      </c>
      <c r="C5092" s="282" t="s">
        <v>112</v>
      </c>
      <c r="D5092" s="310">
        <v>-2.2922636103151861</v>
      </c>
      <c r="E5092" s="282" t="s">
        <v>2852</v>
      </c>
    </row>
    <row r="5093" spans="1:5" x14ac:dyDescent="0.2">
      <c r="A5093" s="282" t="s">
        <v>6629</v>
      </c>
      <c r="B5093" s="282" t="s">
        <v>6628</v>
      </c>
      <c r="C5093" s="282" t="s">
        <v>112</v>
      </c>
      <c r="D5093" s="310">
        <v>-1.3582342954159592</v>
      </c>
      <c r="E5093" s="282" t="s">
        <v>2852</v>
      </c>
    </row>
    <row r="5094" spans="1:5" x14ac:dyDescent="0.2">
      <c r="A5094" s="282" t="s">
        <v>6627</v>
      </c>
      <c r="B5094" s="282" t="s">
        <v>6626</v>
      </c>
      <c r="C5094" s="282" t="s">
        <v>112</v>
      </c>
      <c r="D5094" s="310">
        <v>-2.9895366218236172</v>
      </c>
      <c r="E5094" s="282" t="s">
        <v>2852</v>
      </c>
    </row>
    <row r="5095" spans="1:5" x14ac:dyDescent="0.2">
      <c r="A5095" s="282" t="s">
        <v>6625</v>
      </c>
      <c r="B5095" s="282" t="s">
        <v>6624</v>
      </c>
      <c r="C5095" s="282" t="s">
        <v>112</v>
      </c>
      <c r="D5095" s="310">
        <v>-2.28898426323319</v>
      </c>
      <c r="E5095" s="282" t="s">
        <v>2852</v>
      </c>
    </row>
    <row r="5096" spans="1:5" x14ac:dyDescent="0.2">
      <c r="A5096" s="282" t="s">
        <v>6623</v>
      </c>
      <c r="B5096" s="282" t="s">
        <v>6622</v>
      </c>
      <c r="C5096" s="282" t="s">
        <v>112</v>
      </c>
      <c r="D5096" s="310">
        <v>-2.0044543429844097</v>
      </c>
      <c r="E5096" s="282" t="s">
        <v>2852</v>
      </c>
    </row>
    <row r="5097" spans="1:5" x14ac:dyDescent="0.2">
      <c r="A5097" s="282" t="s">
        <v>6621</v>
      </c>
      <c r="B5097" s="282" t="s">
        <v>6620</v>
      </c>
      <c r="C5097" s="282" t="s">
        <v>112</v>
      </c>
      <c r="D5097" s="310">
        <v>-7.166666666666667</v>
      </c>
      <c r="E5097" s="282" t="s">
        <v>2852</v>
      </c>
    </row>
    <row r="5098" spans="1:5" x14ac:dyDescent="0.2">
      <c r="A5098" s="282" t="s">
        <v>6619</v>
      </c>
      <c r="B5098" s="282" t="s">
        <v>6618</v>
      </c>
      <c r="C5098" s="282" t="s">
        <v>112</v>
      </c>
      <c r="D5098" s="310">
        <v>-5.5390702274975272</v>
      </c>
      <c r="E5098" s="282" t="s">
        <v>2852</v>
      </c>
    </row>
    <row r="5099" spans="1:5" x14ac:dyDescent="0.2">
      <c r="A5099" s="282" t="s">
        <v>6617</v>
      </c>
      <c r="B5099" s="282" t="s">
        <v>6616</v>
      </c>
      <c r="C5099" s="282" t="s">
        <v>112</v>
      </c>
      <c r="D5099" s="310">
        <v>3.3925686591276252</v>
      </c>
      <c r="E5099" s="282" t="s">
        <v>2849</v>
      </c>
    </row>
    <row r="5100" spans="1:5" x14ac:dyDescent="0.2">
      <c r="A5100" s="282" t="s">
        <v>6615</v>
      </c>
      <c r="B5100" s="282" t="s">
        <v>6614</v>
      </c>
      <c r="C5100" s="282" t="s">
        <v>112</v>
      </c>
      <c r="D5100" s="310">
        <v>-20.609756097560975</v>
      </c>
      <c r="E5100" s="282" t="s">
        <v>2852</v>
      </c>
    </row>
    <row r="5101" spans="1:5" x14ac:dyDescent="0.2">
      <c r="A5101" s="282" t="s">
        <v>6613</v>
      </c>
      <c r="B5101" s="282" t="s">
        <v>6612</v>
      </c>
      <c r="C5101" s="282" t="s">
        <v>112</v>
      </c>
      <c r="D5101" s="310">
        <v>4.6213093709884472</v>
      </c>
      <c r="E5101" s="282" t="s">
        <v>2844</v>
      </c>
    </row>
    <row r="5102" spans="1:5" x14ac:dyDescent="0.2">
      <c r="A5102" s="282" t="s">
        <v>6611</v>
      </c>
      <c r="B5102" s="282" t="s">
        <v>6610</v>
      </c>
      <c r="C5102" s="282" t="s">
        <v>112</v>
      </c>
      <c r="D5102" s="310">
        <v>-8.7855297157622729</v>
      </c>
      <c r="E5102" s="282" t="s">
        <v>2852</v>
      </c>
    </row>
    <row r="5103" spans="1:5" x14ac:dyDescent="0.2">
      <c r="A5103" s="282" t="s">
        <v>6609</v>
      </c>
      <c r="B5103" s="282" t="s">
        <v>6608</v>
      </c>
      <c r="C5103" s="282" t="s">
        <v>112</v>
      </c>
      <c r="D5103" s="310">
        <v>-10.923423423423422</v>
      </c>
      <c r="E5103" s="282" t="s">
        <v>2852</v>
      </c>
    </row>
    <row r="5104" spans="1:5" x14ac:dyDescent="0.2">
      <c r="A5104" s="282" t="s">
        <v>6607</v>
      </c>
      <c r="B5104" s="282" t="s">
        <v>6606</v>
      </c>
      <c r="C5104" s="282" t="s">
        <v>112</v>
      </c>
      <c r="D5104" s="310">
        <v>48.68624420401855</v>
      </c>
      <c r="E5104" s="282" t="s">
        <v>2844</v>
      </c>
    </row>
    <row r="5105" spans="1:5" x14ac:dyDescent="0.2">
      <c r="A5105" s="282" t="s">
        <v>6605</v>
      </c>
      <c r="B5105" s="282" t="s">
        <v>6604</v>
      </c>
      <c r="C5105" s="282" t="s">
        <v>112</v>
      </c>
      <c r="D5105" s="310">
        <v>0.75949367088607589</v>
      </c>
      <c r="E5105" s="282" t="s">
        <v>2849</v>
      </c>
    </row>
    <row r="5106" spans="1:5" x14ac:dyDescent="0.2">
      <c r="A5106" s="282" t="s">
        <v>6603</v>
      </c>
      <c r="B5106" s="282" t="s">
        <v>6602</v>
      </c>
      <c r="C5106" s="282" t="s">
        <v>112</v>
      </c>
      <c r="D5106" s="310">
        <v>1.9490254872563717</v>
      </c>
      <c r="E5106" s="282" t="s">
        <v>2849</v>
      </c>
    </row>
    <row r="5107" spans="1:5" x14ac:dyDescent="0.2">
      <c r="A5107" s="282" t="s">
        <v>6601</v>
      </c>
      <c r="B5107" s="282" t="s">
        <v>6600</v>
      </c>
      <c r="C5107" s="282" t="s">
        <v>112</v>
      </c>
      <c r="D5107" s="310">
        <v>-0.35294117647058826</v>
      </c>
      <c r="E5107" s="282" t="s">
        <v>2852</v>
      </c>
    </row>
    <row r="5108" spans="1:5" x14ac:dyDescent="0.2">
      <c r="A5108" s="282" t="s">
        <v>6599</v>
      </c>
      <c r="B5108" s="282" t="s">
        <v>6598</v>
      </c>
      <c r="C5108" s="282" t="s">
        <v>112</v>
      </c>
      <c r="D5108" s="310">
        <v>10.48951048951049</v>
      </c>
      <c r="E5108" s="282" t="s">
        <v>2844</v>
      </c>
    </row>
    <row r="5109" spans="1:5" x14ac:dyDescent="0.2">
      <c r="A5109" s="282" t="s">
        <v>6597</v>
      </c>
      <c r="B5109" s="282" t="s">
        <v>6596</v>
      </c>
      <c r="C5109" s="282" t="s">
        <v>112</v>
      </c>
      <c r="D5109" s="310">
        <v>-8.5</v>
      </c>
      <c r="E5109" s="282" t="s">
        <v>2852</v>
      </c>
    </row>
    <row r="5110" spans="1:5" x14ac:dyDescent="0.2">
      <c r="A5110" s="282" t="s">
        <v>6595</v>
      </c>
      <c r="B5110" s="282" t="s">
        <v>6594</v>
      </c>
      <c r="C5110" s="282" t="s">
        <v>112</v>
      </c>
      <c r="D5110" s="310">
        <v>-1.3669821240799158</v>
      </c>
      <c r="E5110" s="282" t="s">
        <v>2852</v>
      </c>
    </row>
    <row r="5111" spans="1:5" x14ac:dyDescent="0.2">
      <c r="A5111" s="282" t="s">
        <v>6593</v>
      </c>
      <c r="B5111" s="282" t="s">
        <v>6592</v>
      </c>
      <c r="C5111" s="282" t="s">
        <v>112</v>
      </c>
      <c r="D5111" s="310">
        <v>-2.4159663865546221</v>
      </c>
      <c r="E5111" s="282" t="s">
        <v>2852</v>
      </c>
    </row>
    <row r="5112" spans="1:5" x14ac:dyDescent="0.2">
      <c r="A5112" s="282" t="s">
        <v>6591</v>
      </c>
      <c r="B5112" s="282" t="s">
        <v>6590</v>
      </c>
      <c r="C5112" s="282" t="s">
        <v>112</v>
      </c>
      <c r="D5112" s="310">
        <v>1.9583843329253363</v>
      </c>
      <c r="E5112" s="282" t="s">
        <v>2849</v>
      </c>
    </row>
    <row r="5113" spans="1:5" x14ac:dyDescent="0.2">
      <c r="A5113" s="282" t="s">
        <v>6589</v>
      </c>
      <c r="B5113" s="282" t="s">
        <v>6588</v>
      </c>
      <c r="C5113" s="282" t="s">
        <v>112</v>
      </c>
      <c r="D5113" s="310">
        <v>59.857142857142854</v>
      </c>
      <c r="E5113" s="282" t="s">
        <v>2844</v>
      </c>
    </row>
    <row r="5114" spans="1:5" x14ac:dyDescent="0.2">
      <c r="A5114" s="282" t="s">
        <v>6587</v>
      </c>
      <c r="B5114" s="282" t="s">
        <v>6586</v>
      </c>
      <c r="C5114" s="282" t="s">
        <v>112</v>
      </c>
      <c r="D5114" s="310">
        <v>33.812949640287769</v>
      </c>
      <c r="E5114" s="282" t="s">
        <v>2844</v>
      </c>
    </row>
    <row r="5115" spans="1:5" x14ac:dyDescent="0.2">
      <c r="A5115" s="282" t="s">
        <v>6585</v>
      </c>
      <c r="B5115" s="282" t="s">
        <v>6584</v>
      </c>
      <c r="C5115" s="282" t="s">
        <v>112</v>
      </c>
      <c r="D5115" s="310">
        <v>-13.297872340425531</v>
      </c>
      <c r="E5115" s="282" t="s">
        <v>2852</v>
      </c>
    </row>
    <row r="5116" spans="1:5" x14ac:dyDescent="0.2">
      <c r="A5116" s="282" t="s">
        <v>6583</v>
      </c>
      <c r="B5116" s="282" t="s">
        <v>6582</v>
      </c>
      <c r="C5116" s="282" t="s">
        <v>112</v>
      </c>
      <c r="D5116" s="310">
        <v>-10</v>
      </c>
      <c r="E5116" s="282" t="s">
        <v>2852</v>
      </c>
    </row>
    <row r="5117" spans="1:5" x14ac:dyDescent="0.2">
      <c r="A5117" s="282" t="s">
        <v>6581</v>
      </c>
      <c r="B5117" s="282" t="s">
        <v>6580</v>
      </c>
      <c r="C5117" s="282" t="s">
        <v>112</v>
      </c>
      <c r="D5117" s="310">
        <v>-6.4917127071823204</v>
      </c>
      <c r="E5117" s="282" t="s">
        <v>2852</v>
      </c>
    </row>
    <row r="5118" spans="1:5" x14ac:dyDescent="0.2">
      <c r="A5118" s="282" t="s">
        <v>6579</v>
      </c>
      <c r="B5118" s="282" t="s">
        <v>6578</v>
      </c>
      <c r="C5118" s="282" t="s">
        <v>112</v>
      </c>
      <c r="D5118" s="310">
        <v>2.9545454545454546</v>
      </c>
      <c r="E5118" s="282" t="s">
        <v>2849</v>
      </c>
    </row>
    <row r="5119" spans="1:5" x14ac:dyDescent="0.2">
      <c r="A5119" s="282" t="s">
        <v>6577</v>
      </c>
      <c r="B5119" s="282" t="s">
        <v>6576</v>
      </c>
      <c r="C5119" s="282" t="s">
        <v>112</v>
      </c>
      <c r="D5119" s="310">
        <v>2.014218009478673</v>
      </c>
      <c r="E5119" s="282" t="s">
        <v>2849</v>
      </c>
    </row>
    <row r="5120" spans="1:5" x14ac:dyDescent="0.2">
      <c r="A5120" s="282" t="s">
        <v>6575</v>
      </c>
      <c r="B5120" s="282" t="s">
        <v>6574</v>
      </c>
      <c r="C5120" s="282" t="s">
        <v>112</v>
      </c>
      <c r="D5120" s="310">
        <v>-2.4653312788906012</v>
      </c>
      <c r="E5120" s="282" t="s">
        <v>2852</v>
      </c>
    </row>
    <row r="5121" spans="1:5" x14ac:dyDescent="0.2">
      <c r="A5121" s="282" t="s">
        <v>6573</v>
      </c>
      <c r="B5121" s="282" t="s">
        <v>6572</v>
      </c>
      <c r="C5121" s="282" t="s">
        <v>112</v>
      </c>
      <c r="D5121" s="310">
        <v>-5.1235132662397067</v>
      </c>
      <c r="E5121" s="282" t="s">
        <v>2852</v>
      </c>
    </row>
    <row r="5122" spans="1:5" x14ac:dyDescent="0.2">
      <c r="A5122" s="282" t="s">
        <v>6571</v>
      </c>
      <c r="B5122" s="282" t="s">
        <v>6570</v>
      </c>
      <c r="C5122" s="282" t="s">
        <v>112</v>
      </c>
      <c r="D5122" s="310">
        <v>24.487804878048781</v>
      </c>
      <c r="E5122" s="282" t="s">
        <v>2844</v>
      </c>
    </row>
    <row r="5123" spans="1:5" x14ac:dyDescent="0.2">
      <c r="A5123" s="282" t="s">
        <v>6569</v>
      </c>
      <c r="B5123" s="282" t="s">
        <v>6568</v>
      </c>
      <c r="C5123" s="282" t="s">
        <v>112</v>
      </c>
      <c r="D5123" s="310">
        <v>5.2770448548812663</v>
      </c>
      <c r="E5123" s="282" t="s">
        <v>2844</v>
      </c>
    </row>
    <row r="5124" spans="1:5" x14ac:dyDescent="0.2">
      <c r="A5124" s="282" t="s">
        <v>6567</v>
      </c>
      <c r="B5124" s="282" t="s">
        <v>6566</v>
      </c>
      <c r="C5124" s="282" t="s">
        <v>112</v>
      </c>
      <c r="D5124" s="310">
        <v>17.257318952234208</v>
      </c>
      <c r="E5124" s="282" t="s">
        <v>2844</v>
      </c>
    </row>
    <row r="5125" spans="1:5" x14ac:dyDescent="0.2">
      <c r="A5125" s="282" t="s">
        <v>6565</v>
      </c>
      <c r="B5125" s="282" t="s">
        <v>6564</v>
      </c>
      <c r="C5125" s="282" t="s">
        <v>112</v>
      </c>
      <c r="D5125" s="310">
        <v>0.42918454935622319</v>
      </c>
      <c r="E5125" s="282" t="s">
        <v>2849</v>
      </c>
    </row>
    <row r="5126" spans="1:5" x14ac:dyDescent="0.2">
      <c r="A5126" s="282" t="s">
        <v>6563</v>
      </c>
      <c r="B5126" s="282" t="s">
        <v>6562</v>
      </c>
      <c r="C5126" s="282" t="s">
        <v>112</v>
      </c>
      <c r="D5126" s="310">
        <v>-15.653298835705046</v>
      </c>
      <c r="E5126" s="282" t="s">
        <v>2852</v>
      </c>
    </row>
    <row r="5127" spans="1:5" x14ac:dyDescent="0.2">
      <c r="A5127" s="282" t="s">
        <v>6561</v>
      </c>
      <c r="B5127" s="282" t="s">
        <v>6560</v>
      </c>
      <c r="C5127" s="282" t="s">
        <v>112</v>
      </c>
      <c r="D5127" s="310">
        <v>-12.653778558875221</v>
      </c>
      <c r="E5127" s="282" t="s">
        <v>2852</v>
      </c>
    </row>
    <row r="5128" spans="1:5" x14ac:dyDescent="0.2">
      <c r="A5128" s="282" t="s">
        <v>6559</v>
      </c>
      <c r="B5128" s="282" t="s">
        <v>6558</v>
      </c>
      <c r="C5128" s="282" t="s">
        <v>112</v>
      </c>
      <c r="D5128" s="310">
        <v>-18.734793187347933</v>
      </c>
      <c r="E5128" s="282" t="s">
        <v>2852</v>
      </c>
    </row>
    <row r="5129" spans="1:5" x14ac:dyDescent="0.2">
      <c r="A5129" s="282" t="s">
        <v>6557</v>
      </c>
      <c r="B5129" s="282" t="s">
        <v>6556</v>
      </c>
      <c r="C5129" s="282" t="s">
        <v>112</v>
      </c>
      <c r="D5129" s="310">
        <v>-4.3184885290148447</v>
      </c>
      <c r="E5129" s="282" t="s">
        <v>2852</v>
      </c>
    </row>
    <row r="5130" spans="1:5" x14ac:dyDescent="0.2">
      <c r="A5130" s="282" t="s">
        <v>6555</v>
      </c>
      <c r="B5130" s="282" t="s">
        <v>6554</v>
      </c>
      <c r="C5130" s="282" t="s">
        <v>112</v>
      </c>
      <c r="D5130" s="310">
        <v>-13.074842200180342</v>
      </c>
      <c r="E5130" s="282" t="s">
        <v>2852</v>
      </c>
    </row>
    <row r="5131" spans="1:5" x14ac:dyDescent="0.2">
      <c r="A5131" s="282" t="s">
        <v>6553</v>
      </c>
      <c r="B5131" s="282" t="s">
        <v>6552</v>
      </c>
      <c r="C5131" s="282" t="s">
        <v>112</v>
      </c>
      <c r="D5131" s="310">
        <v>-7.5286415711947621</v>
      </c>
      <c r="E5131" s="282" t="s">
        <v>2852</v>
      </c>
    </row>
    <row r="5132" spans="1:5" x14ac:dyDescent="0.2">
      <c r="A5132" s="282" t="s">
        <v>6551</v>
      </c>
      <c r="B5132" s="282" t="s">
        <v>6550</v>
      </c>
      <c r="C5132" s="282" t="s">
        <v>112</v>
      </c>
      <c r="D5132" s="310">
        <v>-6.88622754491018</v>
      </c>
      <c r="E5132" s="282" t="s">
        <v>2852</v>
      </c>
    </row>
    <row r="5133" spans="1:5" x14ac:dyDescent="0.2">
      <c r="A5133" s="282" t="s">
        <v>6549</v>
      </c>
      <c r="B5133" s="282" t="s">
        <v>6548</v>
      </c>
      <c r="C5133" s="282" t="s">
        <v>112</v>
      </c>
      <c r="D5133" s="310">
        <v>-0.63492063492063489</v>
      </c>
      <c r="E5133" s="282" t="s">
        <v>2852</v>
      </c>
    </row>
    <row r="5134" spans="1:5" x14ac:dyDescent="0.2">
      <c r="A5134" s="282" t="s">
        <v>6547</v>
      </c>
      <c r="B5134" s="282" t="s">
        <v>6546</v>
      </c>
      <c r="C5134" s="282" t="s">
        <v>112</v>
      </c>
      <c r="D5134" s="310">
        <v>-1.3495276653171391</v>
      </c>
      <c r="E5134" s="282" t="s">
        <v>2852</v>
      </c>
    </row>
    <row r="5135" spans="1:5" x14ac:dyDescent="0.2">
      <c r="A5135" s="282" t="s">
        <v>6545</v>
      </c>
      <c r="B5135" s="282" t="s">
        <v>6544</v>
      </c>
      <c r="C5135" s="282" t="s">
        <v>112</v>
      </c>
      <c r="D5135" s="310">
        <v>-7.6923076923076925</v>
      </c>
      <c r="E5135" s="282" t="s">
        <v>2852</v>
      </c>
    </row>
    <row r="5136" spans="1:5" x14ac:dyDescent="0.2">
      <c r="A5136" s="282" t="s">
        <v>6543</v>
      </c>
      <c r="B5136" s="282" t="s">
        <v>6542</v>
      </c>
      <c r="C5136" s="282" t="s">
        <v>112</v>
      </c>
      <c r="D5136" s="310">
        <v>-5.1813471502590671</v>
      </c>
      <c r="E5136" s="282" t="s">
        <v>2852</v>
      </c>
    </row>
    <row r="5137" spans="1:5" x14ac:dyDescent="0.2">
      <c r="A5137" s="282" t="s">
        <v>6541</v>
      </c>
      <c r="B5137" s="282" t="s">
        <v>6540</v>
      </c>
      <c r="C5137" s="282" t="s">
        <v>112</v>
      </c>
      <c r="D5137" s="310">
        <v>-3.2496307237813884</v>
      </c>
      <c r="E5137" s="282" t="s">
        <v>2852</v>
      </c>
    </row>
    <row r="5138" spans="1:5" x14ac:dyDescent="0.2">
      <c r="A5138" s="282" t="s">
        <v>6539</v>
      </c>
      <c r="B5138" s="282" t="s">
        <v>6538</v>
      </c>
      <c r="C5138" s="282" t="s">
        <v>112</v>
      </c>
      <c r="D5138" s="310">
        <v>-4.6875</v>
      </c>
      <c r="E5138" s="282" t="s">
        <v>2852</v>
      </c>
    </row>
    <row r="5139" spans="1:5" x14ac:dyDescent="0.2">
      <c r="A5139" s="282" t="s">
        <v>6537</v>
      </c>
      <c r="B5139" s="282" t="s">
        <v>6536</v>
      </c>
      <c r="C5139" s="282" t="s">
        <v>112</v>
      </c>
      <c r="D5139" s="310">
        <v>-6.488011283497884</v>
      </c>
      <c r="E5139" s="282" t="s">
        <v>2852</v>
      </c>
    </row>
    <row r="5140" spans="1:5" x14ac:dyDescent="0.2">
      <c r="A5140" s="282" t="s">
        <v>6535</v>
      </c>
      <c r="B5140" s="282" t="s">
        <v>6534</v>
      </c>
      <c r="C5140" s="282" t="s">
        <v>112</v>
      </c>
      <c r="D5140" s="310">
        <v>-0.64102564102564097</v>
      </c>
      <c r="E5140" s="282" t="s">
        <v>2852</v>
      </c>
    </row>
    <row r="5141" spans="1:5" x14ac:dyDescent="0.2">
      <c r="A5141" s="282" t="s">
        <v>6533</v>
      </c>
      <c r="B5141" s="282" t="s">
        <v>6532</v>
      </c>
      <c r="C5141" s="282" t="s">
        <v>112</v>
      </c>
      <c r="D5141" s="310">
        <v>-5.8721934369602762</v>
      </c>
      <c r="E5141" s="282" t="s">
        <v>2852</v>
      </c>
    </row>
    <row r="5142" spans="1:5" x14ac:dyDescent="0.2">
      <c r="A5142" s="282" t="s">
        <v>6531</v>
      </c>
      <c r="B5142" s="282" t="s">
        <v>6530</v>
      </c>
      <c r="C5142" s="282" t="s">
        <v>112</v>
      </c>
      <c r="D5142" s="310">
        <v>1.8292682926829267</v>
      </c>
      <c r="E5142" s="282" t="s">
        <v>2849</v>
      </c>
    </row>
    <row r="5143" spans="1:5" x14ac:dyDescent="0.2">
      <c r="A5143" s="282" t="s">
        <v>6529</v>
      </c>
      <c r="B5143" s="282" t="s">
        <v>6528</v>
      </c>
      <c r="C5143" s="282" t="s">
        <v>112</v>
      </c>
      <c r="D5143" s="310">
        <v>-6.262626262626263</v>
      </c>
      <c r="E5143" s="282" t="s">
        <v>2852</v>
      </c>
    </row>
    <row r="5144" spans="1:5" x14ac:dyDescent="0.2">
      <c r="A5144" s="282" t="s">
        <v>6527</v>
      </c>
      <c r="B5144" s="282" t="s">
        <v>6526</v>
      </c>
      <c r="C5144" s="282" t="s">
        <v>112</v>
      </c>
      <c r="D5144" s="310">
        <v>-14.444444444444443</v>
      </c>
      <c r="E5144" s="282" t="s">
        <v>2852</v>
      </c>
    </row>
    <row r="5145" spans="1:5" x14ac:dyDescent="0.2">
      <c r="A5145" s="282" t="s">
        <v>6525</v>
      </c>
      <c r="B5145" s="282" t="s">
        <v>6524</v>
      </c>
      <c r="C5145" s="282" t="s">
        <v>112</v>
      </c>
      <c r="D5145" s="310">
        <v>79.449152542372886</v>
      </c>
      <c r="E5145" s="282" t="s">
        <v>2844</v>
      </c>
    </row>
    <row r="5146" spans="1:5" x14ac:dyDescent="0.2">
      <c r="A5146" s="282" t="s">
        <v>6523</v>
      </c>
      <c r="B5146" s="282" t="s">
        <v>6522</v>
      </c>
      <c r="C5146" s="282" t="s">
        <v>112</v>
      </c>
      <c r="D5146" s="310">
        <v>-3.4042553191489362</v>
      </c>
      <c r="E5146" s="282" t="s">
        <v>2852</v>
      </c>
    </row>
    <row r="5147" spans="1:5" x14ac:dyDescent="0.2">
      <c r="A5147" s="282" t="s">
        <v>6521</v>
      </c>
      <c r="B5147" s="282" t="s">
        <v>6520</v>
      </c>
      <c r="C5147" s="282" t="s">
        <v>112</v>
      </c>
      <c r="D5147" s="310">
        <v>2.666666666666667</v>
      </c>
      <c r="E5147" s="282" t="s">
        <v>2849</v>
      </c>
    </row>
    <row r="5148" spans="1:5" x14ac:dyDescent="0.2">
      <c r="A5148" s="282" t="s">
        <v>6519</v>
      </c>
      <c r="B5148" s="282" t="s">
        <v>6518</v>
      </c>
      <c r="C5148" s="282" t="s">
        <v>112</v>
      </c>
      <c r="D5148" s="310">
        <v>-14.788732394366196</v>
      </c>
      <c r="E5148" s="282" t="s">
        <v>2852</v>
      </c>
    </row>
    <row r="5149" spans="1:5" x14ac:dyDescent="0.2">
      <c r="A5149" s="282" t="s">
        <v>6517</v>
      </c>
      <c r="B5149" s="282" t="s">
        <v>6516</v>
      </c>
      <c r="C5149" s="282" t="s">
        <v>112</v>
      </c>
      <c r="D5149" s="310">
        <v>-14.826839826839826</v>
      </c>
      <c r="E5149" s="282" t="s">
        <v>2852</v>
      </c>
    </row>
    <row r="5150" spans="1:5" x14ac:dyDescent="0.2">
      <c r="A5150" s="282" t="s">
        <v>6515</v>
      </c>
      <c r="B5150" s="282" t="s">
        <v>6514</v>
      </c>
      <c r="C5150" s="282" t="s">
        <v>112</v>
      </c>
      <c r="D5150" s="310">
        <v>121.35728542914173</v>
      </c>
      <c r="E5150" s="282" t="s">
        <v>2844</v>
      </c>
    </row>
    <row r="5151" spans="1:5" x14ac:dyDescent="0.2">
      <c r="A5151" s="282" t="s">
        <v>6513</v>
      </c>
      <c r="B5151" s="282" t="s">
        <v>6512</v>
      </c>
      <c r="C5151" s="282" t="s">
        <v>112</v>
      </c>
      <c r="D5151" s="310">
        <v>21.896162528216703</v>
      </c>
      <c r="E5151" s="282" t="s">
        <v>2844</v>
      </c>
    </row>
    <row r="5152" spans="1:5" x14ac:dyDescent="0.2">
      <c r="A5152" s="282" t="s">
        <v>6511</v>
      </c>
      <c r="B5152" s="282" t="s">
        <v>6510</v>
      </c>
      <c r="C5152" s="282" t="s">
        <v>112</v>
      </c>
      <c r="D5152" s="310">
        <v>-5.7951482479784362</v>
      </c>
      <c r="E5152" s="282" t="s">
        <v>2852</v>
      </c>
    </row>
    <row r="5153" spans="1:5" x14ac:dyDescent="0.2">
      <c r="A5153" s="282" t="s">
        <v>6509</v>
      </c>
      <c r="B5153" s="282" t="s">
        <v>6508</v>
      </c>
      <c r="C5153" s="282" t="s">
        <v>112</v>
      </c>
      <c r="D5153" s="310">
        <v>-1.9758507135016465</v>
      </c>
      <c r="E5153" s="282" t="s">
        <v>2852</v>
      </c>
    </row>
    <row r="5154" spans="1:5" x14ac:dyDescent="0.2">
      <c r="A5154" s="282" t="s">
        <v>6507</v>
      </c>
      <c r="B5154" s="282" t="s">
        <v>6506</v>
      </c>
      <c r="C5154" s="282" t="s">
        <v>112</v>
      </c>
      <c r="D5154" s="310">
        <v>-17.777777777777779</v>
      </c>
      <c r="E5154" s="282" t="s">
        <v>2852</v>
      </c>
    </row>
    <row r="5155" spans="1:5" x14ac:dyDescent="0.2">
      <c r="A5155" s="282" t="s">
        <v>6505</v>
      </c>
      <c r="B5155" s="282" t="s">
        <v>6504</v>
      </c>
      <c r="C5155" s="282" t="s">
        <v>112</v>
      </c>
      <c r="D5155" s="310">
        <v>-8.4916201117318426</v>
      </c>
      <c r="E5155" s="282" t="s">
        <v>2852</v>
      </c>
    </row>
    <row r="5156" spans="1:5" x14ac:dyDescent="0.2">
      <c r="A5156" s="282" t="s">
        <v>6503</v>
      </c>
      <c r="B5156" s="282" t="s">
        <v>6502</v>
      </c>
      <c r="C5156" s="282" t="s">
        <v>112</v>
      </c>
      <c r="D5156" s="310">
        <v>-0.52742616033755274</v>
      </c>
      <c r="E5156" s="282" t="s">
        <v>2852</v>
      </c>
    </row>
    <row r="5157" spans="1:5" x14ac:dyDescent="0.2">
      <c r="A5157" s="282" t="s">
        <v>6501</v>
      </c>
      <c r="B5157" s="282" t="s">
        <v>6500</v>
      </c>
      <c r="C5157" s="282" t="s">
        <v>112</v>
      </c>
      <c r="D5157" s="310">
        <v>-4.0840140023337224</v>
      </c>
      <c r="E5157" s="282" t="s">
        <v>2852</v>
      </c>
    </row>
    <row r="5158" spans="1:5" x14ac:dyDescent="0.2">
      <c r="A5158" s="282" t="s">
        <v>6499</v>
      </c>
      <c r="B5158" s="282" t="s">
        <v>6498</v>
      </c>
      <c r="C5158" s="282" t="s">
        <v>112</v>
      </c>
      <c r="D5158" s="310">
        <v>-7.8464106844741242</v>
      </c>
      <c r="E5158" s="282" t="s">
        <v>2852</v>
      </c>
    </row>
    <row r="5159" spans="1:5" x14ac:dyDescent="0.2">
      <c r="A5159" s="282" t="s">
        <v>6497</v>
      </c>
      <c r="B5159" s="282" t="s">
        <v>6496</v>
      </c>
      <c r="C5159" s="282" t="s">
        <v>112</v>
      </c>
      <c r="D5159" s="310">
        <v>-1.3592233009708738</v>
      </c>
      <c r="E5159" s="282" t="s">
        <v>2852</v>
      </c>
    </row>
    <row r="5160" spans="1:5" x14ac:dyDescent="0.2">
      <c r="A5160" s="282" t="s">
        <v>6495</v>
      </c>
      <c r="B5160" s="282" t="s">
        <v>6494</v>
      </c>
      <c r="C5160" s="282" t="s">
        <v>112</v>
      </c>
      <c r="D5160" s="310">
        <v>-2.3255813953488373</v>
      </c>
      <c r="E5160" s="282" t="s">
        <v>2852</v>
      </c>
    </row>
    <row r="5161" spans="1:5" x14ac:dyDescent="0.2">
      <c r="A5161" s="282" t="s">
        <v>6493</v>
      </c>
      <c r="B5161" s="282" t="s">
        <v>6492</v>
      </c>
      <c r="C5161" s="282" t="s">
        <v>112</v>
      </c>
      <c r="D5161" s="310">
        <v>-3.8554216867469884</v>
      </c>
      <c r="E5161" s="282" t="s">
        <v>2852</v>
      </c>
    </row>
    <row r="5162" spans="1:5" x14ac:dyDescent="0.2">
      <c r="A5162" s="282" t="s">
        <v>6491</v>
      </c>
      <c r="B5162" s="282" t="s">
        <v>6490</v>
      </c>
      <c r="C5162" s="282" t="s">
        <v>112</v>
      </c>
      <c r="D5162" s="310">
        <v>-10.635964912280702</v>
      </c>
      <c r="E5162" s="282" t="s">
        <v>2852</v>
      </c>
    </row>
    <row r="5163" spans="1:5" x14ac:dyDescent="0.2">
      <c r="A5163" s="282" t="s">
        <v>6489</v>
      </c>
      <c r="B5163" s="282" t="s">
        <v>6488</v>
      </c>
      <c r="C5163" s="282" t="s">
        <v>112</v>
      </c>
      <c r="D5163" s="310">
        <v>-11.797752808988763</v>
      </c>
      <c r="E5163" s="282" t="s">
        <v>2852</v>
      </c>
    </row>
    <row r="5164" spans="1:5" x14ac:dyDescent="0.2">
      <c r="A5164" s="282" t="s">
        <v>6487</v>
      </c>
      <c r="B5164" s="282" t="s">
        <v>6486</v>
      </c>
      <c r="C5164" s="282" t="s">
        <v>112</v>
      </c>
      <c r="D5164" s="310">
        <v>-0.6211180124223602</v>
      </c>
      <c r="E5164" s="282" t="s">
        <v>2852</v>
      </c>
    </row>
    <row r="5165" spans="1:5" x14ac:dyDescent="0.2">
      <c r="A5165" s="282" t="s">
        <v>6485</v>
      </c>
      <c r="B5165" s="282" t="s">
        <v>6484</v>
      </c>
      <c r="C5165" s="282" t="s">
        <v>112</v>
      </c>
      <c r="D5165" s="310">
        <v>-16.225165562913908</v>
      </c>
      <c r="E5165" s="282" t="s">
        <v>2852</v>
      </c>
    </row>
    <row r="5166" spans="1:5" x14ac:dyDescent="0.2">
      <c r="A5166" s="282" t="s">
        <v>6483</v>
      </c>
      <c r="B5166" s="282" t="s">
        <v>6482</v>
      </c>
      <c r="C5166" s="282" t="s">
        <v>112</v>
      </c>
      <c r="D5166" s="310">
        <v>-4.536862003780719</v>
      </c>
      <c r="E5166" s="282" t="s">
        <v>2852</v>
      </c>
    </row>
    <row r="5167" spans="1:5" x14ac:dyDescent="0.2">
      <c r="A5167" s="282" t="s">
        <v>6481</v>
      </c>
      <c r="B5167" s="282" t="s">
        <v>6480</v>
      </c>
      <c r="C5167" s="282" t="s">
        <v>112</v>
      </c>
      <c r="D5167" s="310">
        <v>-5.4761904761904763</v>
      </c>
      <c r="E5167" s="282" t="s">
        <v>2852</v>
      </c>
    </row>
    <row r="5168" spans="1:5" x14ac:dyDescent="0.2">
      <c r="A5168" s="282" t="s">
        <v>6479</v>
      </c>
      <c r="B5168" s="282" t="s">
        <v>6478</v>
      </c>
      <c r="C5168" s="282" t="s">
        <v>112</v>
      </c>
      <c r="D5168" s="310">
        <v>-5.9023836549375712</v>
      </c>
      <c r="E5168" s="282" t="s">
        <v>2852</v>
      </c>
    </row>
    <row r="5169" spans="1:5" x14ac:dyDescent="0.2">
      <c r="A5169" s="282" t="s">
        <v>6477</v>
      </c>
      <c r="B5169" s="282" t="s">
        <v>6476</v>
      </c>
      <c r="C5169" s="282" t="s">
        <v>112</v>
      </c>
      <c r="D5169" s="310">
        <v>3.870967741935484</v>
      </c>
      <c r="E5169" s="282" t="s">
        <v>2849</v>
      </c>
    </row>
    <row r="5170" spans="1:5" x14ac:dyDescent="0.2">
      <c r="A5170" s="282" t="s">
        <v>6475</v>
      </c>
      <c r="B5170" s="282" t="s">
        <v>6474</v>
      </c>
      <c r="C5170" s="282" t="s">
        <v>112</v>
      </c>
      <c r="D5170" s="310">
        <v>-4.5410628019323669</v>
      </c>
      <c r="E5170" s="282" t="s">
        <v>2852</v>
      </c>
    </row>
    <row r="5171" spans="1:5" x14ac:dyDescent="0.2">
      <c r="A5171" s="282" t="s">
        <v>6473</v>
      </c>
      <c r="B5171" s="282" t="s">
        <v>6472</v>
      </c>
      <c r="C5171" s="282" t="s">
        <v>112</v>
      </c>
      <c r="D5171" s="310">
        <v>-5.4432348367029553</v>
      </c>
      <c r="E5171" s="282" t="s">
        <v>2852</v>
      </c>
    </row>
    <row r="5172" spans="1:5" x14ac:dyDescent="0.2">
      <c r="A5172" s="282" t="s">
        <v>6471</v>
      </c>
      <c r="B5172" s="282" t="s">
        <v>6470</v>
      </c>
      <c r="C5172" s="282" t="s">
        <v>112</v>
      </c>
      <c r="D5172" s="310">
        <v>-9.7472924187725631</v>
      </c>
      <c r="E5172" s="282" t="s">
        <v>2852</v>
      </c>
    </row>
    <row r="5173" spans="1:5" x14ac:dyDescent="0.2">
      <c r="A5173" s="282" t="s">
        <v>6469</v>
      </c>
      <c r="B5173" s="282" t="s">
        <v>6468</v>
      </c>
      <c r="C5173" s="282" t="s">
        <v>112</v>
      </c>
      <c r="D5173" s="310">
        <v>-1.9061583577712611</v>
      </c>
      <c r="E5173" s="282" t="s">
        <v>2852</v>
      </c>
    </row>
    <row r="5174" spans="1:5" x14ac:dyDescent="0.2">
      <c r="A5174" s="282" t="s">
        <v>6467</v>
      </c>
      <c r="B5174" s="282" t="s">
        <v>6466</v>
      </c>
      <c r="C5174" s="282" t="s">
        <v>112</v>
      </c>
      <c r="D5174" s="310">
        <v>0.66115702479338845</v>
      </c>
      <c r="E5174" s="282" t="s">
        <v>2849</v>
      </c>
    </row>
    <row r="5175" spans="1:5" x14ac:dyDescent="0.2">
      <c r="A5175" s="282" t="s">
        <v>6465</v>
      </c>
      <c r="B5175" s="282" t="s">
        <v>6464</v>
      </c>
      <c r="C5175" s="282" t="s">
        <v>112</v>
      </c>
      <c r="D5175" s="310">
        <v>-9.1042584434654916</v>
      </c>
      <c r="E5175" s="282" t="s">
        <v>2852</v>
      </c>
    </row>
    <row r="5176" spans="1:5" x14ac:dyDescent="0.2">
      <c r="A5176" s="282" t="s">
        <v>6463</v>
      </c>
      <c r="B5176" s="282" t="s">
        <v>6462</v>
      </c>
      <c r="C5176" s="282" t="s">
        <v>112</v>
      </c>
      <c r="D5176" s="310">
        <v>77.105263157894726</v>
      </c>
      <c r="E5176" s="282" t="s">
        <v>2844</v>
      </c>
    </row>
    <row r="5177" spans="1:5" x14ac:dyDescent="0.2">
      <c r="A5177" s="282" t="s">
        <v>6461</v>
      </c>
      <c r="B5177" s="282" t="s">
        <v>6460</v>
      </c>
      <c r="C5177" s="282" t="s">
        <v>112</v>
      </c>
      <c r="D5177" s="310">
        <v>1.5384615384615385</v>
      </c>
      <c r="E5177" s="282" t="s">
        <v>2849</v>
      </c>
    </row>
    <row r="5178" spans="1:5" x14ac:dyDescent="0.2">
      <c r="A5178" s="282" t="s">
        <v>6459</v>
      </c>
      <c r="B5178" s="282" t="s">
        <v>6458</v>
      </c>
      <c r="C5178" s="282" t="s">
        <v>112</v>
      </c>
      <c r="D5178" s="310">
        <v>-14.188267394270124</v>
      </c>
      <c r="E5178" s="282" t="s">
        <v>2852</v>
      </c>
    </row>
    <row r="5179" spans="1:5" x14ac:dyDescent="0.2">
      <c r="A5179" s="282" t="s">
        <v>6457</v>
      </c>
      <c r="B5179" s="282" t="s">
        <v>6456</v>
      </c>
      <c r="C5179" s="282" t="s">
        <v>112</v>
      </c>
      <c r="D5179" s="310">
        <v>62.826086956521742</v>
      </c>
      <c r="E5179" s="282" t="s">
        <v>2844</v>
      </c>
    </row>
    <row r="5180" spans="1:5" x14ac:dyDescent="0.2">
      <c r="A5180" s="282" t="s">
        <v>6455</v>
      </c>
      <c r="B5180" s="282" t="s">
        <v>6454</v>
      </c>
      <c r="C5180" s="282" t="s">
        <v>112</v>
      </c>
      <c r="D5180" s="310">
        <v>-4.1841004184100417</v>
      </c>
      <c r="E5180" s="282" t="s">
        <v>2852</v>
      </c>
    </row>
    <row r="5181" spans="1:5" x14ac:dyDescent="0.2">
      <c r="A5181" s="282" t="s">
        <v>6453</v>
      </c>
      <c r="B5181" s="282" t="s">
        <v>6452</v>
      </c>
      <c r="C5181" s="282" t="s">
        <v>112</v>
      </c>
      <c r="D5181" s="310">
        <v>51.182795698924735</v>
      </c>
      <c r="E5181" s="282" t="s">
        <v>2844</v>
      </c>
    </row>
    <row r="5182" spans="1:5" x14ac:dyDescent="0.2">
      <c r="A5182" s="282" t="s">
        <v>6451</v>
      </c>
      <c r="B5182" s="282" t="s">
        <v>6450</v>
      </c>
      <c r="C5182" s="282" t="s">
        <v>112</v>
      </c>
      <c r="D5182" s="310">
        <v>-10.531053105310532</v>
      </c>
      <c r="E5182" s="282" t="s">
        <v>2852</v>
      </c>
    </row>
    <row r="5183" spans="1:5" x14ac:dyDescent="0.2">
      <c r="A5183" s="282" t="s">
        <v>6449</v>
      </c>
      <c r="B5183" s="282" t="s">
        <v>6448</v>
      </c>
      <c r="C5183" s="282" t="s">
        <v>112</v>
      </c>
      <c r="D5183" s="310">
        <v>-1.566265060240964</v>
      </c>
      <c r="E5183" s="282" t="s">
        <v>2852</v>
      </c>
    </row>
    <row r="5184" spans="1:5" x14ac:dyDescent="0.2">
      <c r="A5184" s="282" t="s">
        <v>6447</v>
      </c>
      <c r="B5184" s="282" t="s">
        <v>6446</v>
      </c>
      <c r="C5184" s="282" t="s">
        <v>112</v>
      </c>
      <c r="D5184" s="310">
        <v>19.17562724014337</v>
      </c>
      <c r="E5184" s="282" t="s">
        <v>2844</v>
      </c>
    </row>
    <row r="5185" spans="1:5" x14ac:dyDescent="0.2">
      <c r="A5185" s="282" t="s">
        <v>6445</v>
      </c>
      <c r="B5185" s="282" t="s">
        <v>6444</v>
      </c>
      <c r="C5185" s="282" t="s">
        <v>112</v>
      </c>
      <c r="D5185" s="310">
        <v>102.75689223057644</v>
      </c>
      <c r="E5185" s="282" t="s">
        <v>2844</v>
      </c>
    </row>
    <row r="5186" spans="1:5" x14ac:dyDescent="0.2">
      <c r="A5186" s="282" t="s">
        <v>6443</v>
      </c>
      <c r="B5186" s="282" t="s">
        <v>6442</v>
      </c>
      <c r="C5186" s="282" t="s">
        <v>112</v>
      </c>
      <c r="D5186" s="310">
        <v>-2.3508137432188065</v>
      </c>
      <c r="E5186" s="282" t="s">
        <v>2852</v>
      </c>
    </row>
    <row r="5187" spans="1:5" x14ac:dyDescent="0.2">
      <c r="A5187" s="282" t="s">
        <v>6441</v>
      </c>
      <c r="B5187" s="282" t="s">
        <v>6440</v>
      </c>
      <c r="C5187" s="282" t="s">
        <v>112</v>
      </c>
      <c r="D5187" s="310">
        <v>35.176651305683563</v>
      </c>
      <c r="E5187" s="282" t="s">
        <v>2844</v>
      </c>
    </row>
    <row r="5188" spans="1:5" x14ac:dyDescent="0.2">
      <c r="A5188" s="282" t="s">
        <v>6439</v>
      </c>
      <c r="B5188" s="282" t="s">
        <v>6438</v>
      </c>
      <c r="C5188" s="282" t="s">
        <v>112</v>
      </c>
      <c r="D5188" s="310">
        <v>-10.320284697508896</v>
      </c>
      <c r="E5188" s="282" t="s">
        <v>2852</v>
      </c>
    </row>
    <row r="5189" spans="1:5" x14ac:dyDescent="0.2">
      <c r="A5189" s="282" t="s">
        <v>6437</v>
      </c>
      <c r="B5189" s="282" t="s">
        <v>6436</v>
      </c>
      <c r="C5189" s="282" t="s">
        <v>112</v>
      </c>
      <c r="D5189" s="310">
        <v>-6.4056939501779357</v>
      </c>
      <c r="E5189" s="282" t="s">
        <v>2852</v>
      </c>
    </row>
    <row r="5190" spans="1:5" x14ac:dyDescent="0.2">
      <c r="A5190" s="282" t="s">
        <v>6435</v>
      </c>
      <c r="B5190" s="282" t="s">
        <v>6434</v>
      </c>
      <c r="C5190" s="282" t="s">
        <v>112</v>
      </c>
      <c r="D5190" s="310">
        <v>61.854460093896712</v>
      </c>
      <c r="E5190" s="282" t="s">
        <v>2844</v>
      </c>
    </row>
    <row r="5191" spans="1:5" x14ac:dyDescent="0.2">
      <c r="A5191" s="282" t="s">
        <v>6433</v>
      </c>
      <c r="B5191" s="282" t="s">
        <v>6432</v>
      </c>
      <c r="C5191" s="282" t="s">
        <v>112</v>
      </c>
      <c r="D5191" s="310">
        <v>43.70860927152318</v>
      </c>
      <c r="E5191" s="282" t="s">
        <v>2844</v>
      </c>
    </row>
    <row r="5192" spans="1:5" x14ac:dyDescent="0.2">
      <c r="A5192" s="282" t="s">
        <v>6431</v>
      </c>
      <c r="B5192" s="282" t="s">
        <v>6430</v>
      </c>
      <c r="C5192" s="282" t="s">
        <v>112</v>
      </c>
      <c r="D5192" s="310">
        <v>33.255542590431737</v>
      </c>
      <c r="E5192" s="282" t="s">
        <v>2844</v>
      </c>
    </row>
    <row r="5193" spans="1:5" x14ac:dyDescent="0.2">
      <c r="A5193" s="282" t="s">
        <v>6429</v>
      </c>
      <c r="B5193" s="282" t="s">
        <v>6428</v>
      </c>
      <c r="C5193" s="282" t="s">
        <v>112</v>
      </c>
      <c r="D5193" s="310">
        <v>19.655172413793103</v>
      </c>
      <c r="E5193" s="282" t="s">
        <v>2844</v>
      </c>
    </row>
    <row r="5194" spans="1:5" x14ac:dyDescent="0.2">
      <c r="A5194" s="282" t="s">
        <v>6427</v>
      </c>
      <c r="B5194" s="282" t="s">
        <v>6426</v>
      </c>
      <c r="C5194" s="282" t="s">
        <v>112</v>
      </c>
      <c r="D5194" s="310">
        <v>2.2577610536218251</v>
      </c>
      <c r="E5194" s="282" t="s">
        <v>2849</v>
      </c>
    </row>
    <row r="5195" spans="1:5" x14ac:dyDescent="0.2">
      <c r="A5195" s="282" t="s">
        <v>6425</v>
      </c>
      <c r="B5195" s="282" t="s">
        <v>6424</v>
      </c>
      <c r="C5195" s="282" t="s">
        <v>112</v>
      </c>
      <c r="D5195" s="310">
        <v>6.4850843060959802</v>
      </c>
      <c r="E5195" s="282" t="s">
        <v>2844</v>
      </c>
    </row>
    <row r="5196" spans="1:5" x14ac:dyDescent="0.2">
      <c r="A5196" s="282" t="s">
        <v>6423</v>
      </c>
      <c r="B5196" s="282" t="s">
        <v>6422</v>
      </c>
      <c r="C5196" s="282" t="s">
        <v>112</v>
      </c>
      <c r="D5196" s="310">
        <v>22.040816326530614</v>
      </c>
      <c r="E5196" s="282" t="s">
        <v>2844</v>
      </c>
    </row>
    <row r="5197" spans="1:5" x14ac:dyDescent="0.2">
      <c r="A5197" s="282" t="s">
        <v>6421</v>
      </c>
      <c r="B5197" s="282" t="s">
        <v>6420</v>
      </c>
      <c r="C5197" s="282" t="s">
        <v>112</v>
      </c>
      <c r="D5197" s="310">
        <v>93.152173913043484</v>
      </c>
      <c r="E5197" s="282" t="s">
        <v>2844</v>
      </c>
    </row>
    <row r="5198" spans="1:5" x14ac:dyDescent="0.2">
      <c r="A5198" s="282" t="s">
        <v>6419</v>
      </c>
      <c r="B5198" s="282" t="s">
        <v>6418</v>
      </c>
      <c r="C5198" s="282" t="s">
        <v>112</v>
      </c>
      <c r="D5198" s="310">
        <v>10.577864838393731</v>
      </c>
      <c r="E5198" s="282" t="s">
        <v>2844</v>
      </c>
    </row>
    <row r="5199" spans="1:5" x14ac:dyDescent="0.2">
      <c r="A5199" s="282" t="s">
        <v>6417</v>
      </c>
      <c r="B5199" s="282" t="s">
        <v>6416</v>
      </c>
      <c r="C5199" s="282" t="s">
        <v>112</v>
      </c>
      <c r="D5199" s="310">
        <v>11.887382690302397</v>
      </c>
      <c r="E5199" s="282" t="s">
        <v>2844</v>
      </c>
    </row>
    <row r="5200" spans="1:5" x14ac:dyDescent="0.2">
      <c r="A5200" s="282" t="s">
        <v>6415</v>
      </c>
      <c r="B5200" s="282" t="s">
        <v>6414</v>
      </c>
      <c r="C5200" s="282" t="s">
        <v>112</v>
      </c>
      <c r="D5200" s="310">
        <v>45.95879556259905</v>
      </c>
      <c r="E5200" s="282" t="s">
        <v>2844</v>
      </c>
    </row>
    <row r="5201" spans="1:5" x14ac:dyDescent="0.2">
      <c r="A5201" s="282" t="s">
        <v>6413</v>
      </c>
      <c r="B5201" s="282" t="s">
        <v>6412</v>
      </c>
      <c r="C5201" s="282" t="s">
        <v>112</v>
      </c>
      <c r="D5201" s="310">
        <v>20.874316939890711</v>
      </c>
      <c r="E5201" s="282" t="s">
        <v>2844</v>
      </c>
    </row>
    <row r="5202" spans="1:5" x14ac:dyDescent="0.2">
      <c r="A5202" s="282" t="s">
        <v>6411</v>
      </c>
      <c r="B5202" s="282" t="s">
        <v>6410</v>
      </c>
      <c r="C5202" s="282" t="s">
        <v>112</v>
      </c>
      <c r="D5202" s="310">
        <v>-7.9385403329065296</v>
      </c>
      <c r="E5202" s="282" t="s">
        <v>2852</v>
      </c>
    </row>
    <row r="5203" spans="1:5" x14ac:dyDescent="0.2">
      <c r="A5203" s="282" t="s">
        <v>6409</v>
      </c>
      <c r="B5203" s="282" t="s">
        <v>6408</v>
      </c>
      <c r="C5203" s="282" t="s">
        <v>112</v>
      </c>
      <c r="D5203" s="310">
        <v>4.9740932642487046</v>
      </c>
      <c r="E5203" s="282" t="s">
        <v>2844</v>
      </c>
    </row>
    <row r="5204" spans="1:5" x14ac:dyDescent="0.2">
      <c r="A5204" s="282" t="s">
        <v>6407</v>
      </c>
      <c r="B5204" s="282" t="s">
        <v>6406</v>
      </c>
      <c r="C5204" s="282" t="s">
        <v>112</v>
      </c>
      <c r="D5204" s="310">
        <v>-5.0870147255689426</v>
      </c>
      <c r="E5204" s="282" t="s">
        <v>2852</v>
      </c>
    </row>
    <row r="5205" spans="1:5" x14ac:dyDescent="0.2">
      <c r="A5205" s="282" t="s">
        <v>6405</v>
      </c>
      <c r="B5205" s="282" t="s">
        <v>6404</v>
      </c>
      <c r="C5205" s="282" t="s">
        <v>112</v>
      </c>
      <c r="D5205" s="310">
        <v>131.04</v>
      </c>
      <c r="E5205" s="282" t="s">
        <v>2844</v>
      </c>
    </row>
    <row r="5206" spans="1:5" x14ac:dyDescent="0.2">
      <c r="A5206" s="282" t="s">
        <v>6403</v>
      </c>
      <c r="B5206" s="282" t="s">
        <v>6402</v>
      </c>
      <c r="C5206" s="282" t="s">
        <v>112</v>
      </c>
      <c r="D5206" s="310">
        <v>-0.79051383399209485</v>
      </c>
      <c r="E5206" s="282" t="s">
        <v>2852</v>
      </c>
    </row>
    <row r="5207" spans="1:5" x14ac:dyDescent="0.2">
      <c r="A5207" s="282" t="s">
        <v>6401</v>
      </c>
      <c r="B5207" s="282" t="s">
        <v>6400</v>
      </c>
      <c r="C5207" s="282" t="s">
        <v>112</v>
      </c>
      <c r="D5207" s="310">
        <v>-1.4569536423841061</v>
      </c>
      <c r="E5207" s="282" t="s">
        <v>2852</v>
      </c>
    </row>
    <row r="5208" spans="1:5" x14ac:dyDescent="0.2">
      <c r="A5208" s="282" t="s">
        <v>6399</v>
      </c>
      <c r="B5208" s="282" t="s">
        <v>6398</v>
      </c>
      <c r="C5208" s="282" t="s">
        <v>112</v>
      </c>
      <c r="D5208" s="310">
        <v>-4.5186640471512778</v>
      </c>
      <c r="E5208" s="282" t="s">
        <v>2852</v>
      </c>
    </row>
    <row r="5209" spans="1:5" x14ac:dyDescent="0.2">
      <c r="A5209" s="282" t="s">
        <v>6397</v>
      </c>
      <c r="B5209" s="282" t="s">
        <v>6396</v>
      </c>
      <c r="C5209" s="282" t="s">
        <v>112</v>
      </c>
      <c r="D5209" s="310">
        <v>5.0408719346049047</v>
      </c>
      <c r="E5209" s="282" t="s">
        <v>2844</v>
      </c>
    </row>
    <row r="5210" spans="1:5" x14ac:dyDescent="0.2">
      <c r="A5210" s="282" t="s">
        <v>6395</v>
      </c>
      <c r="B5210" s="282" t="s">
        <v>6394</v>
      </c>
      <c r="C5210" s="282" t="s">
        <v>112</v>
      </c>
      <c r="D5210" s="310">
        <v>-0.21321961620469082</v>
      </c>
      <c r="E5210" s="282" t="s">
        <v>2852</v>
      </c>
    </row>
    <row r="5211" spans="1:5" x14ac:dyDescent="0.2">
      <c r="A5211" s="282" t="s">
        <v>6393</v>
      </c>
      <c r="B5211" s="282" t="s">
        <v>6392</v>
      </c>
      <c r="C5211" s="282" t="s">
        <v>112</v>
      </c>
      <c r="D5211" s="310">
        <v>5.573080967402734</v>
      </c>
      <c r="E5211" s="282" t="s">
        <v>2844</v>
      </c>
    </row>
    <row r="5212" spans="1:5" x14ac:dyDescent="0.2">
      <c r="A5212" s="282" t="s">
        <v>6391</v>
      </c>
      <c r="B5212" s="282" t="s">
        <v>6390</v>
      </c>
      <c r="C5212" s="282" t="s">
        <v>112</v>
      </c>
      <c r="D5212" s="310">
        <v>-12.824427480916031</v>
      </c>
      <c r="E5212" s="282" t="s">
        <v>2852</v>
      </c>
    </row>
    <row r="5213" spans="1:5" x14ac:dyDescent="0.2">
      <c r="A5213" s="282" t="s">
        <v>6389</v>
      </c>
      <c r="B5213" s="282" t="s">
        <v>6388</v>
      </c>
      <c r="C5213" s="282" t="s">
        <v>112</v>
      </c>
      <c r="D5213" s="310">
        <v>-9.4890510948905096</v>
      </c>
      <c r="E5213" s="282" t="s">
        <v>2852</v>
      </c>
    </row>
    <row r="5214" spans="1:5" x14ac:dyDescent="0.2">
      <c r="A5214" s="282" t="s">
        <v>6387</v>
      </c>
      <c r="B5214" s="282" t="s">
        <v>6386</v>
      </c>
      <c r="C5214" s="282" t="s">
        <v>112</v>
      </c>
      <c r="D5214" s="310">
        <v>0.58139534883720934</v>
      </c>
      <c r="E5214" s="282" t="s">
        <v>2849</v>
      </c>
    </row>
    <row r="5215" spans="1:5" x14ac:dyDescent="0.2">
      <c r="A5215" s="282" t="s">
        <v>6385</v>
      </c>
      <c r="B5215" s="282" t="s">
        <v>6384</v>
      </c>
      <c r="C5215" s="282" t="s">
        <v>112</v>
      </c>
      <c r="D5215" s="310">
        <v>-11.335578002244668</v>
      </c>
      <c r="E5215" s="282" t="s">
        <v>2852</v>
      </c>
    </row>
    <row r="5216" spans="1:5" x14ac:dyDescent="0.2">
      <c r="A5216" s="282" t="s">
        <v>6383</v>
      </c>
      <c r="B5216" s="282" t="s">
        <v>6382</v>
      </c>
      <c r="C5216" s="282" t="s">
        <v>112</v>
      </c>
      <c r="D5216" s="310">
        <v>-6.0344827586206895</v>
      </c>
      <c r="E5216" s="282" t="s">
        <v>2852</v>
      </c>
    </row>
    <row r="5217" spans="1:5" x14ac:dyDescent="0.2">
      <c r="A5217" s="282" t="s">
        <v>6381</v>
      </c>
      <c r="B5217" s="282" t="s">
        <v>6380</v>
      </c>
      <c r="C5217" s="282" t="s">
        <v>112</v>
      </c>
      <c r="D5217" s="310">
        <v>4.6979865771812079</v>
      </c>
      <c r="E5217" s="282" t="s">
        <v>2844</v>
      </c>
    </row>
    <row r="5218" spans="1:5" x14ac:dyDescent="0.2">
      <c r="A5218" s="282" t="s">
        <v>6379</v>
      </c>
      <c r="B5218" s="282" t="s">
        <v>6378</v>
      </c>
      <c r="C5218" s="282" t="s">
        <v>112</v>
      </c>
      <c r="D5218" s="310">
        <v>-8.3243243243243246</v>
      </c>
      <c r="E5218" s="282" t="s">
        <v>2852</v>
      </c>
    </row>
    <row r="5219" spans="1:5" x14ac:dyDescent="0.2">
      <c r="A5219" s="282" t="s">
        <v>6377</v>
      </c>
      <c r="B5219" s="282" t="s">
        <v>6376</v>
      </c>
      <c r="C5219" s="282" t="s">
        <v>112</v>
      </c>
      <c r="D5219" s="310">
        <v>-14.597544338335608</v>
      </c>
      <c r="E5219" s="282" t="s">
        <v>2852</v>
      </c>
    </row>
    <row r="5220" spans="1:5" x14ac:dyDescent="0.2">
      <c r="A5220" s="282" t="s">
        <v>6375</v>
      </c>
      <c r="B5220" s="282" t="s">
        <v>6374</v>
      </c>
      <c r="C5220" s="282" t="s">
        <v>112</v>
      </c>
      <c r="D5220" s="310">
        <v>30.044843049327351</v>
      </c>
      <c r="E5220" s="282" t="s">
        <v>2844</v>
      </c>
    </row>
    <row r="5221" spans="1:5" x14ac:dyDescent="0.2">
      <c r="A5221" s="282" t="s">
        <v>6373</v>
      </c>
      <c r="B5221" s="282" t="s">
        <v>6372</v>
      </c>
      <c r="C5221" s="282" t="s">
        <v>112</v>
      </c>
      <c r="D5221" s="310">
        <v>7.5471698113207548</v>
      </c>
      <c r="E5221" s="282" t="s">
        <v>2844</v>
      </c>
    </row>
    <row r="5222" spans="1:5" x14ac:dyDescent="0.2">
      <c r="A5222" s="282" t="s">
        <v>6371</v>
      </c>
      <c r="B5222" s="282" t="s">
        <v>6370</v>
      </c>
      <c r="C5222" s="282" t="s">
        <v>112</v>
      </c>
      <c r="D5222" s="310">
        <v>-18.705035971223023</v>
      </c>
      <c r="E5222" s="282" t="s">
        <v>2852</v>
      </c>
    </row>
    <row r="5223" spans="1:5" x14ac:dyDescent="0.2">
      <c r="A5223" s="282" t="s">
        <v>6369</v>
      </c>
      <c r="B5223" s="282" t="s">
        <v>6368</v>
      </c>
      <c r="C5223" s="282" t="s">
        <v>112</v>
      </c>
      <c r="D5223" s="310">
        <v>-9.0066225165562912</v>
      </c>
      <c r="E5223" s="282" t="s">
        <v>2852</v>
      </c>
    </row>
    <row r="5224" spans="1:5" x14ac:dyDescent="0.2">
      <c r="A5224" s="282" t="s">
        <v>6367</v>
      </c>
      <c r="B5224" s="282" t="s">
        <v>6366</v>
      </c>
      <c r="C5224" s="282" t="s">
        <v>112</v>
      </c>
      <c r="D5224" s="310">
        <v>-5.766526019690577</v>
      </c>
      <c r="E5224" s="282" t="s">
        <v>2852</v>
      </c>
    </row>
    <row r="5225" spans="1:5" x14ac:dyDescent="0.2">
      <c r="A5225" s="282" t="s">
        <v>6365</v>
      </c>
      <c r="B5225" s="282" t="s">
        <v>6364</v>
      </c>
      <c r="C5225" s="282" t="s">
        <v>112</v>
      </c>
      <c r="D5225" s="310">
        <v>16.647662485746864</v>
      </c>
      <c r="E5225" s="282" t="s">
        <v>2844</v>
      </c>
    </row>
    <row r="5226" spans="1:5" x14ac:dyDescent="0.2">
      <c r="A5226" s="282" t="s">
        <v>6363</v>
      </c>
      <c r="B5226" s="282" t="s">
        <v>6362</v>
      </c>
      <c r="C5226" s="282" t="s">
        <v>112</v>
      </c>
      <c r="D5226" s="310">
        <v>-0.27359781121751026</v>
      </c>
      <c r="E5226" s="282" t="s">
        <v>2852</v>
      </c>
    </row>
    <row r="5227" spans="1:5" x14ac:dyDescent="0.2">
      <c r="A5227" s="282" t="s">
        <v>6361</v>
      </c>
      <c r="B5227" s="282" t="s">
        <v>6360</v>
      </c>
      <c r="C5227" s="282" t="s">
        <v>112</v>
      </c>
      <c r="D5227" s="310">
        <v>-2.4502297090352223</v>
      </c>
      <c r="E5227" s="282" t="s">
        <v>2852</v>
      </c>
    </row>
    <row r="5228" spans="1:5" x14ac:dyDescent="0.2">
      <c r="A5228" s="282" t="s">
        <v>6359</v>
      </c>
      <c r="B5228" s="282" t="s">
        <v>6358</v>
      </c>
      <c r="C5228" s="282" t="s">
        <v>112</v>
      </c>
      <c r="D5228" s="310">
        <v>-12.717770034843207</v>
      </c>
      <c r="E5228" s="282" t="s">
        <v>2852</v>
      </c>
    </row>
    <row r="5229" spans="1:5" x14ac:dyDescent="0.2">
      <c r="A5229" s="282" t="s">
        <v>6357</v>
      </c>
      <c r="B5229" s="282" t="s">
        <v>6356</v>
      </c>
      <c r="C5229" s="282" t="s">
        <v>112</v>
      </c>
      <c r="D5229" s="310">
        <v>42.028985507246375</v>
      </c>
      <c r="E5229" s="282" t="s">
        <v>2844</v>
      </c>
    </row>
    <row r="5230" spans="1:5" x14ac:dyDescent="0.2">
      <c r="A5230" s="282" t="s">
        <v>6355</v>
      </c>
      <c r="B5230" s="282" t="s">
        <v>6354</v>
      </c>
      <c r="C5230" s="282" t="s">
        <v>112</v>
      </c>
      <c r="D5230" s="310">
        <v>-7.2100313479623823</v>
      </c>
      <c r="E5230" s="282" t="s">
        <v>2852</v>
      </c>
    </row>
    <row r="5231" spans="1:5" x14ac:dyDescent="0.2">
      <c r="A5231" s="282" t="s">
        <v>6353</v>
      </c>
      <c r="B5231" s="282" t="s">
        <v>6352</v>
      </c>
      <c r="C5231" s="282" t="s">
        <v>112</v>
      </c>
      <c r="D5231" s="310">
        <v>1.2012012012012012</v>
      </c>
      <c r="E5231" s="282" t="s">
        <v>2849</v>
      </c>
    </row>
    <row r="5232" spans="1:5" x14ac:dyDescent="0.2">
      <c r="A5232" s="282" t="s">
        <v>6351</v>
      </c>
      <c r="B5232" s="282" t="s">
        <v>6350</v>
      </c>
      <c r="C5232" s="282" t="s">
        <v>112</v>
      </c>
      <c r="D5232" s="310">
        <v>-9.5127610208816709</v>
      </c>
      <c r="E5232" s="282" t="s">
        <v>2852</v>
      </c>
    </row>
    <row r="5233" spans="1:5" x14ac:dyDescent="0.2">
      <c r="A5233" s="282" t="s">
        <v>6349</v>
      </c>
      <c r="B5233" s="282" t="s">
        <v>6348</v>
      </c>
      <c r="C5233" s="282" t="s">
        <v>112</v>
      </c>
      <c r="D5233" s="310">
        <v>-5.2451539338654509</v>
      </c>
      <c r="E5233" s="282" t="s">
        <v>2852</v>
      </c>
    </row>
    <row r="5234" spans="1:5" x14ac:dyDescent="0.2">
      <c r="A5234" s="282" t="s">
        <v>6347</v>
      </c>
      <c r="B5234" s="282" t="s">
        <v>6346</v>
      </c>
      <c r="C5234" s="282" t="s">
        <v>112</v>
      </c>
      <c r="D5234" s="310">
        <v>-14.987714987714988</v>
      </c>
      <c r="E5234" s="282" t="s">
        <v>2852</v>
      </c>
    </row>
    <row r="5235" spans="1:5" x14ac:dyDescent="0.2">
      <c r="A5235" s="282" t="s">
        <v>6345</v>
      </c>
      <c r="B5235" s="282" t="s">
        <v>6344</v>
      </c>
      <c r="C5235" s="282" t="s">
        <v>112</v>
      </c>
      <c r="D5235" s="310">
        <v>-10.520094562647754</v>
      </c>
      <c r="E5235" s="282" t="s">
        <v>2852</v>
      </c>
    </row>
    <row r="5236" spans="1:5" x14ac:dyDescent="0.2">
      <c r="A5236" s="282" t="s">
        <v>6343</v>
      </c>
      <c r="B5236" s="282" t="s">
        <v>6342</v>
      </c>
      <c r="C5236" s="282" t="s">
        <v>112</v>
      </c>
      <c r="D5236" s="310">
        <v>-4.716981132075472</v>
      </c>
      <c r="E5236" s="282" t="s">
        <v>2852</v>
      </c>
    </row>
    <row r="5237" spans="1:5" x14ac:dyDescent="0.2">
      <c r="A5237" s="282" t="s">
        <v>6341</v>
      </c>
      <c r="B5237" s="282" t="s">
        <v>6340</v>
      </c>
      <c r="C5237" s="282" t="s">
        <v>112</v>
      </c>
      <c r="D5237" s="310">
        <v>-4.9136786188579018</v>
      </c>
      <c r="E5237" s="282" t="s">
        <v>2852</v>
      </c>
    </row>
    <row r="5238" spans="1:5" x14ac:dyDescent="0.2">
      <c r="A5238" s="282" t="s">
        <v>6339</v>
      </c>
      <c r="B5238" s="282" t="s">
        <v>6338</v>
      </c>
      <c r="C5238" s="282" t="s">
        <v>112</v>
      </c>
      <c r="D5238" s="310">
        <v>1.4725568942436411</v>
      </c>
      <c r="E5238" s="282" t="s">
        <v>2849</v>
      </c>
    </row>
    <row r="5239" spans="1:5" x14ac:dyDescent="0.2">
      <c r="A5239" s="282" t="s">
        <v>6337</v>
      </c>
      <c r="B5239" s="282" t="s">
        <v>6336</v>
      </c>
      <c r="C5239" s="282" t="s">
        <v>112</v>
      </c>
      <c r="D5239" s="310">
        <v>-6.568364611260054</v>
      </c>
      <c r="E5239" s="282" t="s">
        <v>2852</v>
      </c>
    </row>
    <row r="5240" spans="1:5" x14ac:dyDescent="0.2">
      <c r="A5240" s="282" t="s">
        <v>6335</v>
      </c>
      <c r="B5240" s="282" t="s">
        <v>6334</v>
      </c>
      <c r="C5240" s="282" t="s">
        <v>112</v>
      </c>
      <c r="D5240" s="310">
        <v>-15.726179463459761</v>
      </c>
      <c r="E5240" s="282" t="s">
        <v>2852</v>
      </c>
    </row>
    <row r="5241" spans="1:5" x14ac:dyDescent="0.2">
      <c r="A5241" s="282" t="s">
        <v>6333</v>
      </c>
      <c r="B5241" s="282" t="s">
        <v>6332</v>
      </c>
      <c r="C5241" s="282" t="s">
        <v>112</v>
      </c>
      <c r="D5241" s="310">
        <v>14.619883040935672</v>
      </c>
      <c r="E5241" s="282" t="s">
        <v>2844</v>
      </c>
    </row>
    <row r="5242" spans="1:5" x14ac:dyDescent="0.2">
      <c r="A5242" s="282" t="s">
        <v>6331</v>
      </c>
      <c r="B5242" s="282" t="s">
        <v>6330</v>
      </c>
      <c r="C5242" s="282" t="s">
        <v>112</v>
      </c>
      <c r="D5242" s="310">
        <v>18.3641975308642</v>
      </c>
      <c r="E5242" s="282" t="s">
        <v>2844</v>
      </c>
    </row>
    <row r="5243" spans="1:5" x14ac:dyDescent="0.2">
      <c r="A5243" s="282" t="s">
        <v>6329</v>
      </c>
      <c r="B5243" s="282" t="s">
        <v>6328</v>
      </c>
      <c r="C5243" s="282" t="s">
        <v>112</v>
      </c>
      <c r="D5243" s="310">
        <v>-11.929307805596466</v>
      </c>
      <c r="E5243" s="282" t="s">
        <v>2852</v>
      </c>
    </row>
    <row r="5244" spans="1:5" x14ac:dyDescent="0.2">
      <c r="A5244" s="282" t="s">
        <v>6327</v>
      </c>
      <c r="B5244" s="282" t="s">
        <v>6326</v>
      </c>
      <c r="C5244" s="282" t="s">
        <v>112</v>
      </c>
      <c r="D5244" s="310">
        <v>-5.7640750670241285</v>
      </c>
      <c r="E5244" s="282" t="s">
        <v>2852</v>
      </c>
    </row>
    <row r="5245" spans="1:5" x14ac:dyDescent="0.2">
      <c r="A5245" s="282" t="s">
        <v>6325</v>
      </c>
      <c r="B5245" s="282" t="s">
        <v>6324</v>
      </c>
      <c r="C5245" s="282" t="s">
        <v>112</v>
      </c>
      <c r="D5245" s="310">
        <v>-12.599469496021221</v>
      </c>
      <c r="E5245" s="282" t="s">
        <v>2852</v>
      </c>
    </row>
    <row r="5246" spans="1:5" x14ac:dyDescent="0.2">
      <c r="A5246" s="282" t="s">
        <v>6323</v>
      </c>
      <c r="B5246" s="282" t="s">
        <v>6322</v>
      </c>
      <c r="C5246" s="282" t="s">
        <v>112</v>
      </c>
      <c r="D5246" s="310">
        <v>-13.48314606741573</v>
      </c>
      <c r="E5246" s="282" t="s">
        <v>2852</v>
      </c>
    </row>
    <row r="5247" spans="1:5" x14ac:dyDescent="0.2">
      <c r="A5247" s="282" t="s">
        <v>6321</v>
      </c>
      <c r="B5247" s="282" t="s">
        <v>6320</v>
      </c>
      <c r="C5247" s="282" t="s">
        <v>112</v>
      </c>
      <c r="D5247" s="310">
        <v>12.137931034482758</v>
      </c>
      <c r="E5247" s="282" t="s">
        <v>2844</v>
      </c>
    </row>
    <row r="5248" spans="1:5" x14ac:dyDescent="0.2">
      <c r="A5248" s="282" t="s">
        <v>6319</v>
      </c>
      <c r="B5248" s="282" t="s">
        <v>6318</v>
      </c>
      <c r="C5248" s="282" t="s">
        <v>112</v>
      </c>
      <c r="D5248" s="310">
        <v>-8.1705150976909415</v>
      </c>
      <c r="E5248" s="282" t="s">
        <v>2852</v>
      </c>
    </row>
    <row r="5249" spans="1:5" x14ac:dyDescent="0.2">
      <c r="A5249" s="282" t="s">
        <v>6317</v>
      </c>
      <c r="B5249" s="282" t="s">
        <v>6316</v>
      </c>
      <c r="C5249" s="282" t="s">
        <v>112</v>
      </c>
      <c r="D5249" s="310">
        <v>-4.0880503144654083</v>
      </c>
      <c r="E5249" s="282" t="s">
        <v>2852</v>
      </c>
    </row>
    <row r="5250" spans="1:5" x14ac:dyDescent="0.2">
      <c r="A5250" s="282" t="s">
        <v>6315</v>
      </c>
      <c r="B5250" s="282" t="s">
        <v>6314</v>
      </c>
      <c r="C5250" s="282" t="s">
        <v>112</v>
      </c>
      <c r="D5250" s="310">
        <v>-3.0927835051546393</v>
      </c>
      <c r="E5250" s="282" t="s">
        <v>2852</v>
      </c>
    </row>
    <row r="5251" spans="1:5" x14ac:dyDescent="0.2">
      <c r="A5251" s="282" t="s">
        <v>6313</v>
      </c>
      <c r="B5251" s="282" t="s">
        <v>6312</v>
      </c>
      <c r="C5251" s="282" t="s">
        <v>112</v>
      </c>
      <c r="D5251" s="310">
        <v>1.4588859416445623</v>
      </c>
      <c r="E5251" s="282" t="s">
        <v>2849</v>
      </c>
    </row>
    <row r="5252" spans="1:5" x14ac:dyDescent="0.2">
      <c r="A5252" s="282" t="s">
        <v>6311</v>
      </c>
      <c r="B5252" s="282" t="s">
        <v>6310</v>
      </c>
      <c r="C5252" s="282" t="s">
        <v>112</v>
      </c>
      <c r="D5252" s="310">
        <v>-5.8894230769230766</v>
      </c>
      <c r="E5252" s="282" t="s">
        <v>2852</v>
      </c>
    </row>
    <row r="5253" spans="1:5" x14ac:dyDescent="0.2">
      <c r="A5253" s="282" t="s">
        <v>6309</v>
      </c>
      <c r="B5253" s="282" t="s">
        <v>6308</v>
      </c>
      <c r="C5253" s="282" t="s">
        <v>112</v>
      </c>
      <c r="D5253" s="310">
        <v>-12.857142857142856</v>
      </c>
      <c r="E5253" s="282" t="s">
        <v>2852</v>
      </c>
    </row>
    <row r="5254" spans="1:5" x14ac:dyDescent="0.2">
      <c r="A5254" s="282" t="s">
        <v>6307</v>
      </c>
      <c r="B5254" s="282" t="s">
        <v>6306</v>
      </c>
      <c r="C5254" s="282" t="s">
        <v>112</v>
      </c>
      <c r="D5254" s="310">
        <v>-7.9249217935349323</v>
      </c>
      <c r="E5254" s="282" t="s">
        <v>2852</v>
      </c>
    </row>
    <row r="5255" spans="1:5" x14ac:dyDescent="0.2">
      <c r="A5255" s="282" t="s">
        <v>6305</v>
      </c>
      <c r="B5255" s="282" t="s">
        <v>6304</v>
      </c>
      <c r="C5255" s="282" t="s">
        <v>112</v>
      </c>
      <c r="D5255" s="310">
        <v>8.2908163265306118</v>
      </c>
      <c r="E5255" s="282" t="s">
        <v>2844</v>
      </c>
    </row>
    <row r="5256" spans="1:5" x14ac:dyDescent="0.2">
      <c r="A5256" s="282" t="s">
        <v>6303</v>
      </c>
      <c r="B5256" s="282" t="s">
        <v>6302</v>
      </c>
      <c r="C5256" s="282" t="s">
        <v>112</v>
      </c>
      <c r="D5256" s="310">
        <v>-9.3791281373844129</v>
      </c>
      <c r="E5256" s="282" t="s">
        <v>2852</v>
      </c>
    </row>
    <row r="5257" spans="1:5" x14ac:dyDescent="0.2">
      <c r="A5257" s="282" t="s">
        <v>6301</v>
      </c>
      <c r="B5257" s="282" t="s">
        <v>6300</v>
      </c>
      <c r="C5257" s="282" t="s">
        <v>112</v>
      </c>
      <c r="D5257" s="310">
        <v>-5.2410901467505235</v>
      </c>
      <c r="E5257" s="282" t="s">
        <v>2852</v>
      </c>
    </row>
    <row r="5258" spans="1:5" x14ac:dyDescent="0.2">
      <c r="A5258" s="282" t="s">
        <v>6299</v>
      </c>
      <c r="B5258" s="282" t="s">
        <v>6298</v>
      </c>
      <c r="C5258" s="282" t="s">
        <v>112</v>
      </c>
      <c r="D5258" s="310">
        <v>-16.398390342052313</v>
      </c>
      <c r="E5258" s="282" t="s">
        <v>2852</v>
      </c>
    </row>
    <row r="5259" spans="1:5" x14ac:dyDescent="0.2">
      <c r="A5259" s="282" t="s">
        <v>6297</v>
      </c>
      <c r="B5259" s="282" t="s">
        <v>6296</v>
      </c>
      <c r="C5259" s="282" t="s">
        <v>112</v>
      </c>
      <c r="D5259" s="310">
        <v>-6.3513513513513518</v>
      </c>
      <c r="E5259" s="282" t="s">
        <v>2852</v>
      </c>
    </row>
    <row r="5260" spans="1:5" x14ac:dyDescent="0.2">
      <c r="A5260" s="282" t="s">
        <v>6295</v>
      </c>
      <c r="B5260" s="282" t="s">
        <v>6294</v>
      </c>
      <c r="C5260" s="282" t="s">
        <v>112</v>
      </c>
      <c r="D5260" s="310">
        <v>-11.428571428571429</v>
      </c>
      <c r="E5260" s="282" t="s">
        <v>2852</v>
      </c>
    </row>
    <row r="5261" spans="1:5" x14ac:dyDescent="0.2">
      <c r="A5261" s="282" t="s">
        <v>6293</v>
      </c>
      <c r="B5261" s="282" t="s">
        <v>6292</v>
      </c>
      <c r="C5261" s="282" t="s">
        <v>112</v>
      </c>
      <c r="D5261" s="310">
        <v>-7.0321811680572113</v>
      </c>
      <c r="E5261" s="282" t="s">
        <v>2852</v>
      </c>
    </row>
    <row r="5262" spans="1:5" x14ac:dyDescent="0.2">
      <c r="A5262" s="282" t="s">
        <v>6291</v>
      </c>
      <c r="B5262" s="282" t="s">
        <v>6290</v>
      </c>
      <c r="C5262" s="282" t="s">
        <v>112</v>
      </c>
      <c r="D5262" s="310">
        <v>-0.91954022988505746</v>
      </c>
      <c r="E5262" s="282" t="s">
        <v>2852</v>
      </c>
    </row>
    <row r="5263" spans="1:5" x14ac:dyDescent="0.2">
      <c r="A5263" s="282" t="s">
        <v>6289</v>
      </c>
      <c r="B5263" s="282" t="s">
        <v>6288</v>
      </c>
      <c r="C5263" s="282" t="s">
        <v>112</v>
      </c>
      <c r="D5263" s="310">
        <v>5.3237410071942444</v>
      </c>
      <c r="E5263" s="282" t="s">
        <v>2844</v>
      </c>
    </row>
    <row r="5264" spans="1:5" x14ac:dyDescent="0.2">
      <c r="A5264" s="282" t="s">
        <v>6287</v>
      </c>
      <c r="B5264" s="282" t="s">
        <v>6286</v>
      </c>
      <c r="C5264" s="282" t="s">
        <v>112</v>
      </c>
      <c r="D5264" s="310">
        <v>-5.3712480252764614</v>
      </c>
      <c r="E5264" s="282" t="s">
        <v>2852</v>
      </c>
    </row>
    <row r="5265" spans="1:5" x14ac:dyDescent="0.2">
      <c r="A5265" s="282" t="s">
        <v>6285</v>
      </c>
      <c r="B5265" s="282" t="s">
        <v>6284</v>
      </c>
      <c r="C5265" s="282" t="s">
        <v>112</v>
      </c>
      <c r="D5265" s="310">
        <v>-8.4065244667503141</v>
      </c>
      <c r="E5265" s="282" t="s">
        <v>2852</v>
      </c>
    </row>
    <row r="5266" spans="1:5" x14ac:dyDescent="0.2">
      <c r="A5266" s="282" t="s">
        <v>6283</v>
      </c>
      <c r="B5266" s="282" t="s">
        <v>6282</v>
      </c>
      <c r="C5266" s="282" t="s">
        <v>112</v>
      </c>
      <c r="D5266" s="310">
        <v>-17.475728155339805</v>
      </c>
      <c r="E5266" s="282" t="s">
        <v>2852</v>
      </c>
    </row>
    <row r="5267" spans="1:5" x14ac:dyDescent="0.2">
      <c r="A5267" s="282" t="s">
        <v>6281</v>
      </c>
      <c r="B5267" s="282" t="s">
        <v>6280</v>
      </c>
      <c r="C5267" s="282" t="s">
        <v>112</v>
      </c>
      <c r="D5267" s="310">
        <v>-10.848126232741617</v>
      </c>
      <c r="E5267" s="282" t="s">
        <v>2852</v>
      </c>
    </row>
    <row r="5268" spans="1:5" x14ac:dyDescent="0.2">
      <c r="A5268" s="282" t="s">
        <v>6279</v>
      </c>
      <c r="B5268" s="282" t="s">
        <v>6278</v>
      </c>
      <c r="C5268" s="282" t="s">
        <v>112</v>
      </c>
      <c r="D5268" s="310">
        <v>6.5384615384615392</v>
      </c>
      <c r="E5268" s="282" t="s">
        <v>2844</v>
      </c>
    </row>
    <row r="5269" spans="1:5" x14ac:dyDescent="0.2">
      <c r="A5269" s="282" t="s">
        <v>6277</v>
      </c>
      <c r="B5269" s="282" t="s">
        <v>6276</v>
      </c>
      <c r="C5269" s="282" t="s">
        <v>112</v>
      </c>
      <c r="D5269" s="310">
        <v>-4.6893317702227435</v>
      </c>
      <c r="E5269" s="282" t="s">
        <v>2852</v>
      </c>
    </row>
    <row r="5270" spans="1:5" x14ac:dyDescent="0.2">
      <c r="A5270" s="282" t="s">
        <v>6275</v>
      </c>
      <c r="B5270" s="282" t="s">
        <v>6274</v>
      </c>
      <c r="C5270" s="282" t="s">
        <v>112</v>
      </c>
      <c r="D5270" s="310">
        <v>22.285714285714285</v>
      </c>
      <c r="E5270" s="282" t="s">
        <v>2844</v>
      </c>
    </row>
    <row r="5271" spans="1:5" x14ac:dyDescent="0.2">
      <c r="A5271" s="282" t="s">
        <v>6273</v>
      </c>
      <c r="B5271" s="282" t="s">
        <v>6272</v>
      </c>
      <c r="C5271" s="282" t="s">
        <v>112</v>
      </c>
      <c r="D5271" s="310">
        <v>-15.24390243902439</v>
      </c>
      <c r="E5271" s="282" t="s">
        <v>2852</v>
      </c>
    </row>
    <row r="5272" spans="1:5" x14ac:dyDescent="0.2">
      <c r="A5272" s="282" t="s">
        <v>6271</v>
      </c>
      <c r="B5272" s="282" t="s">
        <v>6270</v>
      </c>
      <c r="C5272" s="282" t="s">
        <v>112</v>
      </c>
      <c r="D5272" s="310">
        <v>13.715710723192021</v>
      </c>
      <c r="E5272" s="282" t="s">
        <v>2844</v>
      </c>
    </row>
    <row r="5273" spans="1:5" x14ac:dyDescent="0.2">
      <c r="A5273" s="282" t="s">
        <v>6269</v>
      </c>
      <c r="B5273" s="282" t="s">
        <v>6268</v>
      </c>
      <c r="C5273" s="282" t="s">
        <v>112</v>
      </c>
      <c r="D5273" s="310">
        <v>-17.485549132947977</v>
      </c>
      <c r="E5273" s="282" t="s">
        <v>2852</v>
      </c>
    </row>
    <row r="5274" spans="1:5" x14ac:dyDescent="0.2">
      <c r="A5274" s="282" t="s">
        <v>6267</v>
      </c>
      <c r="B5274" s="282" t="s">
        <v>6266</v>
      </c>
      <c r="C5274" s="282" t="s">
        <v>112</v>
      </c>
      <c r="D5274" s="310">
        <v>-9.4606542882404963</v>
      </c>
      <c r="E5274" s="282" t="s">
        <v>2852</v>
      </c>
    </row>
    <row r="5275" spans="1:5" x14ac:dyDescent="0.2">
      <c r="A5275" s="282" t="s">
        <v>6265</v>
      </c>
      <c r="B5275" s="282" t="s">
        <v>6264</v>
      </c>
      <c r="C5275" s="282" t="s">
        <v>112</v>
      </c>
      <c r="D5275" s="310">
        <v>-8.1355932203389827</v>
      </c>
      <c r="E5275" s="282" t="s">
        <v>2852</v>
      </c>
    </row>
    <row r="5276" spans="1:5" x14ac:dyDescent="0.2">
      <c r="A5276" s="282" t="s">
        <v>6263</v>
      </c>
      <c r="B5276" s="282" t="s">
        <v>6262</v>
      </c>
      <c r="C5276" s="282" t="s">
        <v>112</v>
      </c>
      <c r="D5276" s="310">
        <v>-12.664640324214794</v>
      </c>
      <c r="E5276" s="282" t="s">
        <v>2852</v>
      </c>
    </row>
    <row r="5277" spans="1:5" x14ac:dyDescent="0.2">
      <c r="A5277" s="282" t="s">
        <v>6261</v>
      </c>
      <c r="B5277" s="282" t="s">
        <v>6260</v>
      </c>
      <c r="C5277" s="282" t="s">
        <v>112</v>
      </c>
      <c r="D5277" s="310">
        <v>-9.9579242636746148</v>
      </c>
      <c r="E5277" s="282" t="s">
        <v>2852</v>
      </c>
    </row>
    <row r="5278" spans="1:5" x14ac:dyDescent="0.2">
      <c r="A5278" s="282" t="s">
        <v>6259</v>
      </c>
      <c r="B5278" s="282" t="s">
        <v>6258</v>
      </c>
      <c r="C5278" s="282" t="s">
        <v>112</v>
      </c>
      <c r="D5278" s="310">
        <v>8.007117437722421</v>
      </c>
      <c r="E5278" s="282" t="s">
        <v>2844</v>
      </c>
    </row>
    <row r="5279" spans="1:5" x14ac:dyDescent="0.2">
      <c r="A5279" s="282" t="s">
        <v>6257</v>
      </c>
      <c r="B5279" s="282" t="s">
        <v>6256</v>
      </c>
      <c r="C5279" s="282" t="s">
        <v>112</v>
      </c>
      <c r="D5279" s="310">
        <v>0.1508295625942685</v>
      </c>
      <c r="E5279" s="282" t="s">
        <v>2849</v>
      </c>
    </row>
    <row r="5280" spans="1:5" x14ac:dyDescent="0.2">
      <c r="A5280" s="282" t="s">
        <v>6255</v>
      </c>
      <c r="B5280" s="282" t="s">
        <v>6254</v>
      </c>
      <c r="C5280" s="282" t="s">
        <v>112</v>
      </c>
      <c r="D5280" s="310">
        <v>-1.639344262295082</v>
      </c>
      <c r="E5280" s="282" t="s">
        <v>2852</v>
      </c>
    </row>
    <row r="5281" spans="1:5" x14ac:dyDescent="0.2">
      <c r="A5281" s="282" t="s">
        <v>6253</v>
      </c>
      <c r="B5281" s="282" t="s">
        <v>6252</v>
      </c>
      <c r="C5281" s="282" t="s">
        <v>112</v>
      </c>
      <c r="D5281" s="310">
        <v>-3.7220843672456572</v>
      </c>
      <c r="E5281" s="282" t="s">
        <v>2852</v>
      </c>
    </row>
    <row r="5282" spans="1:5" x14ac:dyDescent="0.2">
      <c r="A5282" s="282" t="s">
        <v>6251</v>
      </c>
      <c r="B5282" s="282" t="s">
        <v>6250</v>
      </c>
      <c r="C5282" s="282" t="s">
        <v>112</v>
      </c>
      <c r="D5282" s="310">
        <v>-10.970464135021098</v>
      </c>
      <c r="E5282" s="282" t="s">
        <v>2852</v>
      </c>
    </row>
    <row r="5283" spans="1:5" x14ac:dyDescent="0.2">
      <c r="A5283" s="282" t="s">
        <v>6249</v>
      </c>
      <c r="B5283" s="282" t="s">
        <v>6248</v>
      </c>
      <c r="C5283" s="282" t="s">
        <v>112</v>
      </c>
      <c r="D5283" s="310">
        <v>-14.832535885167463</v>
      </c>
      <c r="E5283" s="282" t="s">
        <v>2852</v>
      </c>
    </row>
    <row r="5284" spans="1:5" x14ac:dyDescent="0.2">
      <c r="A5284" s="282" t="s">
        <v>6247</v>
      </c>
      <c r="B5284" s="282" t="s">
        <v>6246</v>
      </c>
      <c r="C5284" s="282" t="s">
        <v>112</v>
      </c>
      <c r="D5284" s="310">
        <v>-10.510948905109489</v>
      </c>
      <c r="E5284" s="282" t="s">
        <v>2852</v>
      </c>
    </row>
    <row r="5285" spans="1:5" x14ac:dyDescent="0.2">
      <c r="A5285" s="282" t="s">
        <v>6245</v>
      </c>
      <c r="B5285" s="282" t="s">
        <v>6244</v>
      </c>
      <c r="C5285" s="282" t="s">
        <v>112</v>
      </c>
      <c r="D5285" s="310">
        <v>-14.023372287145241</v>
      </c>
      <c r="E5285" s="282" t="s">
        <v>2852</v>
      </c>
    </row>
    <row r="5286" spans="1:5" x14ac:dyDescent="0.2">
      <c r="A5286" s="282" t="s">
        <v>6243</v>
      </c>
      <c r="B5286" s="282" t="s">
        <v>6242</v>
      </c>
      <c r="C5286" s="282" t="s">
        <v>112</v>
      </c>
      <c r="D5286" s="310">
        <v>-11.259079903147699</v>
      </c>
      <c r="E5286" s="282" t="s">
        <v>2852</v>
      </c>
    </row>
    <row r="5287" spans="1:5" x14ac:dyDescent="0.2">
      <c r="A5287" s="282" t="s">
        <v>6241</v>
      </c>
      <c r="B5287" s="282" t="s">
        <v>6240</v>
      </c>
      <c r="C5287" s="282" t="s">
        <v>112</v>
      </c>
      <c r="D5287" s="310">
        <v>-9.4626168224299061</v>
      </c>
      <c r="E5287" s="282" t="s">
        <v>2852</v>
      </c>
    </row>
    <row r="5288" spans="1:5" x14ac:dyDescent="0.2">
      <c r="A5288" s="282" t="s">
        <v>6239</v>
      </c>
      <c r="B5288" s="282" t="s">
        <v>6238</v>
      </c>
      <c r="C5288" s="282" t="s">
        <v>112</v>
      </c>
      <c r="D5288" s="310">
        <v>89.922480620155042</v>
      </c>
      <c r="E5288" s="282" t="s">
        <v>2844</v>
      </c>
    </row>
    <row r="5289" spans="1:5" x14ac:dyDescent="0.2">
      <c r="A5289" s="282" t="s">
        <v>6237</v>
      </c>
      <c r="B5289" s="282" t="s">
        <v>6236</v>
      </c>
      <c r="C5289" s="282" t="s">
        <v>112</v>
      </c>
      <c r="D5289" s="310">
        <v>-4.6259842519685037</v>
      </c>
      <c r="E5289" s="282" t="s">
        <v>2852</v>
      </c>
    </row>
    <row r="5290" spans="1:5" x14ac:dyDescent="0.2">
      <c r="A5290" s="282" t="s">
        <v>6235</v>
      </c>
      <c r="B5290" s="282" t="s">
        <v>6234</v>
      </c>
      <c r="C5290" s="282" t="s">
        <v>112</v>
      </c>
      <c r="D5290" s="310">
        <v>-4.0502793296089381</v>
      </c>
      <c r="E5290" s="282" t="s">
        <v>2852</v>
      </c>
    </row>
    <row r="5291" spans="1:5" x14ac:dyDescent="0.2">
      <c r="A5291" s="282" t="s">
        <v>6233</v>
      </c>
      <c r="B5291" s="282" t="s">
        <v>6232</v>
      </c>
      <c r="C5291" s="282" t="s">
        <v>112</v>
      </c>
      <c r="D5291" s="310">
        <v>166.29055007052187</v>
      </c>
      <c r="E5291" s="282" t="s">
        <v>2844</v>
      </c>
    </row>
    <row r="5292" spans="1:5" x14ac:dyDescent="0.2">
      <c r="A5292" s="282" t="s">
        <v>6231</v>
      </c>
      <c r="B5292" s="282" t="s">
        <v>6230</v>
      </c>
      <c r="C5292" s="282" t="s">
        <v>112</v>
      </c>
      <c r="D5292" s="310">
        <v>26.692836113837092</v>
      </c>
      <c r="E5292" s="282" t="s">
        <v>2844</v>
      </c>
    </row>
    <row r="5293" spans="1:5" x14ac:dyDescent="0.2">
      <c r="A5293" s="282" t="s">
        <v>6229</v>
      </c>
      <c r="B5293" s="282" t="s">
        <v>6228</v>
      </c>
      <c r="C5293" s="282" t="s">
        <v>112</v>
      </c>
      <c r="D5293" s="310">
        <v>-1.8867924528301887</v>
      </c>
      <c r="E5293" s="282" t="s">
        <v>2852</v>
      </c>
    </row>
    <row r="5294" spans="1:5" x14ac:dyDescent="0.2">
      <c r="A5294" s="282" t="s">
        <v>6227</v>
      </c>
      <c r="B5294" s="282" t="s">
        <v>6226</v>
      </c>
      <c r="C5294" s="282" t="s">
        <v>112</v>
      </c>
      <c r="D5294" s="310">
        <v>1.5783540022547913</v>
      </c>
      <c r="E5294" s="282" t="s">
        <v>2849</v>
      </c>
    </row>
    <row r="5295" spans="1:5" x14ac:dyDescent="0.2">
      <c r="A5295" s="282" t="s">
        <v>6225</v>
      </c>
      <c r="B5295" s="282" t="s">
        <v>6224</v>
      </c>
      <c r="C5295" s="282" t="s">
        <v>112</v>
      </c>
      <c r="D5295" s="310">
        <v>79.791976225854384</v>
      </c>
      <c r="E5295" s="282" t="s">
        <v>2844</v>
      </c>
    </row>
    <row r="5296" spans="1:5" x14ac:dyDescent="0.2">
      <c r="A5296" s="282" t="s">
        <v>6223</v>
      </c>
      <c r="B5296" s="282" t="s">
        <v>6222</v>
      </c>
      <c r="C5296" s="282" t="s">
        <v>112</v>
      </c>
      <c r="D5296" s="310">
        <v>-11.607142857142858</v>
      </c>
      <c r="E5296" s="282" t="s">
        <v>2852</v>
      </c>
    </row>
    <row r="5297" spans="1:5" x14ac:dyDescent="0.2">
      <c r="A5297" s="282" t="s">
        <v>6221</v>
      </c>
      <c r="B5297" s="282" t="s">
        <v>6220</v>
      </c>
      <c r="C5297" s="282" t="s">
        <v>112</v>
      </c>
      <c r="D5297" s="310">
        <v>2.9268292682926833</v>
      </c>
      <c r="E5297" s="282" t="s">
        <v>2849</v>
      </c>
    </row>
    <row r="5298" spans="1:5" x14ac:dyDescent="0.2">
      <c r="A5298" s="282" t="s">
        <v>6219</v>
      </c>
      <c r="B5298" s="282" t="s">
        <v>6218</v>
      </c>
      <c r="C5298" s="282" t="s">
        <v>112</v>
      </c>
      <c r="D5298" s="310">
        <v>5.7618437900128043</v>
      </c>
      <c r="E5298" s="282" t="s">
        <v>2844</v>
      </c>
    </row>
    <row r="5299" spans="1:5" x14ac:dyDescent="0.2">
      <c r="A5299" s="282" t="s">
        <v>6217</v>
      </c>
      <c r="B5299" s="282" t="s">
        <v>6216</v>
      </c>
      <c r="C5299" s="282" t="s">
        <v>112</v>
      </c>
      <c r="D5299" s="310">
        <v>-11.527647610121837</v>
      </c>
      <c r="E5299" s="282" t="s">
        <v>2852</v>
      </c>
    </row>
    <row r="5300" spans="1:5" x14ac:dyDescent="0.2">
      <c r="A5300" s="282" t="s">
        <v>6215</v>
      </c>
      <c r="B5300" s="282" t="s">
        <v>6214</v>
      </c>
      <c r="C5300" s="282" t="s">
        <v>112</v>
      </c>
      <c r="D5300" s="310">
        <v>-2.5454545454545454</v>
      </c>
      <c r="E5300" s="282" t="s">
        <v>2852</v>
      </c>
    </row>
    <row r="5301" spans="1:5" x14ac:dyDescent="0.2">
      <c r="A5301" s="282" t="s">
        <v>6213</v>
      </c>
      <c r="B5301" s="282" t="s">
        <v>6212</v>
      </c>
      <c r="C5301" s="282" t="s">
        <v>112</v>
      </c>
      <c r="D5301" s="310">
        <v>-11.039657020364416</v>
      </c>
      <c r="E5301" s="282" t="s">
        <v>2852</v>
      </c>
    </row>
    <row r="5302" spans="1:5" x14ac:dyDescent="0.2">
      <c r="A5302" s="282" t="s">
        <v>6211</v>
      </c>
      <c r="B5302" s="282" t="s">
        <v>6210</v>
      </c>
      <c r="C5302" s="282" t="s">
        <v>112</v>
      </c>
      <c r="D5302" s="310">
        <v>-5.4263565891472867</v>
      </c>
      <c r="E5302" s="282" t="s">
        <v>2852</v>
      </c>
    </row>
    <row r="5303" spans="1:5" x14ac:dyDescent="0.2">
      <c r="A5303" s="282" t="s">
        <v>6209</v>
      </c>
      <c r="B5303" s="282" t="s">
        <v>6208</v>
      </c>
      <c r="C5303" s="282" t="s">
        <v>112</v>
      </c>
      <c r="D5303" s="310">
        <v>-13.344316309719934</v>
      </c>
      <c r="E5303" s="282" t="s">
        <v>2852</v>
      </c>
    </row>
    <row r="5304" spans="1:5" x14ac:dyDescent="0.2">
      <c r="A5304" s="282" t="s">
        <v>6207</v>
      </c>
      <c r="B5304" s="282" t="s">
        <v>6206</v>
      </c>
      <c r="C5304" s="282" t="s">
        <v>112</v>
      </c>
      <c r="D5304" s="310">
        <v>-6.4917127071823204</v>
      </c>
      <c r="E5304" s="282" t="s">
        <v>2852</v>
      </c>
    </row>
    <row r="5305" spans="1:5" x14ac:dyDescent="0.2">
      <c r="A5305" s="282" t="s">
        <v>6205</v>
      </c>
      <c r="B5305" s="282" t="s">
        <v>6204</v>
      </c>
      <c r="C5305" s="282" t="s">
        <v>112</v>
      </c>
      <c r="D5305" s="310">
        <v>-4.2553191489361701</v>
      </c>
      <c r="E5305" s="282" t="s">
        <v>2852</v>
      </c>
    </row>
    <row r="5306" spans="1:5" x14ac:dyDescent="0.2">
      <c r="A5306" s="282" t="s">
        <v>6203</v>
      </c>
      <c r="B5306" s="282" t="s">
        <v>6202</v>
      </c>
      <c r="C5306" s="282" t="s">
        <v>133</v>
      </c>
      <c r="D5306" s="310">
        <v>-1.8995929443690638</v>
      </c>
      <c r="E5306" s="282" t="s">
        <v>2852</v>
      </c>
    </row>
    <row r="5307" spans="1:5" x14ac:dyDescent="0.2">
      <c r="A5307" s="282" t="s">
        <v>6201</v>
      </c>
      <c r="B5307" s="282" t="s">
        <v>6200</v>
      </c>
      <c r="C5307" s="282" t="s">
        <v>133</v>
      </c>
      <c r="D5307" s="310">
        <v>6.8359375</v>
      </c>
      <c r="E5307" s="282" t="s">
        <v>2844</v>
      </c>
    </row>
    <row r="5308" spans="1:5" x14ac:dyDescent="0.2">
      <c r="A5308" s="282" t="s">
        <v>6199</v>
      </c>
      <c r="B5308" s="282" t="s">
        <v>6198</v>
      </c>
      <c r="C5308" s="282" t="s">
        <v>133</v>
      </c>
      <c r="D5308" s="310">
        <v>7.096774193548387</v>
      </c>
      <c r="E5308" s="282" t="s">
        <v>2844</v>
      </c>
    </row>
    <row r="5309" spans="1:5" x14ac:dyDescent="0.2">
      <c r="A5309" s="282" t="s">
        <v>6197</v>
      </c>
      <c r="B5309" s="282" t="s">
        <v>6196</v>
      </c>
      <c r="C5309" s="282" t="s">
        <v>133</v>
      </c>
      <c r="D5309" s="310">
        <v>-0.81595648232094287</v>
      </c>
      <c r="E5309" s="282" t="s">
        <v>2852</v>
      </c>
    </row>
    <row r="5310" spans="1:5" x14ac:dyDescent="0.2">
      <c r="A5310" s="282" t="s">
        <v>6195</v>
      </c>
      <c r="B5310" s="282" t="s">
        <v>6194</v>
      </c>
      <c r="C5310" s="282" t="s">
        <v>133</v>
      </c>
      <c r="D5310" s="310">
        <v>14.378029079159935</v>
      </c>
      <c r="E5310" s="282" t="s">
        <v>2844</v>
      </c>
    </row>
    <row r="5311" spans="1:5" x14ac:dyDescent="0.2">
      <c r="A5311" s="282" t="s">
        <v>6193</v>
      </c>
      <c r="B5311" s="282" t="s">
        <v>6192</v>
      </c>
      <c r="C5311" s="282" t="s">
        <v>133</v>
      </c>
      <c r="D5311" s="310">
        <v>3.9942938659058487</v>
      </c>
      <c r="E5311" s="282" t="s">
        <v>2849</v>
      </c>
    </row>
    <row r="5312" spans="1:5" x14ac:dyDescent="0.2">
      <c r="A5312" s="282" t="s">
        <v>6191</v>
      </c>
      <c r="B5312" s="282" t="s">
        <v>6190</v>
      </c>
      <c r="C5312" s="282" t="s">
        <v>133</v>
      </c>
      <c r="D5312" s="310">
        <v>9.1666666666666661</v>
      </c>
      <c r="E5312" s="282" t="s">
        <v>2844</v>
      </c>
    </row>
    <row r="5313" spans="1:5" x14ac:dyDescent="0.2">
      <c r="A5313" s="282" t="s">
        <v>6189</v>
      </c>
      <c r="B5313" s="282" t="s">
        <v>6188</v>
      </c>
      <c r="C5313" s="282" t="s">
        <v>133</v>
      </c>
      <c r="D5313" s="310">
        <v>6.0370009737098345</v>
      </c>
      <c r="E5313" s="282" t="s">
        <v>2844</v>
      </c>
    </row>
    <row r="5314" spans="1:5" x14ac:dyDescent="0.2">
      <c r="A5314" s="282" t="s">
        <v>6187</v>
      </c>
      <c r="B5314" s="282" t="s">
        <v>6186</v>
      </c>
      <c r="C5314" s="282" t="s">
        <v>133</v>
      </c>
      <c r="D5314" s="310">
        <v>2.4132730015082959</v>
      </c>
      <c r="E5314" s="282" t="s">
        <v>2849</v>
      </c>
    </row>
    <row r="5315" spans="1:5" x14ac:dyDescent="0.2">
      <c r="A5315" s="282" t="s">
        <v>6185</v>
      </c>
      <c r="B5315" s="282" t="s">
        <v>6184</v>
      </c>
      <c r="C5315" s="282" t="s">
        <v>133</v>
      </c>
      <c r="D5315" s="310">
        <v>12.621359223300971</v>
      </c>
      <c r="E5315" s="282" t="s">
        <v>2844</v>
      </c>
    </row>
    <row r="5316" spans="1:5" x14ac:dyDescent="0.2">
      <c r="A5316" s="282" t="s">
        <v>6183</v>
      </c>
      <c r="B5316" s="282" t="s">
        <v>6182</v>
      </c>
      <c r="C5316" s="282" t="s">
        <v>133</v>
      </c>
      <c r="D5316" s="310">
        <v>10.966810966810966</v>
      </c>
      <c r="E5316" s="282" t="s">
        <v>2844</v>
      </c>
    </row>
    <row r="5317" spans="1:5" x14ac:dyDescent="0.2">
      <c r="A5317" s="282" t="s">
        <v>6181</v>
      </c>
      <c r="B5317" s="282" t="s">
        <v>6180</v>
      </c>
      <c r="C5317" s="282" t="s">
        <v>133</v>
      </c>
      <c r="D5317" s="310">
        <v>40.620384047267358</v>
      </c>
      <c r="E5317" s="282" t="s">
        <v>2844</v>
      </c>
    </row>
    <row r="5318" spans="1:5" x14ac:dyDescent="0.2">
      <c r="A5318" s="282" t="s">
        <v>6179</v>
      </c>
      <c r="B5318" s="282" t="s">
        <v>6178</v>
      </c>
      <c r="C5318" s="282" t="s">
        <v>133</v>
      </c>
      <c r="D5318" s="310">
        <v>35.46875</v>
      </c>
      <c r="E5318" s="282" t="s">
        <v>2844</v>
      </c>
    </row>
    <row r="5319" spans="1:5" x14ac:dyDescent="0.2">
      <c r="A5319" s="282" t="s">
        <v>6177</v>
      </c>
      <c r="B5319" s="282" t="s">
        <v>6176</v>
      </c>
      <c r="C5319" s="282" t="s">
        <v>133</v>
      </c>
      <c r="D5319" s="310">
        <v>65.187239944521508</v>
      </c>
      <c r="E5319" s="282" t="s">
        <v>2844</v>
      </c>
    </row>
    <row r="5320" spans="1:5" x14ac:dyDescent="0.2">
      <c r="A5320" s="282" t="s">
        <v>6175</v>
      </c>
      <c r="B5320" s="282" t="s">
        <v>6174</v>
      </c>
      <c r="C5320" s="282" t="s">
        <v>133</v>
      </c>
      <c r="D5320" s="310">
        <v>-5.07380073800738</v>
      </c>
      <c r="E5320" s="282" t="s">
        <v>2852</v>
      </c>
    </row>
    <row r="5321" spans="1:5" x14ac:dyDescent="0.2">
      <c r="A5321" s="282" t="s">
        <v>6173</v>
      </c>
      <c r="B5321" s="282" t="s">
        <v>6172</v>
      </c>
      <c r="C5321" s="282" t="s">
        <v>133</v>
      </c>
      <c r="D5321" s="310">
        <v>-10.9375</v>
      </c>
      <c r="E5321" s="282" t="s">
        <v>2852</v>
      </c>
    </row>
    <row r="5322" spans="1:5" x14ac:dyDescent="0.2">
      <c r="A5322" s="282" t="s">
        <v>6171</v>
      </c>
      <c r="B5322" s="282" t="s">
        <v>6170</v>
      </c>
      <c r="C5322" s="282" t="s">
        <v>133</v>
      </c>
      <c r="D5322" s="310">
        <v>25.244072524407251</v>
      </c>
      <c r="E5322" s="282" t="s">
        <v>2844</v>
      </c>
    </row>
    <row r="5323" spans="1:5" x14ac:dyDescent="0.2">
      <c r="A5323" s="282" t="s">
        <v>6169</v>
      </c>
      <c r="B5323" s="282" t="s">
        <v>6168</v>
      </c>
      <c r="C5323" s="282" t="s">
        <v>133</v>
      </c>
      <c r="D5323" s="310">
        <v>2.1897810218978102</v>
      </c>
      <c r="E5323" s="282" t="s">
        <v>2849</v>
      </c>
    </row>
    <row r="5324" spans="1:5" x14ac:dyDescent="0.2">
      <c r="A5324" s="282" t="s">
        <v>6167</v>
      </c>
      <c r="B5324" s="282" t="s">
        <v>6166</v>
      </c>
      <c r="C5324" s="282" t="s">
        <v>133</v>
      </c>
      <c r="D5324" s="310">
        <v>-7.7155824508320734</v>
      </c>
      <c r="E5324" s="282" t="s">
        <v>2852</v>
      </c>
    </row>
    <row r="5325" spans="1:5" x14ac:dyDescent="0.2">
      <c r="A5325" s="282" t="s">
        <v>6165</v>
      </c>
      <c r="B5325" s="282" t="s">
        <v>6164</v>
      </c>
      <c r="C5325" s="282" t="s">
        <v>133</v>
      </c>
      <c r="D5325" s="310">
        <v>1.335559265442404</v>
      </c>
      <c r="E5325" s="282" t="s">
        <v>2849</v>
      </c>
    </row>
    <row r="5326" spans="1:5" x14ac:dyDescent="0.2">
      <c r="A5326" s="282" t="s">
        <v>6163</v>
      </c>
      <c r="B5326" s="282" t="s">
        <v>6162</v>
      </c>
      <c r="C5326" s="282" t="s">
        <v>133</v>
      </c>
      <c r="D5326" s="310">
        <v>-11.830985915492958</v>
      </c>
      <c r="E5326" s="282" t="s">
        <v>2852</v>
      </c>
    </row>
    <row r="5327" spans="1:5" x14ac:dyDescent="0.2">
      <c r="A5327" s="282" t="s">
        <v>6161</v>
      </c>
      <c r="B5327" s="282" t="s">
        <v>6160</v>
      </c>
      <c r="C5327" s="282" t="s">
        <v>133</v>
      </c>
      <c r="D5327" s="310">
        <v>-1.3513513513513513</v>
      </c>
      <c r="E5327" s="282" t="s">
        <v>2852</v>
      </c>
    </row>
    <row r="5328" spans="1:5" x14ac:dyDescent="0.2">
      <c r="A5328" s="282" t="s">
        <v>6159</v>
      </c>
      <c r="B5328" s="282" t="s">
        <v>6158</v>
      </c>
      <c r="C5328" s="282" t="s">
        <v>133</v>
      </c>
      <c r="D5328" s="310">
        <v>-5.9375</v>
      </c>
      <c r="E5328" s="282" t="s">
        <v>2852</v>
      </c>
    </row>
    <row r="5329" spans="1:5" x14ac:dyDescent="0.2">
      <c r="A5329" s="282" t="s">
        <v>6157</v>
      </c>
      <c r="B5329" s="282" t="s">
        <v>6156</v>
      </c>
      <c r="C5329" s="282" t="s">
        <v>133</v>
      </c>
      <c r="D5329" s="310">
        <v>-10.106382978723403</v>
      </c>
      <c r="E5329" s="282" t="s">
        <v>2852</v>
      </c>
    </row>
    <row r="5330" spans="1:5" x14ac:dyDescent="0.2">
      <c r="A5330" s="282" t="s">
        <v>6155</v>
      </c>
      <c r="B5330" s="282" t="s">
        <v>6154</v>
      </c>
      <c r="C5330" s="282" t="s">
        <v>133</v>
      </c>
      <c r="D5330" s="310">
        <v>10.022271714922049</v>
      </c>
      <c r="E5330" s="282" t="s">
        <v>2844</v>
      </c>
    </row>
    <row r="5331" spans="1:5" x14ac:dyDescent="0.2">
      <c r="A5331" s="282" t="s">
        <v>6153</v>
      </c>
      <c r="B5331" s="282" t="s">
        <v>6152</v>
      </c>
      <c r="C5331" s="282" t="s">
        <v>133</v>
      </c>
      <c r="D5331" s="310">
        <v>13.96508728179551</v>
      </c>
      <c r="E5331" s="282" t="s">
        <v>2844</v>
      </c>
    </row>
    <row r="5332" spans="1:5" x14ac:dyDescent="0.2">
      <c r="A5332" s="282" t="s">
        <v>6151</v>
      </c>
      <c r="B5332" s="282" t="s">
        <v>6150</v>
      </c>
      <c r="C5332" s="282" t="s">
        <v>133</v>
      </c>
      <c r="D5332" s="310">
        <v>0.87873462214411258</v>
      </c>
      <c r="E5332" s="282" t="s">
        <v>2849</v>
      </c>
    </row>
    <row r="5333" spans="1:5" x14ac:dyDescent="0.2">
      <c r="A5333" s="282" t="s">
        <v>6149</v>
      </c>
      <c r="B5333" s="282" t="s">
        <v>6148</v>
      </c>
      <c r="C5333" s="282" t="s">
        <v>133</v>
      </c>
      <c r="D5333" s="310">
        <v>-11.30890052356021</v>
      </c>
      <c r="E5333" s="282" t="s">
        <v>2852</v>
      </c>
    </row>
    <row r="5334" spans="1:5" x14ac:dyDescent="0.2">
      <c r="A5334" s="282" t="s">
        <v>6147</v>
      </c>
      <c r="B5334" s="282" t="s">
        <v>6146</v>
      </c>
      <c r="C5334" s="282" t="s">
        <v>133</v>
      </c>
      <c r="D5334" s="310">
        <v>-2.0432692307692308</v>
      </c>
      <c r="E5334" s="282" t="s">
        <v>2852</v>
      </c>
    </row>
    <row r="5335" spans="1:5" x14ac:dyDescent="0.2">
      <c r="A5335" s="282" t="s">
        <v>6145</v>
      </c>
      <c r="B5335" s="282" t="s">
        <v>6144</v>
      </c>
      <c r="C5335" s="282" t="s">
        <v>127</v>
      </c>
      <c r="D5335" s="310">
        <v>2.2155085599194364</v>
      </c>
      <c r="E5335" s="282" t="s">
        <v>2849</v>
      </c>
    </row>
    <row r="5336" spans="1:5" x14ac:dyDescent="0.2">
      <c r="A5336" s="282" t="s">
        <v>6143</v>
      </c>
      <c r="B5336" s="282" t="s">
        <v>6142</v>
      </c>
      <c r="C5336" s="282" t="s">
        <v>127</v>
      </c>
      <c r="D5336" s="310">
        <v>68.855932203389841</v>
      </c>
      <c r="E5336" s="282" t="s">
        <v>2844</v>
      </c>
    </row>
    <row r="5337" spans="1:5" x14ac:dyDescent="0.2">
      <c r="A5337" s="282" t="s">
        <v>6141</v>
      </c>
      <c r="B5337" s="282" t="s">
        <v>6140</v>
      </c>
      <c r="C5337" s="282" t="s">
        <v>127</v>
      </c>
      <c r="D5337" s="310">
        <v>28.806584362139919</v>
      </c>
      <c r="E5337" s="282" t="s">
        <v>2844</v>
      </c>
    </row>
    <row r="5338" spans="1:5" x14ac:dyDescent="0.2">
      <c r="A5338" s="282" t="s">
        <v>6139</v>
      </c>
      <c r="B5338" s="282" t="s">
        <v>6138</v>
      </c>
      <c r="C5338" s="282" t="s">
        <v>127</v>
      </c>
      <c r="D5338" s="310">
        <v>16.057441253263708</v>
      </c>
      <c r="E5338" s="282" t="s">
        <v>2844</v>
      </c>
    </row>
    <row r="5339" spans="1:5" x14ac:dyDescent="0.2">
      <c r="A5339" s="282" t="s">
        <v>6137</v>
      </c>
      <c r="B5339" s="282" t="s">
        <v>6136</v>
      </c>
      <c r="C5339" s="282" t="s">
        <v>127</v>
      </c>
      <c r="D5339" s="310">
        <v>-0.8595988538681949</v>
      </c>
      <c r="E5339" s="282" t="s">
        <v>2852</v>
      </c>
    </row>
    <row r="5340" spans="1:5" x14ac:dyDescent="0.2">
      <c r="A5340" s="282" t="s">
        <v>6135</v>
      </c>
      <c r="B5340" s="282" t="s">
        <v>6134</v>
      </c>
      <c r="C5340" s="282" t="s">
        <v>127</v>
      </c>
      <c r="D5340" s="310">
        <v>28.059332509270707</v>
      </c>
      <c r="E5340" s="282" t="s">
        <v>2844</v>
      </c>
    </row>
    <row r="5341" spans="1:5" x14ac:dyDescent="0.2">
      <c r="A5341" s="282" t="s">
        <v>6133</v>
      </c>
      <c r="B5341" s="282" t="s">
        <v>6132</v>
      </c>
      <c r="C5341" s="282" t="s">
        <v>127</v>
      </c>
      <c r="D5341" s="310">
        <v>-0.83769633507853414</v>
      </c>
      <c r="E5341" s="282" t="s">
        <v>2852</v>
      </c>
    </row>
    <row r="5342" spans="1:5" x14ac:dyDescent="0.2">
      <c r="A5342" s="282" t="s">
        <v>6131</v>
      </c>
      <c r="B5342" s="282" t="s">
        <v>6130</v>
      </c>
      <c r="C5342" s="282" t="s">
        <v>127</v>
      </c>
      <c r="D5342" s="310">
        <v>12.461380020597321</v>
      </c>
      <c r="E5342" s="282" t="s">
        <v>2844</v>
      </c>
    </row>
    <row r="5343" spans="1:5" x14ac:dyDescent="0.2">
      <c r="A5343" s="282" t="s">
        <v>6129</v>
      </c>
      <c r="B5343" s="282" t="s">
        <v>6128</v>
      </c>
      <c r="C5343" s="282" t="s">
        <v>127</v>
      </c>
      <c r="D5343" s="310">
        <v>3.5637149028077757</v>
      </c>
      <c r="E5343" s="282" t="s">
        <v>2849</v>
      </c>
    </row>
    <row r="5344" spans="1:5" x14ac:dyDescent="0.2">
      <c r="A5344" s="282" t="s">
        <v>6127</v>
      </c>
      <c r="B5344" s="282" t="s">
        <v>6126</v>
      </c>
      <c r="C5344" s="282" t="s">
        <v>127</v>
      </c>
      <c r="D5344" s="310">
        <v>1.257861635220126</v>
      </c>
      <c r="E5344" s="282" t="s">
        <v>2849</v>
      </c>
    </row>
    <row r="5345" spans="1:5" x14ac:dyDescent="0.2">
      <c r="A5345" s="282" t="s">
        <v>6125</v>
      </c>
      <c r="B5345" s="282" t="s">
        <v>6124</v>
      </c>
      <c r="C5345" s="282" t="s">
        <v>127</v>
      </c>
      <c r="D5345" s="310">
        <v>30.605738575983001</v>
      </c>
      <c r="E5345" s="282" t="s">
        <v>2844</v>
      </c>
    </row>
    <row r="5346" spans="1:5" x14ac:dyDescent="0.2">
      <c r="A5346" s="282" t="s">
        <v>6123</v>
      </c>
      <c r="B5346" s="282" t="s">
        <v>6122</v>
      </c>
      <c r="C5346" s="282" t="s">
        <v>127</v>
      </c>
      <c r="D5346" s="310">
        <v>8.066581306017925</v>
      </c>
      <c r="E5346" s="282" t="s">
        <v>2844</v>
      </c>
    </row>
    <row r="5347" spans="1:5" x14ac:dyDescent="0.2">
      <c r="A5347" s="282" t="s">
        <v>6121</v>
      </c>
      <c r="B5347" s="282" t="s">
        <v>6120</v>
      </c>
      <c r="C5347" s="282" t="s">
        <v>127</v>
      </c>
      <c r="D5347" s="310">
        <v>-0.34843205574912894</v>
      </c>
      <c r="E5347" s="282" t="s">
        <v>2852</v>
      </c>
    </row>
    <row r="5348" spans="1:5" x14ac:dyDescent="0.2">
      <c r="A5348" s="282" t="s">
        <v>6119</v>
      </c>
      <c r="B5348" s="282" t="s">
        <v>6118</v>
      </c>
      <c r="C5348" s="282" t="s">
        <v>127</v>
      </c>
      <c r="D5348" s="310">
        <v>5.2332195676905569</v>
      </c>
      <c r="E5348" s="282" t="s">
        <v>2844</v>
      </c>
    </row>
    <row r="5349" spans="1:5" x14ac:dyDescent="0.2">
      <c r="A5349" s="282" t="s">
        <v>6117</v>
      </c>
      <c r="B5349" s="282" t="s">
        <v>6116</v>
      </c>
      <c r="C5349" s="282" t="s">
        <v>127</v>
      </c>
      <c r="D5349" s="310">
        <v>19.953596287703014</v>
      </c>
      <c r="E5349" s="282" t="s">
        <v>2844</v>
      </c>
    </row>
    <row r="5350" spans="1:5" x14ac:dyDescent="0.2">
      <c r="A5350" s="282" t="s">
        <v>6115</v>
      </c>
      <c r="B5350" s="282" t="s">
        <v>6114</v>
      </c>
      <c r="C5350" s="282" t="s">
        <v>127</v>
      </c>
      <c r="D5350" s="310">
        <v>-7.3713490959666199</v>
      </c>
      <c r="E5350" s="282" t="s">
        <v>2852</v>
      </c>
    </row>
    <row r="5351" spans="1:5" x14ac:dyDescent="0.2">
      <c r="A5351" s="282" t="s">
        <v>6113</v>
      </c>
      <c r="B5351" s="282" t="s">
        <v>6112</v>
      </c>
      <c r="C5351" s="282" t="s">
        <v>127</v>
      </c>
      <c r="D5351" s="310">
        <v>28.161668839634942</v>
      </c>
      <c r="E5351" s="282" t="s">
        <v>2844</v>
      </c>
    </row>
    <row r="5352" spans="1:5" x14ac:dyDescent="0.2">
      <c r="A5352" s="282" t="s">
        <v>6111</v>
      </c>
      <c r="B5352" s="282" t="s">
        <v>6110</v>
      </c>
      <c r="C5352" s="282" t="s">
        <v>127</v>
      </c>
      <c r="D5352" s="310">
        <v>69.767441860465112</v>
      </c>
      <c r="E5352" s="282" t="s">
        <v>2844</v>
      </c>
    </row>
    <row r="5353" spans="1:5" x14ac:dyDescent="0.2">
      <c r="A5353" s="282" t="s">
        <v>6109</v>
      </c>
      <c r="B5353" s="282" t="s">
        <v>6108</v>
      </c>
      <c r="C5353" s="282" t="s">
        <v>127</v>
      </c>
      <c r="D5353" s="310">
        <v>3.5796766743648964</v>
      </c>
      <c r="E5353" s="282" t="s">
        <v>2849</v>
      </c>
    </row>
    <row r="5354" spans="1:5" x14ac:dyDescent="0.2">
      <c r="A5354" s="282" t="s">
        <v>6107</v>
      </c>
      <c r="B5354" s="282" t="s">
        <v>6106</v>
      </c>
      <c r="C5354" s="282" t="s">
        <v>127</v>
      </c>
      <c r="D5354" s="310">
        <v>4.479166666666667</v>
      </c>
      <c r="E5354" s="282" t="s">
        <v>2844</v>
      </c>
    </row>
    <row r="5355" spans="1:5" x14ac:dyDescent="0.2">
      <c r="A5355" s="282" t="s">
        <v>6105</v>
      </c>
      <c r="B5355" s="282" t="s">
        <v>6104</v>
      </c>
      <c r="C5355" s="282" t="s">
        <v>127</v>
      </c>
      <c r="D5355" s="310">
        <v>8.9887640449438209</v>
      </c>
      <c r="E5355" s="282" t="s">
        <v>2844</v>
      </c>
    </row>
    <row r="5356" spans="1:5" x14ac:dyDescent="0.2">
      <c r="A5356" s="282" t="s">
        <v>6103</v>
      </c>
      <c r="B5356" s="282" t="s">
        <v>6102</v>
      </c>
      <c r="C5356" s="282" t="s">
        <v>127</v>
      </c>
      <c r="D5356" s="310">
        <v>-0.59453032104637338</v>
      </c>
      <c r="E5356" s="282" t="s">
        <v>2852</v>
      </c>
    </row>
    <row r="5357" spans="1:5" x14ac:dyDescent="0.2">
      <c r="A5357" s="282" t="s">
        <v>6101</v>
      </c>
      <c r="B5357" s="282" t="s">
        <v>6100</v>
      </c>
      <c r="C5357" s="282" t="s">
        <v>127</v>
      </c>
      <c r="D5357" s="310">
        <v>-3.9663461538461537</v>
      </c>
      <c r="E5357" s="282" t="s">
        <v>2852</v>
      </c>
    </row>
    <row r="5358" spans="1:5" x14ac:dyDescent="0.2">
      <c r="A5358" s="282" t="s">
        <v>6099</v>
      </c>
      <c r="B5358" s="282" t="s">
        <v>6098</v>
      </c>
      <c r="C5358" s="282" t="s">
        <v>127</v>
      </c>
      <c r="D5358" s="310">
        <v>6.0740740740740744</v>
      </c>
      <c r="E5358" s="282" t="s">
        <v>2844</v>
      </c>
    </row>
    <row r="5359" spans="1:5" x14ac:dyDescent="0.2">
      <c r="A5359" s="282" t="s">
        <v>6097</v>
      </c>
      <c r="B5359" s="282" t="s">
        <v>6096</v>
      </c>
      <c r="C5359" s="282" t="s">
        <v>127</v>
      </c>
      <c r="D5359" s="310">
        <v>8.7407407407407405</v>
      </c>
      <c r="E5359" s="282" t="s">
        <v>2844</v>
      </c>
    </row>
    <row r="5360" spans="1:5" x14ac:dyDescent="0.2">
      <c r="A5360" s="282" t="s">
        <v>6095</v>
      </c>
      <c r="B5360" s="282" t="s">
        <v>6094</v>
      </c>
      <c r="C5360" s="282" t="s">
        <v>127</v>
      </c>
      <c r="D5360" s="310">
        <v>6.9129916567342073</v>
      </c>
      <c r="E5360" s="282" t="s">
        <v>2844</v>
      </c>
    </row>
    <row r="5361" spans="1:5" x14ac:dyDescent="0.2">
      <c r="A5361" s="282" t="s">
        <v>6093</v>
      </c>
      <c r="B5361" s="282" t="s">
        <v>6092</v>
      </c>
      <c r="C5361" s="282" t="s">
        <v>127</v>
      </c>
      <c r="D5361" s="310">
        <v>-2.2485207100591715</v>
      </c>
      <c r="E5361" s="282" t="s">
        <v>2852</v>
      </c>
    </row>
    <row r="5362" spans="1:5" x14ac:dyDescent="0.2">
      <c r="A5362" s="282" t="s">
        <v>6091</v>
      </c>
      <c r="B5362" s="282" t="s">
        <v>6090</v>
      </c>
      <c r="C5362" s="282" t="s">
        <v>127</v>
      </c>
      <c r="D5362" s="310">
        <v>2.4549918166939442</v>
      </c>
      <c r="E5362" s="282" t="s">
        <v>2849</v>
      </c>
    </row>
    <row r="5363" spans="1:5" x14ac:dyDescent="0.2">
      <c r="A5363" s="282" t="s">
        <v>6089</v>
      </c>
      <c r="B5363" s="282" t="s">
        <v>6088</v>
      </c>
      <c r="C5363" s="282" t="s">
        <v>127</v>
      </c>
      <c r="D5363" s="310">
        <v>-5.0314465408805038</v>
      </c>
      <c r="E5363" s="282" t="s">
        <v>2852</v>
      </c>
    </row>
    <row r="5364" spans="1:5" x14ac:dyDescent="0.2">
      <c r="A5364" s="282" t="s">
        <v>6087</v>
      </c>
      <c r="B5364" s="282" t="s">
        <v>6086</v>
      </c>
      <c r="C5364" s="282" t="s">
        <v>127</v>
      </c>
      <c r="D5364" s="310">
        <v>-5.6310679611650478</v>
      </c>
      <c r="E5364" s="282" t="s">
        <v>2852</v>
      </c>
    </row>
    <row r="5365" spans="1:5" x14ac:dyDescent="0.2">
      <c r="A5365" s="282" t="s">
        <v>6085</v>
      </c>
      <c r="B5365" s="282" t="s">
        <v>6084</v>
      </c>
      <c r="C5365" s="282" t="s">
        <v>127</v>
      </c>
      <c r="D5365" s="310">
        <v>-1.056338028169014</v>
      </c>
      <c r="E5365" s="282" t="s">
        <v>2852</v>
      </c>
    </row>
    <row r="5366" spans="1:5" x14ac:dyDescent="0.2">
      <c r="A5366" s="282" t="s">
        <v>6083</v>
      </c>
      <c r="B5366" s="282" t="s">
        <v>6082</v>
      </c>
      <c r="C5366" s="282" t="s">
        <v>127</v>
      </c>
      <c r="D5366" s="310">
        <v>-2.0804438280166435</v>
      </c>
      <c r="E5366" s="282" t="s">
        <v>2852</v>
      </c>
    </row>
    <row r="5367" spans="1:5" x14ac:dyDescent="0.2">
      <c r="A5367" s="282" t="s">
        <v>6081</v>
      </c>
      <c r="B5367" s="282" t="s">
        <v>6080</v>
      </c>
      <c r="C5367" s="282" t="s">
        <v>127</v>
      </c>
      <c r="D5367" s="310">
        <v>-7.9207920792079207</v>
      </c>
      <c r="E5367" s="282" t="s">
        <v>2852</v>
      </c>
    </row>
    <row r="5368" spans="1:5" x14ac:dyDescent="0.2">
      <c r="A5368" s="282" t="s">
        <v>6079</v>
      </c>
      <c r="B5368" s="282" t="s">
        <v>6078</v>
      </c>
      <c r="C5368" s="282" t="s">
        <v>127</v>
      </c>
      <c r="D5368" s="310">
        <v>-5.3012048192771086</v>
      </c>
      <c r="E5368" s="282" t="s">
        <v>2852</v>
      </c>
    </row>
    <row r="5369" spans="1:5" x14ac:dyDescent="0.2">
      <c r="A5369" s="282" t="s">
        <v>6077</v>
      </c>
      <c r="B5369" s="282" t="s">
        <v>6076</v>
      </c>
      <c r="C5369" s="282" t="s">
        <v>127</v>
      </c>
      <c r="D5369" s="310">
        <v>14.858490566037736</v>
      </c>
      <c r="E5369" s="282" t="s">
        <v>2844</v>
      </c>
    </row>
    <row r="5370" spans="1:5" x14ac:dyDescent="0.2">
      <c r="A5370" s="282" t="s">
        <v>6075</v>
      </c>
      <c r="B5370" s="282" t="s">
        <v>6074</v>
      </c>
      <c r="C5370" s="282" t="s">
        <v>127</v>
      </c>
      <c r="D5370" s="310">
        <v>6.0465116279069768</v>
      </c>
      <c r="E5370" s="282" t="s">
        <v>2844</v>
      </c>
    </row>
    <row r="5371" spans="1:5" x14ac:dyDescent="0.2">
      <c r="A5371" s="282" t="s">
        <v>6073</v>
      </c>
      <c r="B5371" s="282" t="s">
        <v>6072</v>
      </c>
      <c r="C5371" s="282" t="s">
        <v>127</v>
      </c>
      <c r="D5371" s="310">
        <v>5.1315789473684212</v>
      </c>
      <c r="E5371" s="282" t="s">
        <v>2844</v>
      </c>
    </row>
    <row r="5372" spans="1:5" x14ac:dyDescent="0.2">
      <c r="A5372" s="282" t="s">
        <v>6071</v>
      </c>
      <c r="B5372" s="282" t="s">
        <v>6070</v>
      </c>
      <c r="C5372" s="282" t="s">
        <v>127</v>
      </c>
      <c r="D5372" s="310">
        <v>-9.5988538681948423</v>
      </c>
      <c r="E5372" s="282" t="s">
        <v>2852</v>
      </c>
    </row>
    <row r="5373" spans="1:5" x14ac:dyDescent="0.2">
      <c r="A5373" s="282" t="s">
        <v>6069</v>
      </c>
      <c r="B5373" s="282" t="s">
        <v>6068</v>
      </c>
      <c r="C5373" s="282" t="s">
        <v>127</v>
      </c>
      <c r="D5373" s="310">
        <v>81.021897810218974</v>
      </c>
      <c r="E5373" s="282" t="s">
        <v>2844</v>
      </c>
    </row>
    <row r="5374" spans="1:5" x14ac:dyDescent="0.2">
      <c r="A5374" s="282" t="s">
        <v>6067</v>
      </c>
      <c r="B5374" s="282" t="s">
        <v>6066</v>
      </c>
      <c r="C5374" s="282" t="s">
        <v>127</v>
      </c>
      <c r="D5374" s="310">
        <v>10.250569476082005</v>
      </c>
      <c r="E5374" s="282" t="s">
        <v>2844</v>
      </c>
    </row>
    <row r="5375" spans="1:5" x14ac:dyDescent="0.2">
      <c r="A5375" s="282" t="s">
        <v>6065</v>
      </c>
      <c r="B5375" s="282" t="s">
        <v>6064</v>
      </c>
      <c r="C5375" s="282" t="s">
        <v>127</v>
      </c>
      <c r="D5375" s="310">
        <v>-3.0612244897959182</v>
      </c>
      <c r="E5375" s="282" t="s">
        <v>2852</v>
      </c>
    </row>
    <row r="5376" spans="1:5" x14ac:dyDescent="0.2">
      <c r="A5376" s="282" t="s">
        <v>6063</v>
      </c>
      <c r="B5376" s="282" t="s">
        <v>6062</v>
      </c>
      <c r="C5376" s="282" t="s">
        <v>127</v>
      </c>
      <c r="D5376" s="310">
        <v>-2.2692889561270801</v>
      </c>
      <c r="E5376" s="282" t="s">
        <v>2852</v>
      </c>
    </row>
    <row r="5377" spans="1:5" x14ac:dyDescent="0.2">
      <c r="A5377" s="282" t="s">
        <v>6061</v>
      </c>
      <c r="B5377" s="282" t="s">
        <v>6060</v>
      </c>
      <c r="C5377" s="282" t="s">
        <v>127</v>
      </c>
      <c r="D5377" s="310">
        <v>8.4464555052790349</v>
      </c>
      <c r="E5377" s="282" t="s">
        <v>2844</v>
      </c>
    </row>
    <row r="5378" spans="1:5" x14ac:dyDescent="0.2">
      <c r="A5378" s="282" t="s">
        <v>6059</v>
      </c>
      <c r="B5378" s="282" t="s">
        <v>6058</v>
      </c>
      <c r="C5378" s="282" t="s">
        <v>127</v>
      </c>
      <c r="D5378" s="310">
        <v>3.1446540880503147</v>
      </c>
      <c r="E5378" s="282" t="s">
        <v>2849</v>
      </c>
    </row>
    <row r="5379" spans="1:5" x14ac:dyDescent="0.2">
      <c r="A5379" s="282" t="s">
        <v>6057</v>
      </c>
      <c r="B5379" s="282" t="s">
        <v>6056</v>
      </c>
      <c r="C5379" s="282" t="s">
        <v>127</v>
      </c>
      <c r="D5379" s="310">
        <v>5.5350553505535052</v>
      </c>
      <c r="E5379" s="282" t="s">
        <v>2844</v>
      </c>
    </row>
    <row r="5380" spans="1:5" x14ac:dyDescent="0.2">
      <c r="A5380" s="282" t="s">
        <v>6055</v>
      </c>
      <c r="B5380" s="282" t="s">
        <v>6054</v>
      </c>
      <c r="C5380" s="282" t="s">
        <v>127</v>
      </c>
      <c r="D5380" s="310">
        <v>61.812548412083657</v>
      </c>
      <c r="E5380" s="282" t="s">
        <v>2844</v>
      </c>
    </row>
    <row r="5381" spans="1:5" x14ac:dyDescent="0.2">
      <c r="A5381" s="282" t="s">
        <v>6053</v>
      </c>
      <c r="B5381" s="282" t="s">
        <v>6052</v>
      </c>
      <c r="C5381" s="282" t="s">
        <v>127</v>
      </c>
      <c r="D5381" s="310">
        <v>3.9145907473309607</v>
      </c>
      <c r="E5381" s="282" t="s">
        <v>2849</v>
      </c>
    </row>
    <row r="5382" spans="1:5" x14ac:dyDescent="0.2">
      <c r="A5382" s="282" t="s">
        <v>6051</v>
      </c>
      <c r="B5382" s="282" t="s">
        <v>6050</v>
      </c>
      <c r="C5382" s="282" t="s">
        <v>127</v>
      </c>
      <c r="D5382" s="310">
        <v>6.25</v>
      </c>
      <c r="E5382" s="282" t="s">
        <v>2844</v>
      </c>
    </row>
    <row r="5383" spans="1:5" x14ac:dyDescent="0.2">
      <c r="A5383" s="282" t="s">
        <v>6049</v>
      </c>
      <c r="B5383" s="282" t="s">
        <v>6048</v>
      </c>
      <c r="C5383" s="282" t="s">
        <v>127</v>
      </c>
      <c r="D5383" s="310">
        <v>22.963951935914555</v>
      </c>
      <c r="E5383" s="282" t="s">
        <v>2844</v>
      </c>
    </row>
    <row r="5384" spans="1:5" x14ac:dyDescent="0.2">
      <c r="A5384" s="282" t="s">
        <v>6047</v>
      </c>
      <c r="B5384" s="282" t="s">
        <v>6046</v>
      </c>
      <c r="C5384" s="282" t="s">
        <v>127</v>
      </c>
      <c r="D5384" s="310">
        <v>-4.9840933191940611</v>
      </c>
      <c r="E5384" s="282" t="s">
        <v>2852</v>
      </c>
    </row>
    <row r="5385" spans="1:5" x14ac:dyDescent="0.2">
      <c r="A5385" s="282" t="s">
        <v>6045</v>
      </c>
      <c r="B5385" s="282" t="s">
        <v>6044</v>
      </c>
      <c r="C5385" s="282" t="s">
        <v>127</v>
      </c>
      <c r="D5385" s="310">
        <v>36.277302943969609</v>
      </c>
      <c r="E5385" s="282" t="s">
        <v>2844</v>
      </c>
    </row>
    <row r="5386" spans="1:5" x14ac:dyDescent="0.2">
      <c r="A5386" s="282" t="s">
        <v>6043</v>
      </c>
      <c r="B5386" s="282" t="s">
        <v>6042</v>
      </c>
      <c r="C5386" s="282" t="s">
        <v>127</v>
      </c>
      <c r="D5386" s="310">
        <v>6.1757719714964372</v>
      </c>
      <c r="E5386" s="282" t="s">
        <v>2844</v>
      </c>
    </row>
    <row r="5387" spans="1:5" x14ac:dyDescent="0.2">
      <c r="A5387" s="282" t="s">
        <v>6041</v>
      </c>
      <c r="B5387" s="282" t="s">
        <v>6040</v>
      </c>
      <c r="C5387" s="282" t="s">
        <v>127</v>
      </c>
      <c r="D5387" s="310">
        <v>10.3397341211226</v>
      </c>
      <c r="E5387" s="282" t="s">
        <v>2844</v>
      </c>
    </row>
    <row r="5388" spans="1:5" x14ac:dyDescent="0.2">
      <c r="A5388" s="282" t="s">
        <v>6039</v>
      </c>
      <c r="B5388" s="282" t="s">
        <v>6038</v>
      </c>
      <c r="C5388" s="282" t="s">
        <v>127</v>
      </c>
      <c r="D5388" s="310">
        <v>-7.6147816349384101</v>
      </c>
      <c r="E5388" s="282" t="s">
        <v>2852</v>
      </c>
    </row>
    <row r="5389" spans="1:5" x14ac:dyDescent="0.2">
      <c r="A5389" s="282" t="s">
        <v>6037</v>
      </c>
      <c r="B5389" s="282" t="s">
        <v>6036</v>
      </c>
      <c r="C5389" s="282" t="s">
        <v>127</v>
      </c>
      <c r="D5389" s="310">
        <v>-0.17605633802816903</v>
      </c>
      <c r="E5389" s="282" t="s">
        <v>2852</v>
      </c>
    </row>
    <row r="5390" spans="1:5" x14ac:dyDescent="0.2">
      <c r="A5390" s="282" t="s">
        <v>6035</v>
      </c>
      <c r="B5390" s="282" t="s">
        <v>6034</v>
      </c>
      <c r="C5390" s="282" t="s">
        <v>127</v>
      </c>
      <c r="D5390" s="310">
        <v>-3.484320557491289</v>
      </c>
      <c r="E5390" s="282" t="s">
        <v>2852</v>
      </c>
    </row>
    <row r="5391" spans="1:5" x14ac:dyDescent="0.2">
      <c r="A5391" s="282" t="s">
        <v>6033</v>
      </c>
      <c r="B5391" s="282" t="s">
        <v>6032</v>
      </c>
      <c r="C5391" s="282" t="s">
        <v>127</v>
      </c>
      <c r="D5391" s="310">
        <v>-1.7505470459518599</v>
      </c>
      <c r="E5391" s="282" t="s">
        <v>2852</v>
      </c>
    </row>
    <row r="5392" spans="1:5" x14ac:dyDescent="0.2">
      <c r="A5392" s="282" t="s">
        <v>6031</v>
      </c>
      <c r="B5392" s="282" t="s">
        <v>6030</v>
      </c>
      <c r="C5392" s="282" t="s">
        <v>127</v>
      </c>
      <c r="D5392" s="310">
        <v>-0.89418777943368111</v>
      </c>
      <c r="E5392" s="282" t="s">
        <v>2852</v>
      </c>
    </row>
    <row r="5393" spans="1:5" x14ac:dyDescent="0.2">
      <c r="A5393" s="282" t="s">
        <v>6029</v>
      </c>
      <c r="B5393" s="282" t="s">
        <v>6028</v>
      </c>
      <c r="C5393" s="282" t="s">
        <v>127</v>
      </c>
      <c r="D5393" s="310">
        <v>-11.853619729514717</v>
      </c>
      <c r="E5393" s="282" t="s">
        <v>2852</v>
      </c>
    </row>
    <row r="5394" spans="1:5" x14ac:dyDescent="0.2">
      <c r="A5394" s="282" t="s">
        <v>6027</v>
      </c>
      <c r="B5394" s="282" t="s">
        <v>6026</v>
      </c>
      <c r="C5394" s="282" t="s">
        <v>127</v>
      </c>
      <c r="D5394" s="310">
        <v>2.6910656620021527</v>
      </c>
      <c r="E5394" s="282" t="s">
        <v>2849</v>
      </c>
    </row>
    <row r="5395" spans="1:5" x14ac:dyDescent="0.2">
      <c r="A5395" s="282" t="s">
        <v>6025</v>
      </c>
      <c r="B5395" s="282" t="s">
        <v>6024</v>
      </c>
      <c r="C5395" s="282" t="s">
        <v>127</v>
      </c>
      <c r="D5395" s="310">
        <v>13.355780022446689</v>
      </c>
      <c r="E5395" s="282" t="s">
        <v>2844</v>
      </c>
    </row>
    <row r="5396" spans="1:5" x14ac:dyDescent="0.2">
      <c r="A5396" s="282" t="s">
        <v>6023</v>
      </c>
      <c r="B5396" s="282" t="s">
        <v>6022</v>
      </c>
      <c r="C5396" s="282" t="s">
        <v>127</v>
      </c>
      <c r="D5396" s="310">
        <v>4</v>
      </c>
      <c r="E5396" s="282" t="s">
        <v>2849</v>
      </c>
    </row>
    <row r="5397" spans="1:5" x14ac:dyDescent="0.2">
      <c r="A5397" s="282" t="s">
        <v>6021</v>
      </c>
      <c r="B5397" s="282" t="s">
        <v>6020</v>
      </c>
      <c r="C5397" s="282" t="s">
        <v>127</v>
      </c>
      <c r="D5397" s="310">
        <v>-1.0479041916167664</v>
      </c>
      <c r="E5397" s="282" t="s">
        <v>2852</v>
      </c>
    </row>
    <row r="5398" spans="1:5" x14ac:dyDescent="0.2">
      <c r="A5398" s="282" t="s">
        <v>6019</v>
      </c>
      <c r="B5398" s="282" t="s">
        <v>6018</v>
      </c>
      <c r="C5398" s="282" t="s">
        <v>127</v>
      </c>
      <c r="D5398" s="310">
        <v>-3.7844036697247709</v>
      </c>
      <c r="E5398" s="282" t="s">
        <v>2852</v>
      </c>
    </row>
    <row r="5399" spans="1:5" x14ac:dyDescent="0.2">
      <c r="A5399" s="282" t="s">
        <v>6017</v>
      </c>
      <c r="B5399" s="282" t="s">
        <v>6016</v>
      </c>
      <c r="C5399" s="282" t="s">
        <v>127</v>
      </c>
      <c r="D5399" s="310">
        <v>0.58997050147492625</v>
      </c>
      <c r="E5399" s="282" t="s">
        <v>2849</v>
      </c>
    </row>
    <row r="5400" spans="1:5" x14ac:dyDescent="0.2">
      <c r="A5400" s="282" t="s">
        <v>6015</v>
      </c>
      <c r="B5400" s="282" t="s">
        <v>6014</v>
      </c>
      <c r="C5400" s="282" t="s">
        <v>127</v>
      </c>
      <c r="D5400" s="310">
        <v>-3.1976744186046515</v>
      </c>
      <c r="E5400" s="282" t="s">
        <v>2852</v>
      </c>
    </row>
    <row r="5401" spans="1:5" x14ac:dyDescent="0.2">
      <c r="A5401" s="282" t="s">
        <v>6013</v>
      </c>
      <c r="B5401" s="282" t="s">
        <v>6012</v>
      </c>
      <c r="C5401" s="282" t="s">
        <v>127</v>
      </c>
      <c r="D5401" s="310">
        <v>-5.1813471502590671</v>
      </c>
      <c r="E5401" s="282" t="s">
        <v>2852</v>
      </c>
    </row>
    <row r="5402" spans="1:5" x14ac:dyDescent="0.2">
      <c r="A5402" s="282" t="s">
        <v>6011</v>
      </c>
      <c r="B5402" s="282" t="s">
        <v>6010</v>
      </c>
      <c r="C5402" s="282" t="s">
        <v>127</v>
      </c>
      <c r="D5402" s="310">
        <v>-0.26990553306342779</v>
      </c>
      <c r="E5402" s="282" t="s">
        <v>2852</v>
      </c>
    </row>
    <row r="5403" spans="1:5" x14ac:dyDescent="0.2">
      <c r="A5403" s="282" t="s">
        <v>6009</v>
      </c>
      <c r="B5403" s="282" t="s">
        <v>6008</v>
      </c>
      <c r="C5403" s="282" t="s">
        <v>127</v>
      </c>
      <c r="D5403" s="310">
        <v>-2.2497187851518561</v>
      </c>
      <c r="E5403" s="282" t="s">
        <v>2852</v>
      </c>
    </row>
    <row r="5404" spans="1:5" x14ac:dyDescent="0.2">
      <c r="A5404" s="282" t="s">
        <v>6007</v>
      </c>
      <c r="B5404" s="282" t="s">
        <v>6006</v>
      </c>
      <c r="C5404" s="282" t="s">
        <v>127</v>
      </c>
      <c r="D5404" s="310">
        <v>-2.5304592314901591</v>
      </c>
      <c r="E5404" s="282" t="s">
        <v>2852</v>
      </c>
    </row>
    <row r="5405" spans="1:5" x14ac:dyDescent="0.2">
      <c r="A5405" s="282" t="s">
        <v>6005</v>
      </c>
      <c r="B5405" s="282" t="s">
        <v>6004</v>
      </c>
      <c r="C5405" s="282" t="s">
        <v>127</v>
      </c>
      <c r="D5405" s="310">
        <v>-3.2687651331719128</v>
      </c>
      <c r="E5405" s="282" t="s">
        <v>2852</v>
      </c>
    </row>
    <row r="5406" spans="1:5" x14ac:dyDescent="0.2">
      <c r="A5406" s="282" t="s">
        <v>6003</v>
      </c>
      <c r="B5406" s="282" t="s">
        <v>6002</v>
      </c>
      <c r="C5406" s="282" t="s">
        <v>127</v>
      </c>
      <c r="D5406" s="310">
        <v>-0.23337222870478411</v>
      </c>
      <c r="E5406" s="282" t="s">
        <v>2852</v>
      </c>
    </row>
    <row r="5407" spans="1:5" x14ac:dyDescent="0.2">
      <c r="A5407" s="282" t="s">
        <v>6001</v>
      </c>
      <c r="B5407" s="282" t="s">
        <v>6000</v>
      </c>
      <c r="C5407" s="282" t="s">
        <v>127</v>
      </c>
      <c r="D5407" s="310">
        <v>-13.341493268053856</v>
      </c>
      <c r="E5407" s="282" t="s">
        <v>2852</v>
      </c>
    </row>
    <row r="5408" spans="1:5" x14ac:dyDescent="0.2">
      <c r="A5408" s="282" t="s">
        <v>5999</v>
      </c>
      <c r="B5408" s="282" t="s">
        <v>5998</v>
      </c>
      <c r="C5408" s="282" t="s">
        <v>127</v>
      </c>
      <c r="D5408" s="310">
        <v>-12.888888888888889</v>
      </c>
      <c r="E5408" s="282" t="s">
        <v>2852</v>
      </c>
    </row>
    <row r="5409" spans="1:5" x14ac:dyDescent="0.2">
      <c r="A5409" s="282" t="s">
        <v>5997</v>
      </c>
      <c r="B5409" s="282" t="s">
        <v>5996</v>
      </c>
      <c r="C5409" s="282" t="s">
        <v>127</v>
      </c>
      <c r="D5409" s="310">
        <v>-0.13908205841446453</v>
      </c>
      <c r="E5409" s="282" t="s">
        <v>2852</v>
      </c>
    </row>
    <row r="5410" spans="1:5" x14ac:dyDescent="0.2">
      <c r="A5410" s="282" t="s">
        <v>5995</v>
      </c>
      <c r="B5410" s="282" t="s">
        <v>5994</v>
      </c>
      <c r="C5410" s="282" t="s">
        <v>127</v>
      </c>
      <c r="D5410" s="310">
        <v>-7.8534031413612562</v>
      </c>
      <c r="E5410" s="282" t="s">
        <v>2852</v>
      </c>
    </row>
    <row r="5411" spans="1:5" x14ac:dyDescent="0.2">
      <c r="A5411" s="282" t="s">
        <v>5993</v>
      </c>
      <c r="B5411" s="282" t="s">
        <v>5992</v>
      </c>
      <c r="C5411" s="282" t="s">
        <v>127</v>
      </c>
      <c r="D5411" s="310">
        <v>11.246200607902736</v>
      </c>
      <c r="E5411" s="282" t="s">
        <v>2844</v>
      </c>
    </row>
    <row r="5412" spans="1:5" x14ac:dyDescent="0.2">
      <c r="A5412" s="282" t="s">
        <v>5991</v>
      </c>
      <c r="B5412" s="282" t="s">
        <v>5990</v>
      </c>
      <c r="C5412" s="282" t="s">
        <v>127</v>
      </c>
      <c r="D5412" s="310">
        <v>-17.903930131004365</v>
      </c>
      <c r="E5412" s="282" t="s">
        <v>2852</v>
      </c>
    </row>
    <row r="5413" spans="1:5" x14ac:dyDescent="0.2">
      <c r="A5413" s="282" t="s">
        <v>5989</v>
      </c>
      <c r="B5413" s="282" t="s">
        <v>5988</v>
      </c>
      <c r="C5413" s="282" t="s">
        <v>127</v>
      </c>
      <c r="D5413" s="310">
        <v>0.95238095238095244</v>
      </c>
      <c r="E5413" s="282" t="s">
        <v>2849</v>
      </c>
    </row>
    <row r="5414" spans="1:5" x14ac:dyDescent="0.2">
      <c r="A5414" s="282" t="s">
        <v>5987</v>
      </c>
      <c r="B5414" s="282" t="s">
        <v>5986</v>
      </c>
      <c r="C5414" s="282" t="s">
        <v>127</v>
      </c>
      <c r="D5414" s="310">
        <v>1.0057471264367817</v>
      </c>
      <c r="E5414" s="282" t="s">
        <v>2849</v>
      </c>
    </row>
    <row r="5415" spans="1:5" x14ac:dyDescent="0.2">
      <c r="A5415" s="282" t="s">
        <v>5985</v>
      </c>
      <c r="B5415" s="282" t="s">
        <v>5984</v>
      </c>
      <c r="C5415" s="282" t="s">
        <v>127</v>
      </c>
      <c r="D5415" s="310">
        <v>-8.9591567852437421</v>
      </c>
      <c r="E5415" s="282" t="s">
        <v>2852</v>
      </c>
    </row>
    <row r="5416" spans="1:5" x14ac:dyDescent="0.2">
      <c r="A5416" s="282" t="s">
        <v>5983</v>
      </c>
      <c r="B5416" s="282" t="s">
        <v>5982</v>
      </c>
      <c r="C5416" s="282" t="s">
        <v>127</v>
      </c>
      <c r="D5416" s="310">
        <v>-10.701956271576526</v>
      </c>
      <c r="E5416" s="282" t="s">
        <v>2852</v>
      </c>
    </row>
    <row r="5417" spans="1:5" x14ac:dyDescent="0.2">
      <c r="A5417" s="282" t="s">
        <v>5981</v>
      </c>
      <c r="B5417" s="282" t="s">
        <v>5980</v>
      </c>
      <c r="C5417" s="282" t="s">
        <v>127</v>
      </c>
      <c r="D5417" s="310">
        <v>-3.1746031746031744</v>
      </c>
      <c r="E5417" s="282" t="s">
        <v>2852</v>
      </c>
    </row>
    <row r="5418" spans="1:5" x14ac:dyDescent="0.2">
      <c r="A5418" s="282" t="s">
        <v>5979</v>
      </c>
      <c r="B5418" s="282" t="s">
        <v>5978</v>
      </c>
      <c r="C5418" s="282" t="s">
        <v>127</v>
      </c>
      <c r="D5418" s="310">
        <v>-2.0654044750430294</v>
      </c>
      <c r="E5418" s="282" t="s">
        <v>2852</v>
      </c>
    </row>
    <row r="5419" spans="1:5" x14ac:dyDescent="0.2">
      <c r="A5419" s="282" t="s">
        <v>5977</v>
      </c>
      <c r="B5419" s="282" t="s">
        <v>5976</v>
      </c>
      <c r="C5419" s="282" t="s">
        <v>127</v>
      </c>
      <c r="D5419" s="310">
        <v>-3.2945736434108532</v>
      </c>
      <c r="E5419" s="282" t="s">
        <v>2852</v>
      </c>
    </row>
    <row r="5420" spans="1:5" x14ac:dyDescent="0.2">
      <c r="A5420" s="282" t="s">
        <v>5975</v>
      </c>
      <c r="B5420" s="282" t="s">
        <v>5974</v>
      </c>
      <c r="C5420" s="282" t="s">
        <v>127</v>
      </c>
      <c r="D5420" s="310">
        <v>3.5487959442332064</v>
      </c>
      <c r="E5420" s="282" t="s">
        <v>2849</v>
      </c>
    </row>
    <row r="5421" spans="1:5" x14ac:dyDescent="0.2">
      <c r="A5421" s="282" t="s">
        <v>5973</v>
      </c>
      <c r="B5421" s="282" t="s">
        <v>5972</v>
      </c>
      <c r="C5421" s="282" t="s">
        <v>127</v>
      </c>
      <c r="D5421" s="310">
        <v>28.590971272229819</v>
      </c>
      <c r="E5421" s="282" t="s">
        <v>2844</v>
      </c>
    </row>
    <row r="5422" spans="1:5" x14ac:dyDescent="0.2">
      <c r="A5422" s="282" t="s">
        <v>5971</v>
      </c>
      <c r="B5422" s="282" t="s">
        <v>5970</v>
      </c>
      <c r="C5422" s="282" t="s">
        <v>127</v>
      </c>
      <c r="D5422" s="310">
        <v>-0.15698587127158556</v>
      </c>
      <c r="E5422" s="282" t="s">
        <v>2852</v>
      </c>
    </row>
    <row r="5423" spans="1:5" x14ac:dyDescent="0.2">
      <c r="A5423" s="282" t="s">
        <v>5969</v>
      </c>
      <c r="B5423" s="282" t="s">
        <v>5968</v>
      </c>
      <c r="C5423" s="282" t="s">
        <v>127</v>
      </c>
      <c r="D5423" s="310">
        <v>8.0500894454382834</v>
      </c>
      <c r="E5423" s="282" t="s">
        <v>2844</v>
      </c>
    </row>
    <row r="5424" spans="1:5" x14ac:dyDescent="0.2">
      <c r="A5424" s="282" t="s">
        <v>5967</v>
      </c>
      <c r="B5424" s="282" t="s">
        <v>5966</v>
      </c>
      <c r="C5424" s="282" t="s">
        <v>127</v>
      </c>
      <c r="D5424" s="310">
        <v>0.66050198150594452</v>
      </c>
      <c r="E5424" s="282" t="s">
        <v>2849</v>
      </c>
    </row>
    <row r="5425" spans="1:5" x14ac:dyDescent="0.2">
      <c r="A5425" s="282" t="s">
        <v>5965</v>
      </c>
      <c r="B5425" s="282" t="s">
        <v>5964</v>
      </c>
      <c r="C5425" s="282" t="s">
        <v>127</v>
      </c>
      <c r="D5425" s="310">
        <v>2.8985507246376812</v>
      </c>
      <c r="E5425" s="282" t="s">
        <v>2849</v>
      </c>
    </row>
    <row r="5426" spans="1:5" x14ac:dyDescent="0.2">
      <c r="A5426" s="282" t="s">
        <v>5963</v>
      </c>
      <c r="B5426" s="282" t="s">
        <v>5962</v>
      </c>
      <c r="C5426" s="282" t="s">
        <v>127</v>
      </c>
      <c r="D5426" s="310">
        <v>-4.0449438202247192</v>
      </c>
      <c r="E5426" s="282" t="s">
        <v>2852</v>
      </c>
    </row>
    <row r="5427" spans="1:5" x14ac:dyDescent="0.2">
      <c r="A5427" s="282" t="s">
        <v>5961</v>
      </c>
      <c r="B5427" s="282" t="s">
        <v>5960</v>
      </c>
      <c r="C5427" s="282" t="s">
        <v>127</v>
      </c>
      <c r="D5427" s="310">
        <v>8.0321285140562253</v>
      </c>
      <c r="E5427" s="282" t="s">
        <v>2844</v>
      </c>
    </row>
    <row r="5428" spans="1:5" x14ac:dyDescent="0.2">
      <c r="A5428" s="282" t="s">
        <v>5959</v>
      </c>
      <c r="B5428" s="282" t="s">
        <v>5958</v>
      </c>
      <c r="C5428" s="282" t="s">
        <v>127</v>
      </c>
      <c r="D5428" s="310">
        <v>-10.323574730354391</v>
      </c>
      <c r="E5428" s="282" t="s">
        <v>2852</v>
      </c>
    </row>
    <row r="5429" spans="1:5" x14ac:dyDescent="0.2">
      <c r="A5429" s="282" t="s">
        <v>5957</v>
      </c>
      <c r="B5429" s="282" t="s">
        <v>5956</v>
      </c>
      <c r="C5429" s="282" t="s">
        <v>127</v>
      </c>
      <c r="D5429" s="310">
        <v>-1.4354066985645932</v>
      </c>
      <c r="E5429" s="282" t="s">
        <v>2852</v>
      </c>
    </row>
    <row r="5430" spans="1:5" x14ac:dyDescent="0.2">
      <c r="A5430" s="282" t="s">
        <v>5955</v>
      </c>
      <c r="B5430" s="282" t="s">
        <v>5954</v>
      </c>
      <c r="C5430" s="282" t="s">
        <v>127</v>
      </c>
      <c r="D5430" s="310">
        <v>-14.344827586206895</v>
      </c>
      <c r="E5430" s="282" t="s">
        <v>2852</v>
      </c>
    </row>
    <row r="5431" spans="1:5" x14ac:dyDescent="0.2">
      <c r="A5431" s="282" t="s">
        <v>5953</v>
      </c>
      <c r="B5431" s="282" t="s">
        <v>5952</v>
      </c>
      <c r="C5431" s="282" t="s">
        <v>127</v>
      </c>
      <c r="D5431" s="310">
        <v>-3.4433285509325682</v>
      </c>
      <c r="E5431" s="282" t="s">
        <v>2852</v>
      </c>
    </row>
    <row r="5432" spans="1:5" x14ac:dyDescent="0.2">
      <c r="A5432" s="282" t="s">
        <v>5951</v>
      </c>
      <c r="B5432" s="282" t="s">
        <v>5950</v>
      </c>
      <c r="C5432" s="282" t="s">
        <v>127</v>
      </c>
      <c r="D5432" s="310">
        <v>5.5555555555555554</v>
      </c>
      <c r="E5432" s="282" t="s">
        <v>2844</v>
      </c>
    </row>
    <row r="5433" spans="1:5" x14ac:dyDescent="0.2">
      <c r="A5433" s="282" t="s">
        <v>5949</v>
      </c>
      <c r="B5433" s="282" t="s">
        <v>5948</v>
      </c>
      <c r="C5433" s="282" t="s">
        <v>127</v>
      </c>
      <c r="D5433" s="310">
        <v>66.869300911854097</v>
      </c>
      <c r="E5433" s="282" t="s">
        <v>2844</v>
      </c>
    </row>
    <row r="5434" spans="1:5" x14ac:dyDescent="0.2">
      <c r="A5434" s="282" t="s">
        <v>5947</v>
      </c>
      <c r="B5434" s="282" t="s">
        <v>5946</v>
      </c>
      <c r="C5434" s="282" t="s">
        <v>127</v>
      </c>
      <c r="D5434" s="310">
        <v>33.536585365853661</v>
      </c>
      <c r="E5434" s="282" t="s">
        <v>2844</v>
      </c>
    </row>
    <row r="5435" spans="1:5" x14ac:dyDescent="0.2">
      <c r="A5435" s="282" t="s">
        <v>5945</v>
      </c>
      <c r="B5435" s="282" t="s">
        <v>5944</v>
      </c>
      <c r="C5435" s="282" t="s">
        <v>127</v>
      </c>
      <c r="D5435" s="310">
        <v>10.327868852459018</v>
      </c>
      <c r="E5435" s="282" t="s">
        <v>2844</v>
      </c>
    </row>
    <row r="5436" spans="1:5" x14ac:dyDescent="0.2">
      <c r="A5436" s="282" t="s">
        <v>5943</v>
      </c>
      <c r="B5436" s="282" t="s">
        <v>5942</v>
      </c>
      <c r="C5436" s="282" t="s">
        <v>127</v>
      </c>
      <c r="D5436" s="310">
        <v>14.00189214758751</v>
      </c>
      <c r="E5436" s="282" t="s">
        <v>2844</v>
      </c>
    </row>
    <row r="5437" spans="1:5" x14ac:dyDescent="0.2">
      <c r="A5437" s="282" t="s">
        <v>5941</v>
      </c>
      <c r="B5437" s="282" t="s">
        <v>5940</v>
      </c>
      <c r="C5437" s="282" t="s">
        <v>127</v>
      </c>
      <c r="D5437" s="310">
        <v>-2.4203821656050959</v>
      </c>
      <c r="E5437" s="282" t="s">
        <v>2852</v>
      </c>
    </row>
    <row r="5438" spans="1:5" x14ac:dyDescent="0.2">
      <c r="A5438" s="282" t="s">
        <v>5939</v>
      </c>
      <c r="B5438" s="282" t="s">
        <v>5938</v>
      </c>
      <c r="C5438" s="282" t="s">
        <v>127</v>
      </c>
      <c r="D5438" s="310">
        <v>5.241935483870968</v>
      </c>
      <c r="E5438" s="282" t="s">
        <v>2844</v>
      </c>
    </row>
    <row r="5439" spans="1:5" x14ac:dyDescent="0.2">
      <c r="A5439" s="282" t="s">
        <v>5937</v>
      </c>
      <c r="B5439" s="282" t="s">
        <v>5936</v>
      </c>
      <c r="C5439" s="282" t="s">
        <v>127</v>
      </c>
      <c r="D5439" s="310">
        <v>27.075812274368232</v>
      </c>
      <c r="E5439" s="282" t="s">
        <v>2844</v>
      </c>
    </row>
    <row r="5440" spans="1:5" x14ac:dyDescent="0.2">
      <c r="A5440" s="282" t="s">
        <v>5935</v>
      </c>
      <c r="B5440" s="282" t="s">
        <v>5934</v>
      </c>
      <c r="C5440" s="282" t="s">
        <v>127</v>
      </c>
      <c r="D5440" s="310">
        <v>-4.0995607613469982</v>
      </c>
      <c r="E5440" s="282" t="s">
        <v>2852</v>
      </c>
    </row>
    <row r="5441" spans="1:5" x14ac:dyDescent="0.2">
      <c r="A5441" s="282" t="s">
        <v>5933</v>
      </c>
      <c r="B5441" s="282" t="s">
        <v>5932</v>
      </c>
      <c r="C5441" s="282" t="s">
        <v>127</v>
      </c>
      <c r="D5441" s="310">
        <v>-5.3072625698324023</v>
      </c>
      <c r="E5441" s="282" t="s">
        <v>2852</v>
      </c>
    </row>
    <row r="5442" spans="1:5" x14ac:dyDescent="0.2">
      <c r="A5442" s="282" t="s">
        <v>5931</v>
      </c>
      <c r="B5442" s="282" t="s">
        <v>5930</v>
      </c>
      <c r="C5442" s="282" t="s">
        <v>127</v>
      </c>
      <c r="D5442" s="310">
        <v>19.71153846153846</v>
      </c>
      <c r="E5442" s="282" t="s">
        <v>2844</v>
      </c>
    </row>
    <row r="5443" spans="1:5" x14ac:dyDescent="0.2">
      <c r="A5443" s="282" t="s">
        <v>5929</v>
      </c>
      <c r="B5443" s="282" t="s">
        <v>5928</v>
      </c>
      <c r="C5443" s="282" t="s">
        <v>127</v>
      </c>
      <c r="D5443" s="310">
        <v>14.195583596214512</v>
      </c>
      <c r="E5443" s="282" t="s">
        <v>2844</v>
      </c>
    </row>
    <row r="5444" spans="1:5" x14ac:dyDescent="0.2">
      <c r="A5444" s="282" t="s">
        <v>5927</v>
      </c>
      <c r="B5444" s="282" t="s">
        <v>5926</v>
      </c>
      <c r="C5444" s="282" t="s">
        <v>127</v>
      </c>
      <c r="D5444" s="310">
        <v>-1.0714285714285714</v>
      </c>
      <c r="E5444" s="282" t="s">
        <v>2852</v>
      </c>
    </row>
    <row r="5445" spans="1:5" x14ac:dyDescent="0.2">
      <c r="A5445" s="282" t="s">
        <v>5925</v>
      </c>
      <c r="B5445" s="282" t="s">
        <v>5924</v>
      </c>
      <c r="C5445" s="282" t="s">
        <v>127</v>
      </c>
      <c r="D5445" s="310">
        <v>1.2879484820607177</v>
      </c>
      <c r="E5445" s="282" t="s">
        <v>2849</v>
      </c>
    </row>
    <row r="5446" spans="1:5" x14ac:dyDescent="0.2">
      <c r="A5446" s="282" t="s">
        <v>5923</v>
      </c>
      <c r="B5446" s="282" t="s">
        <v>5922</v>
      </c>
      <c r="C5446" s="282" t="s">
        <v>127</v>
      </c>
      <c r="D5446" s="310">
        <v>6.7245119305856829</v>
      </c>
      <c r="E5446" s="282" t="s">
        <v>2844</v>
      </c>
    </row>
    <row r="5447" spans="1:5" x14ac:dyDescent="0.2">
      <c r="A5447" s="282" t="s">
        <v>5921</v>
      </c>
      <c r="B5447" s="282" t="s">
        <v>5920</v>
      </c>
      <c r="C5447" s="282" t="s">
        <v>127</v>
      </c>
      <c r="D5447" s="310">
        <v>-11.981020166073547</v>
      </c>
      <c r="E5447" s="282" t="s">
        <v>2852</v>
      </c>
    </row>
    <row r="5448" spans="1:5" x14ac:dyDescent="0.2">
      <c r="A5448" s="282" t="s">
        <v>5919</v>
      </c>
      <c r="B5448" s="282" t="s">
        <v>5918</v>
      </c>
      <c r="C5448" s="282" t="s">
        <v>127</v>
      </c>
      <c r="D5448" s="310">
        <v>-8.8575096277278575</v>
      </c>
      <c r="E5448" s="282" t="s">
        <v>2852</v>
      </c>
    </row>
    <row r="5449" spans="1:5" x14ac:dyDescent="0.2">
      <c r="A5449" s="282" t="s">
        <v>5917</v>
      </c>
      <c r="B5449" s="282" t="s">
        <v>5916</v>
      </c>
      <c r="C5449" s="282" t="s">
        <v>127</v>
      </c>
      <c r="D5449" s="310">
        <v>0.83160083160083165</v>
      </c>
      <c r="E5449" s="282" t="s">
        <v>2849</v>
      </c>
    </row>
    <row r="5450" spans="1:5" x14ac:dyDescent="0.2">
      <c r="A5450" s="282" t="s">
        <v>5915</v>
      </c>
      <c r="B5450" s="282" t="s">
        <v>5914</v>
      </c>
      <c r="C5450" s="282" t="s">
        <v>127</v>
      </c>
      <c r="D5450" s="310">
        <v>5.1573426573426575</v>
      </c>
      <c r="E5450" s="282" t="s">
        <v>2844</v>
      </c>
    </row>
    <row r="5451" spans="1:5" x14ac:dyDescent="0.2">
      <c r="A5451" s="282" t="s">
        <v>5913</v>
      </c>
      <c r="B5451" s="282" t="s">
        <v>5912</v>
      </c>
      <c r="C5451" s="282" t="s">
        <v>127</v>
      </c>
      <c r="D5451" s="310">
        <v>-3.9263803680981599</v>
      </c>
      <c r="E5451" s="282" t="s">
        <v>2852</v>
      </c>
    </row>
    <row r="5452" spans="1:5" x14ac:dyDescent="0.2">
      <c r="A5452" s="282" t="s">
        <v>5911</v>
      </c>
      <c r="B5452" s="282" t="s">
        <v>5910</v>
      </c>
      <c r="C5452" s="282" t="s">
        <v>127</v>
      </c>
      <c r="D5452" s="310">
        <v>1.7834394904458599</v>
      </c>
      <c r="E5452" s="282" t="s">
        <v>2849</v>
      </c>
    </row>
    <row r="5453" spans="1:5" x14ac:dyDescent="0.2">
      <c r="A5453" s="282" t="s">
        <v>5909</v>
      </c>
      <c r="B5453" s="282" t="s">
        <v>5908</v>
      </c>
      <c r="C5453" s="282" t="s">
        <v>127</v>
      </c>
      <c r="D5453" s="310">
        <v>-4.4576523031203568</v>
      </c>
      <c r="E5453" s="282" t="s">
        <v>2852</v>
      </c>
    </row>
    <row r="5454" spans="1:5" x14ac:dyDescent="0.2">
      <c r="A5454" s="282" t="s">
        <v>5907</v>
      </c>
      <c r="B5454" s="282" t="s">
        <v>5906</v>
      </c>
      <c r="C5454" s="282" t="s">
        <v>127</v>
      </c>
      <c r="D5454" s="310">
        <v>49.479166666666671</v>
      </c>
      <c r="E5454" s="282" t="s">
        <v>2844</v>
      </c>
    </row>
    <row r="5455" spans="1:5" x14ac:dyDescent="0.2">
      <c r="A5455" s="282" t="s">
        <v>5905</v>
      </c>
      <c r="B5455" s="282" t="s">
        <v>5904</v>
      </c>
      <c r="C5455" s="282" t="s">
        <v>127</v>
      </c>
      <c r="D5455" s="310">
        <v>12.201591511936339</v>
      </c>
      <c r="E5455" s="282" t="s">
        <v>2844</v>
      </c>
    </row>
    <row r="5456" spans="1:5" x14ac:dyDescent="0.2">
      <c r="A5456" s="282" t="s">
        <v>5903</v>
      </c>
      <c r="B5456" s="282" t="s">
        <v>5902</v>
      </c>
      <c r="C5456" s="282" t="s">
        <v>127</v>
      </c>
      <c r="D5456" s="310">
        <v>-0.40160642570281119</v>
      </c>
      <c r="E5456" s="282" t="s">
        <v>2852</v>
      </c>
    </row>
    <row r="5457" spans="1:5" x14ac:dyDescent="0.2">
      <c r="A5457" s="282" t="s">
        <v>5901</v>
      </c>
      <c r="B5457" s="282" t="s">
        <v>5900</v>
      </c>
      <c r="C5457" s="282" t="s">
        <v>127</v>
      </c>
      <c r="D5457" s="310">
        <v>1.5005359056806002</v>
      </c>
      <c r="E5457" s="282" t="s">
        <v>2849</v>
      </c>
    </row>
    <row r="5458" spans="1:5" x14ac:dyDescent="0.2">
      <c r="A5458" s="282" t="s">
        <v>5899</v>
      </c>
      <c r="B5458" s="282" t="s">
        <v>5898</v>
      </c>
      <c r="C5458" s="282" t="s">
        <v>127</v>
      </c>
      <c r="D5458" s="310">
        <v>-3.939393939393939</v>
      </c>
      <c r="E5458" s="282" t="s">
        <v>2852</v>
      </c>
    </row>
    <row r="5459" spans="1:5" x14ac:dyDescent="0.2">
      <c r="A5459" s="282" t="s">
        <v>5897</v>
      </c>
      <c r="B5459" s="282" t="s">
        <v>5896</v>
      </c>
      <c r="C5459" s="282" t="s">
        <v>127</v>
      </c>
      <c r="D5459" s="310">
        <v>-21.333333333333336</v>
      </c>
      <c r="E5459" s="282" t="s">
        <v>2852</v>
      </c>
    </row>
    <row r="5460" spans="1:5" x14ac:dyDescent="0.2">
      <c r="A5460" s="282" t="s">
        <v>5895</v>
      </c>
      <c r="B5460" s="282" t="s">
        <v>5894</v>
      </c>
      <c r="C5460" s="282" t="s">
        <v>127</v>
      </c>
      <c r="D5460" s="310">
        <v>18.216318785578746</v>
      </c>
      <c r="E5460" s="282" t="s">
        <v>2844</v>
      </c>
    </row>
    <row r="5461" spans="1:5" x14ac:dyDescent="0.2">
      <c r="A5461" s="282" t="s">
        <v>5893</v>
      </c>
      <c r="B5461" s="282" t="s">
        <v>5892</v>
      </c>
      <c r="C5461" s="282" t="s">
        <v>127</v>
      </c>
      <c r="D5461" s="310">
        <v>-4.112554112554113</v>
      </c>
      <c r="E5461" s="282" t="s">
        <v>2852</v>
      </c>
    </row>
    <row r="5462" spans="1:5" x14ac:dyDescent="0.2">
      <c r="A5462" s="282" t="s">
        <v>5891</v>
      </c>
      <c r="B5462" s="282" t="s">
        <v>5890</v>
      </c>
      <c r="C5462" s="282" t="s">
        <v>127</v>
      </c>
      <c r="D5462" s="310">
        <v>41.237113402061851</v>
      </c>
      <c r="E5462" s="282" t="s">
        <v>2844</v>
      </c>
    </row>
    <row r="5463" spans="1:5" x14ac:dyDescent="0.2">
      <c r="A5463" s="282" t="s">
        <v>5889</v>
      </c>
      <c r="B5463" s="282" t="s">
        <v>5888</v>
      </c>
      <c r="C5463" s="282" t="s">
        <v>127</v>
      </c>
      <c r="D5463" s="310">
        <v>22.100313479623821</v>
      </c>
      <c r="E5463" s="282" t="s">
        <v>2844</v>
      </c>
    </row>
    <row r="5464" spans="1:5" x14ac:dyDescent="0.2">
      <c r="A5464" s="282" t="s">
        <v>5887</v>
      </c>
      <c r="B5464" s="282" t="s">
        <v>5886</v>
      </c>
      <c r="C5464" s="282" t="s">
        <v>127</v>
      </c>
      <c r="D5464" s="310">
        <v>8.2089552238805972</v>
      </c>
      <c r="E5464" s="282" t="s">
        <v>2844</v>
      </c>
    </row>
    <row r="5465" spans="1:5" x14ac:dyDescent="0.2">
      <c r="A5465" s="282" t="s">
        <v>5885</v>
      </c>
      <c r="B5465" s="282" t="s">
        <v>5884</v>
      </c>
      <c r="C5465" s="282" t="s">
        <v>127</v>
      </c>
      <c r="D5465" s="310">
        <v>41.72043010752688</v>
      </c>
      <c r="E5465" s="282" t="s">
        <v>2844</v>
      </c>
    </row>
    <row r="5466" spans="1:5" x14ac:dyDescent="0.2">
      <c r="A5466" s="282" t="s">
        <v>5883</v>
      </c>
      <c r="B5466" s="282" t="s">
        <v>5882</v>
      </c>
      <c r="C5466" s="282" t="s">
        <v>127</v>
      </c>
      <c r="D5466" s="310">
        <v>-2.2066198595787361</v>
      </c>
      <c r="E5466" s="282" t="s">
        <v>2852</v>
      </c>
    </row>
    <row r="5467" spans="1:5" x14ac:dyDescent="0.2">
      <c r="A5467" s="282" t="s">
        <v>5881</v>
      </c>
      <c r="B5467" s="282" t="s">
        <v>5880</v>
      </c>
      <c r="C5467" s="282" t="s">
        <v>127</v>
      </c>
      <c r="D5467" s="310">
        <v>1.6539440203562339</v>
      </c>
      <c r="E5467" s="282" t="s">
        <v>2849</v>
      </c>
    </row>
    <row r="5468" spans="1:5" x14ac:dyDescent="0.2">
      <c r="A5468" s="282" t="s">
        <v>5879</v>
      </c>
      <c r="B5468" s="282" t="s">
        <v>5878</v>
      </c>
      <c r="C5468" s="282" t="s">
        <v>127</v>
      </c>
      <c r="D5468" s="310">
        <v>-0.48543689320388345</v>
      </c>
      <c r="E5468" s="282" t="s">
        <v>2852</v>
      </c>
    </row>
    <row r="5469" spans="1:5" x14ac:dyDescent="0.2">
      <c r="A5469" s="282" t="s">
        <v>5877</v>
      </c>
      <c r="B5469" s="282" t="s">
        <v>5876</v>
      </c>
      <c r="C5469" s="282" t="s">
        <v>127</v>
      </c>
      <c r="D5469" s="310">
        <v>7.5586446568201566</v>
      </c>
      <c r="E5469" s="282" t="s">
        <v>2844</v>
      </c>
    </row>
    <row r="5470" spans="1:5" x14ac:dyDescent="0.2">
      <c r="A5470" s="282" t="s">
        <v>5875</v>
      </c>
      <c r="B5470" s="282" t="s">
        <v>5874</v>
      </c>
      <c r="C5470" s="282" t="s">
        <v>127</v>
      </c>
      <c r="D5470" s="310">
        <v>1.9895287958115182</v>
      </c>
      <c r="E5470" s="282" t="s">
        <v>2849</v>
      </c>
    </row>
    <row r="5471" spans="1:5" x14ac:dyDescent="0.2">
      <c r="A5471" s="282" t="s">
        <v>5873</v>
      </c>
      <c r="B5471" s="282" t="s">
        <v>5872</v>
      </c>
      <c r="C5471" s="282" t="s">
        <v>127</v>
      </c>
      <c r="D5471" s="310">
        <v>-10.101946246524559</v>
      </c>
      <c r="E5471" s="282" t="s">
        <v>2852</v>
      </c>
    </row>
    <row r="5472" spans="1:5" x14ac:dyDescent="0.2">
      <c r="A5472" s="282" t="s">
        <v>5871</v>
      </c>
      <c r="B5472" s="282" t="s">
        <v>5870</v>
      </c>
      <c r="C5472" s="282" t="s">
        <v>127</v>
      </c>
      <c r="D5472" s="310">
        <v>-7.0759625390218517</v>
      </c>
      <c r="E5472" s="282" t="s">
        <v>2852</v>
      </c>
    </row>
    <row r="5473" spans="1:5" x14ac:dyDescent="0.2">
      <c r="A5473" s="282" t="s">
        <v>5869</v>
      </c>
      <c r="B5473" s="282" t="s">
        <v>5868</v>
      </c>
      <c r="C5473" s="282" t="s">
        <v>127</v>
      </c>
      <c r="D5473" s="310">
        <v>11.703958691910499</v>
      </c>
      <c r="E5473" s="282" t="s">
        <v>2844</v>
      </c>
    </row>
    <row r="5474" spans="1:5" x14ac:dyDescent="0.2">
      <c r="A5474" s="282" t="s">
        <v>5867</v>
      </c>
      <c r="B5474" s="282" t="s">
        <v>5866</v>
      </c>
      <c r="C5474" s="282" t="s">
        <v>127</v>
      </c>
      <c r="D5474" s="310">
        <v>2.9739776951672861</v>
      </c>
      <c r="E5474" s="282" t="s">
        <v>2849</v>
      </c>
    </row>
    <row r="5475" spans="1:5" x14ac:dyDescent="0.2">
      <c r="A5475" s="282" t="s">
        <v>5865</v>
      </c>
      <c r="B5475" s="282" t="s">
        <v>5864</v>
      </c>
      <c r="C5475" s="282" t="s">
        <v>127</v>
      </c>
      <c r="D5475" s="310">
        <v>1.910828025477707</v>
      </c>
      <c r="E5475" s="282" t="s">
        <v>2849</v>
      </c>
    </row>
    <row r="5476" spans="1:5" x14ac:dyDescent="0.2">
      <c r="A5476" s="282" t="s">
        <v>5863</v>
      </c>
      <c r="B5476" s="282" t="s">
        <v>5862</v>
      </c>
      <c r="C5476" s="282" t="s">
        <v>127</v>
      </c>
      <c r="D5476" s="310">
        <v>28.063241106719367</v>
      </c>
      <c r="E5476" s="282" t="s">
        <v>2844</v>
      </c>
    </row>
    <row r="5477" spans="1:5" x14ac:dyDescent="0.2">
      <c r="A5477" s="282" t="s">
        <v>5861</v>
      </c>
      <c r="B5477" s="282" t="s">
        <v>5860</v>
      </c>
      <c r="C5477" s="282" t="s">
        <v>127</v>
      </c>
      <c r="D5477" s="310">
        <v>1.3363028953229399</v>
      </c>
      <c r="E5477" s="282" t="s">
        <v>2849</v>
      </c>
    </row>
    <row r="5478" spans="1:5" x14ac:dyDescent="0.2">
      <c r="A5478" s="282" t="s">
        <v>5859</v>
      </c>
      <c r="B5478" s="282" t="s">
        <v>5858</v>
      </c>
      <c r="C5478" s="282" t="s">
        <v>127</v>
      </c>
      <c r="D5478" s="310">
        <v>-8.4615384615384617</v>
      </c>
      <c r="E5478" s="282" t="s">
        <v>2852</v>
      </c>
    </row>
    <row r="5479" spans="1:5" x14ac:dyDescent="0.2">
      <c r="A5479" s="282" t="s">
        <v>5857</v>
      </c>
      <c r="B5479" s="282" t="s">
        <v>5856</v>
      </c>
      <c r="C5479" s="282" t="s">
        <v>127</v>
      </c>
      <c r="D5479" s="310">
        <v>1.1893870082342177</v>
      </c>
      <c r="E5479" s="282" t="s">
        <v>2849</v>
      </c>
    </row>
    <row r="5480" spans="1:5" x14ac:dyDescent="0.2">
      <c r="A5480" s="282" t="s">
        <v>5855</v>
      </c>
      <c r="B5480" s="282" t="s">
        <v>5854</v>
      </c>
      <c r="C5480" s="282" t="s">
        <v>127</v>
      </c>
      <c r="D5480" s="310">
        <v>8.3687943262411348</v>
      </c>
      <c r="E5480" s="282" t="s">
        <v>2844</v>
      </c>
    </row>
    <row r="5481" spans="1:5" x14ac:dyDescent="0.2">
      <c r="A5481" s="282" t="s">
        <v>5853</v>
      </c>
      <c r="B5481" s="282" t="s">
        <v>5852</v>
      </c>
      <c r="C5481" s="282" t="s">
        <v>127</v>
      </c>
      <c r="D5481" s="310">
        <v>19.572192513368982</v>
      </c>
      <c r="E5481" s="282" t="s">
        <v>2844</v>
      </c>
    </row>
    <row r="5482" spans="1:5" x14ac:dyDescent="0.2">
      <c r="A5482" s="282" t="s">
        <v>5851</v>
      </c>
      <c r="B5482" s="282" t="s">
        <v>5850</v>
      </c>
      <c r="C5482" s="282" t="s">
        <v>127</v>
      </c>
      <c r="D5482" s="310">
        <v>26.683937823834196</v>
      </c>
      <c r="E5482" s="282" t="s">
        <v>2844</v>
      </c>
    </row>
    <row r="5483" spans="1:5" x14ac:dyDescent="0.2">
      <c r="A5483" s="282" t="s">
        <v>5849</v>
      </c>
      <c r="B5483" s="282" t="s">
        <v>5848</v>
      </c>
      <c r="C5483" s="282" t="s">
        <v>127</v>
      </c>
      <c r="D5483" s="310">
        <v>-5.6503198294243075</v>
      </c>
      <c r="E5483" s="282" t="s">
        <v>2852</v>
      </c>
    </row>
    <row r="5484" spans="1:5" x14ac:dyDescent="0.2">
      <c r="A5484" s="282" t="s">
        <v>5847</v>
      </c>
      <c r="B5484" s="282" t="s">
        <v>5846</v>
      </c>
      <c r="C5484" s="282" t="s">
        <v>127</v>
      </c>
      <c r="D5484" s="310">
        <v>4.6306504961411248</v>
      </c>
      <c r="E5484" s="282" t="s">
        <v>2844</v>
      </c>
    </row>
    <row r="5485" spans="1:5" x14ac:dyDescent="0.2">
      <c r="A5485" s="282" t="s">
        <v>5845</v>
      </c>
      <c r="B5485" s="282" t="s">
        <v>5844</v>
      </c>
      <c r="C5485" s="282" t="s">
        <v>127</v>
      </c>
      <c r="D5485" s="310">
        <v>-0.40053404539385851</v>
      </c>
      <c r="E5485" s="282" t="s">
        <v>2852</v>
      </c>
    </row>
    <row r="5486" spans="1:5" x14ac:dyDescent="0.2">
      <c r="A5486" s="282" t="s">
        <v>5843</v>
      </c>
      <c r="B5486" s="282" t="s">
        <v>5842</v>
      </c>
      <c r="C5486" s="282" t="s">
        <v>127</v>
      </c>
      <c r="D5486" s="310">
        <v>3.1347962382445136</v>
      </c>
      <c r="E5486" s="282" t="s">
        <v>2849</v>
      </c>
    </row>
    <row r="5487" spans="1:5" x14ac:dyDescent="0.2">
      <c r="A5487" s="282" t="s">
        <v>5841</v>
      </c>
      <c r="B5487" s="282" t="s">
        <v>5840</v>
      </c>
      <c r="C5487" s="282" t="s">
        <v>127</v>
      </c>
      <c r="D5487" s="310">
        <v>-5.1136363636363642</v>
      </c>
      <c r="E5487" s="282" t="s">
        <v>2852</v>
      </c>
    </row>
    <row r="5488" spans="1:5" x14ac:dyDescent="0.2">
      <c r="A5488" s="282" t="s">
        <v>5839</v>
      </c>
      <c r="B5488" s="282" t="s">
        <v>5838</v>
      </c>
      <c r="C5488" s="282" t="s">
        <v>127</v>
      </c>
      <c r="D5488" s="310">
        <v>-3.9808917197452227</v>
      </c>
      <c r="E5488" s="282" t="s">
        <v>2852</v>
      </c>
    </row>
    <row r="5489" spans="1:5" x14ac:dyDescent="0.2">
      <c r="A5489" s="282" t="s">
        <v>5837</v>
      </c>
      <c r="B5489" s="282" t="s">
        <v>5836</v>
      </c>
      <c r="C5489" s="282" t="s">
        <v>127</v>
      </c>
      <c r="D5489" s="310">
        <v>10.687830687830688</v>
      </c>
      <c r="E5489" s="282" t="s">
        <v>2844</v>
      </c>
    </row>
    <row r="5490" spans="1:5" x14ac:dyDescent="0.2">
      <c r="A5490" s="282" t="s">
        <v>5835</v>
      </c>
      <c r="B5490" s="282" t="s">
        <v>5834</v>
      </c>
      <c r="C5490" s="282" t="s">
        <v>127</v>
      </c>
      <c r="D5490" s="310">
        <v>-3.5608308605341246</v>
      </c>
      <c r="E5490" s="282" t="s">
        <v>2852</v>
      </c>
    </row>
    <row r="5491" spans="1:5" x14ac:dyDescent="0.2">
      <c r="A5491" s="282" t="s">
        <v>5833</v>
      </c>
      <c r="B5491" s="282" t="s">
        <v>5832</v>
      </c>
      <c r="C5491" s="282" t="s">
        <v>127</v>
      </c>
      <c r="D5491" s="310">
        <v>1.0778443113772456</v>
      </c>
      <c r="E5491" s="282" t="s">
        <v>2849</v>
      </c>
    </row>
    <row r="5492" spans="1:5" x14ac:dyDescent="0.2">
      <c r="A5492" s="282" t="s">
        <v>5831</v>
      </c>
      <c r="B5492" s="282" t="s">
        <v>5830</v>
      </c>
      <c r="C5492" s="282" t="s">
        <v>127</v>
      </c>
      <c r="D5492" s="310">
        <v>27.170868347338935</v>
      </c>
      <c r="E5492" s="282" t="s">
        <v>2844</v>
      </c>
    </row>
    <row r="5493" spans="1:5" x14ac:dyDescent="0.2">
      <c r="A5493" s="282" t="s">
        <v>5829</v>
      </c>
      <c r="B5493" s="282" t="s">
        <v>5828</v>
      </c>
      <c r="C5493" s="282" t="s">
        <v>127</v>
      </c>
      <c r="D5493" s="310">
        <v>3.6931818181818183</v>
      </c>
      <c r="E5493" s="282" t="s">
        <v>2849</v>
      </c>
    </row>
    <row r="5494" spans="1:5" x14ac:dyDescent="0.2">
      <c r="A5494" s="282" t="s">
        <v>5827</v>
      </c>
      <c r="B5494" s="282" t="s">
        <v>5826</v>
      </c>
      <c r="C5494" s="282" t="s">
        <v>127</v>
      </c>
      <c r="D5494" s="310">
        <v>-6.3852813852813854</v>
      </c>
      <c r="E5494" s="282" t="s">
        <v>2852</v>
      </c>
    </row>
    <row r="5495" spans="1:5" x14ac:dyDescent="0.2">
      <c r="A5495" s="282" t="s">
        <v>5825</v>
      </c>
      <c r="B5495" s="282" t="s">
        <v>5824</v>
      </c>
      <c r="C5495" s="282" t="s">
        <v>127</v>
      </c>
      <c r="D5495" s="310">
        <v>-5.4021608643457384</v>
      </c>
      <c r="E5495" s="282" t="s">
        <v>2852</v>
      </c>
    </row>
    <row r="5496" spans="1:5" x14ac:dyDescent="0.2">
      <c r="A5496" s="282" t="s">
        <v>5823</v>
      </c>
      <c r="B5496" s="282" t="s">
        <v>5822</v>
      </c>
      <c r="C5496" s="282" t="s">
        <v>127</v>
      </c>
      <c r="D5496" s="310">
        <v>25.544267053701013</v>
      </c>
      <c r="E5496" s="282" t="s">
        <v>2844</v>
      </c>
    </row>
    <row r="5497" spans="1:5" x14ac:dyDescent="0.2">
      <c r="A5497" s="282" t="s">
        <v>5821</v>
      </c>
      <c r="B5497" s="282" t="s">
        <v>5820</v>
      </c>
      <c r="C5497" s="282" t="s">
        <v>127</v>
      </c>
      <c r="D5497" s="310">
        <v>6.7505720823798629</v>
      </c>
      <c r="E5497" s="282" t="s">
        <v>2844</v>
      </c>
    </row>
    <row r="5498" spans="1:5" x14ac:dyDescent="0.2">
      <c r="A5498" s="282" t="s">
        <v>5819</v>
      </c>
      <c r="B5498" s="282" t="s">
        <v>5818</v>
      </c>
      <c r="C5498" s="282" t="s">
        <v>127</v>
      </c>
      <c r="D5498" s="310">
        <v>-3.1523642732049035</v>
      </c>
      <c r="E5498" s="282" t="s">
        <v>2852</v>
      </c>
    </row>
    <row r="5499" spans="1:5" x14ac:dyDescent="0.2">
      <c r="A5499" s="282" t="s">
        <v>5817</v>
      </c>
      <c r="B5499" s="282" t="s">
        <v>5816</v>
      </c>
      <c r="C5499" s="282" t="s">
        <v>127</v>
      </c>
      <c r="D5499" s="310">
        <v>-6.651884700665188</v>
      </c>
      <c r="E5499" s="282" t="s">
        <v>2852</v>
      </c>
    </row>
    <row r="5500" spans="1:5" x14ac:dyDescent="0.2">
      <c r="A5500" s="282" t="s">
        <v>5815</v>
      </c>
      <c r="B5500" s="282" t="s">
        <v>5814</v>
      </c>
      <c r="C5500" s="282" t="s">
        <v>127</v>
      </c>
      <c r="D5500" s="310">
        <v>15.057915057915059</v>
      </c>
      <c r="E5500" s="282" t="s">
        <v>2844</v>
      </c>
    </row>
    <row r="5501" spans="1:5" x14ac:dyDescent="0.2">
      <c r="A5501" s="282" t="s">
        <v>5813</v>
      </c>
      <c r="B5501" s="282" t="s">
        <v>5812</v>
      </c>
      <c r="C5501" s="282" t="s">
        <v>127</v>
      </c>
      <c r="D5501" s="310">
        <v>-2.4767801857585141</v>
      </c>
      <c r="E5501" s="282" t="s">
        <v>2852</v>
      </c>
    </row>
    <row r="5502" spans="1:5" x14ac:dyDescent="0.2">
      <c r="A5502" s="282" t="s">
        <v>5811</v>
      </c>
      <c r="B5502" s="282" t="s">
        <v>5810</v>
      </c>
      <c r="C5502" s="282" t="s">
        <v>127</v>
      </c>
      <c r="D5502" s="310">
        <v>1.405152224824356</v>
      </c>
      <c r="E5502" s="282" t="s">
        <v>2849</v>
      </c>
    </row>
    <row r="5503" spans="1:5" x14ac:dyDescent="0.2">
      <c r="A5503" s="282" t="s">
        <v>5809</v>
      </c>
      <c r="B5503" s="282" t="s">
        <v>5808</v>
      </c>
      <c r="C5503" s="282" t="s">
        <v>127</v>
      </c>
      <c r="D5503" s="310">
        <v>6.5495207667731634</v>
      </c>
      <c r="E5503" s="282" t="s">
        <v>2844</v>
      </c>
    </row>
    <row r="5504" spans="1:5" x14ac:dyDescent="0.2">
      <c r="A5504" s="282" t="s">
        <v>5807</v>
      </c>
      <c r="B5504" s="282" t="s">
        <v>5806</v>
      </c>
      <c r="C5504" s="282" t="s">
        <v>127</v>
      </c>
      <c r="D5504" s="310">
        <v>6.7857142857142856</v>
      </c>
      <c r="E5504" s="282" t="s">
        <v>2844</v>
      </c>
    </row>
    <row r="5505" spans="1:5" x14ac:dyDescent="0.2">
      <c r="A5505" s="282" t="s">
        <v>5805</v>
      </c>
      <c r="B5505" s="282" t="s">
        <v>5804</v>
      </c>
      <c r="C5505" s="282" t="s">
        <v>127</v>
      </c>
      <c r="D5505" s="310">
        <v>0.18832391713747645</v>
      </c>
      <c r="E5505" s="282" t="s">
        <v>2849</v>
      </c>
    </row>
    <row r="5506" spans="1:5" x14ac:dyDescent="0.2">
      <c r="A5506" s="282" t="s">
        <v>5803</v>
      </c>
      <c r="B5506" s="282" t="s">
        <v>5802</v>
      </c>
      <c r="C5506" s="282" t="s">
        <v>127</v>
      </c>
      <c r="D5506" s="310">
        <v>1.9867549668874174</v>
      </c>
      <c r="E5506" s="282" t="s">
        <v>2849</v>
      </c>
    </row>
    <row r="5507" spans="1:5" x14ac:dyDescent="0.2">
      <c r="A5507" s="282" t="s">
        <v>5801</v>
      </c>
      <c r="B5507" s="282" t="s">
        <v>5800</v>
      </c>
      <c r="C5507" s="282" t="s">
        <v>127</v>
      </c>
      <c r="D5507" s="310">
        <v>6.3803680981595097</v>
      </c>
      <c r="E5507" s="282" t="s">
        <v>2844</v>
      </c>
    </row>
    <row r="5508" spans="1:5" x14ac:dyDescent="0.2">
      <c r="A5508" s="282" t="s">
        <v>5799</v>
      </c>
      <c r="B5508" s="282" t="s">
        <v>5798</v>
      </c>
      <c r="C5508" s="282" t="s">
        <v>127</v>
      </c>
      <c r="D5508" s="310">
        <v>21.90121155638397</v>
      </c>
      <c r="E5508" s="282" t="s">
        <v>2844</v>
      </c>
    </row>
    <row r="5509" spans="1:5" x14ac:dyDescent="0.2">
      <c r="A5509" s="282" t="s">
        <v>5797</v>
      </c>
      <c r="B5509" s="282" t="s">
        <v>5796</v>
      </c>
      <c r="C5509" s="282" t="s">
        <v>127</v>
      </c>
      <c r="D5509" s="310">
        <v>-7.1863580998781966</v>
      </c>
      <c r="E5509" s="282" t="s">
        <v>2852</v>
      </c>
    </row>
    <row r="5510" spans="1:5" x14ac:dyDescent="0.2">
      <c r="A5510" s="282" t="s">
        <v>5795</v>
      </c>
      <c r="B5510" s="282" t="s">
        <v>5794</v>
      </c>
      <c r="C5510" s="282" t="s">
        <v>127</v>
      </c>
      <c r="D5510" s="310">
        <v>23.101604278074866</v>
      </c>
      <c r="E5510" s="282" t="s">
        <v>2844</v>
      </c>
    </row>
    <row r="5511" spans="1:5" x14ac:dyDescent="0.2">
      <c r="A5511" s="282" t="s">
        <v>5793</v>
      </c>
      <c r="B5511" s="282" t="s">
        <v>5792</v>
      </c>
      <c r="C5511" s="282" t="s">
        <v>127</v>
      </c>
      <c r="D5511" s="310">
        <v>4.7407407407407405</v>
      </c>
      <c r="E5511" s="282" t="s">
        <v>2844</v>
      </c>
    </row>
    <row r="5512" spans="1:5" x14ac:dyDescent="0.2">
      <c r="A5512" s="282" t="s">
        <v>5791</v>
      </c>
      <c r="B5512" s="282" t="s">
        <v>5790</v>
      </c>
      <c r="C5512" s="282" t="s">
        <v>127</v>
      </c>
      <c r="D5512" s="310">
        <v>11.480865224625623</v>
      </c>
      <c r="E5512" s="282" t="s">
        <v>2844</v>
      </c>
    </row>
    <row r="5513" spans="1:5" x14ac:dyDescent="0.2">
      <c r="A5513" s="282" t="s">
        <v>5789</v>
      </c>
      <c r="B5513" s="282" t="s">
        <v>5788</v>
      </c>
      <c r="C5513" s="282" t="s">
        <v>127</v>
      </c>
      <c r="D5513" s="310">
        <v>1.7447199265381086</v>
      </c>
      <c r="E5513" s="282" t="s">
        <v>2849</v>
      </c>
    </row>
    <row r="5514" spans="1:5" x14ac:dyDescent="0.2">
      <c r="A5514" s="282" t="s">
        <v>5787</v>
      </c>
      <c r="B5514" s="282" t="s">
        <v>5786</v>
      </c>
      <c r="C5514" s="282" t="s">
        <v>127</v>
      </c>
      <c r="D5514" s="310">
        <v>4.2709867452135493</v>
      </c>
      <c r="E5514" s="282" t="s">
        <v>2849</v>
      </c>
    </row>
    <row r="5515" spans="1:5" x14ac:dyDescent="0.2">
      <c r="A5515" s="282" t="s">
        <v>5785</v>
      </c>
      <c r="B5515" s="282" t="s">
        <v>5784</v>
      </c>
      <c r="C5515" s="282" t="s">
        <v>127</v>
      </c>
      <c r="D5515" s="310">
        <v>4.7306176084099869</v>
      </c>
      <c r="E5515" s="282" t="s">
        <v>2844</v>
      </c>
    </row>
    <row r="5516" spans="1:5" x14ac:dyDescent="0.2">
      <c r="A5516" s="282" t="s">
        <v>5783</v>
      </c>
      <c r="B5516" s="282" t="s">
        <v>5782</v>
      </c>
      <c r="C5516" s="282" t="s">
        <v>127</v>
      </c>
      <c r="D5516" s="310">
        <v>0.95351609058402853</v>
      </c>
      <c r="E5516" s="282" t="s">
        <v>2849</v>
      </c>
    </row>
    <row r="5517" spans="1:5" x14ac:dyDescent="0.2">
      <c r="A5517" s="282" t="s">
        <v>5781</v>
      </c>
      <c r="B5517" s="282" t="s">
        <v>5780</v>
      </c>
      <c r="C5517" s="282" t="s">
        <v>127</v>
      </c>
      <c r="D5517" s="310">
        <v>1.1542497376705141</v>
      </c>
      <c r="E5517" s="282" t="s">
        <v>2849</v>
      </c>
    </row>
    <row r="5518" spans="1:5" x14ac:dyDescent="0.2">
      <c r="A5518" s="282" t="s">
        <v>5779</v>
      </c>
      <c r="B5518" s="282" t="s">
        <v>5778</v>
      </c>
      <c r="C5518" s="282" t="s">
        <v>127</v>
      </c>
      <c r="D5518" s="310">
        <v>-15.158371040723981</v>
      </c>
      <c r="E5518" s="282" t="s">
        <v>2852</v>
      </c>
    </row>
    <row r="5519" spans="1:5" x14ac:dyDescent="0.2">
      <c r="A5519" s="282" t="s">
        <v>5777</v>
      </c>
      <c r="B5519" s="282" t="s">
        <v>5776</v>
      </c>
      <c r="C5519" s="282" t="s">
        <v>127</v>
      </c>
      <c r="D5519" s="310">
        <v>-10.424028268551238</v>
      </c>
      <c r="E5519" s="282" t="s">
        <v>2852</v>
      </c>
    </row>
    <row r="5520" spans="1:5" x14ac:dyDescent="0.2">
      <c r="A5520" s="282" t="s">
        <v>5775</v>
      </c>
      <c r="B5520" s="282" t="s">
        <v>5774</v>
      </c>
      <c r="C5520" s="282" t="s">
        <v>127</v>
      </c>
      <c r="D5520" s="310">
        <v>-6.7853170189099004</v>
      </c>
      <c r="E5520" s="282" t="s">
        <v>2852</v>
      </c>
    </row>
    <row r="5521" spans="1:5" x14ac:dyDescent="0.2">
      <c r="A5521" s="282" t="s">
        <v>5773</v>
      </c>
      <c r="B5521" s="282" t="s">
        <v>5772</v>
      </c>
      <c r="C5521" s="282" t="s">
        <v>107</v>
      </c>
      <c r="D5521" s="310">
        <v>-4.9645390070921991</v>
      </c>
      <c r="E5521" s="282" t="s">
        <v>2852</v>
      </c>
    </row>
    <row r="5522" spans="1:5" x14ac:dyDescent="0.2">
      <c r="A5522" s="282" t="s">
        <v>5771</v>
      </c>
      <c r="B5522" s="282" t="s">
        <v>5770</v>
      </c>
      <c r="C5522" s="282" t="s">
        <v>107</v>
      </c>
      <c r="D5522" s="310">
        <v>0</v>
      </c>
      <c r="E5522" s="282" t="s">
        <v>3705</v>
      </c>
    </row>
    <row r="5523" spans="1:5" x14ac:dyDescent="0.2">
      <c r="A5523" s="282" t="s">
        <v>5769</v>
      </c>
      <c r="B5523" s="282" t="s">
        <v>5768</v>
      </c>
      <c r="C5523" s="282" t="s">
        <v>107</v>
      </c>
      <c r="D5523" s="310">
        <v>-13.5678391959799</v>
      </c>
      <c r="E5523" s="282" t="s">
        <v>2852</v>
      </c>
    </row>
    <row r="5524" spans="1:5" x14ac:dyDescent="0.2">
      <c r="A5524" s="282" t="s">
        <v>5767</v>
      </c>
      <c r="B5524" s="282" t="s">
        <v>5766</v>
      </c>
      <c r="C5524" s="282" t="s">
        <v>107</v>
      </c>
      <c r="D5524" s="310">
        <v>-9.1428571428571423</v>
      </c>
      <c r="E5524" s="282" t="s">
        <v>2852</v>
      </c>
    </row>
    <row r="5525" spans="1:5" x14ac:dyDescent="0.2">
      <c r="A5525" s="282" t="s">
        <v>5765</v>
      </c>
      <c r="B5525" s="282" t="s">
        <v>5764</v>
      </c>
      <c r="C5525" s="282" t="s">
        <v>107</v>
      </c>
      <c r="D5525" s="310">
        <v>3.6900369003690034</v>
      </c>
      <c r="E5525" s="282" t="s">
        <v>2849</v>
      </c>
    </row>
    <row r="5526" spans="1:5" x14ac:dyDescent="0.2">
      <c r="A5526" s="282" t="s">
        <v>5763</v>
      </c>
      <c r="B5526" s="282" t="s">
        <v>5762</v>
      </c>
      <c r="C5526" s="282" t="s">
        <v>107</v>
      </c>
      <c r="D5526" s="310">
        <v>0.11695906432748539</v>
      </c>
      <c r="E5526" s="282" t="s">
        <v>2849</v>
      </c>
    </row>
    <row r="5527" spans="1:5" x14ac:dyDescent="0.2">
      <c r="A5527" s="282" t="s">
        <v>5761</v>
      </c>
      <c r="B5527" s="282" t="s">
        <v>5760</v>
      </c>
      <c r="C5527" s="282" t="s">
        <v>107</v>
      </c>
      <c r="D5527" s="310">
        <v>-4.5576407506702417</v>
      </c>
      <c r="E5527" s="282" t="s">
        <v>2852</v>
      </c>
    </row>
    <row r="5528" spans="1:5" x14ac:dyDescent="0.2">
      <c r="A5528" s="282" t="s">
        <v>5759</v>
      </c>
      <c r="B5528" s="282" t="s">
        <v>5758</v>
      </c>
      <c r="C5528" s="282" t="s">
        <v>107</v>
      </c>
      <c r="D5528" s="310">
        <v>40.13840830449827</v>
      </c>
      <c r="E5528" s="282" t="s">
        <v>2844</v>
      </c>
    </row>
    <row r="5529" spans="1:5" x14ac:dyDescent="0.2">
      <c r="A5529" s="282" t="s">
        <v>5757</v>
      </c>
      <c r="B5529" s="282" t="s">
        <v>5756</v>
      </c>
      <c r="C5529" s="282" t="s">
        <v>107</v>
      </c>
      <c r="D5529" s="310">
        <v>10.285132382892057</v>
      </c>
      <c r="E5529" s="282" t="s">
        <v>2844</v>
      </c>
    </row>
    <row r="5530" spans="1:5" x14ac:dyDescent="0.2">
      <c r="A5530" s="282" t="s">
        <v>5755</v>
      </c>
      <c r="B5530" s="282" t="s">
        <v>5754</v>
      </c>
      <c r="C5530" s="282" t="s">
        <v>107</v>
      </c>
      <c r="D5530" s="310">
        <v>-7.8326180257510734</v>
      </c>
      <c r="E5530" s="282" t="s">
        <v>2852</v>
      </c>
    </row>
    <row r="5531" spans="1:5" x14ac:dyDescent="0.2">
      <c r="A5531" s="282" t="s">
        <v>5753</v>
      </c>
      <c r="B5531" s="282" t="s">
        <v>5752</v>
      </c>
      <c r="C5531" s="282" t="s">
        <v>107</v>
      </c>
      <c r="D5531" s="310">
        <v>83.155299917830732</v>
      </c>
      <c r="E5531" s="282" t="s">
        <v>2844</v>
      </c>
    </row>
    <row r="5532" spans="1:5" x14ac:dyDescent="0.2">
      <c r="A5532" s="282" t="s">
        <v>5751</v>
      </c>
      <c r="B5532" s="282" t="s">
        <v>5750</v>
      </c>
      <c r="C5532" s="282" t="s">
        <v>107</v>
      </c>
      <c r="D5532" s="310">
        <v>398.85993485342021</v>
      </c>
      <c r="E5532" s="282" t="s">
        <v>2844</v>
      </c>
    </row>
    <row r="5533" spans="1:5" x14ac:dyDescent="0.2">
      <c r="A5533" s="282" t="s">
        <v>5749</v>
      </c>
      <c r="B5533" s="282" t="s">
        <v>5748</v>
      </c>
      <c r="C5533" s="282" t="s">
        <v>107</v>
      </c>
      <c r="D5533" s="310">
        <v>-5.9121621621621623</v>
      </c>
      <c r="E5533" s="282" t="s">
        <v>2852</v>
      </c>
    </row>
    <row r="5534" spans="1:5" x14ac:dyDescent="0.2">
      <c r="A5534" s="282" t="s">
        <v>5747</v>
      </c>
      <c r="B5534" s="282" t="s">
        <v>5746</v>
      </c>
      <c r="C5534" s="282" t="s">
        <v>107</v>
      </c>
      <c r="D5534" s="310">
        <v>4.4444444444444446</v>
      </c>
      <c r="E5534" s="282" t="s">
        <v>2844</v>
      </c>
    </row>
    <row r="5535" spans="1:5" x14ac:dyDescent="0.2">
      <c r="A5535" s="282" t="s">
        <v>5745</v>
      </c>
      <c r="B5535" s="282" t="s">
        <v>5744</v>
      </c>
      <c r="C5535" s="282" t="s">
        <v>107</v>
      </c>
      <c r="D5535" s="310">
        <v>-2.4844720496894408</v>
      </c>
      <c r="E5535" s="282" t="s">
        <v>2852</v>
      </c>
    </row>
    <row r="5536" spans="1:5" x14ac:dyDescent="0.2">
      <c r="A5536" s="282" t="s">
        <v>5743</v>
      </c>
      <c r="B5536" s="282" t="s">
        <v>5742</v>
      </c>
      <c r="C5536" s="282" t="s">
        <v>107</v>
      </c>
      <c r="D5536" s="310">
        <v>-9.2009685230024214</v>
      </c>
      <c r="E5536" s="282" t="s">
        <v>2852</v>
      </c>
    </row>
    <row r="5537" spans="1:5" x14ac:dyDescent="0.2">
      <c r="A5537" s="282" t="s">
        <v>5741</v>
      </c>
      <c r="B5537" s="282" t="s">
        <v>5740</v>
      </c>
      <c r="C5537" s="282" t="s">
        <v>107</v>
      </c>
      <c r="D5537" s="310">
        <v>-7.4725274725274726</v>
      </c>
      <c r="E5537" s="282" t="s">
        <v>2852</v>
      </c>
    </row>
    <row r="5538" spans="1:5" x14ac:dyDescent="0.2">
      <c r="A5538" s="282" t="s">
        <v>5739</v>
      </c>
      <c r="B5538" s="282" t="s">
        <v>5738</v>
      </c>
      <c r="C5538" s="282" t="s">
        <v>107</v>
      </c>
      <c r="D5538" s="310">
        <v>-13.34867663981588</v>
      </c>
      <c r="E5538" s="282" t="s">
        <v>2852</v>
      </c>
    </row>
    <row r="5539" spans="1:5" x14ac:dyDescent="0.2">
      <c r="A5539" s="282" t="s">
        <v>5737</v>
      </c>
      <c r="B5539" s="282" t="s">
        <v>5736</v>
      </c>
      <c r="C5539" s="282" t="s">
        <v>107</v>
      </c>
      <c r="D5539" s="310">
        <v>16.736842105263158</v>
      </c>
      <c r="E5539" s="282" t="s">
        <v>2844</v>
      </c>
    </row>
    <row r="5540" spans="1:5" x14ac:dyDescent="0.2">
      <c r="A5540" s="282" t="s">
        <v>5735</v>
      </c>
      <c r="B5540" s="282" t="s">
        <v>5734</v>
      </c>
      <c r="C5540" s="282" t="s">
        <v>107</v>
      </c>
      <c r="D5540" s="310">
        <v>-5.3705692803437159</v>
      </c>
      <c r="E5540" s="282" t="s">
        <v>2852</v>
      </c>
    </row>
    <row r="5541" spans="1:5" x14ac:dyDescent="0.2">
      <c r="A5541" s="282" t="s">
        <v>5733</v>
      </c>
      <c r="B5541" s="282" t="s">
        <v>5732</v>
      </c>
      <c r="C5541" s="282" t="s">
        <v>107</v>
      </c>
      <c r="D5541" s="310">
        <v>2.3504273504273505</v>
      </c>
      <c r="E5541" s="282" t="s">
        <v>2849</v>
      </c>
    </row>
    <row r="5542" spans="1:5" x14ac:dyDescent="0.2">
      <c r="A5542" s="282" t="s">
        <v>5731</v>
      </c>
      <c r="B5542" s="282" t="s">
        <v>5730</v>
      </c>
      <c r="C5542" s="282" t="s">
        <v>107</v>
      </c>
      <c r="D5542" s="310">
        <v>-1.1494252873563218</v>
      </c>
      <c r="E5542" s="282" t="s">
        <v>2852</v>
      </c>
    </row>
    <row r="5543" spans="1:5" x14ac:dyDescent="0.2">
      <c r="A5543" s="282" t="s">
        <v>5729</v>
      </c>
      <c r="B5543" s="282" t="s">
        <v>5728</v>
      </c>
      <c r="C5543" s="282" t="s">
        <v>107</v>
      </c>
      <c r="D5543" s="310">
        <v>-10.141766630316248</v>
      </c>
      <c r="E5543" s="282" t="s">
        <v>2852</v>
      </c>
    </row>
    <row r="5544" spans="1:5" x14ac:dyDescent="0.2">
      <c r="A5544" s="282" t="s">
        <v>5727</v>
      </c>
      <c r="B5544" s="282" t="s">
        <v>5726</v>
      </c>
      <c r="C5544" s="282" t="s">
        <v>107</v>
      </c>
      <c r="D5544" s="310">
        <v>31.63716814159292</v>
      </c>
      <c r="E5544" s="282" t="s">
        <v>2844</v>
      </c>
    </row>
    <row r="5545" spans="1:5" x14ac:dyDescent="0.2">
      <c r="A5545" s="282" t="s">
        <v>5725</v>
      </c>
      <c r="B5545" s="282" t="s">
        <v>5724</v>
      </c>
      <c r="C5545" s="282" t="s">
        <v>107</v>
      </c>
      <c r="D5545" s="310">
        <v>-3.0501089324618738</v>
      </c>
      <c r="E5545" s="282" t="s">
        <v>2852</v>
      </c>
    </row>
    <row r="5546" spans="1:5" x14ac:dyDescent="0.2">
      <c r="A5546" s="282" t="s">
        <v>5723</v>
      </c>
      <c r="B5546" s="282" t="s">
        <v>5722</v>
      </c>
      <c r="C5546" s="282" t="s">
        <v>107</v>
      </c>
      <c r="D5546" s="310">
        <v>-1.0022271714922049</v>
      </c>
      <c r="E5546" s="282" t="s">
        <v>2852</v>
      </c>
    </row>
    <row r="5547" spans="1:5" x14ac:dyDescent="0.2">
      <c r="A5547" s="282" t="s">
        <v>5721</v>
      </c>
      <c r="B5547" s="282" t="s">
        <v>5720</v>
      </c>
      <c r="C5547" s="282" t="s">
        <v>107</v>
      </c>
      <c r="D5547" s="310">
        <v>8.9876033057851252</v>
      </c>
      <c r="E5547" s="282" t="s">
        <v>2844</v>
      </c>
    </row>
    <row r="5548" spans="1:5" x14ac:dyDescent="0.2">
      <c r="A5548" s="282" t="s">
        <v>5719</v>
      </c>
      <c r="B5548" s="282" t="s">
        <v>5718</v>
      </c>
      <c r="C5548" s="282" t="s">
        <v>107</v>
      </c>
      <c r="D5548" s="310">
        <v>-5.7584269662921352</v>
      </c>
      <c r="E5548" s="282" t="s">
        <v>2852</v>
      </c>
    </row>
    <row r="5549" spans="1:5" x14ac:dyDescent="0.2">
      <c r="A5549" s="282" t="s">
        <v>5717</v>
      </c>
      <c r="B5549" s="282" t="s">
        <v>5716</v>
      </c>
      <c r="C5549" s="282" t="s">
        <v>107</v>
      </c>
      <c r="D5549" s="310">
        <v>-16.684961580680572</v>
      </c>
      <c r="E5549" s="282" t="s">
        <v>2852</v>
      </c>
    </row>
    <row r="5550" spans="1:5" x14ac:dyDescent="0.2">
      <c r="A5550" s="282" t="s">
        <v>5715</v>
      </c>
      <c r="B5550" s="282" t="s">
        <v>5714</v>
      </c>
      <c r="C5550" s="282" t="s">
        <v>107</v>
      </c>
      <c r="D5550" s="310">
        <v>-3.9190897597977248</v>
      </c>
      <c r="E5550" s="282" t="s">
        <v>2852</v>
      </c>
    </row>
    <row r="5551" spans="1:5" x14ac:dyDescent="0.2">
      <c r="A5551" s="282" t="s">
        <v>5713</v>
      </c>
      <c r="B5551" s="282" t="s">
        <v>5712</v>
      </c>
      <c r="C5551" s="282" t="s">
        <v>107</v>
      </c>
      <c r="D5551" s="310">
        <v>0.60882800608828003</v>
      </c>
      <c r="E5551" s="282" t="s">
        <v>2849</v>
      </c>
    </row>
    <row r="5552" spans="1:5" x14ac:dyDescent="0.2">
      <c r="A5552" s="282" t="s">
        <v>5711</v>
      </c>
      <c r="B5552" s="282" t="s">
        <v>5710</v>
      </c>
      <c r="C5552" s="282" t="s">
        <v>107</v>
      </c>
      <c r="D5552" s="310">
        <v>-9.9492385786802036</v>
      </c>
      <c r="E5552" s="282" t="s">
        <v>2852</v>
      </c>
    </row>
    <row r="5553" spans="1:5" x14ac:dyDescent="0.2">
      <c r="A5553" s="282" t="s">
        <v>5709</v>
      </c>
      <c r="B5553" s="282" t="s">
        <v>5708</v>
      </c>
      <c r="C5553" s="282" t="s">
        <v>107</v>
      </c>
      <c r="D5553" s="310">
        <v>-17.953321364452425</v>
      </c>
      <c r="E5553" s="282" t="s">
        <v>2852</v>
      </c>
    </row>
    <row r="5554" spans="1:5" x14ac:dyDescent="0.2">
      <c r="A5554" s="282" t="s">
        <v>5707</v>
      </c>
      <c r="B5554" s="282" t="s">
        <v>5706</v>
      </c>
      <c r="C5554" s="282" t="s">
        <v>107</v>
      </c>
      <c r="D5554" s="310">
        <v>-5.3827751196172251</v>
      </c>
      <c r="E5554" s="282" t="s">
        <v>2852</v>
      </c>
    </row>
    <row r="5555" spans="1:5" x14ac:dyDescent="0.2">
      <c r="A5555" s="282" t="s">
        <v>5705</v>
      </c>
      <c r="B5555" s="282" t="s">
        <v>5704</v>
      </c>
      <c r="C5555" s="282" t="s">
        <v>107</v>
      </c>
      <c r="D5555" s="310">
        <v>-27.716186252771617</v>
      </c>
      <c r="E5555" s="282" t="s">
        <v>2852</v>
      </c>
    </row>
    <row r="5556" spans="1:5" x14ac:dyDescent="0.2">
      <c r="A5556" s="282" t="s">
        <v>5703</v>
      </c>
      <c r="B5556" s="282" t="s">
        <v>5702</v>
      </c>
      <c r="C5556" s="282" t="s">
        <v>107</v>
      </c>
      <c r="D5556" s="310">
        <v>-17.08542713567839</v>
      </c>
      <c r="E5556" s="282" t="s">
        <v>2852</v>
      </c>
    </row>
    <row r="5557" spans="1:5" x14ac:dyDescent="0.2">
      <c r="A5557" s="282" t="s">
        <v>5701</v>
      </c>
      <c r="B5557" s="282" t="s">
        <v>5700</v>
      </c>
      <c r="C5557" s="282" t="s">
        <v>107</v>
      </c>
      <c r="D5557" s="310">
        <v>-9.8976109215017072</v>
      </c>
      <c r="E5557" s="282" t="s">
        <v>2852</v>
      </c>
    </row>
    <row r="5558" spans="1:5" x14ac:dyDescent="0.2">
      <c r="A5558" s="282" t="s">
        <v>5699</v>
      </c>
      <c r="B5558" s="282" t="s">
        <v>5698</v>
      </c>
      <c r="C5558" s="282" t="s">
        <v>107</v>
      </c>
      <c r="D5558" s="310">
        <v>-1.2594458438287155</v>
      </c>
      <c r="E5558" s="282" t="s">
        <v>2852</v>
      </c>
    </row>
    <row r="5559" spans="1:5" x14ac:dyDescent="0.2">
      <c r="A5559" s="282" t="s">
        <v>5697</v>
      </c>
      <c r="B5559" s="282" t="s">
        <v>5696</v>
      </c>
      <c r="C5559" s="282" t="s">
        <v>107</v>
      </c>
      <c r="D5559" s="310">
        <v>-7.0440251572327046</v>
      </c>
      <c r="E5559" s="282" t="s">
        <v>2852</v>
      </c>
    </row>
    <row r="5560" spans="1:5" x14ac:dyDescent="0.2">
      <c r="A5560" s="282" t="s">
        <v>5695</v>
      </c>
      <c r="B5560" s="282" t="s">
        <v>5694</v>
      </c>
      <c r="C5560" s="282" t="s">
        <v>107</v>
      </c>
      <c r="D5560" s="310">
        <v>-6.1711079943899012</v>
      </c>
      <c r="E5560" s="282" t="s">
        <v>2852</v>
      </c>
    </row>
    <row r="5561" spans="1:5" x14ac:dyDescent="0.2">
      <c r="A5561" s="282" t="s">
        <v>5693</v>
      </c>
      <c r="B5561" s="282" t="s">
        <v>5692</v>
      </c>
      <c r="C5561" s="282" t="s">
        <v>107</v>
      </c>
      <c r="D5561" s="310">
        <v>-5.8152793614595213</v>
      </c>
      <c r="E5561" s="282" t="s">
        <v>2852</v>
      </c>
    </row>
    <row r="5562" spans="1:5" x14ac:dyDescent="0.2">
      <c r="A5562" s="282" t="s">
        <v>5691</v>
      </c>
      <c r="B5562" s="282" t="s">
        <v>5690</v>
      </c>
      <c r="C5562" s="282" t="s">
        <v>107</v>
      </c>
      <c r="D5562" s="310">
        <v>-5.5687203791469191</v>
      </c>
      <c r="E5562" s="282" t="s">
        <v>2852</v>
      </c>
    </row>
    <row r="5563" spans="1:5" x14ac:dyDescent="0.2">
      <c r="A5563" s="282" t="s">
        <v>5689</v>
      </c>
      <c r="B5563" s="282" t="s">
        <v>5688</v>
      </c>
      <c r="C5563" s="282" t="s">
        <v>107</v>
      </c>
      <c r="D5563" s="310">
        <v>-2.7114967462039048</v>
      </c>
      <c r="E5563" s="282" t="s">
        <v>2852</v>
      </c>
    </row>
    <row r="5564" spans="1:5" x14ac:dyDescent="0.2">
      <c r="A5564" s="282" t="s">
        <v>5687</v>
      </c>
      <c r="B5564" s="282" t="s">
        <v>5686</v>
      </c>
      <c r="C5564" s="282" t="s">
        <v>107</v>
      </c>
      <c r="D5564" s="310">
        <v>54.409937888198755</v>
      </c>
      <c r="E5564" s="282" t="s">
        <v>2844</v>
      </c>
    </row>
    <row r="5565" spans="1:5" x14ac:dyDescent="0.2">
      <c r="A5565" s="282" t="s">
        <v>5685</v>
      </c>
      <c r="B5565" s="282" t="s">
        <v>5684</v>
      </c>
      <c r="C5565" s="282" t="s">
        <v>107</v>
      </c>
      <c r="D5565" s="310">
        <v>-4.6594982078853047</v>
      </c>
      <c r="E5565" s="282" t="s">
        <v>2852</v>
      </c>
    </row>
    <row r="5566" spans="1:5" x14ac:dyDescent="0.2">
      <c r="A5566" s="282" t="s">
        <v>5683</v>
      </c>
      <c r="B5566" s="282" t="s">
        <v>5682</v>
      </c>
      <c r="C5566" s="282" t="s">
        <v>107</v>
      </c>
      <c r="D5566" s="310">
        <v>-2.8963414634146343</v>
      </c>
      <c r="E5566" s="282" t="s">
        <v>2852</v>
      </c>
    </row>
    <row r="5567" spans="1:5" x14ac:dyDescent="0.2">
      <c r="A5567" s="282" t="s">
        <v>5681</v>
      </c>
      <c r="B5567" s="282" t="s">
        <v>5680</v>
      </c>
      <c r="C5567" s="282" t="s">
        <v>107</v>
      </c>
      <c r="D5567" s="310">
        <v>3.7914691943127963</v>
      </c>
      <c r="E5567" s="282" t="s">
        <v>2849</v>
      </c>
    </row>
    <row r="5568" spans="1:5" x14ac:dyDescent="0.2">
      <c r="A5568" s="282" t="s">
        <v>5679</v>
      </c>
      <c r="B5568" s="282" t="s">
        <v>5678</v>
      </c>
      <c r="C5568" s="282" t="s">
        <v>107</v>
      </c>
      <c r="D5568" s="310">
        <v>2.7554535017221582</v>
      </c>
      <c r="E5568" s="282" t="s">
        <v>2849</v>
      </c>
    </row>
    <row r="5569" spans="1:5" x14ac:dyDescent="0.2">
      <c r="A5569" s="282" t="s">
        <v>5677</v>
      </c>
      <c r="B5569" s="282" t="s">
        <v>5676</v>
      </c>
      <c r="C5569" s="282" t="s">
        <v>107</v>
      </c>
      <c r="D5569" s="310">
        <v>-5.5456171735241506</v>
      </c>
      <c r="E5569" s="282" t="s">
        <v>2852</v>
      </c>
    </row>
    <row r="5570" spans="1:5" x14ac:dyDescent="0.2">
      <c r="A5570" s="282" t="s">
        <v>5675</v>
      </c>
      <c r="B5570" s="282" t="s">
        <v>5674</v>
      </c>
      <c r="C5570" s="282" t="s">
        <v>107</v>
      </c>
      <c r="D5570" s="310">
        <v>-24.833333333333332</v>
      </c>
      <c r="E5570" s="282" t="s">
        <v>2852</v>
      </c>
    </row>
    <row r="5571" spans="1:5" x14ac:dyDescent="0.2">
      <c r="A5571" s="282" t="s">
        <v>5673</v>
      </c>
      <c r="B5571" s="282" t="s">
        <v>5672</v>
      </c>
      <c r="C5571" s="282" t="s">
        <v>107</v>
      </c>
      <c r="D5571" s="310">
        <v>-11.868131868131867</v>
      </c>
      <c r="E5571" s="282" t="s">
        <v>2852</v>
      </c>
    </row>
    <row r="5572" spans="1:5" x14ac:dyDescent="0.2">
      <c r="A5572" s="282" t="s">
        <v>5671</v>
      </c>
      <c r="B5572" s="282" t="s">
        <v>5670</v>
      </c>
      <c r="C5572" s="282" t="s">
        <v>107</v>
      </c>
      <c r="D5572" s="310">
        <v>2.1367521367521367</v>
      </c>
      <c r="E5572" s="282" t="s">
        <v>2849</v>
      </c>
    </row>
    <row r="5573" spans="1:5" x14ac:dyDescent="0.2">
      <c r="A5573" s="282" t="s">
        <v>5669</v>
      </c>
      <c r="B5573" s="282" t="s">
        <v>5668</v>
      </c>
      <c r="C5573" s="282" t="s">
        <v>107</v>
      </c>
      <c r="D5573" s="310">
        <v>-1.0299625468164793</v>
      </c>
      <c r="E5573" s="282" t="s">
        <v>2852</v>
      </c>
    </row>
    <row r="5574" spans="1:5" x14ac:dyDescent="0.2">
      <c r="A5574" s="282" t="s">
        <v>5667</v>
      </c>
      <c r="B5574" s="282" t="s">
        <v>5666</v>
      </c>
      <c r="C5574" s="282" t="s">
        <v>107</v>
      </c>
      <c r="D5574" s="310">
        <v>1.7142857142857144</v>
      </c>
      <c r="E5574" s="282" t="s">
        <v>2849</v>
      </c>
    </row>
    <row r="5575" spans="1:5" x14ac:dyDescent="0.2">
      <c r="A5575" s="282" t="s">
        <v>5665</v>
      </c>
      <c r="B5575" s="282" t="s">
        <v>5664</v>
      </c>
      <c r="C5575" s="282" t="s">
        <v>107</v>
      </c>
      <c r="D5575" s="310">
        <v>5.6010928961748636</v>
      </c>
      <c r="E5575" s="282" t="s">
        <v>2844</v>
      </c>
    </row>
    <row r="5576" spans="1:5" x14ac:dyDescent="0.2">
      <c r="A5576" s="282" t="s">
        <v>5663</v>
      </c>
      <c r="B5576" s="282" t="s">
        <v>5662</v>
      </c>
      <c r="C5576" s="282" t="s">
        <v>107</v>
      </c>
      <c r="D5576" s="310">
        <v>-3.1636863823933976</v>
      </c>
      <c r="E5576" s="282" t="s">
        <v>2852</v>
      </c>
    </row>
    <row r="5577" spans="1:5" x14ac:dyDescent="0.2">
      <c r="A5577" s="282" t="s">
        <v>5661</v>
      </c>
      <c r="B5577" s="282" t="s">
        <v>5660</v>
      </c>
      <c r="C5577" s="282" t="s">
        <v>107</v>
      </c>
      <c r="D5577" s="310">
        <v>-9.79020979020979</v>
      </c>
      <c r="E5577" s="282" t="s">
        <v>2852</v>
      </c>
    </row>
    <row r="5578" spans="1:5" x14ac:dyDescent="0.2">
      <c r="A5578" s="282" t="s">
        <v>5659</v>
      </c>
      <c r="B5578" s="282" t="s">
        <v>5658</v>
      </c>
      <c r="C5578" s="282" t="s">
        <v>107</v>
      </c>
      <c r="D5578" s="310">
        <v>-15.22633744855967</v>
      </c>
      <c r="E5578" s="282" t="s">
        <v>2852</v>
      </c>
    </row>
    <row r="5579" spans="1:5" x14ac:dyDescent="0.2">
      <c r="A5579" s="282" t="s">
        <v>5657</v>
      </c>
      <c r="B5579" s="282" t="s">
        <v>5656</v>
      </c>
      <c r="C5579" s="282" t="s">
        <v>107</v>
      </c>
      <c r="D5579" s="310">
        <v>-1.8232819074333801</v>
      </c>
      <c r="E5579" s="282" t="s">
        <v>2852</v>
      </c>
    </row>
    <row r="5580" spans="1:5" x14ac:dyDescent="0.2">
      <c r="A5580" s="282" t="s">
        <v>5655</v>
      </c>
      <c r="B5580" s="282" t="s">
        <v>5654</v>
      </c>
      <c r="C5580" s="282" t="s">
        <v>107</v>
      </c>
      <c r="D5580" s="310">
        <v>14.403292181069959</v>
      </c>
      <c r="E5580" s="282" t="s">
        <v>2844</v>
      </c>
    </row>
    <row r="5581" spans="1:5" x14ac:dyDescent="0.2">
      <c r="A5581" s="282" t="s">
        <v>5653</v>
      </c>
      <c r="B5581" s="282" t="s">
        <v>5652</v>
      </c>
      <c r="C5581" s="282" t="s">
        <v>107</v>
      </c>
      <c r="D5581" s="310">
        <v>-5.5118110236220472</v>
      </c>
      <c r="E5581" s="282" t="s">
        <v>2852</v>
      </c>
    </row>
    <row r="5582" spans="1:5" x14ac:dyDescent="0.2">
      <c r="A5582" s="282" t="s">
        <v>5651</v>
      </c>
      <c r="B5582" s="282" t="s">
        <v>5650</v>
      </c>
      <c r="C5582" s="282" t="s">
        <v>107</v>
      </c>
      <c r="D5582" s="310">
        <v>8.3969465648854964</v>
      </c>
      <c r="E5582" s="282" t="s">
        <v>2844</v>
      </c>
    </row>
    <row r="5583" spans="1:5" x14ac:dyDescent="0.2">
      <c r="A5583" s="282" t="s">
        <v>5649</v>
      </c>
      <c r="B5583" s="282" t="s">
        <v>5648</v>
      </c>
      <c r="C5583" s="282" t="s">
        <v>107</v>
      </c>
      <c r="D5583" s="310">
        <v>-6.6037735849056602</v>
      </c>
      <c r="E5583" s="282" t="s">
        <v>2852</v>
      </c>
    </row>
    <row r="5584" spans="1:5" x14ac:dyDescent="0.2">
      <c r="A5584" s="282" t="s">
        <v>5647</v>
      </c>
      <c r="B5584" s="282" t="s">
        <v>5646</v>
      </c>
      <c r="C5584" s="282" t="s">
        <v>107</v>
      </c>
      <c r="D5584" s="310">
        <v>-6.8403908794788277</v>
      </c>
      <c r="E5584" s="282" t="s">
        <v>2852</v>
      </c>
    </row>
    <row r="5585" spans="1:5" x14ac:dyDescent="0.2">
      <c r="A5585" s="282" t="s">
        <v>5645</v>
      </c>
      <c r="B5585" s="282" t="s">
        <v>5644</v>
      </c>
      <c r="C5585" s="282" t="s">
        <v>107</v>
      </c>
      <c r="D5585" s="310">
        <v>-10.828877005347595</v>
      </c>
      <c r="E5585" s="282" t="s">
        <v>2852</v>
      </c>
    </row>
    <row r="5586" spans="1:5" x14ac:dyDescent="0.2">
      <c r="A5586" s="282" t="s">
        <v>5643</v>
      </c>
      <c r="B5586" s="282" t="s">
        <v>5642</v>
      </c>
      <c r="C5586" s="282" t="s">
        <v>107</v>
      </c>
      <c r="D5586" s="310">
        <v>-6.7826086956521747</v>
      </c>
      <c r="E5586" s="282" t="s">
        <v>2852</v>
      </c>
    </row>
    <row r="5587" spans="1:5" x14ac:dyDescent="0.2">
      <c r="A5587" s="282" t="s">
        <v>5641</v>
      </c>
      <c r="B5587" s="282" t="s">
        <v>5640</v>
      </c>
      <c r="C5587" s="282" t="s">
        <v>107</v>
      </c>
      <c r="D5587" s="310">
        <v>-9.0909090909090917</v>
      </c>
      <c r="E5587" s="282" t="s">
        <v>2852</v>
      </c>
    </row>
    <row r="5588" spans="1:5" x14ac:dyDescent="0.2">
      <c r="A5588" s="282" t="s">
        <v>5639</v>
      </c>
      <c r="B5588" s="282" t="s">
        <v>5638</v>
      </c>
      <c r="C5588" s="282" t="s">
        <v>107</v>
      </c>
      <c r="D5588" s="310">
        <v>-6.1158798283261806</v>
      </c>
      <c r="E5588" s="282" t="s">
        <v>2852</v>
      </c>
    </row>
    <row r="5589" spans="1:5" x14ac:dyDescent="0.2">
      <c r="A5589" s="282" t="s">
        <v>5637</v>
      </c>
      <c r="B5589" s="282" t="s">
        <v>5636</v>
      </c>
      <c r="C5589" s="282" t="s">
        <v>107</v>
      </c>
      <c r="D5589" s="310">
        <v>-3.2388663967611335</v>
      </c>
      <c r="E5589" s="282" t="s">
        <v>2852</v>
      </c>
    </row>
    <row r="5590" spans="1:5" x14ac:dyDescent="0.2">
      <c r="A5590" s="282" t="s">
        <v>5635</v>
      </c>
      <c r="B5590" s="282" t="s">
        <v>5634</v>
      </c>
      <c r="C5590" s="282" t="s">
        <v>107</v>
      </c>
      <c r="D5590" s="310">
        <v>-8.1500646830530403</v>
      </c>
      <c r="E5590" s="282" t="s">
        <v>2852</v>
      </c>
    </row>
    <row r="5591" spans="1:5" x14ac:dyDescent="0.2">
      <c r="A5591" s="282" t="s">
        <v>5633</v>
      </c>
      <c r="B5591" s="282" t="s">
        <v>5632</v>
      </c>
      <c r="C5591" s="282" t="s">
        <v>107</v>
      </c>
      <c r="D5591" s="310">
        <v>-7.1951219512195115</v>
      </c>
      <c r="E5591" s="282" t="s">
        <v>2852</v>
      </c>
    </row>
    <row r="5592" spans="1:5" x14ac:dyDescent="0.2">
      <c r="A5592" s="282" t="s">
        <v>5631</v>
      </c>
      <c r="B5592" s="282" t="s">
        <v>5630</v>
      </c>
      <c r="C5592" s="282" t="s">
        <v>107</v>
      </c>
      <c r="D5592" s="310">
        <v>-12.473572938689218</v>
      </c>
      <c r="E5592" s="282" t="s">
        <v>2852</v>
      </c>
    </row>
    <row r="5593" spans="1:5" x14ac:dyDescent="0.2">
      <c r="A5593" s="282" t="s">
        <v>5629</v>
      </c>
      <c r="B5593" s="282" t="s">
        <v>5628</v>
      </c>
      <c r="C5593" s="282" t="s">
        <v>107</v>
      </c>
      <c r="D5593" s="310">
        <v>-10.091743119266056</v>
      </c>
      <c r="E5593" s="282" t="s">
        <v>2852</v>
      </c>
    </row>
    <row r="5594" spans="1:5" x14ac:dyDescent="0.2">
      <c r="A5594" s="282" t="s">
        <v>5627</v>
      </c>
      <c r="B5594" s="282" t="s">
        <v>5626</v>
      </c>
      <c r="C5594" s="282" t="s">
        <v>107</v>
      </c>
      <c r="D5594" s="310">
        <v>-10.687022900763358</v>
      </c>
      <c r="E5594" s="282" t="s">
        <v>2852</v>
      </c>
    </row>
    <row r="5595" spans="1:5" x14ac:dyDescent="0.2">
      <c r="A5595" s="282" t="s">
        <v>5625</v>
      </c>
      <c r="B5595" s="282" t="s">
        <v>5624</v>
      </c>
      <c r="C5595" s="282" t="s">
        <v>107</v>
      </c>
      <c r="D5595" s="310">
        <v>-6.0773480662983426</v>
      </c>
      <c r="E5595" s="282" t="s">
        <v>2852</v>
      </c>
    </row>
    <row r="5596" spans="1:5" x14ac:dyDescent="0.2">
      <c r="A5596" s="282" t="s">
        <v>5623</v>
      </c>
      <c r="B5596" s="282" t="s">
        <v>5622</v>
      </c>
      <c r="C5596" s="282" t="s">
        <v>107</v>
      </c>
      <c r="D5596" s="310">
        <v>-3.766707168894289</v>
      </c>
      <c r="E5596" s="282" t="s">
        <v>2852</v>
      </c>
    </row>
    <row r="5597" spans="1:5" x14ac:dyDescent="0.2">
      <c r="A5597" s="282" t="s">
        <v>5621</v>
      </c>
      <c r="B5597" s="282" t="s">
        <v>5620</v>
      </c>
      <c r="C5597" s="282" t="s">
        <v>107</v>
      </c>
      <c r="D5597" s="310">
        <v>-2.4793388429752068</v>
      </c>
      <c r="E5597" s="282" t="s">
        <v>2852</v>
      </c>
    </row>
    <row r="5598" spans="1:5" x14ac:dyDescent="0.2">
      <c r="A5598" s="282" t="s">
        <v>5619</v>
      </c>
      <c r="B5598" s="282" t="s">
        <v>5618</v>
      </c>
      <c r="C5598" s="282" t="s">
        <v>107</v>
      </c>
      <c r="D5598" s="310">
        <v>-4.0603248259860791</v>
      </c>
      <c r="E5598" s="282" t="s">
        <v>2852</v>
      </c>
    </row>
    <row r="5599" spans="1:5" x14ac:dyDescent="0.2">
      <c r="A5599" s="282" t="s">
        <v>5617</v>
      </c>
      <c r="B5599" s="282" t="s">
        <v>5616</v>
      </c>
      <c r="C5599" s="282" t="s">
        <v>107</v>
      </c>
      <c r="D5599" s="310">
        <v>8.0118694362017813</v>
      </c>
      <c r="E5599" s="282" t="s">
        <v>2844</v>
      </c>
    </row>
    <row r="5600" spans="1:5" x14ac:dyDescent="0.2">
      <c r="A5600" s="282" t="s">
        <v>5615</v>
      </c>
      <c r="B5600" s="282" t="s">
        <v>5614</v>
      </c>
      <c r="C5600" s="282" t="s">
        <v>107</v>
      </c>
      <c r="D5600" s="310">
        <v>-2.1311475409836063</v>
      </c>
      <c r="E5600" s="282" t="s">
        <v>2852</v>
      </c>
    </row>
    <row r="5601" spans="1:5" x14ac:dyDescent="0.2">
      <c r="A5601" s="282" t="s">
        <v>5613</v>
      </c>
      <c r="B5601" s="282" t="s">
        <v>5612</v>
      </c>
      <c r="C5601" s="282" t="s">
        <v>107</v>
      </c>
      <c r="D5601" s="310">
        <v>-8.0043859649122808</v>
      </c>
      <c r="E5601" s="282" t="s">
        <v>2852</v>
      </c>
    </row>
    <row r="5602" spans="1:5" x14ac:dyDescent="0.2">
      <c r="A5602" s="282" t="s">
        <v>5611</v>
      </c>
      <c r="B5602" s="282" t="s">
        <v>5610</v>
      </c>
      <c r="C5602" s="282" t="s">
        <v>107</v>
      </c>
      <c r="D5602" s="310">
        <v>-1.2183692596063731</v>
      </c>
      <c r="E5602" s="282" t="s">
        <v>2852</v>
      </c>
    </row>
    <row r="5603" spans="1:5" x14ac:dyDescent="0.2">
      <c r="A5603" s="282" t="s">
        <v>5609</v>
      </c>
      <c r="B5603" s="282" t="s">
        <v>5608</v>
      </c>
      <c r="C5603" s="282" t="s">
        <v>107</v>
      </c>
      <c r="D5603" s="310">
        <v>-10.31055900621118</v>
      </c>
      <c r="E5603" s="282" t="s">
        <v>2852</v>
      </c>
    </row>
    <row r="5604" spans="1:5" x14ac:dyDescent="0.2">
      <c r="A5604" s="282" t="s">
        <v>5607</v>
      </c>
      <c r="B5604" s="282" t="s">
        <v>5606</v>
      </c>
      <c r="C5604" s="282" t="s">
        <v>107</v>
      </c>
      <c r="D5604" s="310">
        <v>0.60698027314112291</v>
      </c>
      <c r="E5604" s="282" t="s">
        <v>2849</v>
      </c>
    </row>
    <row r="5605" spans="1:5" x14ac:dyDescent="0.2">
      <c r="A5605" s="282" t="s">
        <v>5605</v>
      </c>
      <c r="B5605" s="282" t="s">
        <v>5604</v>
      </c>
      <c r="C5605" s="282" t="s">
        <v>107</v>
      </c>
      <c r="D5605" s="310">
        <v>-8.7093389296956971</v>
      </c>
      <c r="E5605" s="282" t="s">
        <v>2852</v>
      </c>
    </row>
    <row r="5606" spans="1:5" x14ac:dyDescent="0.2">
      <c r="A5606" s="282" t="s">
        <v>5603</v>
      </c>
      <c r="B5606" s="282" t="s">
        <v>5602</v>
      </c>
      <c r="C5606" s="282" t="s">
        <v>107</v>
      </c>
      <c r="D5606" s="310">
        <v>-5.3097345132743365</v>
      </c>
      <c r="E5606" s="282" t="s">
        <v>2852</v>
      </c>
    </row>
    <row r="5607" spans="1:5" x14ac:dyDescent="0.2">
      <c r="A5607" s="282" t="s">
        <v>5601</v>
      </c>
      <c r="B5607" s="282" t="s">
        <v>5600</v>
      </c>
      <c r="C5607" s="282" t="s">
        <v>107</v>
      </c>
      <c r="D5607" s="310">
        <v>-5.8875219683655535</v>
      </c>
      <c r="E5607" s="282" t="s">
        <v>2852</v>
      </c>
    </row>
    <row r="5608" spans="1:5" x14ac:dyDescent="0.2">
      <c r="A5608" s="282" t="s">
        <v>5599</v>
      </c>
      <c r="B5608" s="282" t="s">
        <v>5598</v>
      </c>
      <c r="C5608" s="282" t="s">
        <v>107</v>
      </c>
      <c r="D5608" s="310">
        <v>1.6190476190476188</v>
      </c>
      <c r="E5608" s="282" t="s">
        <v>2849</v>
      </c>
    </row>
    <row r="5609" spans="1:5" x14ac:dyDescent="0.2">
      <c r="A5609" s="282" t="s">
        <v>5597</v>
      </c>
      <c r="B5609" s="282" t="s">
        <v>5596</v>
      </c>
      <c r="C5609" s="282" t="s">
        <v>107</v>
      </c>
      <c r="D5609" s="310">
        <v>-10.167130919220057</v>
      </c>
      <c r="E5609" s="282" t="s">
        <v>2852</v>
      </c>
    </row>
    <row r="5610" spans="1:5" x14ac:dyDescent="0.2">
      <c r="A5610" s="282" t="s">
        <v>5595</v>
      </c>
      <c r="B5610" s="282" t="s">
        <v>5594</v>
      </c>
      <c r="C5610" s="282" t="s">
        <v>107</v>
      </c>
      <c r="D5610" s="310">
        <v>-3.7117903930131009</v>
      </c>
      <c r="E5610" s="282" t="s">
        <v>2852</v>
      </c>
    </row>
    <row r="5611" spans="1:5" x14ac:dyDescent="0.2">
      <c r="A5611" s="282" t="s">
        <v>5593</v>
      </c>
      <c r="B5611" s="282" t="s">
        <v>5592</v>
      </c>
      <c r="C5611" s="282" t="s">
        <v>107</v>
      </c>
      <c r="D5611" s="310">
        <v>21.515892420537895</v>
      </c>
      <c r="E5611" s="282" t="s">
        <v>2844</v>
      </c>
    </row>
    <row r="5612" spans="1:5" x14ac:dyDescent="0.2">
      <c r="A5612" s="282" t="s">
        <v>5591</v>
      </c>
      <c r="B5612" s="282" t="s">
        <v>5590</v>
      </c>
      <c r="C5612" s="282" t="s">
        <v>107</v>
      </c>
      <c r="D5612" s="310">
        <v>14.428571428571429</v>
      </c>
      <c r="E5612" s="282" t="s">
        <v>2844</v>
      </c>
    </row>
    <row r="5613" spans="1:5" x14ac:dyDescent="0.2">
      <c r="A5613" s="282" t="s">
        <v>5589</v>
      </c>
      <c r="B5613" s="282" t="s">
        <v>5588</v>
      </c>
      <c r="C5613" s="282" t="s">
        <v>107</v>
      </c>
      <c r="D5613" s="310">
        <v>33.460803059273424</v>
      </c>
      <c r="E5613" s="282" t="s">
        <v>2844</v>
      </c>
    </row>
    <row r="5614" spans="1:5" x14ac:dyDescent="0.2">
      <c r="A5614" s="282" t="s">
        <v>5587</v>
      </c>
      <c r="B5614" s="282" t="s">
        <v>5586</v>
      </c>
      <c r="C5614" s="282" t="s">
        <v>107</v>
      </c>
      <c r="D5614" s="310">
        <v>-1.6597510373443984</v>
      </c>
      <c r="E5614" s="282" t="s">
        <v>2852</v>
      </c>
    </row>
    <row r="5615" spans="1:5" x14ac:dyDescent="0.2">
      <c r="A5615" s="282" t="s">
        <v>5585</v>
      </c>
      <c r="B5615" s="282" t="s">
        <v>5584</v>
      </c>
      <c r="C5615" s="282" t="s">
        <v>107</v>
      </c>
      <c r="D5615" s="310">
        <v>-6.8047337278106506</v>
      </c>
      <c r="E5615" s="282" t="s">
        <v>2852</v>
      </c>
    </row>
    <row r="5616" spans="1:5" x14ac:dyDescent="0.2">
      <c r="A5616" s="282" t="s">
        <v>5583</v>
      </c>
      <c r="B5616" s="282" t="s">
        <v>5582</v>
      </c>
      <c r="C5616" s="282" t="s">
        <v>107</v>
      </c>
      <c r="D5616" s="310">
        <v>11.203814064362335</v>
      </c>
      <c r="E5616" s="282" t="s">
        <v>2844</v>
      </c>
    </row>
    <row r="5617" spans="1:5" x14ac:dyDescent="0.2">
      <c r="A5617" s="282" t="s">
        <v>5581</v>
      </c>
      <c r="B5617" s="282" t="s">
        <v>5580</v>
      </c>
      <c r="C5617" s="282" t="s">
        <v>107</v>
      </c>
      <c r="D5617" s="310">
        <v>1.9379844961240309</v>
      </c>
      <c r="E5617" s="282" t="s">
        <v>2849</v>
      </c>
    </row>
    <row r="5618" spans="1:5" x14ac:dyDescent="0.2">
      <c r="A5618" s="282" t="s">
        <v>5579</v>
      </c>
      <c r="B5618" s="282" t="s">
        <v>5578</v>
      </c>
      <c r="C5618" s="282" t="s">
        <v>107</v>
      </c>
      <c r="D5618" s="310">
        <v>0.17211703958691912</v>
      </c>
      <c r="E5618" s="282" t="s">
        <v>2849</v>
      </c>
    </row>
    <row r="5619" spans="1:5" x14ac:dyDescent="0.2">
      <c r="A5619" s="282" t="s">
        <v>5577</v>
      </c>
      <c r="B5619" s="282" t="s">
        <v>5576</v>
      </c>
      <c r="C5619" s="282" t="s">
        <v>107</v>
      </c>
      <c r="D5619" s="310">
        <v>106.20490620490621</v>
      </c>
      <c r="E5619" s="282" t="s">
        <v>2844</v>
      </c>
    </row>
    <row r="5620" spans="1:5" x14ac:dyDescent="0.2">
      <c r="A5620" s="282" t="s">
        <v>5575</v>
      </c>
      <c r="B5620" s="282" t="s">
        <v>5574</v>
      </c>
      <c r="C5620" s="282" t="s">
        <v>107</v>
      </c>
      <c r="D5620" s="310">
        <v>-6.4564564564564568</v>
      </c>
      <c r="E5620" s="282" t="s">
        <v>2852</v>
      </c>
    </row>
    <row r="5621" spans="1:5" x14ac:dyDescent="0.2">
      <c r="A5621" s="282" t="s">
        <v>5573</v>
      </c>
      <c r="B5621" s="282" t="s">
        <v>5572</v>
      </c>
      <c r="C5621" s="282" t="s">
        <v>107</v>
      </c>
      <c r="D5621" s="310">
        <v>-6.2023939064200215</v>
      </c>
      <c r="E5621" s="282" t="s">
        <v>2852</v>
      </c>
    </row>
    <row r="5622" spans="1:5" x14ac:dyDescent="0.2">
      <c r="A5622" s="282" t="s">
        <v>5571</v>
      </c>
      <c r="B5622" s="282" t="s">
        <v>5570</v>
      </c>
      <c r="C5622" s="282" t="s">
        <v>107</v>
      </c>
      <c r="D5622" s="310">
        <v>13.644214162348877</v>
      </c>
      <c r="E5622" s="282" t="s">
        <v>2844</v>
      </c>
    </row>
    <row r="5623" spans="1:5" x14ac:dyDescent="0.2">
      <c r="A5623" s="282" t="s">
        <v>5569</v>
      </c>
      <c r="B5623" s="282" t="s">
        <v>5568</v>
      </c>
      <c r="C5623" s="282" t="s">
        <v>107</v>
      </c>
      <c r="D5623" s="310">
        <v>24.852071005917161</v>
      </c>
      <c r="E5623" s="282" t="s">
        <v>2844</v>
      </c>
    </row>
    <row r="5624" spans="1:5" x14ac:dyDescent="0.2">
      <c r="A5624" s="282" t="s">
        <v>5567</v>
      </c>
      <c r="B5624" s="282" t="s">
        <v>5566</v>
      </c>
      <c r="C5624" s="282" t="s">
        <v>107</v>
      </c>
      <c r="D5624" s="310">
        <v>-9.9110546378653108</v>
      </c>
      <c r="E5624" s="282" t="s">
        <v>2852</v>
      </c>
    </row>
    <row r="5625" spans="1:5" x14ac:dyDescent="0.2">
      <c r="A5625" s="282" t="s">
        <v>5565</v>
      </c>
      <c r="B5625" s="282" t="s">
        <v>5564</v>
      </c>
      <c r="C5625" s="282" t="s">
        <v>107</v>
      </c>
      <c r="D5625" s="310">
        <v>-6.0428849902534107</v>
      </c>
      <c r="E5625" s="282" t="s">
        <v>2852</v>
      </c>
    </row>
    <row r="5626" spans="1:5" x14ac:dyDescent="0.2">
      <c r="A5626" s="282" t="s">
        <v>5563</v>
      </c>
      <c r="B5626" s="282" t="s">
        <v>5562</v>
      </c>
      <c r="C5626" s="282" t="s">
        <v>107</v>
      </c>
      <c r="D5626" s="310">
        <v>-4.9212598425196852</v>
      </c>
      <c r="E5626" s="282" t="s">
        <v>2852</v>
      </c>
    </row>
    <row r="5627" spans="1:5" x14ac:dyDescent="0.2">
      <c r="A5627" s="282" t="s">
        <v>5561</v>
      </c>
      <c r="B5627" s="282" t="s">
        <v>5560</v>
      </c>
      <c r="C5627" s="282" t="s">
        <v>107</v>
      </c>
      <c r="D5627" s="310">
        <v>-0.13157894736842105</v>
      </c>
      <c r="E5627" s="282" t="s">
        <v>2852</v>
      </c>
    </row>
    <row r="5628" spans="1:5" x14ac:dyDescent="0.2">
      <c r="A5628" s="282" t="s">
        <v>5559</v>
      </c>
      <c r="B5628" s="282" t="s">
        <v>5558</v>
      </c>
      <c r="C5628" s="282" t="s">
        <v>107</v>
      </c>
      <c r="D5628" s="310">
        <v>-1.153846153846154</v>
      </c>
      <c r="E5628" s="282" t="s">
        <v>2852</v>
      </c>
    </row>
    <row r="5629" spans="1:5" x14ac:dyDescent="0.2">
      <c r="A5629" s="282" t="s">
        <v>5557</v>
      </c>
      <c r="B5629" s="282" t="s">
        <v>5556</v>
      </c>
      <c r="C5629" s="282" t="s">
        <v>107</v>
      </c>
      <c r="D5629" s="310">
        <v>78.661616161616166</v>
      </c>
      <c r="E5629" s="282" t="s">
        <v>2844</v>
      </c>
    </row>
    <row r="5630" spans="1:5" x14ac:dyDescent="0.2">
      <c r="A5630" s="282" t="s">
        <v>5555</v>
      </c>
      <c r="B5630" s="282" t="s">
        <v>5554</v>
      </c>
      <c r="C5630" s="282" t="s">
        <v>107</v>
      </c>
      <c r="D5630" s="310">
        <v>11.967545638945234</v>
      </c>
      <c r="E5630" s="282" t="s">
        <v>2844</v>
      </c>
    </row>
    <row r="5631" spans="1:5" x14ac:dyDescent="0.2">
      <c r="A5631" s="282" t="s">
        <v>5553</v>
      </c>
      <c r="B5631" s="282" t="s">
        <v>5552</v>
      </c>
      <c r="C5631" s="282" t="s">
        <v>107</v>
      </c>
      <c r="D5631" s="310">
        <v>-0.4418262150220913</v>
      </c>
      <c r="E5631" s="282" t="s">
        <v>2852</v>
      </c>
    </row>
    <row r="5632" spans="1:5" x14ac:dyDescent="0.2">
      <c r="A5632" s="282" t="s">
        <v>5551</v>
      </c>
      <c r="B5632" s="282" t="s">
        <v>5550</v>
      </c>
      <c r="C5632" s="282" t="s">
        <v>107</v>
      </c>
      <c r="D5632" s="310">
        <v>-3.3428844317096464</v>
      </c>
      <c r="E5632" s="282" t="s">
        <v>2852</v>
      </c>
    </row>
    <row r="5633" spans="1:5" x14ac:dyDescent="0.2">
      <c r="A5633" s="282" t="s">
        <v>5549</v>
      </c>
      <c r="B5633" s="282" t="s">
        <v>5548</v>
      </c>
      <c r="C5633" s="282" t="s">
        <v>107</v>
      </c>
      <c r="D5633" s="310">
        <v>13.452027695351138</v>
      </c>
      <c r="E5633" s="282" t="s">
        <v>2844</v>
      </c>
    </row>
    <row r="5634" spans="1:5" x14ac:dyDescent="0.2">
      <c r="A5634" s="282" t="s">
        <v>5547</v>
      </c>
      <c r="B5634" s="282" t="s">
        <v>5546</v>
      </c>
      <c r="C5634" s="282" t="s">
        <v>107</v>
      </c>
      <c r="D5634" s="310">
        <v>6.9800569800569798</v>
      </c>
      <c r="E5634" s="282" t="s">
        <v>2844</v>
      </c>
    </row>
    <row r="5635" spans="1:5" x14ac:dyDescent="0.2">
      <c r="A5635" s="282" t="s">
        <v>5545</v>
      </c>
      <c r="B5635" s="282" t="s">
        <v>5544</v>
      </c>
      <c r="C5635" s="282" t="s">
        <v>107</v>
      </c>
      <c r="D5635" s="310">
        <v>-16.686251468860164</v>
      </c>
      <c r="E5635" s="282" t="s">
        <v>2852</v>
      </c>
    </row>
    <row r="5636" spans="1:5" x14ac:dyDescent="0.2">
      <c r="A5636" s="282" t="s">
        <v>5543</v>
      </c>
      <c r="B5636" s="282" t="s">
        <v>5542</v>
      </c>
      <c r="C5636" s="282" t="s">
        <v>107</v>
      </c>
      <c r="D5636" s="310">
        <v>1.4492753623188406</v>
      </c>
      <c r="E5636" s="282" t="s">
        <v>2849</v>
      </c>
    </row>
    <row r="5637" spans="1:5" x14ac:dyDescent="0.2">
      <c r="A5637" s="282" t="s">
        <v>5541</v>
      </c>
      <c r="B5637" s="282" t="s">
        <v>5540</v>
      </c>
      <c r="C5637" s="282" t="s">
        <v>107</v>
      </c>
      <c r="D5637" s="310">
        <v>-4.0358744394618835</v>
      </c>
      <c r="E5637" s="282" t="s">
        <v>2852</v>
      </c>
    </row>
    <row r="5638" spans="1:5" x14ac:dyDescent="0.2">
      <c r="A5638" s="282" t="s">
        <v>5539</v>
      </c>
      <c r="B5638" s="282" t="s">
        <v>5538</v>
      </c>
      <c r="C5638" s="282" t="s">
        <v>107</v>
      </c>
      <c r="D5638" s="310">
        <v>5.375</v>
      </c>
      <c r="E5638" s="282" t="s">
        <v>2844</v>
      </c>
    </row>
    <row r="5639" spans="1:5" x14ac:dyDescent="0.2">
      <c r="A5639" s="282" t="s">
        <v>5537</v>
      </c>
      <c r="B5639" s="282" t="s">
        <v>5536</v>
      </c>
      <c r="C5639" s="282" t="s">
        <v>107</v>
      </c>
      <c r="D5639" s="310">
        <v>13.742690058479532</v>
      </c>
      <c r="E5639" s="282" t="s">
        <v>2844</v>
      </c>
    </row>
    <row r="5640" spans="1:5" x14ac:dyDescent="0.2">
      <c r="A5640" s="282" t="s">
        <v>5535</v>
      </c>
      <c r="B5640" s="282" t="s">
        <v>5534</v>
      </c>
      <c r="C5640" s="282" t="s">
        <v>107</v>
      </c>
      <c r="D5640" s="310">
        <v>2.5583982202447166</v>
      </c>
      <c r="E5640" s="282" t="s">
        <v>2849</v>
      </c>
    </row>
    <row r="5641" spans="1:5" x14ac:dyDescent="0.2">
      <c r="A5641" s="282" t="s">
        <v>5533</v>
      </c>
      <c r="B5641" s="282" t="s">
        <v>5532</v>
      </c>
      <c r="C5641" s="282" t="s">
        <v>107</v>
      </c>
      <c r="D5641" s="310">
        <v>-2.478448275862069</v>
      </c>
      <c r="E5641" s="282" t="s">
        <v>2852</v>
      </c>
    </row>
    <row r="5642" spans="1:5" x14ac:dyDescent="0.2">
      <c r="A5642" s="282" t="s">
        <v>5531</v>
      </c>
      <c r="B5642" s="282" t="s">
        <v>5530</v>
      </c>
      <c r="C5642" s="282" t="s">
        <v>107</v>
      </c>
      <c r="D5642" s="310">
        <v>-1.1111111111111112</v>
      </c>
      <c r="E5642" s="282" t="s">
        <v>2852</v>
      </c>
    </row>
    <row r="5643" spans="1:5" x14ac:dyDescent="0.2">
      <c r="A5643" s="282" t="s">
        <v>5529</v>
      </c>
      <c r="B5643" s="282" t="s">
        <v>5528</v>
      </c>
      <c r="C5643" s="282" t="s">
        <v>107</v>
      </c>
      <c r="D5643" s="310">
        <v>-3.9078156312625247</v>
      </c>
      <c r="E5643" s="282" t="s">
        <v>2852</v>
      </c>
    </row>
    <row r="5644" spans="1:5" x14ac:dyDescent="0.2">
      <c r="A5644" s="282" t="s">
        <v>5527</v>
      </c>
      <c r="B5644" s="282" t="s">
        <v>5526</v>
      </c>
      <c r="C5644" s="282" t="s">
        <v>107</v>
      </c>
      <c r="D5644" s="310">
        <v>-2.7513227513227512</v>
      </c>
      <c r="E5644" s="282" t="s">
        <v>2852</v>
      </c>
    </row>
    <row r="5645" spans="1:5" x14ac:dyDescent="0.2">
      <c r="A5645" s="282" t="s">
        <v>5525</v>
      </c>
      <c r="B5645" s="282" t="s">
        <v>5524</v>
      </c>
      <c r="C5645" s="282" t="s">
        <v>107</v>
      </c>
      <c r="D5645" s="310">
        <v>-0.68807339449541294</v>
      </c>
      <c r="E5645" s="282" t="s">
        <v>2852</v>
      </c>
    </row>
    <row r="5646" spans="1:5" x14ac:dyDescent="0.2">
      <c r="A5646" s="282" t="s">
        <v>5523</v>
      </c>
      <c r="B5646" s="282" t="s">
        <v>5522</v>
      </c>
      <c r="C5646" s="282" t="s">
        <v>107</v>
      </c>
      <c r="D5646" s="310">
        <v>-1.762977473065622</v>
      </c>
      <c r="E5646" s="282" t="s">
        <v>2852</v>
      </c>
    </row>
    <row r="5647" spans="1:5" x14ac:dyDescent="0.2">
      <c r="A5647" s="282" t="s">
        <v>5521</v>
      </c>
      <c r="B5647" s="282" t="s">
        <v>5520</v>
      </c>
      <c r="C5647" s="282" t="s">
        <v>107</v>
      </c>
      <c r="D5647" s="310">
        <v>-8.0076263107721637</v>
      </c>
      <c r="E5647" s="282" t="s">
        <v>2852</v>
      </c>
    </row>
    <row r="5648" spans="1:5" x14ac:dyDescent="0.2">
      <c r="A5648" s="282" t="s">
        <v>5519</v>
      </c>
      <c r="B5648" s="282" t="s">
        <v>5518</v>
      </c>
      <c r="C5648" s="282" t="s">
        <v>107</v>
      </c>
      <c r="D5648" s="310">
        <v>3.4707158351409979</v>
      </c>
      <c r="E5648" s="282" t="s">
        <v>2849</v>
      </c>
    </row>
    <row r="5649" spans="1:5" x14ac:dyDescent="0.2">
      <c r="A5649" s="282" t="s">
        <v>5517</v>
      </c>
      <c r="B5649" s="282" t="s">
        <v>5516</v>
      </c>
      <c r="C5649" s="282" t="s">
        <v>107</v>
      </c>
      <c r="D5649" s="310">
        <v>-0.97087378640776689</v>
      </c>
      <c r="E5649" s="282" t="s">
        <v>2852</v>
      </c>
    </row>
    <row r="5650" spans="1:5" x14ac:dyDescent="0.2">
      <c r="A5650" s="282" t="s">
        <v>5515</v>
      </c>
      <c r="B5650" s="282" t="s">
        <v>5514</v>
      </c>
      <c r="C5650" s="282" t="s">
        <v>107</v>
      </c>
      <c r="D5650" s="310">
        <v>-9.2592592592592595</v>
      </c>
      <c r="E5650" s="282" t="s">
        <v>2852</v>
      </c>
    </row>
    <row r="5651" spans="1:5" x14ac:dyDescent="0.2">
      <c r="A5651" s="282" t="s">
        <v>5513</v>
      </c>
      <c r="B5651" s="282" t="s">
        <v>5512</v>
      </c>
      <c r="C5651" s="282" t="s">
        <v>107</v>
      </c>
      <c r="D5651" s="310">
        <v>3.9239001189060643</v>
      </c>
      <c r="E5651" s="282" t="s">
        <v>2849</v>
      </c>
    </row>
    <row r="5652" spans="1:5" x14ac:dyDescent="0.2">
      <c r="A5652" s="282" t="s">
        <v>5511</v>
      </c>
      <c r="B5652" s="282" t="s">
        <v>5510</v>
      </c>
      <c r="C5652" s="282" t="s">
        <v>107</v>
      </c>
      <c r="D5652" s="310">
        <v>4.2875157629255991</v>
      </c>
      <c r="E5652" s="282" t="s">
        <v>2849</v>
      </c>
    </row>
    <row r="5653" spans="1:5" x14ac:dyDescent="0.2">
      <c r="A5653" s="282" t="s">
        <v>5509</v>
      </c>
      <c r="B5653" s="282" t="s">
        <v>5508</v>
      </c>
      <c r="C5653" s="282" t="s">
        <v>107</v>
      </c>
      <c r="D5653" s="310">
        <v>-12.337662337662337</v>
      </c>
      <c r="E5653" s="282" t="s">
        <v>2852</v>
      </c>
    </row>
    <row r="5654" spans="1:5" x14ac:dyDescent="0.2">
      <c r="A5654" s="282" t="s">
        <v>5507</v>
      </c>
      <c r="B5654" s="282" t="s">
        <v>5506</v>
      </c>
      <c r="C5654" s="282" t="s">
        <v>107</v>
      </c>
      <c r="D5654" s="310">
        <v>-2.28494623655914</v>
      </c>
      <c r="E5654" s="282" t="s">
        <v>2852</v>
      </c>
    </row>
    <row r="5655" spans="1:5" x14ac:dyDescent="0.2">
      <c r="A5655" s="282" t="s">
        <v>5505</v>
      </c>
      <c r="B5655" s="282" t="s">
        <v>5504</v>
      </c>
      <c r="C5655" s="282" t="s">
        <v>107</v>
      </c>
      <c r="D5655" s="310">
        <v>54.059829059829056</v>
      </c>
      <c r="E5655" s="282" t="s">
        <v>2844</v>
      </c>
    </row>
    <row r="5656" spans="1:5" x14ac:dyDescent="0.2">
      <c r="A5656" s="282" t="s">
        <v>5503</v>
      </c>
      <c r="B5656" s="282" t="s">
        <v>5502</v>
      </c>
      <c r="C5656" s="282" t="s">
        <v>107</v>
      </c>
      <c r="D5656" s="310">
        <v>-3.8461538461538463</v>
      </c>
      <c r="E5656" s="282" t="s">
        <v>2852</v>
      </c>
    </row>
    <row r="5657" spans="1:5" x14ac:dyDescent="0.2">
      <c r="A5657" s="282" t="s">
        <v>5501</v>
      </c>
      <c r="B5657" s="282" t="s">
        <v>5500</v>
      </c>
      <c r="C5657" s="282" t="s">
        <v>107</v>
      </c>
      <c r="D5657" s="310">
        <v>-0.37523452157598497</v>
      </c>
      <c r="E5657" s="282" t="s">
        <v>2852</v>
      </c>
    </row>
    <row r="5658" spans="1:5" x14ac:dyDescent="0.2">
      <c r="A5658" s="282" t="s">
        <v>5499</v>
      </c>
      <c r="B5658" s="282" t="s">
        <v>5498</v>
      </c>
      <c r="C5658" s="282" t="s">
        <v>107</v>
      </c>
      <c r="D5658" s="310">
        <v>77.863777089783284</v>
      </c>
      <c r="E5658" s="282" t="s">
        <v>2844</v>
      </c>
    </row>
    <row r="5659" spans="1:5" x14ac:dyDescent="0.2">
      <c r="A5659" s="282" t="s">
        <v>5497</v>
      </c>
      <c r="B5659" s="282" t="s">
        <v>5496</v>
      </c>
      <c r="C5659" s="282" t="s">
        <v>107</v>
      </c>
      <c r="D5659" s="310">
        <v>11.099252934898612</v>
      </c>
      <c r="E5659" s="282" t="s">
        <v>2844</v>
      </c>
    </row>
    <row r="5660" spans="1:5" x14ac:dyDescent="0.2">
      <c r="A5660" s="282" t="s">
        <v>5495</v>
      </c>
      <c r="B5660" s="282" t="s">
        <v>5494</v>
      </c>
      <c r="C5660" s="282" t="s">
        <v>107</v>
      </c>
      <c r="D5660" s="310">
        <v>19.600380589914369</v>
      </c>
      <c r="E5660" s="282" t="s">
        <v>2844</v>
      </c>
    </row>
    <row r="5661" spans="1:5" x14ac:dyDescent="0.2">
      <c r="A5661" s="282" t="s">
        <v>5493</v>
      </c>
      <c r="B5661" s="282" t="s">
        <v>5492</v>
      </c>
      <c r="C5661" s="282" t="s">
        <v>107</v>
      </c>
      <c r="D5661" s="310">
        <v>-12.689393939393939</v>
      </c>
      <c r="E5661" s="282" t="s">
        <v>2852</v>
      </c>
    </row>
    <row r="5662" spans="1:5" x14ac:dyDescent="0.2">
      <c r="A5662" s="282" t="s">
        <v>5491</v>
      </c>
      <c r="B5662" s="282" t="s">
        <v>5490</v>
      </c>
      <c r="C5662" s="282" t="s">
        <v>107</v>
      </c>
      <c r="D5662" s="310">
        <v>-0.60150375939849632</v>
      </c>
      <c r="E5662" s="282" t="s">
        <v>2852</v>
      </c>
    </row>
    <row r="5663" spans="1:5" x14ac:dyDescent="0.2">
      <c r="A5663" s="282" t="s">
        <v>5489</v>
      </c>
      <c r="B5663" s="282" t="s">
        <v>5488</v>
      </c>
      <c r="C5663" s="282" t="s">
        <v>107</v>
      </c>
      <c r="D5663" s="310">
        <v>-3.5087719298245612</v>
      </c>
      <c r="E5663" s="282" t="s">
        <v>2852</v>
      </c>
    </row>
    <row r="5664" spans="1:5" x14ac:dyDescent="0.2">
      <c r="A5664" s="282" t="s">
        <v>5487</v>
      </c>
      <c r="B5664" s="282" t="s">
        <v>5486</v>
      </c>
      <c r="C5664" s="282" t="s">
        <v>107</v>
      </c>
      <c r="D5664" s="310">
        <v>40.605296343001264</v>
      </c>
      <c r="E5664" s="282" t="s">
        <v>2844</v>
      </c>
    </row>
    <row r="5665" spans="1:5" x14ac:dyDescent="0.2">
      <c r="A5665" s="282" t="s">
        <v>5485</v>
      </c>
      <c r="B5665" s="282" t="s">
        <v>5484</v>
      </c>
      <c r="C5665" s="282" t="s">
        <v>107</v>
      </c>
      <c r="D5665" s="310">
        <v>20.704845814977972</v>
      </c>
      <c r="E5665" s="282" t="s">
        <v>2844</v>
      </c>
    </row>
    <row r="5666" spans="1:5" x14ac:dyDescent="0.2">
      <c r="A5666" s="282" t="s">
        <v>5483</v>
      </c>
      <c r="B5666" s="282" t="s">
        <v>5482</v>
      </c>
      <c r="C5666" s="282" t="s">
        <v>107</v>
      </c>
      <c r="D5666" s="310">
        <v>4.716981132075472</v>
      </c>
      <c r="E5666" s="282" t="s">
        <v>2844</v>
      </c>
    </row>
    <row r="5667" spans="1:5" x14ac:dyDescent="0.2">
      <c r="A5667" s="282" t="s">
        <v>5481</v>
      </c>
      <c r="B5667" s="282" t="s">
        <v>5480</v>
      </c>
      <c r="C5667" s="282" t="s">
        <v>107</v>
      </c>
      <c r="D5667" s="310">
        <v>1.1123470522803114</v>
      </c>
      <c r="E5667" s="282" t="s">
        <v>2849</v>
      </c>
    </row>
    <row r="5668" spans="1:5" x14ac:dyDescent="0.2">
      <c r="A5668" s="282" t="s">
        <v>5479</v>
      </c>
      <c r="B5668" s="282" t="s">
        <v>5478</v>
      </c>
      <c r="C5668" s="282" t="s">
        <v>107</v>
      </c>
      <c r="D5668" s="310">
        <v>-3.9800995024875623</v>
      </c>
      <c r="E5668" s="282" t="s">
        <v>2852</v>
      </c>
    </row>
    <row r="5669" spans="1:5" x14ac:dyDescent="0.2">
      <c r="A5669" s="282" t="s">
        <v>5477</v>
      </c>
      <c r="B5669" s="282" t="s">
        <v>5476</v>
      </c>
      <c r="C5669" s="282" t="s">
        <v>107</v>
      </c>
      <c r="D5669" s="310">
        <v>-2.5906735751295336</v>
      </c>
      <c r="E5669" s="282" t="s">
        <v>2852</v>
      </c>
    </row>
    <row r="5670" spans="1:5" x14ac:dyDescent="0.2">
      <c r="A5670" s="282" t="s">
        <v>5475</v>
      </c>
      <c r="B5670" s="282" t="s">
        <v>5474</v>
      </c>
      <c r="C5670" s="282" t="s">
        <v>107</v>
      </c>
      <c r="D5670" s="310">
        <v>-8.7799315849486881</v>
      </c>
      <c r="E5670" s="282" t="s">
        <v>2852</v>
      </c>
    </row>
    <row r="5671" spans="1:5" x14ac:dyDescent="0.2">
      <c r="A5671" s="282" t="s">
        <v>5473</v>
      </c>
      <c r="B5671" s="282" t="s">
        <v>5472</v>
      </c>
      <c r="C5671" s="282" t="s">
        <v>107</v>
      </c>
      <c r="D5671" s="310">
        <v>-4.9107142857142856</v>
      </c>
      <c r="E5671" s="282" t="s">
        <v>2852</v>
      </c>
    </row>
    <row r="5672" spans="1:5" x14ac:dyDescent="0.2">
      <c r="A5672" s="282" t="s">
        <v>5471</v>
      </c>
      <c r="B5672" s="282" t="s">
        <v>5470</v>
      </c>
      <c r="C5672" s="282" t="s">
        <v>107</v>
      </c>
      <c r="D5672" s="310">
        <v>-2.8426395939086295</v>
      </c>
      <c r="E5672" s="282" t="s">
        <v>2852</v>
      </c>
    </row>
    <row r="5673" spans="1:5" x14ac:dyDescent="0.2">
      <c r="A5673" s="282" t="s">
        <v>5469</v>
      </c>
      <c r="B5673" s="282" t="s">
        <v>5468</v>
      </c>
      <c r="C5673" s="282" t="s">
        <v>107</v>
      </c>
      <c r="D5673" s="310">
        <v>-10.223953261927946</v>
      </c>
      <c r="E5673" s="282" t="s">
        <v>2852</v>
      </c>
    </row>
    <row r="5674" spans="1:5" x14ac:dyDescent="0.2">
      <c r="A5674" s="282" t="s">
        <v>5467</v>
      </c>
      <c r="B5674" s="282" t="s">
        <v>5466</v>
      </c>
      <c r="C5674" s="282" t="s">
        <v>107</v>
      </c>
      <c r="D5674" s="310">
        <v>-8.6183310533515733</v>
      </c>
      <c r="E5674" s="282" t="s">
        <v>2852</v>
      </c>
    </row>
    <row r="5675" spans="1:5" x14ac:dyDescent="0.2">
      <c r="A5675" s="282" t="s">
        <v>5465</v>
      </c>
      <c r="B5675" s="282" t="s">
        <v>5464</v>
      </c>
      <c r="C5675" s="282" t="s">
        <v>107</v>
      </c>
      <c r="D5675" s="310">
        <v>2.4890190336749636</v>
      </c>
      <c r="E5675" s="282" t="s">
        <v>2849</v>
      </c>
    </row>
    <row r="5676" spans="1:5" x14ac:dyDescent="0.2">
      <c r="A5676" s="282" t="s">
        <v>5463</v>
      </c>
      <c r="B5676" s="282" t="s">
        <v>5462</v>
      </c>
      <c r="C5676" s="282" t="s">
        <v>107</v>
      </c>
      <c r="D5676" s="310">
        <v>-11.630321910695743</v>
      </c>
      <c r="E5676" s="282" t="s">
        <v>2852</v>
      </c>
    </row>
    <row r="5677" spans="1:5" x14ac:dyDescent="0.2">
      <c r="A5677" s="282" t="s">
        <v>5461</v>
      </c>
      <c r="B5677" s="282" t="s">
        <v>5460</v>
      </c>
      <c r="C5677" s="282" t="s">
        <v>107</v>
      </c>
      <c r="D5677" s="310">
        <v>-12.55980861244019</v>
      </c>
      <c r="E5677" s="282" t="s">
        <v>2852</v>
      </c>
    </row>
    <row r="5678" spans="1:5" x14ac:dyDescent="0.2">
      <c r="A5678" s="282" t="s">
        <v>5459</v>
      </c>
      <c r="B5678" s="282" t="s">
        <v>5458</v>
      </c>
      <c r="C5678" s="282" t="s">
        <v>107</v>
      </c>
      <c r="D5678" s="310">
        <v>-13.519813519813519</v>
      </c>
      <c r="E5678" s="282" t="s">
        <v>2852</v>
      </c>
    </row>
    <row r="5679" spans="1:5" x14ac:dyDescent="0.2">
      <c r="A5679" s="282" t="s">
        <v>5457</v>
      </c>
      <c r="B5679" s="282" t="s">
        <v>5456</v>
      </c>
      <c r="C5679" s="282" t="s">
        <v>107</v>
      </c>
      <c r="D5679" s="310">
        <v>-5.7324840764331215</v>
      </c>
      <c r="E5679" s="282" t="s">
        <v>2852</v>
      </c>
    </row>
    <row r="5680" spans="1:5" x14ac:dyDescent="0.2">
      <c r="A5680" s="282" t="s">
        <v>5455</v>
      </c>
      <c r="B5680" s="282" t="s">
        <v>5454</v>
      </c>
      <c r="C5680" s="282" t="s">
        <v>107</v>
      </c>
      <c r="D5680" s="310">
        <v>-7.9279279279279278</v>
      </c>
      <c r="E5680" s="282" t="s">
        <v>2852</v>
      </c>
    </row>
    <row r="5681" spans="1:5" x14ac:dyDescent="0.2">
      <c r="A5681" s="282" t="s">
        <v>5453</v>
      </c>
      <c r="B5681" s="282" t="s">
        <v>5452</v>
      </c>
      <c r="C5681" s="282" t="s">
        <v>107</v>
      </c>
      <c r="D5681" s="310">
        <v>-4.2016806722689077</v>
      </c>
      <c r="E5681" s="282" t="s">
        <v>2852</v>
      </c>
    </row>
    <row r="5682" spans="1:5" x14ac:dyDescent="0.2">
      <c r="A5682" s="282" t="s">
        <v>5451</v>
      </c>
      <c r="B5682" s="282" t="s">
        <v>5450</v>
      </c>
      <c r="C5682" s="282" t="s">
        <v>107</v>
      </c>
      <c r="D5682" s="310">
        <v>18.683274021352315</v>
      </c>
      <c r="E5682" s="282" t="s">
        <v>2844</v>
      </c>
    </row>
    <row r="5683" spans="1:5" x14ac:dyDescent="0.2">
      <c r="A5683" s="282" t="s">
        <v>5449</v>
      </c>
      <c r="B5683" s="282" t="s">
        <v>5448</v>
      </c>
      <c r="C5683" s="282" t="s">
        <v>107</v>
      </c>
      <c r="D5683" s="310">
        <v>3.8834951456310676</v>
      </c>
      <c r="E5683" s="282" t="s">
        <v>2849</v>
      </c>
    </row>
    <row r="5684" spans="1:5" x14ac:dyDescent="0.2">
      <c r="A5684" s="282" t="s">
        <v>5447</v>
      </c>
      <c r="B5684" s="282" t="s">
        <v>5446</v>
      </c>
      <c r="C5684" s="282" t="s">
        <v>107</v>
      </c>
      <c r="D5684" s="310">
        <v>214.33447098976109</v>
      </c>
      <c r="E5684" s="282" t="s">
        <v>2844</v>
      </c>
    </row>
    <row r="5685" spans="1:5" x14ac:dyDescent="0.2">
      <c r="A5685" s="282" t="s">
        <v>5445</v>
      </c>
      <c r="B5685" s="282" t="s">
        <v>5444</v>
      </c>
      <c r="C5685" s="282" t="s">
        <v>107</v>
      </c>
      <c r="D5685" s="310">
        <v>140.7216494845361</v>
      </c>
      <c r="E5685" s="282" t="s">
        <v>2844</v>
      </c>
    </row>
    <row r="5686" spans="1:5" x14ac:dyDescent="0.2">
      <c r="A5686" s="282" t="s">
        <v>5443</v>
      </c>
      <c r="B5686" s="282" t="s">
        <v>5442</v>
      </c>
      <c r="C5686" s="282" t="s">
        <v>107</v>
      </c>
      <c r="D5686" s="310">
        <v>233.56890459363959</v>
      </c>
      <c r="E5686" s="282" t="s">
        <v>2844</v>
      </c>
    </row>
    <row r="5687" spans="1:5" x14ac:dyDescent="0.2">
      <c r="A5687" s="282" t="s">
        <v>5441</v>
      </c>
      <c r="B5687" s="282" t="s">
        <v>5440</v>
      </c>
      <c r="C5687" s="282" t="s">
        <v>107</v>
      </c>
      <c r="D5687" s="310">
        <v>32.537313432835816</v>
      </c>
      <c r="E5687" s="282" t="s">
        <v>2844</v>
      </c>
    </row>
    <row r="5688" spans="1:5" x14ac:dyDescent="0.2">
      <c r="A5688" s="282" t="s">
        <v>5439</v>
      </c>
      <c r="B5688" s="282" t="s">
        <v>5438</v>
      </c>
      <c r="C5688" s="282" t="s">
        <v>107</v>
      </c>
      <c r="D5688" s="310">
        <v>0.28776978417266186</v>
      </c>
      <c r="E5688" s="282" t="s">
        <v>2849</v>
      </c>
    </row>
    <row r="5689" spans="1:5" x14ac:dyDescent="0.2">
      <c r="A5689" s="282" t="s">
        <v>5437</v>
      </c>
      <c r="B5689" s="282" t="s">
        <v>5436</v>
      </c>
      <c r="C5689" s="282" t="s">
        <v>107</v>
      </c>
      <c r="D5689" s="310">
        <v>-9.5238095238095237</v>
      </c>
      <c r="E5689" s="282" t="s">
        <v>2852</v>
      </c>
    </row>
    <row r="5690" spans="1:5" x14ac:dyDescent="0.2">
      <c r="A5690" s="282" t="s">
        <v>5435</v>
      </c>
      <c r="B5690" s="282" t="s">
        <v>5434</v>
      </c>
      <c r="C5690" s="282" t="s">
        <v>107</v>
      </c>
      <c r="D5690" s="310">
        <v>0.17857142857142858</v>
      </c>
      <c r="E5690" s="282" t="s">
        <v>2849</v>
      </c>
    </row>
    <row r="5691" spans="1:5" x14ac:dyDescent="0.2">
      <c r="A5691" s="282" t="s">
        <v>5433</v>
      </c>
      <c r="B5691" s="282" t="s">
        <v>5432</v>
      </c>
      <c r="C5691" s="282" t="s">
        <v>107</v>
      </c>
      <c r="D5691" s="310">
        <v>2.5817555938037864</v>
      </c>
      <c r="E5691" s="282" t="s">
        <v>2849</v>
      </c>
    </row>
    <row r="5692" spans="1:5" x14ac:dyDescent="0.2">
      <c r="A5692" s="282" t="s">
        <v>5431</v>
      </c>
      <c r="B5692" s="282" t="s">
        <v>5430</v>
      </c>
      <c r="C5692" s="282" t="s">
        <v>107</v>
      </c>
      <c r="D5692" s="310">
        <v>5.7692307692307692</v>
      </c>
      <c r="E5692" s="282" t="s">
        <v>2844</v>
      </c>
    </row>
    <row r="5693" spans="1:5" x14ac:dyDescent="0.2">
      <c r="A5693" s="282" t="s">
        <v>5429</v>
      </c>
      <c r="B5693" s="282" t="s">
        <v>5428</v>
      </c>
      <c r="C5693" s="282" t="s">
        <v>107</v>
      </c>
      <c r="D5693" s="310">
        <v>-18.131256952169078</v>
      </c>
      <c r="E5693" s="282" t="s">
        <v>2852</v>
      </c>
    </row>
    <row r="5694" spans="1:5" x14ac:dyDescent="0.2">
      <c r="A5694" s="282" t="s">
        <v>5427</v>
      </c>
      <c r="B5694" s="282" t="s">
        <v>5426</v>
      </c>
      <c r="C5694" s="282" t="s">
        <v>107</v>
      </c>
      <c r="D5694" s="310">
        <v>-3.9370078740157481</v>
      </c>
      <c r="E5694" s="282" t="s">
        <v>2852</v>
      </c>
    </row>
    <row r="5695" spans="1:5" x14ac:dyDescent="0.2">
      <c r="A5695" s="282" t="s">
        <v>5425</v>
      </c>
      <c r="B5695" s="282" t="s">
        <v>5424</v>
      </c>
      <c r="C5695" s="282" t="s">
        <v>107</v>
      </c>
      <c r="D5695" s="310">
        <v>-11.284722222222223</v>
      </c>
      <c r="E5695" s="282" t="s">
        <v>2852</v>
      </c>
    </row>
    <row r="5696" spans="1:5" x14ac:dyDescent="0.2">
      <c r="A5696" s="282" t="s">
        <v>5423</v>
      </c>
      <c r="B5696" s="282" t="s">
        <v>5422</v>
      </c>
      <c r="C5696" s="282" t="s">
        <v>107</v>
      </c>
      <c r="D5696" s="310">
        <v>-9.1854419410745241</v>
      </c>
      <c r="E5696" s="282" t="s">
        <v>2852</v>
      </c>
    </row>
    <row r="5697" spans="1:5" x14ac:dyDescent="0.2">
      <c r="A5697" s="282" t="s">
        <v>5421</v>
      </c>
      <c r="B5697" s="282" t="s">
        <v>5420</v>
      </c>
      <c r="C5697" s="282" t="s">
        <v>107</v>
      </c>
      <c r="D5697" s="310">
        <v>-3.4977578475336322</v>
      </c>
      <c r="E5697" s="282" t="s">
        <v>2852</v>
      </c>
    </row>
    <row r="5698" spans="1:5" x14ac:dyDescent="0.2">
      <c r="A5698" s="282" t="s">
        <v>5419</v>
      </c>
      <c r="B5698" s="282" t="s">
        <v>5418</v>
      </c>
      <c r="C5698" s="282" t="s">
        <v>107</v>
      </c>
      <c r="D5698" s="310">
        <v>-18.941979522184297</v>
      </c>
      <c r="E5698" s="282" t="s">
        <v>2852</v>
      </c>
    </row>
    <row r="5699" spans="1:5" x14ac:dyDescent="0.2">
      <c r="A5699" s="282" t="s">
        <v>5417</v>
      </c>
      <c r="B5699" s="282" t="s">
        <v>5416</v>
      </c>
      <c r="C5699" s="282" t="s">
        <v>107</v>
      </c>
      <c r="D5699" s="310">
        <v>-11.503267973856209</v>
      </c>
      <c r="E5699" s="282" t="s">
        <v>2852</v>
      </c>
    </row>
    <row r="5700" spans="1:5" x14ac:dyDescent="0.2">
      <c r="A5700" s="282" t="s">
        <v>5415</v>
      </c>
      <c r="B5700" s="282" t="s">
        <v>5414</v>
      </c>
      <c r="C5700" s="282" t="s">
        <v>107</v>
      </c>
      <c r="D5700" s="310">
        <v>-8.2162162162162158</v>
      </c>
      <c r="E5700" s="282" t="s">
        <v>2852</v>
      </c>
    </row>
    <row r="5701" spans="1:5" x14ac:dyDescent="0.2">
      <c r="A5701" s="282" t="s">
        <v>5413</v>
      </c>
      <c r="B5701" s="282" t="s">
        <v>5412</v>
      </c>
      <c r="C5701" s="282" t="s">
        <v>107</v>
      </c>
      <c r="D5701" s="310">
        <v>-3.7344398340248963</v>
      </c>
      <c r="E5701" s="282" t="s">
        <v>2852</v>
      </c>
    </row>
    <row r="5702" spans="1:5" x14ac:dyDescent="0.2">
      <c r="A5702" s="282" t="s">
        <v>5411</v>
      </c>
      <c r="B5702" s="282" t="s">
        <v>5410</v>
      </c>
      <c r="C5702" s="282" t="s">
        <v>107</v>
      </c>
      <c r="D5702" s="310">
        <v>-4.1474654377880187</v>
      </c>
      <c r="E5702" s="282" t="s">
        <v>2852</v>
      </c>
    </row>
    <row r="5703" spans="1:5" x14ac:dyDescent="0.2">
      <c r="A5703" s="282" t="s">
        <v>5409</v>
      </c>
      <c r="B5703" s="282" t="s">
        <v>5408</v>
      </c>
      <c r="C5703" s="282" t="s">
        <v>107</v>
      </c>
      <c r="D5703" s="310">
        <v>0.66755674232309747</v>
      </c>
      <c r="E5703" s="282" t="s">
        <v>2849</v>
      </c>
    </row>
    <row r="5704" spans="1:5" x14ac:dyDescent="0.2">
      <c r="A5704" s="282" t="s">
        <v>5407</v>
      </c>
      <c r="B5704" s="282" t="s">
        <v>5406</v>
      </c>
      <c r="C5704" s="282" t="s">
        <v>107</v>
      </c>
      <c r="D5704" s="310">
        <v>-4.6511627906976747</v>
      </c>
      <c r="E5704" s="282" t="s">
        <v>2852</v>
      </c>
    </row>
    <row r="5705" spans="1:5" x14ac:dyDescent="0.2">
      <c r="A5705" s="282" t="s">
        <v>5405</v>
      </c>
      <c r="B5705" s="282" t="s">
        <v>5404</v>
      </c>
      <c r="C5705" s="282" t="s">
        <v>107</v>
      </c>
      <c r="D5705" s="310">
        <v>-8.125</v>
      </c>
      <c r="E5705" s="282" t="s">
        <v>2852</v>
      </c>
    </row>
    <row r="5706" spans="1:5" x14ac:dyDescent="0.2">
      <c r="A5706" s="282" t="s">
        <v>5403</v>
      </c>
      <c r="B5706" s="282" t="s">
        <v>5402</v>
      </c>
      <c r="C5706" s="282" t="s">
        <v>107</v>
      </c>
      <c r="D5706" s="310">
        <v>-12</v>
      </c>
      <c r="E5706" s="282" t="s">
        <v>2852</v>
      </c>
    </row>
    <row r="5707" spans="1:5" x14ac:dyDescent="0.2">
      <c r="A5707" s="282" t="s">
        <v>5401</v>
      </c>
      <c r="B5707" s="282" t="s">
        <v>5400</v>
      </c>
      <c r="C5707" s="282" t="s">
        <v>107</v>
      </c>
      <c r="D5707" s="310">
        <v>-8.995502248875562</v>
      </c>
      <c r="E5707" s="282" t="s">
        <v>2852</v>
      </c>
    </row>
    <row r="5708" spans="1:5" x14ac:dyDescent="0.2">
      <c r="A5708" s="282" t="s">
        <v>5399</v>
      </c>
      <c r="B5708" s="282" t="s">
        <v>5398</v>
      </c>
      <c r="C5708" s="282" t="s">
        <v>107</v>
      </c>
      <c r="D5708" s="310">
        <v>-6.8801897983392646</v>
      </c>
      <c r="E5708" s="282" t="s">
        <v>2852</v>
      </c>
    </row>
    <row r="5709" spans="1:5" x14ac:dyDescent="0.2">
      <c r="A5709" s="282" t="s">
        <v>5397</v>
      </c>
      <c r="B5709" s="282" t="s">
        <v>5396</v>
      </c>
      <c r="C5709" s="282" t="s">
        <v>107</v>
      </c>
      <c r="D5709" s="310">
        <v>1.611047180667434</v>
      </c>
      <c r="E5709" s="282" t="s">
        <v>2849</v>
      </c>
    </row>
    <row r="5710" spans="1:5" x14ac:dyDescent="0.2">
      <c r="A5710" s="282" t="s">
        <v>5395</v>
      </c>
      <c r="B5710" s="282" t="s">
        <v>5394</v>
      </c>
      <c r="C5710" s="282" t="s">
        <v>107</v>
      </c>
      <c r="D5710" s="310">
        <v>-5.8988764044943816</v>
      </c>
      <c r="E5710" s="282" t="s">
        <v>2852</v>
      </c>
    </row>
    <row r="5711" spans="1:5" x14ac:dyDescent="0.2">
      <c r="A5711" s="282" t="s">
        <v>5393</v>
      </c>
      <c r="B5711" s="282" t="s">
        <v>5392</v>
      </c>
      <c r="C5711" s="282" t="s">
        <v>107</v>
      </c>
      <c r="D5711" s="310">
        <v>2.8493894165535956</v>
      </c>
      <c r="E5711" s="282" t="s">
        <v>2849</v>
      </c>
    </row>
    <row r="5712" spans="1:5" x14ac:dyDescent="0.2">
      <c r="A5712" s="282" t="s">
        <v>5391</v>
      </c>
      <c r="B5712" s="282" t="s">
        <v>5390</v>
      </c>
      <c r="C5712" s="282" t="s">
        <v>107</v>
      </c>
      <c r="D5712" s="310">
        <v>-8.0100125156445561</v>
      </c>
      <c r="E5712" s="282" t="s">
        <v>2852</v>
      </c>
    </row>
    <row r="5713" spans="1:5" x14ac:dyDescent="0.2">
      <c r="A5713" s="282" t="s">
        <v>5389</v>
      </c>
      <c r="B5713" s="282" t="s">
        <v>5388</v>
      </c>
      <c r="C5713" s="282" t="s">
        <v>107</v>
      </c>
      <c r="D5713" s="310">
        <v>-3.7162162162162162</v>
      </c>
      <c r="E5713" s="282" t="s">
        <v>2852</v>
      </c>
    </row>
    <row r="5714" spans="1:5" x14ac:dyDescent="0.2">
      <c r="A5714" s="282" t="s">
        <v>5387</v>
      </c>
      <c r="B5714" s="282" t="s">
        <v>5386</v>
      </c>
      <c r="C5714" s="282" t="s">
        <v>107</v>
      </c>
      <c r="D5714" s="310">
        <v>-10.855683269476373</v>
      </c>
      <c r="E5714" s="282" t="s">
        <v>2852</v>
      </c>
    </row>
    <row r="5715" spans="1:5" x14ac:dyDescent="0.2">
      <c r="A5715" s="282" t="s">
        <v>5385</v>
      </c>
      <c r="B5715" s="282" t="s">
        <v>5384</v>
      </c>
      <c r="C5715" s="282" t="s">
        <v>107</v>
      </c>
      <c r="D5715" s="310">
        <v>-11.497005988023952</v>
      </c>
      <c r="E5715" s="282" t="s">
        <v>2852</v>
      </c>
    </row>
    <row r="5716" spans="1:5" x14ac:dyDescent="0.2">
      <c r="A5716" s="282" t="s">
        <v>5383</v>
      </c>
      <c r="B5716" s="282" t="s">
        <v>5382</v>
      </c>
      <c r="C5716" s="282" t="s">
        <v>107</v>
      </c>
      <c r="D5716" s="310">
        <v>-1.875901875901876</v>
      </c>
      <c r="E5716" s="282" t="s">
        <v>2852</v>
      </c>
    </row>
    <row r="5717" spans="1:5" x14ac:dyDescent="0.2">
      <c r="A5717" s="282" t="s">
        <v>5381</v>
      </c>
      <c r="B5717" s="282" t="s">
        <v>5380</v>
      </c>
      <c r="C5717" s="282" t="s">
        <v>107</v>
      </c>
      <c r="D5717" s="310">
        <v>-11.435239206534423</v>
      </c>
      <c r="E5717" s="282" t="s">
        <v>2852</v>
      </c>
    </row>
    <row r="5718" spans="1:5" x14ac:dyDescent="0.2">
      <c r="A5718" s="282" t="s">
        <v>5379</v>
      </c>
      <c r="B5718" s="282" t="s">
        <v>5378</v>
      </c>
      <c r="C5718" s="282" t="s">
        <v>107</v>
      </c>
      <c r="D5718" s="310">
        <v>-11.05121293800539</v>
      </c>
      <c r="E5718" s="282" t="s">
        <v>2852</v>
      </c>
    </row>
    <row r="5719" spans="1:5" x14ac:dyDescent="0.2">
      <c r="A5719" s="282" t="s">
        <v>5377</v>
      </c>
      <c r="B5719" s="282" t="s">
        <v>5376</v>
      </c>
      <c r="C5719" s="282" t="s">
        <v>107</v>
      </c>
      <c r="D5719" s="310">
        <v>0.87565674255691772</v>
      </c>
      <c r="E5719" s="282" t="s">
        <v>2849</v>
      </c>
    </row>
    <row r="5720" spans="1:5" x14ac:dyDescent="0.2">
      <c r="A5720" s="282" t="s">
        <v>5375</v>
      </c>
      <c r="B5720" s="282" t="s">
        <v>5374</v>
      </c>
      <c r="C5720" s="282" t="s">
        <v>107</v>
      </c>
      <c r="D5720" s="310">
        <v>13.417190775681343</v>
      </c>
      <c r="E5720" s="282" t="s">
        <v>2844</v>
      </c>
    </row>
    <row r="5721" spans="1:5" x14ac:dyDescent="0.2">
      <c r="A5721" s="282" t="s">
        <v>5373</v>
      </c>
      <c r="B5721" s="282" t="s">
        <v>5372</v>
      </c>
      <c r="C5721" s="282" t="s">
        <v>107</v>
      </c>
      <c r="D5721" s="310">
        <v>-3.2992036405005689</v>
      </c>
      <c r="E5721" s="282" t="s">
        <v>2852</v>
      </c>
    </row>
    <row r="5722" spans="1:5" x14ac:dyDescent="0.2">
      <c r="A5722" s="282" t="s">
        <v>5371</v>
      </c>
      <c r="B5722" s="282" t="s">
        <v>5370</v>
      </c>
      <c r="C5722" s="282" t="s">
        <v>107</v>
      </c>
      <c r="D5722" s="310">
        <v>2.6729559748427674</v>
      </c>
      <c r="E5722" s="282" t="s">
        <v>2849</v>
      </c>
    </row>
    <row r="5723" spans="1:5" x14ac:dyDescent="0.2">
      <c r="A5723" s="282" t="s">
        <v>5369</v>
      </c>
      <c r="B5723" s="282" t="s">
        <v>5368</v>
      </c>
      <c r="C5723" s="282" t="s">
        <v>107</v>
      </c>
      <c r="D5723" s="310">
        <v>-7.9069767441860463</v>
      </c>
      <c r="E5723" s="282" t="s">
        <v>2852</v>
      </c>
    </row>
    <row r="5724" spans="1:5" x14ac:dyDescent="0.2">
      <c r="A5724" s="282" t="s">
        <v>5367</v>
      </c>
      <c r="B5724" s="282" t="s">
        <v>5366</v>
      </c>
      <c r="C5724" s="282" t="s">
        <v>107</v>
      </c>
      <c r="D5724" s="310">
        <v>10.15625</v>
      </c>
      <c r="E5724" s="282" t="s">
        <v>2844</v>
      </c>
    </row>
    <row r="5725" spans="1:5" x14ac:dyDescent="0.2">
      <c r="A5725" s="282" t="s">
        <v>5365</v>
      </c>
      <c r="B5725" s="282" t="s">
        <v>5364</v>
      </c>
      <c r="C5725" s="282" t="s">
        <v>107</v>
      </c>
      <c r="D5725" s="310">
        <v>12.741935483870966</v>
      </c>
      <c r="E5725" s="282" t="s">
        <v>2844</v>
      </c>
    </row>
    <row r="5726" spans="1:5" x14ac:dyDescent="0.2">
      <c r="A5726" s="282" t="s">
        <v>5363</v>
      </c>
      <c r="B5726" s="282" t="s">
        <v>5362</v>
      </c>
      <c r="C5726" s="282" t="s">
        <v>107</v>
      </c>
      <c r="D5726" s="310">
        <v>1.8445322793148879</v>
      </c>
      <c r="E5726" s="282" t="s">
        <v>2849</v>
      </c>
    </row>
    <row r="5727" spans="1:5" x14ac:dyDescent="0.2">
      <c r="A5727" s="282" t="s">
        <v>5361</v>
      </c>
      <c r="B5727" s="282" t="s">
        <v>5360</v>
      </c>
      <c r="C5727" s="282" t="s">
        <v>107</v>
      </c>
      <c r="D5727" s="310">
        <v>-4.2990654205607477</v>
      </c>
      <c r="E5727" s="282" t="s">
        <v>2852</v>
      </c>
    </row>
    <row r="5728" spans="1:5" x14ac:dyDescent="0.2">
      <c r="A5728" s="282" t="s">
        <v>5359</v>
      </c>
      <c r="B5728" s="282" t="s">
        <v>5358</v>
      </c>
      <c r="C5728" s="282" t="s">
        <v>107</v>
      </c>
      <c r="D5728" s="310">
        <v>-5.9620596205962055</v>
      </c>
      <c r="E5728" s="282" t="s">
        <v>2852</v>
      </c>
    </row>
    <row r="5729" spans="1:5" x14ac:dyDescent="0.2">
      <c r="A5729" s="282" t="s">
        <v>5357</v>
      </c>
      <c r="B5729" s="282" t="s">
        <v>5356</v>
      </c>
      <c r="C5729" s="282" t="s">
        <v>107</v>
      </c>
      <c r="D5729" s="310">
        <v>-9.9112426035502956</v>
      </c>
      <c r="E5729" s="282" t="s">
        <v>2852</v>
      </c>
    </row>
    <row r="5730" spans="1:5" x14ac:dyDescent="0.2">
      <c r="A5730" s="282" t="s">
        <v>5355</v>
      </c>
      <c r="B5730" s="282" t="s">
        <v>5354</v>
      </c>
      <c r="C5730" s="282" t="s">
        <v>107</v>
      </c>
      <c r="D5730" s="310">
        <v>4.0601503759398501</v>
      </c>
      <c r="E5730" s="282" t="s">
        <v>2849</v>
      </c>
    </row>
    <row r="5731" spans="1:5" x14ac:dyDescent="0.2">
      <c r="A5731" s="282" t="s">
        <v>5353</v>
      </c>
      <c r="B5731" s="282" t="s">
        <v>5352</v>
      </c>
      <c r="C5731" s="282" t="s">
        <v>107</v>
      </c>
      <c r="D5731" s="310">
        <v>-9.4752186588921283</v>
      </c>
      <c r="E5731" s="282" t="s">
        <v>2852</v>
      </c>
    </row>
    <row r="5732" spans="1:5" x14ac:dyDescent="0.2">
      <c r="A5732" s="282" t="s">
        <v>5351</v>
      </c>
      <c r="B5732" s="282" t="s">
        <v>5350</v>
      </c>
      <c r="C5732" s="282" t="s">
        <v>107</v>
      </c>
      <c r="D5732" s="310">
        <v>-5.4662379421221869</v>
      </c>
      <c r="E5732" s="282" t="s">
        <v>2852</v>
      </c>
    </row>
    <row r="5733" spans="1:5" x14ac:dyDescent="0.2">
      <c r="A5733" s="282" t="s">
        <v>5349</v>
      </c>
      <c r="B5733" s="282" t="s">
        <v>5348</v>
      </c>
      <c r="C5733" s="282" t="s">
        <v>107</v>
      </c>
      <c r="D5733" s="310">
        <v>-10.047846889952153</v>
      </c>
      <c r="E5733" s="282" t="s">
        <v>2852</v>
      </c>
    </row>
    <row r="5734" spans="1:5" x14ac:dyDescent="0.2">
      <c r="A5734" s="282" t="s">
        <v>5347</v>
      </c>
      <c r="B5734" s="282" t="s">
        <v>5346</v>
      </c>
      <c r="C5734" s="282" t="s">
        <v>107</v>
      </c>
      <c r="D5734" s="310">
        <v>-10.388127853881278</v>
      </c>
      <c r="E5734" s="282" t="s">
        <v>2852</v>
      </c>
    </row>
    <row r="5735" spans="1:5" x14ac:dyDescent="0.2">
      <c r="A5735" s="282" t="s">
        <v>5345</v>
      </c>
      <c r="B5735" s="282" t="s">
        <v>5344</v>
      </c>
      <c r="C5735" s="282" t="s">
        <v>107</v>
      </c>
      <c r="D5735" s="310">
        <v>-6.4345991561181437</v>
      </c>
      <c r="E5735" s="282" t="s">
        <v>2852</v>
      </c>
    </row>
    <row r="5736" spans="1:5" x14ac:dyDescent="0.2">
      <c r="A5736" s="282" t="s">
        <v>5343</v>
      </c>
      <c r="B5736" s="282" t="s">
        <v>5342</v>
      </c>
      <c r="C5736" s="282" t="s">
        <v>107</v>
      </c>
      <c r="D5736" s="310">
        <v>9.2850510677808723E-2</v>
      </c>
      <c r="E5736" s="282" t="s">
        <v>2849</v>
      </c>
    </row>
    <row r="5737" spans="1:5" x14ac:dyDescent="0.2">
      <c r="A5737" s="282" t="s">
        <v>5341</v>
      </c>
      <c r="B5737" s="282" t="s">
        <v>5340</v>
      </c>
      <c r="C5737" s="282" t="s">
        <v>107</v>
      </c>
      <c r="D5737" s="310">
        <v>17.241379310344829</v>
      </c>
      <c r="E5737" s="282" t="s">
        <v>2844</v>
      </c>
    </row>
    <row r="5738" spans="1:5" x14ac:dyDescent="0.2">
      <c r="A5738" s="282" t="s">
        <v>5339</v>
      </c>
      <c r="B5738" s="282" t="s">
        <v>5338</v>
      </c>
      <c r="C5738" s="282" t="s">
        <v>107</v>
      </c>
      <c r="D5738" s="310">
        <v>26.699029126213592</v>
      </c>
      <c r="E5738" s="282" t="s">
        <v>2844</v>
      </c>
    </row>
    <row r="5739" spans="1:5" x14ac:dyDescent="0.2">
      <c r="A5739" s="282" t="s">
        <v>5337</v>
      </c>
      <c r="B5739" s="282" t="s">
        <v>5336</v>
      </c>
      <c r="C5739" s="282" t="s">
        <v>107</v>
      </c>
      <c r="D5739" s="310">
        <v>-2.8894472361809047</v>
      </c>
      <c r="E5739" s="282" t="s">
        <v>2852</v>
      </c>
    </row>
    <row r="5740" spans="1:5" x14ac:dyDescent="0.2">
      <c r="A5740" s="282" t="s">
        <v>5335</v>
      </c>
      <c r="B5740" s="282" t="s">
        <v>5334</v>
      </c>
      <c r="C5740" s="282" t="s">
        <v>107</v>
      </c>
      <c r="D5740" s="310">
        <v>-2.3688663282571913</v>
      </c>
      <c r="E5740" s="282" t="s">
        <v>2852</v>
      </c>
    </row>
    <row r="5741" spans="1:5" x14ac:dyDescent="0.2">
      <c r="A5741" s="282" t="s">
        <v>5333</v>
      </c>
      <c r="B5741" s="282" t="s">
        <v>5332</v>
      </c>
      <c r="C5741" s="282" t="s">
        <v>107</v>
      </c>
      <c r="D5741" s="310">
        <v>-5.9800664451827243</v>
      </c>
      <c r="E5741" s="282" t="s">
        <v>2852</v>
      </c>
    </row>
    <row r="5742" spans="1:5" x14ac:dyDescent="0.2">
      <c r="A5742" s="282" t="s">
        <v>5331</v>
      </c>
      <c r="B5742" s="282" t="s">
        <v>5330</v>
      </c>
      <c r="C5742" s="282" t="s">
        <v>107</v>
      </c>
      <c r="D5742" s="310">
        <v>1.726263871763255</v>
      </c>
      <c r="E5742" s="282" t="s">
        <v>2849</v>
      </c>
    </row>
    <row r="5743" spans="1:5" x14ac:dyDescent="0.2">
      <c r="A5743" s="282" t="s">
        <v>5329</v>
      </c>
      <c r="B5743" s="282" t="s">
        <v>5328</v>
      </c>
      <c r="C5743" s="282" t="s">
        <v>107</v>
      </c>
      <c r="D5743" s="310">
        <v>-0.73664825046040516</v>
      </c>
      <c r="E5743" s="282" t="s">
        <v>2852</v>
      </c>
    </row>
    <row r="5744" spans="1:5" x14ac:dyDescent="0.2">
      <c r="A5744" s="282" t="s">
        <v>5327</v>
      </c>
      <c r="B5744" s="282" t="s">
        <v>5326</v>
      </c>
      <c r="C5744" s="282" t="s">
        <v>107</v>
      </c>
      <c r="D5744" s="310">
        <v>0</v>
      </c>
      <c r="E5744" s="282" t="s">
        <v>3705</v>
      </c>
    </row>
    <row r="5745" spans="1:5" x14ac:dyDescent="0.2">
      <c r="A5745" s="282" t="s">
        <v>5325</v>
      </c>
      <c r="B5745" s="282" t="s">
        <v>5324</v>
      </c>
      <c r="C5745" s="282" t="s">
        <v>107</v>
      </c>
      <c r="D5745" s="310">
        <v>17.377567140600316</v>
      </c>
      <c r="E5745" s="282" t="s">
        <v>2844</v>
      </c>
    </row>
    <row r="5746" spans="1:5" x14ac:dyDescent="0.2">
      <c r="A5746" s="282" t="s">
        <v>5323</v>
      </c>
      <c r="B5746" s="282" t="s">
        <v>5322</v>
      </c>
      <c r="C5746" s="282" t="s">
        <v>123</v>
      </c>
      <c r="D5746" s="310">
        <v>8.3953241232731131</v>
      </c>
      <c r="E5746" s="282" t="s">
        <v>2844</v>
      </c>
    </row>
    <row r="5747" spans="1:5" x14ac:dyDescent="0.2">
      <c r="A5747" s="282" t="s">
        <v>5321</v>
      </c>
      <c r="B5747" s="282" t="s">
        <v>5320</v>
      </c>
      <c r="C5747" s="282" t="s">
        <v>123</v>
      </c>
      <c r="D5747" s="310">
        <v>4.6195652173913038</v>
      </c>
      <c r="E5747" s="282" t="s">
        <v>2844</v>
      </c>
    </row>
    <row r="5748" spans="1:5" x14ac:dyDescent="0.2">
      <c r="A5748" s="282" t="s">
        <v>5319</v>
      </c>
      <c r="B5748" s="282" t="s">
        <v>5318</v>
      </c>
      <c r="C5748" s="282" t="s">
        <v>123</v>
      </c>
      <c r="D5748" s="310">
        <v>25</v>
      </c>
      <c r="E5748" s="282" t="s">
        <v>2844</v>
      </c>
    </row>
    <row r="5749" spans="1:5" x14ac:dyDescent="0.2">
      <c r="A5749" s="282" t="s">
        <v>5317</v>
      </c>
      <c r="B5749" s="282" t="s">
        <v>5316</v>
      </c>
      <c r="C5749" s="282" t="s">
        <v>123</v>
      </c>
      <c r="D5749" s="310">
        <v>10.608020698576972</v>
      </c>
      <c r="E5749" s="282" t="s">
        <v>2844</v>
      </c>
    </row>
    <row r="5750" spans="1:5" x14ac:dyDescent="0.2">
      <c r="A5750" s="282" t="s">
        <v>5315</v>
      </c>
      <c r="B5750" s="282" t="s">
        <v>5314</v>
      </c>
      <c r="C5750" s="282" t="s">
        <v>123</v>
      </c>
      <c r="D5750" s="310">
        <v>-5.0890585241730273</v>
      </c>
      <c r="E5750" s="282" t="s">
        <v>2852</v>
      </c>
    </row>
    <row r="5751" spans="1:5" x14ac:dyDescent="0.2">
      <c r="A5751" s="282" t="s">
        <v>5313</v>
      </c>
      <c r="B5751" s="282" t="s">
        <v>5312</v>
      </c>
      <c r="C5751" s="282" t="s">
        <v>123</v>
      </c>
      <c r="D5751" s="310">
        <v>-4.8498845265588919</v>
      </c>
      <c r="E5751" s="282" t="s">
        <v>2852</v>
      </c>
    </row>
    <row r="5752" spans="1:5" x14ac:dyDescent="0.2">
      <c r="A5752" s="282" t="s">
        <v>5311</v>
      </c>
      <c r="B5752" s="282" t="s">
        <v>5310</v>
      </c>
      <c r="C5752" s="282" t="s">
        <v>123</v>
      </c>
      <c r="D5752" s="310">
        <v>34.011627906976742</v>
      </c>
      <c r="E5752" s="282" t="s">
        <v>2844</v>
      </c>
    </row>
    <row r="5753" spans="1:5" x14ac:dyDescent="0.2">
      <c r="A5753" s="282" t="s">
        <v>5309</v>
      </c>
      <c r="B5753" s="282" t="s">
        <v>5308</v>
      </c>
      <c r="C5753" s="282" t="s">
        <v>123</v>
      </c>
      <c r="D5753" s="310">
        <v>0.51759834368530022</v>
      </c>
      <c r="E5753" s="282" t="s">
        <v>2849</v>
      </c>
    </row>
    <row r="5754" spans="1:5" x14ac:dyDescent="0.2">
      <c r="A5754" s="282" t="s">
        <v>5307</v>
      </c>
      <c r="B5754" s="282" t="s">
        <v>5306</v>
      </c>
      <c r="C5754" s="282" t="s">
        <v>123</v>
      </c>
      <c r="D5754" s="310">
        <v>-6.3649222065063658</v>
      </c>
      <c r="E5754" s="282" t="s">
        <v>2852</v>
      </c>
    </row>
    <row r="5755" spans="1:5" x14ac:dyDescent="0.2">
      <c r="A5755" s="282" t="s">
        <v>5305</v>
      </c>
      <c r="B5755" s="282" t="s">
        <v>5304</v>
      </c>
      <c r="C5755" s="282" t="s">
        <v>123</v>
      </c>
      <c r="D5755" s="310">
        <v>-8.8790233074361815</v>
      </c>
      <c r="E5755" s="282" t="s">
        <v>2852</v>
      </c>
    </row>
    <row r="5756" spans="1:5" x14ac:dyDescent="0.2">
      <c r="A5756" s="282" t="s">
        <v>5303</v>
      </c>
      <c r="B5756" s="282" t="s">
        <v>5302</v>
      </c>
      <c r="C5756" s="282" t="s">
        <v>123</v>
      </c>
      <c r="D5756" s="310">
        <v>-1.1587485515643106</v>
      </c>
      <c r="E5756" s="282" t="s">
        <v>2852</v>
      </c>
    </row>
    <row r="5757" spans="1:5" x14ac:dyDescent="0.2">
      <c r="A5757" s="282" t="s">
        <v>5301</v>
      </c>
      <c r="B5757" s="282" t="s">
        <v>5300</v>
      </c>
      <c r="C5757" s="282" t="s">
        <v>123</v>
      </c>
      <c r="D5757" s="310">
        <v>6.6088840736728063</v>
      </c>
      <c r="E5757" s="282" t="s">
        <v>2844</v>
      </c>
    </row>
    <row r="5758" spans="1:5" x14ac:dyDescent="0.2">
      <c r="A5758" s="282" t="s">
        <v>5299</v>
      </c>
      <c r="B5758" s="282" t="s">
        <v>5298</v>
      </c>
      <c r="C5758" s="282" t="s">
        <v>123</v>
      </c>
      <c r="D5758" s="310">
        <v>35.79234972677596</v>
      </c>
      <c r="E5758" s="282" t="s">
        <v>2844</v>
      </c>
    </row>
    <row r="5759" spans="1:5" x14ac:dyDescent="0.2">
      <c r="A5759" s="282" t="s">
        <v>5297</v>
      </c>
      <c r="B5759" s="282" t="s">
        <v>5296</v>
      </c>
      <c r="C5759" s="282" t="s">
        <v>123</v>
      </c>
      <c r="D5759" s="310">
        <v>-3.5869565217391304</v>
      </c>
      <c r="E5759" s="282" t="s">
        <v>2852</v>
      </c>
    </row>
    <row r="5760" spans="1:5" x14ac:dyDescent="0.2">
      <c r="A5760" s="282" t="s">
        <v>5295</v>
      </c>
      <c r="B5760" s="282" t="s">
        <v>5294</v>
      </c>
      <c r="C5760" s="282" t="s">
        <v>123</v>
      </c>
      <c r="D5760" s="310">
        <v>-3.9318479685452163</v>
      </c>
      <c r="E5760" s="282" t="s">
        <v>2852</v>
      </c>
    </row>
    <row r="5761" spans="1:5" x14ac:dyDescent="0.2">
      <c r="A5761" s="282" t="s">
        <v>5293</v>
      </c>
      <c r="B5761" s="282" t="s">
        <v>5292</v>
      </c>
      <c r="C5761" s="282" t="s">
        <v>123</v>
      </c>
      <c r="D5761" s="310">
        <v>12.924071082390952</v>
      </c>
      <c r="E5761" s="282" t="s">
        <v>2844</v>
      </c>
    </row>
    <row r="5762" spans="1:5" x14ac:dyDescent="0.2">
      <c r="A5762" s="282" t="s">
        <v>5291</v>
      </c>
      <c r="B5762" s="282" t="s">
        <v>5290</v>
      </c>
      <c r="C5762" s="282" t="s">
        <v>123</v>
      </c>
      <c r="D5762" s="310">
        <v>17.087845968712394</v>
      </c>
      <c r="E5762" s="282" t="s">
        <v>2844</v>
      </c>
    </row>
    <row r="5763" spans="1:5" x14ac:dyDescent="0.2">
      <c r="A5763" s="282" t="s">
        <v>5289</v>
      </c>
      <c r="B5763" s="282" t="s">
        <v>5288</v>
      </c>
      <c r="C5763" s="282" t="s">
        <v>123</v>
      </c>
      <c r="D5763" s="310">
        <v>1.4959723820483315</v>
      </c>
      <c r="E5763" s="282" t="s">
        <v>2849</v>
      </c>
    </row>
    <row r="5764" spans="1:5" x14ac:dyDescent="0.2">
      <c r="A5764" s="282" t="s">
        <v>5287</v>
      </c>
      <c r="B5764" s="282" t="s">
        <v>5286</v>
      </c>
      <c r="C5764" s="282" t="s">
        <v>123</v>
      </c>
      <c r="D5764" s="310">
        <v>27.53807106598985</v>
      </c>
      <c r="E5764" s="282" t="s">
        <v>2844</v>
      </c>
    </row>
    <row r="5765" spans="1:5" x14ac:dyDescent="0.2">
      <c r="A5765" s="282" t="s">
        <v>5285</v>
      </c>
      <c r="B5765" s="282" t="s">
        <v>5284</v>
      </c>
      <c r="C5765" s="282" t="s">
        <v>123</v>
      </c>
      <c r="D5765" s="310">
        <v>4.7904191616766472</v>
      </c>
      <c r="E5765" s="282" t="s">
        <v>2844</v>
      </c>
    </row>
    <row r="5766" spans="1:5" x14ac:dyDescent="0.2">
      <c r="A5766" s="282" t="s">
        <v>5283</v>
      </c>
      <c r="B5766" s="282" t="s">
        <v>5282</v>
      </c>
      <c r="C5766" s="282" t="s">
        <v>123</v>
      </c>
      <c r="D5766" s="310">
        <v>6.866952789699571</v>
      </c>
      <c r="E5766" s="282" t="s">
        <v>2844</v>
      </c>
    </row>
    <row r="5767" spans="1:5" x14ac:dyDescent="0.2">
      <c r="A5767" s="282" t="s">
        <v>5281</v>
      </c>
      <c r="B5767" s="282" t="s">
        <v>5280</v>
      </c>
      <c r="C5767" s="282" t="s">
        <v>123</v>
      </c>
      <c r="D5767" s="310">
        <v>-6.0301507537688437</v>
      </c>
      <c r="E5767" s="282" t="s">
        <v>2852</v>
      </c>
    </row>
    <row r="5768" spans="1:5" x14ac:dyDescent="0.2">
      <c r="A5768" s="282" t="s">
        <v>5279</v>
      </c>
      <c r="B5768" s="282" t="s">
        <v>5278</v>
      </c>
      <c r="C5768" s="282" t="s">
        <v>123</v>
      </c>
      <c r="D5768" s="310">
        <v>19.646569646569649</v>
      </c>
      <c r="E5768" s="282" t="s">
        <v>2844</v>
      </c>
    </row>
    <row r="5769" spans="1:5" x14ac:dyDescent="0.2">
      <c r="A5769" s="282" t="s">
        <v>5277</v>
      </c>
      <c r="B5769" s="282" t="s">
        <v>5276</v>
      </c>
      <c r="C5769" s="282" t="s">
        <v>123</v>
      </c>
      <c r="D5769" s="310">
        <v>7.5</v>
      </c>
      <c r="E5769" s="282" t="s">
        <v>2844</v>
      </c>
    </row>
    <row r="5770" spans="1:5" x14ac:dyDescent="0.2">
      <c r="A5770" s="282" t="s">
        <v>5275</v>
      </c>
      <c r="B5770" s="282" t="s">
        <v>5274</v>
      </c>
      <c r="C5770" s="282" t="s">
        <v>123</v>
      </c>
      <c r="D5770" s="310">
        <v>-0.97719869706840379</v>
      </c>
      <c r="E5770" s="282" t="s">
        <v>2852</v>
      </c>
    </row>
    <row r="5771" spans="1:5" x14ac:dyDescent="0.2">
      <c r="A5771" s="282" t="s">
        <v>5273</v>
      </c>
      <c r="B5771" s="282" t="s">
        <v>5272</v>
      </c>
      <c r="C5771" s="282" t="s">
        <v>123</v>
      </c>
      <c r="D5771" s="310">
        <v>-4.3392504930966469</v>
      </c>
      <c r="E5771" s="282" t="s">
        <v>2852</v>
      </c>
    </row>
    <row r="5772" spans="1:5" x14ac:dyDescent="0.2">
      <c r="A5772" s="282" t="s">
        <v>5271</v>
      </c>
      <c r="B5772" s="282" t="s">
        <v>5270</v>
      </c>
      <c r="C5772" s="282" t="s">
        <v>123</v>
      </c>
      <c r="D5772" s="310">
        <v>-3.5064935064935061</v>
      </c>
      <c r="E5772" s="282" t="s">
        <v>2852</v>
      </c>
    </row>
    <row r="5773" spans="1:5" x14ac:dyDescent="0.2">
      <c r="A5773" s="282" t="s">
        <v>5269</v>
      </c>
      <c r="B5773" s="282" t="s">
        <v>5268</v>
      </c>
      <c r="C5773" s="282" t="s">
        <v>123</v>
      </c>
      <c r="D5773" s="310">
        <v>95.6989247311828</v>
      </c>
      <c r="E5773" s="282" t="s">
        <v>2844</v>
      </c>
    </row>
    <row r="5774" spans="1:5" x14ac:dyDescent="0.2">
      <c r="A5774" s="282" t="s">
        <v>5267</v>
      </c>
      <c r="B5774" s="282" t="s">
        <v>5266</v>
      </c>
      <c r="C5774" s="282" t="s">
        <v>123</v>
      </c>
      <c r="D5774" s="310">
        <v>-3.8147138964577656</v>
      </c>
      <c r="E5774" s="282" t="s">
        <v>2852</v>
      </c>
    </row>
    <row r="5775" spans="1:5" x14ac:dyDescent="0.2">
      <c r="A5775" s="282" t="s">
        <v>5265</v>
      </c>
      <c r="B5775" s="282" t="s">
        <v>5264</v>
      </c>
      <c r="C5775" s="282" t="s">
        <v>123</v>
      </c>
      <c r="D5775" s="310">
        <v>30.903790087463555</v>
      </c>
      <c r="E5775" s="282" t="s">
        <v>2844</v>
      </c>
    </row>
    <row r="5776" spans="1:5" x14ac:dyDescent="0.2">
      <c r="A5776" s="282" t="s">
        <v>5263</v>
      </c>
      <c r="B5776" s="282" t="s">
        <v>5262</v>
      </c>
      <c r="C5776" s="282" t="s">
        <v>123</v>
      </c>
      <c r="D5776" s="310">
        <v>-5.602536997885835</v>
      </c>
      <c r="E5776" s="282" t="s">
        <v>2852</v>
      </c>
    </row>
    <row r="5777" spans="1:5" x14ac:dyDescent="0.2">
      <c r="A5777" s="282" t="s">
        <v>5261</v>
      </c>
      <c r="B5777" s="282" t="s">
        <v>5260</v>
      </c>
      <c r="C5777" s="282" t="s">
        <v>123</v>
      </c>
      <c r="D5777" s="310">
        <v>5.7142857142857144</v>
      </c>
      <c r="E5777" s="282" t="s">
        <v>2844</v>
      </c>
    </row>
    <row r="5778" spans="1:5" x14ac:dyDescent="0.2">
      <c r="A5778" s="282" t="s">
        <v>5259</v>
      </c>
      <c r="B5778" s="282" t="s">
        <v>5258</v>
      </c>
      <c r="C5778" s="282" t="s">
        <v>123</v>
      </c>
      <c r="D5778" s="310">
        <v>7.2186836518046711</v>
      </c>
      <c r="E5778" s="282" t="s">
        <v>2844</v>
      </c>
    </row>
    <row r="5779" spans="1:5" x14ac:dyDescent="0.2">
      <c r="A5779" s="282" t="s">
        <v>5257</v>
      </c>
      <c r="B5779" s="282" t="s">
        <v>5256</v>
      </c>
      <c r="C5779" s="282" t="s">
        <v>123</v>
      </c>
      <c r="D5779" s="310">
        <v>11.941848390446522</v>
      </c>
      <c r="E5779" s="282" t="s">
        <v>2844</v>
      </c>
    </row>
    <row r="5780" spans="1:5" x14ac:dyDescent="0.2">
      <c r="A5780" s="282" t="s">
        <v>5255</v>
      </c>
      <c r="B5780" s="282" t="s">
        <v>5254</v>
      </c>
      <c r="C5780" s="282" t="s">
        <v>123</v>
      </c>
      <c r="D5780" s="310">
        <v>-2.8614457831325302</v>
      </c>
      <c r="E5780" s="282" t="s">
        <v>2852</v>
      </c>
    </row>
    <row r="5781" spans="1:5" x14ac:dyDescent="0.2">
      <c r="A5781" s="282" t="s">
        <v>5253</v>
      </c>
      <c r="B5781" s="282" t="s">
        <v>5252</v>
      </c>
      <c r="C5781" s="282" t="s">
        <v>123</v>
      </c>
      <c r="D5781" s="310">
        <v>-1.3812154696132597</v>
      </c>
      <c r="E5781" s="282" t="s">
        <v>2852</v>
      </c>
    </row>
    <row r="5782" spans="1:5" x14ac:dyDescent="0.2">
      <c r="A5782" s="282" t="s">
        <v>5251</v>
      </c>
      <c r="B5782" s="282" t="s">
        <v>5250</v>
      </c>
      <c r="C5782" s="282" t="s">
        <v>123</v>
      </c>
      <c r="D5782" s="310">
        <v>-8.3582089552238816</v>
      </c>
      <c r="E5782" s="282" t="s">
        <v>2852</v>
      </c>
    </row>
    <row r="5783" spans="1:5" x14ac:dyDescent="0.2">
      <c r="A5783" s="282" t="s">
        <v>5249</v>
      </c>
      <c r="B5783" s="282" t="s">
        <v>5248</v>
      </c>
      <c r="C5783" s="282" t="s">
        <v>123</v>
      </c>
      <c r="D5783" s="310">
        <v>-0.70126227208976155</v>
      </c>
      <c r="E5783" s="282" t="s">
        <v>2852</v>
      </c>
    </row>
    <row r="5784" spans="1:5" x14ac:dyDescent="0.2">
      <c r="A5784" s="282" t="s">
        <v>5247</v>
      </c>
      <c r="B5784" s="282" t="s">
        <v>5246</v>
      </c>
      <c r="C5784" s="282" t="s">
        <v>123</v>
      </c>
      <c r="D5784" s="310">
        <v>-5.9574468085106389</v>
      </c>
      <c r="E5784" s="282" t="s">
        <v>2852</v>
      </c>
    </row>
    <row r="5785" spans="1:5" x14ac:dyDescent="0.2">
      <c r="A5785" s="282" t="s">
        <v>5245</v>
      </c>
      <c r="B5785" s="282" t="s">
        <v>5244</v>
      </c>
      <c r="C5785" s="282" t="s">
        <v>123</v>
      </c>
      <c r="D5785" s="310">
        <v>8.4905660377358494</v>
      </c>
      <c r="E5785" s="282" t="s">
        <v>2844</v>
      </c>
    </row>
    <row r="5786" spans="1:5" x14ac:dyDescent="0.2">
      <c r="A5786" s="282" t="s">
        <v>5243</v>
      </c>
      <c r="B5786" s="282" t="s">
        <v>5242</v>
      </c>
      <c r="C5786" s="282" t="s">
        <v>123</v>
      </c>
      <c r="D5786" s="310">
        <v>2.080624187256177</v>
      </c>
      <c r="E5786" s="282" t="s">
        <v>2849</v>
      </c>
    </row>
    <row r="5787" spans="1:5" x14ac:dyDescent="0.2">
      <c r="A5787" s="282" t="s">
        <v>5241</v>
      </c>
      <c r="B5787" s="282" t="s">
        <v>5240</v>
      </c>
      <c r="C5787" s="282" t="s">
        <v>123</v>
      </c>
      <c r="D5787" s="310">
        <v>-6.6071428571428577</v>
      </c>
      <c r="E5787" s="282" t="s">
        <v>2852</v>
      </c>
    </row>
    <row r="5788" spans="1:5" x14ac:dyDescent="0.2">
      <c r="A5788" s="282" t="s">
        <v>5239</v>
      </c>
      <c r="B5788" s="282" t="s">
        <v>5238</v>
      </c>
      <c r="C5788" s="282" t="s">
        <v>123</v>
      </c>
      <c r="D5788" s="310">
        <v>-3.041825095057034</v>
      </c>
      <c r="E5788" s="282" t="s">
        <v>2852</v>
      </c>
    </row>
    <row r="5789" spans="1:5" x14ac:dyDescent="0.2">
      <c r="A5789" s="282" t="s">
        <v>5237</v>
      </c>
      <c r="B5789" s="282" t="s">
        <v>5236</v>
      </c>
      <c r="C5789" s="282" t="s">
        <v>123</v>
      </c>
      <c r="D5789" s="310">
        <v>-14.923857868020304</v>
      </c>
      <c r="E5789" s="282" t="s">
        <v>2852</v>
      </c>
    </row>
    <row r="5790" spans="1:5" x14ac:dyDescent="0.2">
      <c r="A5790" s="282" t="s">
        <v>5235</v>
      </c>
      <c r="B5790" s="282" t="s">
        <v>5234</v>
      </c>
      <c r="C5790" s="282" t="s">
        <v>123</v>
      </c>
      <c r="D5790" s="310">
        <v>-12.849872773536896</v>
      </c>
      <c r="E5790" s="282" t="s">
        <v>2852</v>
      </c>
    </row>
    <row r="5791" spans="1:5" x14ac:dyDescent="0.2">
      <c r="A5791" s="282" t="s">
        <v>5233</v>
      </c>
      <c r="B5791" s="282" t="s">
        <v>5232</v>
      </c>
      <c r="C5791" s="282" t="s">
        <v>123</v>
      </c>
      <c r="D5791" s="310">
        <v>10.469314079422382</v>
      </c>
      <c r="E5791" s="282" t="s">
        <v>2844</v>
      </c>
    </row>
    <row r="5792" spans="1:5" x14ac:dyDescent="0.2">
      <c r="A5792" s="282" t="s">
        <v>5231</v>
      </c>
      <c r="B5792" s="282" t="s">
        <v>5230</v>
      </c>
      <c r="C5792" s="282" t="s">
        <v>123</v>
      </c>
      <c r="D5792" s="310">
        <v>0.66006600660066006</v>
      </c>
      <c r="E5792" s="282" t="s">
        <v>2849</v>
      </c>
    </row>
    <row r="5793" spans="1:5" x14ac:dyDescent="0.2">
      <c r="A5793" s="282" t="s">
        <v>5229</v>
      </c>
      <c r="B5793" s="282" t="s">
        <v>5228</v>
      </c>
      <c r="C5793" s="282" t="s">
        <v>123</v>
      </c>
      <c r="D5793" s="310">
        <v>21.881606765327696</v>
      </c>
      <c r="E5793" s="282" t="s">
        <v>2844</v>
      </c>
    </row>
    <row r="5794" spans="1:5" x14ac:dyDescent="0.2">
      <c r="A5794" s="282" t="s">
        <v>5227</v>
      </c>
      <c r="B5794" s="282" t="s">
        <v>5226</v>
      </c>
      <c r="C5794" s="282" t="s">
        <v>123</v>
      </c>
      <c r="D5794" s="310">
        <v>-2.6420079260237781</v>
      </c>
      <c r="E5794" s="282" t="s">
        <v>2852</v>
      </c>
    </row>
    <row r="5795" spans="1:5" x14ac:dyDescent="0.2">
      <c r="A5795" s="282" t="s">
        <v>5225</v>
      </c>
      <c r="B5795" s="282" t="s">
        <v>5224</v>
      </c>
      <c r="C5795" s="282" t="s">
        <v>123</v>
      </c>
      <c r="D5795" s="310">
        <v>-6.6532258064516121</v>
      </c>
      <c r="E5795" s="282" t="s">
        <v>2852</v>
      </c>
    </row>
    <row r="5796" spans="1:5" x14ac:dyDescent="0.2">
      <c r="A5796" s="282" t="s">
        <v>5223</v>
      </c>
      <c r="B5796" s="282" t="s">
        <v>5222</v>
      </c>
      <c r="C5796" s="282" t="s">
        <v>123</v>
      </c>
      <c r="D5796" s="310">
        <v>-13.043478260869565</v>
      </c>
      <c r="E5796" s="282" t="s">
        <v>2852</v>
      </c>
    </row>
    <row r="5797" spans="1:5" x14ac:dyDescent="0.2">
      <c r="A5797" s="282" t="s">
        <v>5221</v>
      </c>
      <c r="B5797" s="282" t="s">
        <v>5220</v>
      </c>
      <c r="C5797" s="282" t="s">
        <v>123</v>
      </c>
      <c r="D5797" s="310">
        <v>11.094674556213018</v>
      </c>
      <c r="E5797" s="282" t="s">
        <v>2844</v>
      </c>
    </row>
    <row r="5798" spans="1:5" x14ac:dyDescent="0.2">
      <c r="A5798" s="282" t="s">
        <v>5219</v>
      </c>
      <c r="B5798" s="282" t="s">
        <v>5218</v>
      </c>
      <c r="C5798" s="282" t="s">
        <v>123</v>
      </c>
      <c r="D5798" s="310">
        <v>10.458284371327849</v>
      </c>
      <c r="E5798" s="282" t="s">
        <v>2844</v>
      </c>
    </row>
    <row r="5799" spans="1:5" x14ac:dyDescent="0.2">
      <c r="A5799" s="282" t="s">
        <v>5217</v>
      </c>
      <c r="B5799" s="282" t="s">
        <v>5216</v>
      </c>
      <c r="C5799" s="282" t="s">
        <v>123</v>
      </c>
      <c r="D5799" s="310">
        <v>10.409556313993173</v>
      </c>
      <c r="E5799" s="282" t="s">
        <v>2844</v>
      </c>
    </row>
    <row r="5800" spans="1:5" x14ac:dyDescent="0.2">
      <c r="A5800" s="282" t="s">
        <v>5215</v>
      </c>
      <c r="B5800" s="282" t="s">
        <v>5214</v>
      </c>
      <c r="C5800" s="282" t="s">
        <v>123</v>
      </c>
      <c r="D5800" s="310">
        <v>10.227272727272728</v>
      </c>
      <c r="E5800" s="282" t="s">
        <v>2844</v>
      </c>
    </row>
    <row r="5801" spans="1:5" x14ac:dyDescent="0.2">
      <c r="A5801" s="282" t="s">
        <v>5213</v>
      </c>
      <c r="B5801" s="282" t="s">
        <v>5212</v>
      </c>
      <c r="C5801" s="282" t="s">
        <v>123</v>
      </c>
      <c r="D5801" s="310">
        <v>-1.9519519519519519</v>
      </c>
      <c r="E5801" s="282" t="s">
        <v>2852</v>
      </c>
    </row>
    <row r="5802" spans="1:5" x14ac:dyDescent="0.2">
      <c r="A5802" s="282" t="s">
        <v>5211</v>
      </c>
      <c r="B5802" s="282" t="s">
        <v>5210</v>
      </c>
      <c r="C5802" s="282" t="s">
        <v>123</v>
      </c>
      <c r="D5802" s="310">
        <v>-6.7365269461077846</v>
      </c>
      <c r="E5802" s="282" t="s">
        <v>2852</v>
      </c>
    </row>
    <row r="5803" spans="1:5" x14ac:dyDescent="0.2">
      <c r="A5803" s="282" t="s">
        <v>5209</v>
      </c>
      <c r="B5803" s="282" t="s">
        <v>5208</v>
      </c>
      <c r="C5803" s="282" t="s">
        <v>123</v>
      </c>
      <c r="D5803" s="310">
        <v>-5.9436913451511986</v>
      </c>
      <c r="E5803" s="282" t="s">
        <v>2852</v>
      </c>
    </row>
    <row r="5804" spans="1:5" x14ac:dyDescent="0.2">
      <c r="A5804" s="282" t="s">
        <v>5207</v>
      </c>
      <c r="B5804" s="282" t="s">
        <v>5206</v>
      </c>
      <c r="C5804" s="282" t="s">
        <v>123</v>
      </c>
      <c r="D5804" s="310">
        <v>-0.67340067340067333</v>
      </c>
      <c r="E5804" s="282" t="s">
        <v>2852</v>
      </c>
    </row>
    <row r="5805" spans="1:5" x14ac:dyDescent="0.2">
      <c r="A5805" s="282" t="s">
        <v>5205</v>
      </c>
      <c r="B5805" s="282" t="s">
        <v>5204</v>
      </c>
      <c r="C5805" s="282" t="s">
        <v>123</v>
      </c>
      <c r="D5805" s="310">
        <v>9.9219620958751396</v>
      </c>
      <c r="E5805" s="282" t="s">
        <v>2844</v>
      </c>
    </row>
    <row r="5806" spans="1:5" x14ac:dyDescent="0.2">
      <c r="A5806" s="282" t="s">
        <v>5203</v>
      </c>
      <c r="B5806" s="282" t="s">
        <v>5202</v>
      </c>
      <c r="C5806" s="282" t="s">
        <v>123</v>
      </c>
      <c r="D5806" s="310">
        <v>11.422637590861889</v>
      </c>
      <c r="E5806" s="282" t="s">
        <v>2844</v>
      </c>
    </row>
    <row r="5807" spans="1:5" x14ac:dyDescent="0.2">
      <c r="A5807" s="282" t="s">
        <v>5201</v>
      </c>
      <c r="B5807" s="282" t="s">
        <v>5200</v>
      </c>
      <c r="C5807" s="282" t="s">
        <v>123</v>
      </c>
      <c r="D5807" s="310">
        <v>22.156573116691288</v>
      </c>
      <c r="E5807" s="282" t="s">
        <v>2844</v>
      </c>
    </row>
    <row r="5808" spans="1:5" x14ac:dyDescent="0.2">
      <c r="A5808" s="282" t="s">
        <v>5199</v>
      </c>
      <c r="B5808" s="282" t="s">
        <v>5198</v>
      </c>
      <c r="C5808" s="282" t="s">
        <v>123</v>
      </c>
      <c r="D5808" s="310">
        <v>-7.68</v>
      </c>
      <c r="E5808" s="282" t="s">
        <v>2852</v>
      </c>
    </row>
    <row r="5809" spans="1:5" x14ac:dyDescent="0.2">
      <c r="A5809" s="282" t="s">
        <v>5197</v>
      </c>
      <c r="B5809" s="282" t="s">
        <v>5196</v>
      </c>
      <c r="C5809" s="282" t="s">
        <v>123</v>
      </c>
      <c r="D5809" s="310">
        <v>-9.0625</v>
      </c>
      <c r="E5809" s="282" t="s">
        <v>2852</v>
      </c>
    </row>
    <row r="5810" spans="1:5" x14ac:dyDescent="0.2">
      <c r="A5810" s="282" t="s">
        <v>5195</v>
      </c>
      <c r="B5810" s="282" t="s">
        <v>5194</v>
      </c>
      <c r="C5810" s="282" t="s">
        <v>123</v>
      </c>
      <c r="D5810" s="310">
        <v>-7.291666666666667</v>
      </c>
      <c r="E5810" s="282" t="s">
        <v>2852</v>
      </c>
    </row>
    <row r="5811" spans="1:5" x14ac:dyDescent="0.2">
      <c r="A5811" s="282" t="s">
        <v>5193</v>
      </c>
      <c r="B5811" s="282" t="s">
        <v>5192</v>
      </c>
      <c r="C5811" s="282" t="s">
        <v>123</v>
      </c>
      <c r="D5811" s="310">
        <v>6.4338235294117645</v>
      </c>
      <c r="E5811" s="282" t="s">
        <v>2844</v>
      </c>
    </row>
    <row r="5812" spans="1:5" x14ac:dyDescent="0.2">
      <c r="A5812" s="282" t="s">
        <v>5191</v>
      </c>
      <c r="B5812" s="282" t="s">
        <v>5190</v>
      </c>
      <c r="C5812" s="282" t="s">
        <v>123</v>
      </c>
      <c r="D5812" s="310">
        <v>10.765815760266371</v>
      </c>
      <c r="E5812" s="282" t="s">
        <v>2844</v>
      </c>
    </row>
    <row r="5813" spans="1:5" x14ac:dyDescent="0.2">
      <c r="A5813" s="282" t="s">
        <v>5189</v>
      </c>
      <c r="B5813" s="282" t="s">
        <v>5188</v>
      </c>
      <c r="C5813" s="282" t="s">
        <v>123</v>
      </c>
      <c r="D5813" s="310">
        <v>-23.36</v>
      </c>
      <c r="E5813" s="282" t="s">
        <v>2852</v>
      </c>
    </row>
    <row r="5814" spans="1:5" x14ac:dyDescent="0.2">
      <c r="A5814" s="282" t="s">
        <v>5187</v>
      </c>
      <c r="B5814" s="282" t="s">
        <v>5186</v>
      </c>
      <c r="C5814" s="282" t="s">
        <v>123</v>
      </c>
      <c r="D5814" s="310">
        <v>-5.7086614173228352</v>
      </c>
      <c r="E5814" s="282" t="s">
        <v>2852</v>
      </c>
    </row>
    <row r="5815" spans="1:5" x14ac:dyDescent="0.2">
      <c r="A5815" s="282" t="s">
        <v>5185</v>
      </c>
      <c r="B5815" s="282" t="s">
        <v>5184</v>
      </c>
      <c r="C5815" s="282" t="s">
        <v>123</v>
      </c>
      <c r="D5815" s="310">
        <v>-4.0417209908735332</v>
      </c>
      <c r="E5815" s="282" t="s">
        <v>2852</v>
      </c>
    </row>
    <row r="5816" spans="1:5" x14ac:dyDescent="0.2">
      <c r="A5816" s="282" t="s">
        <v>5183</v>
      </c>
      <c r="B5816" s="282" t="s">
        <v>5182</v>
      </c>
      <c r="C5816" s="282" t="s">
        <v>123</v>
      </c>
      <c r="D5816" s="310">
        <v>-3.2059186189889024</v>
      </c>
      <c r="E5816" s="282" t="s">
        <v>2852</v>
      </c>
    </row>
    <row r="5817" spans="1:5" x14ac:dyDescent="0.2">
      <c r="A5817" s="282" t="s">
        <v>5181</v>
      </c>
      <c r="B5817" s="282" t="s">
        <v>5180</v>
      </c>
      <c r="C5817" s="282" t="s">
        <v>123</v>
      </c>
      <c r="D5817" s="310">
        <v>-10.649350649350648</v>
      </c>
      <c r="E5817" s="282" t="s">
        <v>2852</v>
      </c>
    </row>
    <row r="5818" spans="1:5" x14ac:dyDescent="0.2">
      <c r="A5818" s="282" t="s">
        <v>5179</v>
      </c>
      <c r="B5818" s="282" t="s">
        <v>5178</v>
      </c>
      <c r="C5818" s="282" t="s">
        <v>123</v>
      </c>
      <c r="D5818" s="310">
        <v>-7.9365079365079358</v>
      </c>
      <c r="E5818" s="282" t="s">
        <v>2852</v>
      </c>
    </row>
    <row r="5819" spans="1:5" x14ac:dyDescent="0.2">
      <c r="A5819" s="282" t="s">
        <v>5177</v>
      </c>
      <c r="B5819" s="282" t="s">
        <v>5176</v>
      </c>
      <c r="C5819" s="282" t="s">
        <v>123</v>
      </c>
      <c r="D5819" s="310">
        <v>23.404255319148938</v>
      </c>
      <c r="E5819" s="282" t="s">
        <v>2844</v>
      </c>
    </row>
    <row r="5820" spans="1:5" x14ac:dyDescent="0.2">
      <c r="A5820" s="282" t="s">
        <v>5175</v>
      </c>
      <c r="B5820" s="282" t="s">
        <v>5174</v>
      </c>
      <c r="C5820" s="282" t="s">
        <v>123</v>
      </c>
      <c r="D5820" s="310">
        <v>-8.0783353733170138</v>
      </c>
      <c r="E5820" s="282" t="s">
        <v>2852</v>
      </c>
    </row>
    <row r="5821" spans="1:5" x14ac:dyDescent="0.2">
      <c r="A5821" s="282" t="s">
        <v>5173</v>
      </c>
      <c r="B5821" s="282" t="s">
        <v>5172</v>
      </c>
      <c r="C5821" s="282" t="s">
        <v>123</v>
      </c>
      <c r="D5821" s="310">
        <v>-9.7311139564660696</v>
      </c>
      <c r="E5821" s="282" t="s">
        <v>2852</v>
      </c>
    </row>
    <row r="5822" spans="1:5" x14ac:dyDescent="0.2">
      <c r="A5822" s="282" t="s">
        <v>5171</v>
      </c>
      <c r="B5822" s="282" t="s">
        <v>5170</v>
      </c>
      <c r="C5822" s="282" t="s">
        <v>123</v>
      </c>
      <c r="D5822" s="310">
        <v>-19.565217391304348</v>
      </c>
      <c r="E5822" s="282" t="s">
        <v>2852</v>
      </c>
    </row>
    <row r="5823" spans="1:5" x14ac:dyDescent="0.2">
      <c r="A5823" s="282" t="s">
        <v>5169</v>
      </c>
      <c r="B5823" s="282" t="s">
        <v>5168</v>
      </c>
      <c r="C5823" s="282" t="s">
        <v>123</v>
      </c>
      <c r="D5823" s="310">
        <v>23.03448275862069</v>
      </c>
      <c r="E5823" s="282" t="s">
        <v>2844</v>
      </c>
    </row>
    <row r="5824" spans="1:5" x14ac:dyDescent="0.2">
      <c r="A5824" s="282" t="s">
        <v>5167</v>
      </c>
      <c r="B5824" s="282" t="s">
        <v>5166</v>
      </c>
      <c r="C5824" s="282" t="s">
        <v>123</v>
      </c>
      <c r="D5824" s="310">
        <v>-0.50864699898270604</v>
      </c>
      <c r="E5824" s="282" t="s">
        <v>2852</v>
      </c>
    </row>
    <row r="5825" spans="1:5" x14ac:dyDescent="0.2">
      <c r="A5825" s="282" t="s">
        <v>5165</v>
      </c>
      <c r="B5825" s="282" t="s">
        <v>5164</v>
      </c>
      <c r="C5825" s="282" t="s">
        <v>123</v>
      </c>
      <c r="D5825" s="310">
        <v>-2.2352941176470589</v>
      </c>
      <c r="E5825" s="282" t="s">
        <v>2852</v>
      </c>
    </row>
    <row r="5826" spans="1:5" x14ac:dyDescent="0.2">
      <c r="A5826" s="282" t="s">
        <v>5163</v>
      </c>
      <c r="B5826" s="282" t="s">
        <v>5162</v>
      </c>
      <c r="C5826" s="282" t="s">
        <v>123</v>
      </c>
      <c r="D5826" s="310">
        <v>12.911392405063291</v>
      </c>
      <c r="E5826" s="282" t="s">
        <v>2844</v>
      </c>
    </row>
    <row r="5827" spans="1:5" x14ac:dyDescent="0.2">
      <c r="A5827" s="282" t="s">
        <v>5161</v>
      </c>
      <c r="B5827" s="282" t="s">
        <v>5160</v>
      </c>
      <c r="C5827" s="282" t="s">
        <v>123</v>
      </c>
      <c r="D5827" s="310">
        <v>-5.2364864864864868</v>
      </c>
      <c r="E5827" s="282" t="s">
        <v>2852</v>
      </c>
    </row>
    <row r="5828" spans="1:5" x14ac:dyDescent="0.2">
      <c r="A5828" s="282" t="s">
        <v>5159</v>
      </c>
      <c r="B5828" s="282" t="s">
        <v>5158</v>
      </c>
      <c r="C5828" s="282" t="s">
        <v>123</v>
      </c>
      <c r="D5828" s="310">
        <v>-0.56074766355140182</v>
      </c>
      <c r="E5828" s="282" t="s">
        <v>2852</v>
      </c>
    </row>
    <row r="5829" spans="1:5" x14ac:dyDescent="0.2">
      <c r="A5829" s="282" t="s">
        <v>5157</v>
      </c>
      <c r="B5829" s="282" t="s">
        <v>5156</v>
      </c>
      <c r="C5829" s="282" t="s">
        <v>123</v>
      </c>
      <c r="D5829" s="310">
        <v>-8.7320574162679421</v>
      </c>
      <c r="E5829" s="282" t="s">
        <v>2852</v>
      </c>
    </row>
    <row r="5830" spans="1:5" x14ac:dyDescent="0.2">
      <c r="A5830" s="282" t="s">
        <v>5155</v>
      </c>
      <c r="B5830" s="282" t="s">
        <v>5154</v>
      </c>
      <c r="C5830" s="282" t="s">
        <v>123</v>
      </c>
      <c r="D5830" s="310">
        <v>10.394265232974909</v>
      </c>
      <c r="E5830" s="282" t="s">
        <v>2844</v>
      </c>
    </row>
    <row r="5831" spans="1:5" x14ac:dyDescent="0.2">
      <c r="A5831" s="282" t="s">
        <v>5153</v>
      </c>
      <c r="B5831" s="282" t="s">
        <v>5152</v>
      </c>
      <c r="C5831" s="282" t="s">
        <v>123</v>
      </c>
      <c r="D5831" s="310">
        <v>-2.2222222222222223</v>
      </c>
      <c r="E5831" s="282" t="s">
        <v>2852</v>
      </c>
    </row>
    <row r="5832" spans="1:5" x14ac:dyDescent="0.2">
      <c r="A5832" s="282" t="s">
        <v>5151</v>
      </c>
      <c r="B5832" s="282" t="s">
        <v>5150</v>
      </c>
      <c r="C5832" s="282" t="s">
        <v>123</v>
      </c>
      <c r="D5832" s="310">
        <v>-5.3691275167785237</v>
      </c>
      <c r="E5832" s="282" t="s">
        <v>2852</v>
      </c>
    </row>
    <row r="5833" spans="1:5" x14ac:dyDescent="0.2">
      <c r="A5833" s="282" t="s">
        <v>5149</v>
      </c>
      <c r="B5833" s="282" t="s">
        <v>5148</v>
      </c>
      <c r="C5833" s="282" t="s">
        <v>123</v>
      </c>
      <c r="D5833" s="310">
        <v>15.397350993377485</v>
      </c>
      <c r="E5833" s="282" t="s">
        <v>2844</v>
      </c>
    </row>
    <row r="5834" spans="1:5" x14ac:dyDescent="0.2">
      <c r="A5834" s="282" t="s">
        <v>5147</v>
      </c>
      <c r="B5834" s="282" t="s">
        <v>5146</v>
      </c>
      <c r="C5834" s="282" t="s">
        <v>123</v>
      </c>
      <c r="D5834" s="310">
        <v>-9.4</v>
      </c>
      <c r="E5834" s="282" t="s">
        <v>2852</v>
      </c>
    </row>
    <row r="5835" spans="1:5" x14ac:dyDescent="0.2">
      <c r="A5835" s="282" t="s">
        <v>5145</v>
      </c>
      <c r="B5835" s="282" t="s">
        <v>5144</v>
      </c>
      <c r="C5835" s="282" t="s">
        <v>123</v>
      </c>
      <c r="D5835" s="310">
        <v>2.119071644803229</v>
      </c>
      <c r="E5835" s="282" t="s">
        <v>2849</v>
      </c>
    </row>
    <row r="5836" spans="1:5" x14ac:dyDescent="0.2">
      <c r="A5836" s="282" t="s">
        <v>5143</v>
      </c>
      <c r="B5836" s="282" t="s">
        <v>5142</v>
      </c>
      <c r="C5836" s="282" t="s">
        <v>123</v>
      </c>
      <c r="D5836" s="310">
        <v>1.905829596412556</v>
      </c>
      <c r="E5836" s="282" t="s">
        <v>2849</v>
      </c>
    </row>
    <row r="5837" spans="1:5" x14ac:dyDescent="0.2">
      <c r="A5837" s="282" t="s">
        <v>5141</v>
      </c>
      <c r="B5837" s="282" t="s">
        <v>5140</v>
      </c>
      <c r="C5837" s="282" t="s">
        <v>123</v>
      </c>
      <c r="D5837" s="310">
        <v>-9.8825831702544029</v>
      </c>
      <c r="E5837" s="282" t="s">
        <v>2852</v>
      </c>
    </row>
    <row r="5838" spans="1:5" x14ac:dyDescent="0.2">
      <c r="A5838" s="282" t="s">
        <v>5139</v>
      </c>
      <c r="B5838" s="282" t="s">
        <v>5138</v>
      </c>
      <c r="C5838" s="282" t="s">
        <v>123</v>
      </c>
      <c r="D5838" s="310">
        <v>0</v>
      </c>
      <c r="E5838" s="282" t="s">
        <v>3705</v>
      </c>
    </row>
    <row r="5839" spans="1:5" x14ac:dyDescent="0.2">
      <c r="A5839" s="282" t="s">
        <v>5137</v>
      </c>
      <c r="B5839" s="282" t="s">
        <v>5136</v>
      </c>
      <c r="C5839" s="282" t="s">
        <v>123</v>
      </c>
      <c r="D5839" s="310">
        <v>-9.6018735362997649</v>
      </c>
      <c r="E5839" s="282" t="s">
        <v>2852</v>
      </c>
    </row>
    <row r="5840" spans="1:5" x14ac:dyDescent="0.2">
      <c r="A5840" s="282" t="s">
        <v>5135</v>
      </c>
      <c r="B5840" s="282" t="s">
        <v>5134</v>
      </c>
      <c r="C5840" s="282" t="s">
        <v>123</v>
      </c>
      <c r="D5840" s="310">
        <v>-5.4945054945054945</v>
      </c>
      <c r="E5840" s="282" t="s">
        <v>2852</v>
      </c>
    </row>
    <row r="5841" spans="1:5" x14ac:dyDescent="0.2">
      <c r="A5841" s="282" t="s">
        <v>5133</v>
      </c>
      <c r="B5841" s="282" t="s">
        <v>5132</v>
      </c>
      <c r="C5841" s="282" t="s">
        <v>123</v>
      </c>
      <c r="D5841" s="310">
        <v>5.0966608084358525</v>
      </c>
      <c r="E5841" s="282" t="s">
        <v>2844</v>
      </c>
    </row>
    <row r="5842" spans="1:5" x14ac:dyDescent="0.2">
      <c r="A5842" s="282" t="s">
        <v>5131</v>
      </c>
      <c r="B5842" s="282" t="s">
        <v>5130</v>
      </c>
      <c r="C5842" s="282" t="s">
        <v>123</v>
      </c>
      <c r="D5842" s="310">
        <v>13.921360255047821</v>
      </c>
      <c r="E5842" s="282" t="s">
        <v>2844</v>
      </c>
    </row>
    <row r="5843" spans="1:5" x14ac:dyDescent="0.2">
      <c r="A5843" s="282" t="s">
        <v>5129</v>
      </c>
      <c r="B5843" s="282" t="s">
        <v>5128</v>
      </c>
      <c r="C5843" s="282" t="s">
        <v>123</v>
      </c>
      <c r="D5843" s="310">
        <v>2.6315789473684208</v>
      </c>
      <c r="E5843" s="282" t="s">
        <v>2849</v>
      </c>
    </row>
    <row r="5844" spans="1:5" x14ac:dyDescent="0.2">
      <c r="A5844" s="282" t="s">
        <v>5127</v>
      </c>
      <c r="B5844" s="282" t="s">
        <v>5126</v>
      </c>
      <c r="C5844" s="282" t="s">
        <v>123</v>
      </c>
      <c r="D5844" s="310">
        <v>9.3360995850622412</v>
      </c>
      <c r="E5844" s="282" t="s">
        <v>2844</v>
      </c>
    </row>
    <row r="5845" spans="1:5" x14ac:dyDescent="0.2">
      <c r="A5845" s="282" t="s">
        <v>5125</v>
      </c>
      <c r="B5845" s="282" t="s">
        <v>5124</v>
      </c>
      <c r="C5845" s="282" t="s">
        <v>123</v>
      </c>
      <c r="D5845" s="310">
        <v>-0.20304568527918782</v>
      </c>
      <c r="E5845" s="282" t="s">
        <v>2852</v>
      </c>
    </row>
    <row r="5846" spans="1:5" x14ac:dyDescent="0.2">
      <c r="A5846" s="282" t="s">
        <v>5123</v>
      </c>
      <c r="B5846" s="282" t="s">
        <v>5122</v>
      </c>
      <c r="C5846" s="282" t="s">
        <v>123</v>
      </c>
      <c r="D5846" s="310">
        <v>14.51048951048951</v>
      </c>
      <c r="E5846" s="282" t="s">
        <v>2844</v>
      </c>
    </row>
    <row r="5847" spans="1:5" x14ac:dyDescent="0.2">
      <c r="A5847" s="282" t="s">
        <v>5121</v>
      </c>
      <c r="B5847" s="282" t="s">
        <v>5120</v>
      </c>
      <c r="C5847" s="282" t="s">
        <v>123</v>
      </c>
      <c r="D5847" s="310">
        <v>21.151079136690647</v>
      </c>
      <c r="E5847" s="282" t="s">
        <v>2844</v>
      </c>
    </row>
    <row r="5848" spans="1:5" x14ac:dyDescent="0.2">
      <c r="A5848" s="282" t="s">
        <v>5119</v>
      </c>
      <c r="B5848" s="282" t="s">
        <v>5118</v>
      </c>
      <c r="C5848" s="282" t="s">
        <v>123</v>
      </c>
      <c r="D5848" s="310">
        <v>5.3204353083434093</v>
      </c>
      <c r="E5848" s="282" t="s">
        <v>2844</v>
      </c>
    </row>
    <row r="5849" spans="1:5" x14ac:dyDescent="0.2">
      <c r="A5849" s="282" t="s">
        <v>5117</v>
      </c>
      <c r="B5849" s="282" t="s">
        <v>5116</v>
      </c>
      <c r="C5849" s="282" t="s">
        <v>123</v>
      </c>
      <c r="D5849" s="310">
        <v>3.4530386740331496</v>
      </c>
      <c r="E5849" s="282" t="s">
        <v>2849</v>
      </c>
    </row>
    <row r="5850" spans="1:5" x14ac:dyDescent="0.2">
      <c r="A5850" s="282" t="s">
        <v>5115</v>
      </c>
      <c r="B5850" s="282" t="s">
        <v>5114</v>
      </c>
      <c r="C5850" s="282" t="s">
        <v>123</v>
      </c>
      <c r="D5850" s="310">
        <v>-6.5843621399176957</v>
      </c>
      <c r="E5850" s="282" t="s">
        <v>2852</v>
      </c>
    </row>
    <row r="5851" spans="1:5" x14ac:dyDescent="0.2">
      <c r="A5851" s="282" t="s">
        <v>5113</v>
      </c>
      <c r="B5851" s="282" t="s">
        <v>5112</v>
      </c>
      <c r="C5851" s="282" t="s">
        <v>123</v>
      </c>
      <c r="D5851" s="310">
        <v>-5.4607508532423212</v>
      </c>
      <c r="E5851" s="282" t="s">
        <v>2852</v>
      </c>
    </row>
    <row r="5852" spans="1:5" x14ac:dyDescent="0.2">
      <c r="A5852" s="282" t="s">
        <v>5111</v>
      </c>
      <c r="B5852" s="282" t="s">
        <v>5110</v>
      </c>
      <c r="C5852" s="282" t="s">
        <v>123</v>
      </c>
      <c r="D5852" s="310">
        <v>-6.8836045056320403</v>
      </c>
      <c r="E5852" s="282" t="s">
        <v>2852</v>
      </c>
    </row>
    <row r="5853" spans="1:5" x14ac:dyDescent="0.2">
      <c r="A5853" s="282" t="s">
        <v>5109</v>
      </c>
      <c r="B5853" s="282" t="s">
        <v>5108</v>
      </c>
      <c r="C5853" s="282" t="s">
        <v>123</v>
      </c>
      <c r="D5853" s="310">
        <v>1.2019230769230771</v>
      </c>
      <c r="E5853" s="282" t="s">
        <v>2849</v>
      </c>
    </row>
    <row r="5854" spans="1:5" x14ac:dyDescent="0.2">
      <c r="A5854" s="282" t="s">
        <v>5107</v>
      </c>
      <c r="B5854" s="282" t="s">
        <v>5106</v>
      </c>
      <c r="C5854" s="282" t="s">
        <v>123</v>
      </c>
      <c r="D5854" s="310">
        <v>-10.104986876640421</v>
      </c>
      <c r="E5854" s="282" t="s">
        <v>2852</v>
      </c>
    </row>
    <row r="5855" spans="1:5" x14ac:dyDescent="0.2">
      <c r="A5855" s="282" t="s">
        <v>5105</v>
      </c>
      <c r="B5855" s="282" t="s">
        <v>5104</v>
      </c>
      <c r="C5855" s="282" t="s">
        <v>123</v>
      </c>
      <c r="D5855" s="310">
        <v>-3.4666666666666663</v>
      </c>
      <c r="E5855" s="282" t="s">
        <v>2852</v>
      </c>
    </row>
    <row r="5856" spans="1:5" x14ac:dyDescent="0.2">
      <c r="A5856" s="282" t="s">
        <v>5103</v>
      </c>
      <c r="B5856" s="282" t="s">
        <v>5102</v>
      </c>
      <c r="C5856" s="282" t="s">
        <v>123</v>
      </c>
      <c r="D5856" s="310">
        <v>5.0131926121372032</v>
      </c>
      <c r="E5856" s="282" t="s">
        <v>2844</v>
      </c>
    </row>
    <row r="5857" spans="1:5" x14ac:dyDescent="0.2">
      <c r="A5857" s="282" t="s">
        <v>5101</v>
      </c>
      <c r="B5857" s="282" t="s">
        <v>5100</v>
      </c>
      <c r="C5857" s="282" t="s">
        <v>123</v>
      </c>
      <c r="D5857" s="310">
        <v>-4.8677248677248679</v>
      </c>
      <c r="E5857" s="282" t="s">
        <v>2852</v>
      </c>
    </row>
    <row r="5858" spans="1:5" x14ac:dyDescent="0.2">
      <c r="A5858" s="282" t="s">
        <v>5099</v>
      </c>
      <c r="B5858" s="282" t="s">
        <v>5098</v>
      </c>
      <c r="C5858" s="282" t="s">
        <v>123</v>
      </c>
      <c r="D5858" s="310">
        <v>12.063492063492063</v>
      </c>
      <c r="E5858" s="282" t="s">
        <v>2844</v>
      </c>
    </row>
    <row r="5859" spans="1:5" x14ac:dyDescent="0.2">
      <c r="A5859" s="282" t="s">
        <v>5097</v>
      </c>
      <c r="B5859" s="282" t="s">
        <v>5096</v>
      </c>
      <c r="C5859" s="282" t="s">
        <v>123</v>
      </c>
      <c r="D5859" s="310">
        <v>9.597156398104266</v>
      </c>
      <c r="E5859" s="282" t="s">
        <v>2844</v>
      </c>
    </row>
    <row r="5860" spans="1:5" x14ac:dyDescent="0.2">
      <c r="A5860" s="282" t="s">
        <v>5095</v>
      </c>
      <c r="B5860" s="282" t="s">
        <v>5094</v>
      </c>
      <c r="C5860" s="282" t="s">
        <v>123</v>
      </c>
      <c r="D5860" s="310">
        <v>-3.4438775510204076</v>
      </c>
      <c r="E5860" s="282" t="s">
        <v>2852</v>
      </c>
    </row>
    <row r="5861" spans="1:5" x14ac:dyDescent="0.2">
      <c r="A5861" s="282" t="s">
        <v>5093</v>
      </c>
      <c r="B5861" s="282" t="s">
        <v>5092</v>
      </c>
      <c r="C5861" s="282" t="s">
        <v>123</v>
      </c>
      <c r="D5861" s="310">
        <v>-2.219321148825065</v>
      </c>
      <c r="E5861" s="282" t="s">
        <v>2852</v>
      </c>
    </row>
    <row r="5862" spans="1:5" x14ac:dyDescent="0.2">
      <c r="A5862" s="282" t="s">
        <v>5091</v>
      </c>
      <c r="B5862" s="282" t="s">
        <v>5090</v>
      </c>
      <c r="C5862" s="282" t="s">
        <v>123</v>
      </c>
      <c r="D5862" s="310">
        <v>0</v>
      </c>
      <c r="E5862" s="282" t="s">
        <v>3705</v>
      </c>
    </row>
    <row r="5863" spans="1:5" x14ac:dyDescent="0.2">
      <c r="A5863" s="282" t="s">
        <v>5089</v>
      </c>
      <c r="B5863" s="282" t="s">
        <v>5088</v>
      </c>
      <c r="C5863" s="282" t="s">
        <v>123</v>
      </c>
      <c r="D5863" s="310">
        <v>-5.1401869158878499</v>
      </c>
      <c r="E5863" s="282" t="s">
        <v>2852</v>
      </c>
    </row>
    <row r="5864" spans="1:5" x14ac:dyDescent="0.2">
      <c r="A5864" s="282" t="s">
        <v>5087</v>
      </c>
      <c r="B5864" s="282" t="s">
        <v>5086</v>
      </c>
      <c r="C5864" s="282" t="s">
        <v>123</v>
      </c>
      <c r="D5864" s="310">
        <v>5.1572327044025164</v>
      </c>
      <c r="E5864" s="282" t="s">
        <v>2844</v>
      </c>
    </row>
    <row r="5865" spans="1:5" x14ac:dyDescent="0.2">
      <c r="A5865" s="282" t="s">
        <v>5085</v>
      </c>
      <c r="B5865" s="282" t="s">
        <v>5084</v>
      </c>
      <c r="C5865" s="282" t="s">
        <v>123</v>
      </c>
      <c r="D5865" s="310">
        <v>6.5411298315163524</v>
      </c>
      <c r="E5865" s="282" t="s">
        <v>2844</v>
      </c>
    </row>
    <row r="5866" spans="1:5" x14ac:dyDescent="0.2">
      <c r="A5866" s="282" t="s">
        <v>5083</v>
      </c>
      <c r="B5866" s="282" t="s">
        <v>5082</v>
      </c>
      <c r="C5866" s="282" t="s">
        <v>123</v>
      </c>
      <c r="D5866" s="310">
        <v>-2.5449101796407185</v>
      </c>
      <c r="E5866" s="282" t="s">
        <v>2852</v>
      </c>
    </row>
    <row r="5867" spans="1:5" x14ac:dyDescent="0.2">
      <c r="A5867" s="282" t="s">
        <v>5081</v>
      </c>
      <c r="B5867" s="282" t="s">
        <v>5080</v>
      </c>
      <c r="C5867" s="282" t="s">
        <v>123</v>
      </c>
      <c r="D5867" s="310">
        <v>-11.256830601092895</v>
      </c>
      <c r="E5867" s="282" t="s">
        <v>2852</v>
      </c>
    </row>
    <row r="5868" spans="1:5" x14ac:dyDescent="0.2">
      <c r="A5868" s="282" t="s">
        <v>5079</v>
      </c>
      <c r="B5868" s="282" t="s">
        <v>5078</v>
      </c>
      <c r="C5868" s="282" t="s">
        <v>123</v>
      </c>
      <c r="D5868" s="310">
        <v>-11.635565312843029</v>
      </c>
      <c r="E5868" s="282" t="s">
        <v>2852</v>
      </c>
    </row>
    <row r="5869" spans="1:5" x14ac:dyDescent="0.2">
      <c r="A5869" s="282" t="s">
        <v>5077</v>
      </c>
      <c r="B5869" s="282" t="s">
        <v>5076</v>
      </c>
      <c r="C5869" s="282" t="s">
        <v>123</v>
      </c>
      <c r="D5869" s="310">
        <v>-4.3149946062567421</v>
      </c>
      <c r="E5869" s="282" t="s">
        <v>2852</v>
      </c>
    </row>
    <row r="5870" spans="1:5" x14ac:dyDescent="0.2">
      <c r="A5870" s="282" t="s">
        <v>5075</v>
      </c>
      <c r="B5870" s="282" t="s">
        <v>5074</v>
      </c>
      <c r="C5870" s="282" t="s">
        <v>123</v>
      </c>
      <c r="D5870" s="310">
        <v>-6.5217391304347823</v>
      </c>
      <c r="E5870" s="282" t="s">
        <v>2852</v>
      </c>
    </row>
    <row r="5871" spans="1:5" x14ac:dyDescent="0.2">
      <c r="A5871" s="282" t="s">
        <v>5073</v>
      </c>
      <c r="B5871" s="282" t="s">
        <v>5072</v>
      </c>
      <c r="C5871" s="282" t="s">
        <v>123</v>
      </c>
      <c r="D5871" s="310">
        <v>-7.3394495412844041</v>
      </c>
      <c r="E5871" s="282" t="s">
        <v>2852</v>
      </c>
    </row>
    <row r="5872" spans="1:5" x14ac:dyDescent="0.2">
      <c r="A5872" s="282" t="s">
        <v>5071</v>
      </c>
      <c r="B5872" s="282" t="s">
        <v>5070</v>
      </c>
      <c r="C5872" s="282" t="s">
        <v>123</v>
      </c>
      <c r="D5872" s="310">
        <v>1.9853709508881923</v>
      </c>
      <c r="E5872" s="282" t="s">
        <v>2849</v>
      </c>
    </row>
    <row r="5873" spans="1:5" x14ac:dyDescent="0.2">
      <c r="A5873" s="282" t="s">
        <v>5069</v>
      </c>
      <c r="B5873" s="282" t="s">
        <v>5068</v>
      </c>
      <c r="C5873" s="282" t="s">
        <v>123</v>
      </c>
      <c r="D5873" s="310">
        <v>-5.876288659793814</v>
      </c>
      <c r="E5873" s="282" t="s">
        <v>2852</v>
      </c>
    </row>
    <row r="5874" spans="1:5" x14ac:dyDescent="0.2">
      <c r="A5874" s="282" t="s">
        <v>5067</v>
      </c>
      <c r="B5874" s="282" t="s">
        <v>5066</v>
      </c>
      <c r="C5874" s="282" t="s">
        <v>123</v>
      </c>
      <c r="D5874" s="310">
        <v>-4.0055248618784534</v>
      </c>
      <c r="E5874" s="282" t="s">
        <v>2852</v>
      </c>
    </row>
    <row r="5875" spans="1:5" x14ac:dyDescent="0.2">
      <c r="A5875" s="282" t="s">
        <v>5065</v>
      </c>
      <c r="B5875" s="282" t="s">
        <v>5064</v>
      </c>
      <c r="C5875" s="282" t="s">
        <v>123</v>
      </c>
      <c r="D5875" s="310">
        <v>-4.9638055842812818</v>
      </c>
      <c r="E5875" s="282" t="s">
        <v>2852</v>
      </c>
    </row>
    <row r="5876" spans="1:5" x14ac:dyDescent="0.2">
      <c r="A5876" s="282" t="s">
        <v>5063</v>
      </c>
      <c r="B5876" s="282" t="s">
        <v>5062</v>
      </c>
      <c r="C5876" s="282" t="s">
        <v>123</v>
      </c>
      <c r="D5876" s="310">
        <v>-3.7960954446854664</v>
      </c>
      <c r="E5876" s="282" t="s">
        <v>2852</v>
      </c>
    </row>
    <row r="5877" spans="1:5" x14ac:dyDescent="0.2">
      <c r="A5877" s="282" t="s">
        <v>5061</v>
      </c>
      <c r="B5877" s="282" t="s">
        <v>5060</v>
      </c>
      <c r="C5877" s="282" t="s">
        <v>123</v>
      </c>
      <c r="D5877" s="310">
        <v>-11.134453781512606</v>
      </c>
      <c r="E5877" s="282" t="s">
        <v>2852</v>
      </c>
    </row>
    <row r="5878" spans="1:5" x14ac:dyDescent="0.2">
      <c r="A5878" s="282" t="s">
        <v>5059</v>
      </c>
      <c r="B5878" s="282" t="s">
        <v>5058</v>
      </c>
      <c r="C5878" s="282" t="s">
        <v>123</v>
      </c>
      <c r="D5878" s="310">
        <v>5.543933054393305</v>
      </c>
      <c r="E5878" s="282" t="s">
        <v>2844</v>
      </c>
    </row>
    <row r="5879" spans="1:5" x14ac:dyDescent="0.2">
      <c r="A5879" s="282" t="s">
        <v>5057</v>
      </c>
      <c r="B5879" s="282" t="s">
        <v>5056</v>
      </c>
      <c r="C5879" s="282" t="s">
        <v>123</v>
      </c>
      <c r="D5879" s="310">
        <v>-6.3291139240506329</v>
      </c>
      <c r="E5879" s="282" t="s">
        <v>2852</v>
      </c>
    </row>
    <row r="5880" spans="1:5" x14ac:dyDescent="0.2">
      <c r="A5880" s="282" t="s">
        <v>5055</v>
      </c>
      <c r="B5880" s="282" t="s">
        <v>5054</v>
      </c>
      <c r="C5880" s="282" t="s">
        <v>123</v>
      </c>
      <c r="D5880" s="310">
        <v>-8.1699346405228752</v>
      </c>
      <c r="E5880" s="282" t="s">
        <v>2852</v>
      </c>
    </row>
    <row r="5881" spans="1:5" x14ac:dyDescent="0.2">
      <c r="A5881" s="282" t="s">
        <v>5053</v>
      </c>
      <c r="B5881" s="282" t="s">
        <v>5052</v>
      </c>
      <c r="C5881" s="282" t="s">
        <v>123</v>
      </c>
      <c r="D5881" s="310">
        <v>6.4182194616977233</v>
      </c>
      <c r="E5881" s="282" t="s">
        <v>2844</v>
      </c>
    </row>
    <row r="5882" spans="1:5" x14ac:dyDescent="0.2">
      <c r="A5882" s="282" t="s">
        <v>5051</v>
      </c>
      <c r="B5882" s="282" t="s">
        <v>5050</v>
      </c>
      <c r="C5882" s="282" t="s">
        <v>123</v>
      </c>
      <c r="D5882" s="310">
        <v>-6.7114093959731544</v>
      </c>
      <c r="E5882" s="282" t="s">
        <v>2852</v>
      </c>
    </row>
    <row r="5883" spans="1:5" x14ac:dyDescent="0.2">
      <c r="A5883" s="282" t="s">
        <v>5049</v>
      </c>
      <c r="B5883" s="282" t="s">
        <v>5048</v>
      </c>
      <c r="C5883" s="282" t="s">
        <v>123</v>
      </c>
      <c r="D5883" s="310">
        <v>-9.445100354191263</v>
      </c>
      <c r="E5883" s="282" t="s">
        <v>2852</v>
      </c>
    </row>
    <row r="5884" spans="1:5" x14ac:dyDescent="0.2">
      <c r="A5884" s="282" t="s">
        <v>5047</v>
      </c>
      <c r="B5884" s="282" t="s">
        <v>5046</v>
      </c>
      <c r="C5884" s="282" t="s">
        <v>123</v>
      </c>
      <c r="D5884" s="310">
        <v>-8.5539714867617107</v>
      </c>
      <c r="E5884" s="282" t="s">
        <v>2852</v>
      </c>
    </row>
    <row r="5885" spans="1:5" x14ac:dyDescent="0.2">
      <c r="A5885" s="282" t="s">
        <v>5045</v>
      </c>
      <c r="B5885" s="282" t="s">
        <v>5044</v>
      </c>
      <c r="C5885" s="282" t="s">
        <v>123</v>
      </c>
      <c r="D5885" s="310">
        <v>-1.1723329425556859</v>
      </c>
      <c r="E5885" s="282" t="s">
        <v>2852</v>
      </c>
    </row>
    <row r="5886" spans="1:5" x14ac:dyDescent="0.2">
      <c r="A5886" s="282" t="s">
        <v>5043</v>
      </c>
      <c r="B5886" s="282" t="s">
        <v>5042</v>
      </c>
      <c r="C5886" s="282" t="s">
        <v>123</v>
      </c>
      <c r="D5886" s="310">
        <v>-9.3862815884476536</v>
      </c>
      <c r="E5886" s="282" t="s">
        <v>2852</v>
      </c>
    </row>
    <row r="5887" spans="1:5" x14ac:dyDescent="0.2">
      <c r="A5887" s="282" t="s">
        <v>5041</v>
      </c>
      <c r="B5887" s="282" t="s">
        <v>5040</v>
      </c>
      <c r="C5887" s="282" t="s">
        <v>123</v>
      </c>
      <c r="D5887" s="310">
        <v>-1.834862385321101</v>
      </c>
      <c r="E5887" s="282" t="s">
        <v>2852</v>
      </c>
    </row>
    <row r="5888" spans="1:5" x14ac:dyDescent="0.2">
      <c r="A5888" s="282" t="s">
        <v>5039</v>
      </c>
      <c r="B5888" s="282" t="s">
        <v>5038</v>
      </c>
      <c r="C5888" s="282" t="s">
        <v>123</v>
      </c>
      <c r="D5888" s="310">
        <v>6.9400630914826493</v>
      </c>
      <c r="E5888" s="282" t="s">
        <v>2844</v>
      </c>
    </row>
    <row r="5889" spans="1:5" x14ac:dyDescent="0.2">
      <c r="A5889" s="282" t="s">
        <v>5037</v>
      </c>
      <c r="B5889" s="282" t="s">
        <v>5036</v>
      </c>
      <c r="C5889" s="282" t="s">
        <v>132</v>
      </c>
      <c r="D5889" s="310">
        <v>0.33482142857142855</v>
      </c>
      <c r="E5889" s="282" t="s">
        <v>2849</v>
      </c>
    </row>
    <row r="5890" spans="1:5" x14ac:dyDescent="0.2">
      <c r="A5890" s="282" t="s">
        <v>5035</v>
      </c>
      <c r="B5890" s="282" t="s">
        <v>5034</v>
      </c>
      <c r="C5890" s="282" t="s">
        <v>132</v>
      </c>
      <c r="D5890" s="310">
        <v>3.1767955801104977</v>
      </c>
      <c r="E5890" s="282" t="s">
        <v>2849</v>
      </c>
    </row>
    <row r="5891" spans="1:5" x14ac:dyDescent="0.2">
      <c r="A5891" s="282" t="s">
        <v>5033</v>
      </c>
      <c r="B5891" s="282" t="s">
        <v>5032</v>
      </c>
      <c r="C5891" s="282" t="s">
        <v>132</v>
      </c>
      <c r="D5891" s="310">
        <v>10.87216248506571</v>
      </c>
      <c r="E5891" s="282" t="s">
        <v>2844</v>
      </c>
    </row>
    <row r="5892" spans="1:5" x14ac:dyDescent="0.2">
      <c r="A5892" s="282" t="s">
        <v>5031</v>
      </c>
      <c r="B5892" s="282" t="s">
        <v>5030</v>
      </c>
      <c r="C5892" s="282" t="s">
        <v>132</v>
      </c>
      <c r="D5892" s="310">
        <v>7.7348066298342539</v>
      </c>
      <c r="E5892" s="282" t="s">
        <v>2844</v>
      </c>
    </row>
    <row r="5893" spans="1:5" x14ac:dyDescent="0.2">
      <c r="A5893" s="282" t="s">
        <v>5029</v>
      </c>
      <c r="B5893" s="282" t="s">
        <v>5028</v>
      </c>
      <c r="C5893" s="282" t="s">
        <v>132</v>
      </c>
      <c r="D5893" s="310">
        <v>6.6473988439306355</v>
      </c>
      <c r="E5893" s="282" t="s">
        <v>2844</v>
      </c>
    </row>
    <row r="5894" spans="1:5" x14ac:dyDescent="0.2">
      <c r="A5894" s="282" t="s">
        <v>5027</v>
      </c>
      <c r="B5894" s="282" t="s">
        <v>5026</v>
      </c>
      <c r="C5894" s="282" t="s">
        <v>132</v>
      </c>
      <c r="D5894" s="310">
        <v>9.7393689986282581</v>
      </c>
      <c r="E5894" s="282" t="s">
        <v>2844</v>
      </c>
    </row>
    <row r="5895" spans="1:5" x14ac:dyDescent="0.2">
      <c r="A5895" s="282" t="s">
        <v>5025</v>
      </c>
      <c r="B5895" s="282" t="s">
        <v>5024</v>
      </c>
      <c r="C5895" s="282" t="s">
        <v>132</v>
      </c>
      <c r="D5895" s="310">
        <v>-11.991434689507495</v>
      </c>
      <c r="E5895" s="282" t="s">
        <v>2852</v>
      </c>
    </row>
    <row r="5896" spans="1:5" x14ac:dyDescent="0.2">
      <c r="A5896" s="282" t="s">
        <v>5023</v>
      </c>
      <c r="B5896" s="282" t="s">
        <v>5022</v>
      </c>
      <c r="C5896" s="282" t="s">
        <v>132</v>
      </c>
      <c r="D5896" s="310">
        <v>-3.8516405135520682</v>
      </c>
      <c r="E5896" s="282" t="s">
        <v>2852</v>
      </c>
    </row>
    <row r="5897" spans="1:5" x14ac:dyDescent="0.2">
      <c r="A5897" s="282" t="s">
        <v>5021</v>
      </c>
      <c r="B5897" s="282" t="s">
        <v>5020</v>
      </c>
      <c r="C5897" s="282" t="s">
        <v>132</v>
      </c>
      <c r="D5897" s="310">
        <v>3.5650623885918007</v>
      </c>
      <c r="E5897" s="282" t="s">
        <v>2849</v>
      </c>
    </row>
    <row r="5898" spans="1:5" x14ac:dyDescent="0.2">
      <c r="A5898" s="282" t="s">
        <v>5019</v>
      </c>
      <c r="B5898" s="282" t="s">
        <v>5018</v>
      </c>
      <c r="C5898" s="282" t="s">
        <v>132</v>
      </c>
      <c r="D5898" s="310">
        <v>-11.550632911392405</v>
      </c>
      <c r="E5898" s="282" t="s">
        <v>2852</v>
      </c>
    </row>
    <row r="5899" spans="1:5" x14ac:dyDescent="0.2">
      <c r="A5899" s="282" t="s">
        <v>5017</v>
      </c>
      <c r="B5899" s="282" t="s">
        <v>5016</v>
      </c>
      <c r="C5899" s="282" t="s">
        <v>132</v>
      </c>
      <c r="D5899" s="310">
        <v>-12.541620421753608</v>
      </c>
      <c r="E5899" s="282" t="s">
        <v>2852</v>
      </c>
    </row>
    <row r="5900" spans="1:5" x14ac:dyDescent="0.2">
      <c r="A5900" s="282" t="s">
        <v>5015</v>
      </c>
      <c r="B5900" s="282" t="s">
        <v>5014</v>
      </c>
      <c r="C5900" s="282" t="s">
        <v>132</v>
      </c>
      <c r="D5900" s="310">
        <v>-11.467889908256881</v>
      </c>
      <c r="E5900" s="282" t="s">
        <v>2852</v>
      </c>
    </row>
    <row r="5901" spans="1:5" x14ac:dyDescent="0.2">
      <c r="A5901" s="282" t="s">
        <v>5013</v>
      </c>
      <c r="B5901" s="282" t="s">
        <v>5012</v>
      </c>
      <c r="C5901" s="282" t="s">
        <v>132</v>
      </c>
      <c r="D5901" s="310">
        <v>-3.3762057877813509</v>
      </c>
      <c r="E5901" s="282" t="s">
        <v>2852</v>
      </c>
    </row>
    <row r="5902" spans="1:5" x14ac:dyDescent="0.2">
      <c r="A5902" s="282" t="s">
        <v>5011</v>
      </c>
      <c r="B5902" s="282" t="s">
        <v>5010</v>
      </c>
      <c r="C5902" s="282" t="s">
        <v>132</v>
      </c>
      <c r="D5902" s="310">
        <v>-2.5454545454545454</v>
      </c>
      <c r="E5902" s="282" t="s">
        <v>2852</v>
      </c>
    </row>
    <row r="5903" spans="1:5" x14ac:dyDescent="0.2">
      <c r="A5903" s="282" t="s">
        <v>5009</v>
      </c>
      <c r="B5903" s="282" t="s">
        <v>5008</v>
      </c>
      <c r="C5903" s="282" t="s">
        <v>132</v>
      </c>
      <c r="D5903" s="310">
        <v>-9.4147582697201013</v>
      </c>
      <c r="E5903" s="282" t="s">
        <v>2852</v>
      </c>
    </row>
    <row r="5904" spans="1:5" x14ac:dyDescent="0.2">
      <c r="A5904" s="282" t="s">
        <v>5007</v>
      </c>
      <c r="B5904" s="282" t="s">
        <v>5006</v>
      </c>
      <c r="C5904" s="282" t="s">
        <v>132</v>
      </c>
      <c r="D5904" s="310">
        <v>59.56989247311828</v>
      </c>
      <c r="E5904" s="282" t="s">
        <v>2844</v>
      </c>
    </row>
    <row r="5905" spans="1:5" x14ac:dyDescent="0.2">
      <c r="A5905" s="282" t="s">
        <v>5005</v>
      </c>
      <c r="B5905" s="282" t="s">
        <v>5004</v>
      </c>
      <c r="C5905" s="282" t="s">
        <v>132</v>
      </c>
      <c r="D5905" s="310">
        <v>4.9382716049382713</v>
      </c>
      <c r="E5905" s="282" t="s">
        <v>2844</v>
      </c>
    </row>
    <row r="5906" spans="1:5" x14ac:dyDescent="0.2">
      <c r="A5906" s="282" t="s">
        <v>5003</v>
      </c>
      <c r="B5906" s="282" t="s">
        <v>5002</v>
      </c>
      <c r="C5906" s="282" t="s">
        <v>132</v>
      </c>
      <c r="D5906" s="310">
        <v>-3.2494758909853245</v>
      </c>
      <c r="E5906" s="282" t="s">
        <v>2852</v>
      </c>
    </row>
    <row r="5907" spans="1:5" x14ac:dyDescent="0.2">
      <c r="A5907" s="282" t="s">
        <v>5001</v>
      </c>
      <c r="B5907" s="282" t="s">
        <v>5000</v>
      </c>
      <c r="C5907" s="282" t="s">
        <v>132</v>
      </c>
      <c r="D5907" s="310">
        <v>9.4972067039106136</v>
      </c>
      <c r="E5907" s="282" t="s">
        <v>2844</v>
      </c>
    </row>
    <row r="5908" spans="1:5" x14ac:dyDescent="0.2">
      <c r="A5908" s="282" t="s">
        <v>4999</v>
      </c>
      <c r="B5908" s="282" t="s">
        <v>4998</v>
      </c>
      <c r="C5908" s="282" t="s">
        <v>132</v>
      </c>
      <c r="D5908" s="310">
        <v>7.9470198675496695</v>
      </c>
      <c r="E5908" s="282" t="s">
        <v>2844</v>
      </c>
    </row>
    <row r="5909" spans="1:5" x14ac:dyDescent="0.2">
      <c r="A5909" s="282" t="s">
        <v>4997</v>
      </c>
      <c r="B5909" s="282" t="s">
        <v>4996</v>
      </c>
      <c r="C5909" s="282" t="s">
        <v>132</v>
      </c>
      <c r="D5909" s="310">
        <v>13.231552162849871</v>
      </c>
      <c r="E5909" s="282" t="s">
        <v>2844</v>
      </c>
    </row>
    <row r="5910" spans="1:5" x14ac:dyDescent="0.2">
      <c r="A5910" s="282" t="s">
        <v>4995</v>
      </c>
      <c r="B5910" s="282" t="s">
        <v>4994</v>
      </c>
      <c r="C5910" s="282" t="s">
        <v>132</v>
      </c>
      <c r="D5910" s="310">
        <v>6.0606060606060606</v>
      </c>
      <c r="E5910" s="282" t="s">
        <v>2844</v>
      </c>
    </row>
    <row r="5911" spans="1:5" x14ac:dyDescent="0.2">
      <c r="A5911" s="282" t="s">
        <v>4993</v>
      </c>
      <c r="B5911" s="282" t="s">
        <v>4992</v>
      </c>
      <c r="C5911" s="282" t="s">
        <v>132</v>
      </c>
      <c r="D5911" s="310">
        <v>-0.89020771513353114</v>
      </c>
      <c r="E5911" s="282" t="s">
        <v>2852</v>
      </c>
    </row>
    <row r="5912" spans="1:5" x14ac:dyDescent="0.2">
      <c r="A5912" s="282" t="s">
        <v>4991</v>
      </c>
      <c r="B5912" s="282" t="s">
        <v>4990</v>
      </c>
      <c r="C5912" s="282" t="s">
        <v>132</v>
      </c>
      <c r="D5912" s="310">
        <v>7.7689243027888448</v>
      </c>
      <c r="E5912" s="282" t="s">
        <v>2844</v>
      </c>
    </row>
    <row r="5913" spans="1:5" x14ac:dyDescent="0.2">
      <c r="A5913" s="282" t="s">
        <v>4989</v>
      </c>
      <c r="B5913" s="282" t="s">
        <v>4988</v>
      </c>
      <c r="C5913" s="282" t="s">
        <v>132</v>
      </c>
      <c r="D5913" s="310">
        <v>-12.654320987654321</v>
      </c>
      <c r="E5913" s="282" t="s">
        <v>2852</v>
      </c>
    </row>
    <row r="5914" spans="1:5" x14ac:dyDescent="0.2">
      <c r="A5914" s="282" t="s">
        <v>4987</v>
      </c>
      <c r="B5914" s="282" t="s">
        <v>4986</v>
      </c>
      <c r="C5914" s="282" t="s">
        <v>132</v>
      </c>
      <c r="D5914" s="310">
        <v>-1.9969278033794162</v>
      </c>
      <c r="E5914" s="282" t="s">
        <v>2852</v>
      </c>
    </row>
    <row r="5915" spans="1:5" x14ac:dyDescent="0.2">
      <c r="A5915" s="282" t="s">
        <v>4985</v>
      </c>
      <c r="B5915" s="282" t="s">
        <v>4984</v>
      </c>
      <c r="C5915" s="282" t="s">
        <v>132</v>
      </c>
      <c r="D5915" s="310">
        <v>-9.7512437810945283</v>
      </c>
      <c r="E5915" s="282" t="s">
        <v>2852</v>
      </c>
    </row>
    <row r="5916" spans="1:5" x14ac:dyDescent="0.2">
      <c r="A5916" s="282" t="s">
        <v>4983</v>
      </c>
      <c r="B5916" s="282" t="s">
        <v>4982</v>
      </c>
      <c r="C5916" s="282" t="s">
        <v>132</v>
      </c>
      <c r="D5916" s="310">
        <v>-1.144492131616595</v>
      </c>
      <c r="E5916" s="282" t="s">
        <v>2852</v>
      </c>
    </row>
    <row r="5917" spans="1:5" x14ac:dyDescent="0.2">
      <c r="A5917" s="282" t="s">
        <v>4981</v>
      </c>
      <c r="B5917" s="282" t="s">
        <v>4980</v>
      </c>
      <c r="C5917" s="282" t="s">
        <v>132</v>
      </c>
      <c r="D5917" s="310">
        <v>0</v>
      </c>
      <c r="E5917" s="282" t="s">
        <v>3705</v>
      </c>
    </row>
    <row r="5918" spans="1:5" x14ac:dyDescent="0.2">
      <c r="A5918" s="282" t="s">
        <v>4979</v>
      </c>
      <c r="B5918" s="282" t="s">
        <v>4978</v>
      </c>
      <c r="C5918" s="282" t="s">
        <v>132</v>
      </c>
      <c r="D5918" s="310">
        <v>-10.664335664335663</v>
      </c>
      <c r="E5918" s="282" t="s">
        <v>2852</v>
      </c>
    </row>
    <row r="5919" spans="1:5" x14ac:dyDescent="0.2">
      <c r="A5919" s="282" t="s">
        <v>4977</v>
      </c>
      <c r="B5919" s="282" t="s">
        <v>4976</v>
      </c>
      <c r="C5919" s="282" t="s">
        <v>115</v>
      </c>
      <c r="D5919" s="310">
        <v>-9.8187311178247736</v>
      </c>
      <c r="E5919" s="282" t="s">
        <v>2852</v>
      </c>
    </row>
    <row r="5920" spans="1:5" x14ac:dyDescent="0.2">
      <c r="A5920" s="282" t="s">
        <v>4975</v>
      </c>
      <c r="B5920" s="282" t="s">
        <v>4974</v>
      </c>
      <c r="C5920" s="282" t="s">
        <v>115</v>
      </c>
      <c r="D5920" s="310">
        <v>-6.699147381242387</v>
      </c>
      <c r="E5920" s="282" t="s">
        <v>2852</v>
      </c>
    </row>
    <row r="5921" spans="1:5" x14ac:dyDescent="0.2">
      <c r="A5921" s="282" t="s">
        <v>4973</v>
      </c>
      <c r="B5921" s="282" t="s">
        <v>4972</v>
      </c>
      <c r="C5921" s="282" t="s">
        <v>115</v>
      </c>
      <c r="D5921" s="310">
        <v>-1.6209476309226933</v>
      </c>
      <c r="E5921" s="282" t="s">
        <v>2852</v>
      </c>
    </row>
    <row r="5922" spans="1:5" x14ac:dyDescent="0.2">
      <c r="A5922" s="282" t="s">
        <v>4971</v>
      </c>
      <c r="B5922" s="282" t="s">
        <v>4970</v>
      </c>
      <c r="C5922" s="282" t="s">
        <v>115</v>
      </c>
      <c r="D5922" s="310">
        <v>-4.6228710462287106</v>
      </c>
      <c r="E5922" s="282" t="s">
        <v>2852</v>
      </c>
    </row>
    <row r="5923" spans="1:5" x14ac:dyDescent="0.2">
      <c r="A5923" s="282" t="s">
        <v>4969</v>
      </c>
      <c r="B5923" s="282" t="s">
        <v>4968</v>
      </c>
      <c r="C5923" s="282" t="s">
        <v>115</v>
      </c>
      <c r="D5923" s="310">
        <v>-3.5278154681139755</v>
      </c>
      <c r="E5923" s="282" t="s">
        <v>2852</v>
      </c>
    </row>
    <row r="5924" spans="1:5" x14ac:dyDescent="0.2">
      <c r="A5924" s="282" t="s">
        <v>4967</v>
      </c>
      <c r="B5924" s="282" t="s">
        <v>4966</v>
      </c>
      <c r="C5924" s="282" t="s">
        <v>115</v>
      </c>
      <c r="D5924" s="310">
        <v>-4.7200878155872674</v>
      </c>
      <c r="E5924" s="282" t="s">
        <v>2852</v>
      </c>
    </row>
    <row r="5925" spans="1:5" x14ac:dyDescent="0.2">
      <c r="A5925" s="282" t="s">
        <v>4965</v>
      </c>
      <c r="B5925" s="282" t="s">
        <v>4964</v>
      </c>
      <c r="C5925" s="282" t="s">
        <v>115</v>
      </c>
      <c r="D5925" s="310">
        <v>-4.540023894862605</v>
      </c>
      <c r="E5925" s="282" t="s">
        <v>2852</v>
      </c>
    </row>
    <row r="5926" spans="1:5" x14ac:dyDescent="0.2">
      <c r="A5926" s="282" t="s">
        <v>4963</v>
      </c>
      <c r="B5926" s="282" t="s">
        <v>4962</v>
      </c>
      <c r="C5926" s="282" t="s">
        <v>115</v>
      </c>
      <c r="D5926" s="310">
        <v>-6.7092651757188495</v>
      </c>
      <c r="E5926" s="282" t="s">
        <v>2852</v>
      </c>
    </row>
    <row r="5927" spans="1:5" x14ac:dyDescent="0.2">
      <c r="A5927" s="282" t="s">
        <v>4961</v>
      </c>
      <c r="B5927" s="282" t="s">
        <v>4960</v>
      </c>
      <c r="C5927" s="282" t="s">
        <v>115</v>
      </c>
      <c r="D5927" s="310">
        <v>-2.5848142164781907</v>
      </c>
      <c r="E5927" s="282" t="s">
        <v>2852</v>
      </c>
    </row>
    <row r="5928" spans="1:5" x14ac:dyDescent="0.2">
      <c r="A5928" s="282" t="s">
        <v>4959</v>
      </c>
      <c r="B5928" s="282" t="s">
        <v>4958</v>
      </c>
      <c r="C5928" s="282" t="s">
        <v>115</v>
      </c>
      <c r="D5928" s="310">
        <v>-10.943396226415095</v>
      </c>
      <c r="E5928" s="282" t="s">
        <v>2852</v>
      </c>
    </row>
    <row r="5929" spans="1:5" x14ac:dyDescent="0.2">
      <c r="A5929" s="282" t="s">
        <v>4957</v>
      </c>
      <c r="B5929" s="282" t="s">
        <v>4956</v>
      </c>
      <c r="C5929" s="282" t="s">
        <v>115</v>
      </c>
      <c r="D5929" s="310">
        <v>-14.825581395348838</v>
      </c>
      <c r="E5929" s="282" t="s">
        <v>2852</v>
      </c>
    </row>
    <row r="5930" spans="1:5" x14ac:dyDescent="0.2">
      <c r="A5930" s="282" t="s">
        <v>4955</v>
      </c>
      <c r="B5930" s="282" t="s">
        <v>4954</v>
      </c>
      <c r="C5930" s="282" t="s">
        <v>115</v>
      </c>
      <c r="D5930" s="310">
        <v>-4.0875912408759127</v>
      </c>
      <c r="E5930" s="282" t="s">
        <v>2852</v>
      </c>
    </row>
    <row r="5931" spans="1:5" x14ac:dyDescent="0.2">
      <c r="A5931" s="282" t="s">
        <v>4953</v>
      </c>
      <c r="B5931" s="282" t="s">
        <v>4952</v>
      </c>
      <c r="C5931" s="282" t="s">
        <v>115</v>
      </c>
      <c r="D5931" s="310">
        <v>3.7102473498233217</v>
      </c>
      <c r="E5931" s="282" t="s">
        <v>2849</v>
      </c>
    </row>
    <row r="5932" spans="1:5" x14ac:dyDescent="0.2">
      <c r="A5932" s="282" t="s">
        <v>4951</v>
      </c>
      <c r="B5932" s="282" t="s">
        <v>4950</v>
      </c>
      <c r="C5932" s="282" t="s">
        <v>115</v>
      </c>
      <c r="D5932" s="310">
        <v>2.9824561403508771</v>
      </c>
      <c r="E5932" s="282" t="s">
        <v>2849</v>
      </c>
    </row>
    <row r="5933" spans="1:5" x14ac:dyDescent="0.2">
      <c r="A5933" s="282" t="s">
        <v>4949</v>
      </c>
      <c r="B5933" s="282" t="s">
        <v>4948</v>
      </c>
      <c r="C5933" s="282" t="s">
        <v>115</v>
      </c>
      <c r="D5933" s="310">
        <v>-10.176531671858775</v>
      </c>
      <c r="E5933" s="282" t="s">
        <v>2852</v>
      </c>
    </row>
    <row r="5934" spans="1:5" x14ac:dyDescent="0.2">
      <c r="A5934" s="282" t="s">
        <v>4947</v>
      </c>
      <c r="B5934" s="282" t="s">
        <v>4946</v>
      </c>
      <c r="C5934" s="282" t="s">
        <v>115</v>
      </c>
      <c r="D5934" s="310">
        <v>-11.904761904761903</v>
      </c>
      <c r="E5934" s="282" t="s">
        <v>2852</v>
      </c>
    </row>
    <row r="5935" spans="1:5" x14ac:dyDescent="0.2">
      <c r="A5935" s="282" t="s">
        <v>4945</v>
      </c>
      <c r="B5935" s="282" t="s">
        <v>4944</v>
      </c>
      <c r="C5935" s="282" t="s">
        <v>115</v>
      </c>
      <c r="D5935" s="310">
        <v>-7.2519083969465647</v>
      </c>
      <c r="E5935" s="282" t="s">
        <v>2852</v>
      </c>
    </row>
    <row r="5936" spans="1:5" x14ac:dyDescent="0.2">
      <c r="A5936" s="282" t="s">
        <v>4943</v>
      </c>
      <c r="B5936" s="282" t="s">
        <v>4942</v>
      </c>
      <c r="C5936" s="282" t="s">
        <v>115</v>
      </c>
      <c r="D5936" s="310">
        <v>-7.3033707865168536</v>
      </c>
      <c r="E5936" s="282" t="s">
        <v>2852</v>
      </c>
    </row>
    <row r="5937" spans="1:5" x14ac:dyDescent="0.2">
      <c r="A5937" s="282" t="s">
        <v>4941</v>
      </c>
      <c r="B5937" s="282" t="s">
        <v>4940</v>
      </c>
      <c r="C5937" s="282" t="s">
        <v>115</v>
      </c>
      <c r="D5937" s="310">
        <v>-8.1163859111791741</v>
      </c>
      <c r="E5937" s="282" t="s">
        <v>2852</v>
      </c>
    </row>
    <row r="5938" spans="1:5" x14ac:dyDescent="0.2">
      <c r="A5938" s="282" t="s">
        <v>4939</v>
      </c>
      <c r="B5938" s="282" t="s">
        <v>4938</v>
      </c>
      <c r="C5938" s="282" t="s">
        <v>115</v>
      </c>
      <c r="D5938" s="310">
        <v>-15.37433155080214</v>
      </c>
      <c r="E5938" s="282" t="s">
        <v>2852</v>
      </c>
    </row>
    <row r="5939" spans="1:5" x14ac:dyDescent="0.2">
      <c r="A5939" s="282" t="s">
        <v>4937</v>
      </c>
      <c r="B5939" s="282" t="s">
        <v>4936</v>
      </c>
      <c r="C5939" s="282" t="s">
        <v>115</v>
      </c>
      <c r="D5939" s="310">
        <v>-2.3351648351648353</v>
      </c>
      <c r="E5939" s="282" t="s">
        <v>2852</v>
      </c>
    </row>
    <row r="5940" spans="1:5" x14ac:dyDescent="0.2">
      <c r="A5940" s="282" t="s">
        <v>4935</v>
      </c>
      <c r="B5940" s="282" t="s">
        <v>4934</v>
      </c>
      <c r="C5940" s="282" t="s">
        <v>115</v>
      </c>
      <c r="D5940" s="310">
        <v>10.898379970544919</v>
      </c>
      <c r="E5940" s="282" t="s">
        <v>2844</v>
      </c>
    </row>
    <row r="5941" spans="1:5" x14ac:dyDescent="0.2">
      <c r="A5941" s="282" t="s">
        <v>4933</v>
      </c>
      <c r="B5941" s="282" t="s">
        <v>4932</v>
      </c>
      <c r="C5941" s="282" t="s">
        <v>115</v>
      </c>
      <c r="D5941" s="310">
        <v>0.64184852374839541</v>
      </c>
      <c r="E5941" s="282" t="s">
        <v>2849</v>
      </c>
    </row>
    <row r="5942" spans="1:5" x14ac:dyDescent="0.2">
      <c r="A5942" s="282" t="s">
        <v>4931</v>
      </c>
      <c r="B5942" s="282" t="s">
        <v>4930</v>
      </c>
      <c r="C5942" s="282" t="s">
        <v>115</v>
      </c>
      <c r="D5942" s="310">
        <v>-7.5539568345323742</v>
      </c>
      <c r="E5942" s="282" t="s">
        <v>2852</v>
      </c>
    </row>
    <row r="5943" spans="1:5" x14ac:dyDescent="0.2">
      <c r="A5943" s="282" t="s">
        <v>4929</v>
      </c>
      <c r="B5943" s="282" t="s">
        <v>4928</v>
      </c>
      <c r="C5943" s="282" t="s">
        <v>115</v>
      </c>
      <c r="D5943" s="310">
        <v>-10.834236186348862</v>
      </c>
      <c r="E5943" s="282" t="s">
        <v>2852</v>
      </c>
    </row>
    <row r="5944" spans="1:5" x14ac:dyDescent="0.2">
      <c r="A5944" s="282" t="s">
        <v>4927</v>
      </c>
      <c r="B5944" s="282" t="s">
        <v>4926</v>
      </c>
      <c r="C5944" s="282" t="s">
        <v>115</v>
      </c>
      <c r="D5944" s="310">
        <v>44.954128440366972</v>
      </c>
      <c r="E5944" s="282" t="s">
        <v>2844</v>
      </c>
    </row>
    <row r="5945" spans="1:5" x14ac:dyDescent="0.2">
      <c r="A5945" s="282" t="s">
        <v>4925</v>
      </c>
      <c r="B5945" s="282" t="s">
        <v>4924</v>
      </c>
      <c r="C5945" s="282" t="s">
        <v>115</v>
      </c>
      <c r="D5945" s="310">
        <v>1.8055555555555554</v>
      </c>
      <c r="E5945" s="282" t="s">
        <v>2849</v>
      </c>
    </row>
    <row r="5946" spans="1:5" x14ac:dyDescent="0.2">
      <c r="A5946" s="282" t="s">
        <v>4923</v>
      </c>
      <c r="B5946" s="282" t="s">
        <v>4922</v>
      </c>
      <c r="C5946" s="282" t="s">
        <v>115</v>
      </c>
      <c r="D5946" s="310">
        <v>40.779220779220779</v>
      </c>
      <c r="E5946" s="282" t="s">
        <v>2844</v>
      </c>
    </row>
    <row r="5947" spans="1:5" x14ac:dyDescent="0.2">
      <c r="A5947" s="282" t="s">
        <v>4921</v>
      </c>
      <c r="B5947" s="282" t="s">
        <v>4920</v>
      </c>
      <c r="C5947" s="282" t="s">
        <v>115</v>
      </c>
      <c r="D5947" s="310">
        <v>4.6382189239332092</v>
      </c>
      <c r="E5947" s="282" t="s">
        <v>2844</v>
      </c>
    </row>
    <row r="5948" spans="1:5" x14ac:dyDescent="0.2">
      <c r="A5948" s="282" t="s">
        <v>4919</v>
      </c>
      <c r="B5948" s="282" t="s">
        <v>4918</v>
      </c>
      <c r="C5948" s="282" t="s">
        <v>115</v>
      </c>
      <c r="D5948" s="310">
        <v>3.5343035343035343</v>
      </c>
      <c r="E5948" s="282" t="s">
        <v>2849</v>
      </c>
    </row>
    <row r="5949" spans="1:5" x14ac:dyDescent="0.2">
      <c r="A5949" s="282" t="s">
        <v>4917</v>
      </c>
      <c r="B5949" s="282" t="s">
        <v>4916</v>
      </c>
      <c r="C5949" s="282" t="s">
        <v>115</v>
      </c>
      <c r="D5949" s="310">
        <v>-7.9953650057937438</v>
      </c>
      <c r="E5949" s="282" t="s">
        <v>2852</v>
      </c>
    </row>
    <row r="5950" spans="1:5" x14ac:dyDescent="0.2">
      <c r="A5950" s="282" t="s">
        <v>4915</v>
      </c>
      <c r="B5950" s="282" t="s">
        <v>4914</v>
      </c>
      <c r="C5950" s="282" t="s">
        <v>115</v>
      </c>
      <c r="D5950" s="310">
        <v>4.5300113250283127</v>
      </c>
      <c r="E5950" s="282" t="s">
        <v>2844</v>
      </c>
    </row>
    <row r="5951" spans="1:5" x14ac:dyDescent="0.2">
      <c r="A5951" s="282" t="s">
        <v>4913</v>
      </c>
      <c r="B5951" s="282" t="s">
        <v>4912</v>
      </c>
      <c r="C5951" s="282" t="s">
        <v>115</v>
      </c>
      <c r="D5951" s="310">
        <v>14.117647058823529</v>
      </c>
      <c r="E5951" s="282" t="s">
        <v>2844</v>
      </c>
    </row>
    <row r="5952" spans="1:5" x14ac:dyDescent="0.2">
      <c r="A5952" s="282" t="s">
        <v>4911</v>
      </c>
      <c r="B5952" s="282" t="s">
        <v>4910</v>
      </c>
      <c r="C5952" s="282" t="s">
        <v>115</v>
      </c>
      <c r="D5952" s="310">
        <v>14.318975552968569</v>
      </c>
      <c r="E5952" s="282" t="s">
        <v>2844</v>
      </c>
    </row>
    <row r="5953" spans="1:5" x14ac:dyDescent="0.2">
      <c r="A5953" s="282" t="s">
        <v>4909</v>
      </c>
      <c r="B5953" s="282" t="s">
        <v>4908</v>
      </c>
      <c r="C5953" s="282" t="s">
        <v>115</v>
      </c>
      <c r="D5953" s="310">
        <v>3.528114663726571</v>
      </c>
      <c r="E5953" s="282" t="s">
        <v>2849</v>
      </c>
    </row>
    <row r="5954" spans="1:5" x14ac:dyDescent="0.2">
      <c r="A5954" s="282" t="s">
        <v>4907</v>
      </c>
      <c r="B5954" s="282" t="s">
        <v>4906</v>
      </c>
      <c r="C5954" s="282" t="s">
        <v>115</v>
      </c>
      <c r="D5954" s="310">
        <v>-8.4828711256117462</v>
      </c>
      <c r="E5954" s="282" t="s">
        <v>2852</v>
      </c>
    </row>
    <row r="5955" spans="1:5" x14ac:dyDescent="0.2">
      <c r="A5955" s="282" t="s">
        <v>4905</v>
      </c>
      <c r="B5955" s="282" t="s">
        <v>4904</v>
      </c>
      <c r="C5955" s="282" t="s">
        <v>115</v>
      </c>
      <c r="D5955" s="310">
        <v>-2.570093457943925</v>
      </c>
      <c r="E5955" s="282" t="s">
        <v>2852</v>
      </c>
    </row>
    <row r="5956" spans="1:5" x14ac:dyDescent="0.2">
      <c r="A5956" s="282" t="s">
        <v>4903</v>
      </c>
      <c r="B5956" s="282" t="s">
        <v>4902</v>
      </c>
      <c r="C5956" s="282" t="s">
        <v>115</v>
      </c>
      <c r="D5956" s="310">
        <v>-10.557184750733137</v>
      </c>
      <c r="E5956" s="282" t="s">
        <v>2852</v>
      </c>
    </row>
    <row r="5957" spans="1:5" x14ac:dyDescent="0.2">
      <c r="A5957" s="282" t="s">
        <v>4901</v>
      </c>
      <c r="B5957" s="282" t="s">
        <v>4900</v>
      </c>
      <c r="C5957" s="282" t="s">
        <v>115</v>
      </c>
      <c r="D5957" s="310">
        <v>5.3511705685618729</v>
      </c>
      <c r="E5957" s="282" t="s">
        <v>2844</v>
      </c>
    </row>
    <row r="5958" spans="1:5" x14ac:dyDescent="0.2">
      <c r="A5958" s="282" t="s">
        <v>4899</v>
      </c>
      <c r="B5958" s="282" t="s">
        <v>4898</v>
      </c>
      <c r="C5958" s="282" t="s">
        <v>115</v>
      </c>
      <c r="D5958" s="310">
        <v>1.875</v>
      </c>
      <c r="E5958" s="282" t="s">
        <v>2849</v>
      </c>
    </row>
    <row r="5959" spans="1:5" x14ac:dyDescent="0.2">
      <c r="A5959" s="282" t="s">
        <v>4897</v>
      </c>
      <c r="B5959" s="282" t="s">
        <v>4896</v>
      </c>
      <c r="C5959" s="282" t="s">
        <v>115</v>
      </c>
      <c r="D5959" s="310">
        <v>-3.3734939759036147</v>
      </c>
      <c r="E5959" s="282" t="s">
        <v>2852</v>
      </c>
    </row>
    <row r="5960" spans="1:5" x14ac:dyDescent="0.2">
      <c r="A5960" s="282" t="s">
        <v>4895</v>
      </c>
      <c r="B5960" s="282" t="s">
        <v>4894</v>
      </c>
      <c r="C5960" s="282" t="s">
        <v>115</v>
      </c>
      <c r="D5960" s="310">
        <v>-6.5853658536585371</v>
      </c>
      <c r="E5960" s="282" t="s">
        <v>2852</v>
      </c>
    </row>
    <row r="5961" spans="1:5" x14ac:dyDescent="0.2">
      <c r="A5961" s="282" t="s">
        <v>4893</v>
      </c>
      <c r="B5961" s="282" t="s">
        <v>4892</v>
      </c>
      <c r="C5961" s="282" t="s">
        <v>115</v>
      </c>
      <c r="D5961" s="310">
        <v>-2.0746887966804977</v>
      </c>
      <c r="E5961" s="282" t="s">
        <v>2852</v>
      </c>
    </row>
    <row r="5962" spans="1:5" x14ac:dyDescent="0.2">
      <c r="A5962" s="282" t="s">
        <v>4891</v>
      </c>
      <c r="B5962" s="282" t="s">
        <v>4890</v>
      </c>
      <c r="C5962" s="282" t="s">
        <v>115</v>
      </c>
      <c r="D5962" s="310">
        <v>-0.18691588785046731</v>
      </c>
      <c r="E5962" s="282" t="s">
        <v>2852</v>
      </c>
    </row>
    <row r="5963" spans="1:5" x14ac:dyDescent="0.2">
      <c r="A5963" s="282" t="s">
        <v>4889</v>
      </c>
      <c r="B5963" s="282" t="s">
        <v>4888</v>
      </c>
      <c r="C5963" s="282" t="s">
        <v>115</v>
      </c>
      <c r="D5963" s="310">
        <v>-7.3684210526315779</v>
      </c>
      <c r="E5963" s="282" t="s">
        <v>2852</v>
      </c>
    </row>
    <row r="5964" spans="1:5" x14ac:dyDescent="0.2">
      <c r="A5964" s="282" t="s">
        <v>4887</v>
      </c>
      <c r="B5964" s="282" t="s">
        <v>4886</v>
      </c>
      <c r="C5964" s="282" t="s">
        <v>115</v>
      </c>
      <c r="D5964" s="310">
        <v>-11.125827814569536</v>
      </c>
      <c r="E5964" s="282" t="s">
        <v>2852</v>
      </c>
    </row>
    <row r="5965" spans="1:5" x14ac:dyDescent="0.2">
      <c r="A5965" s="282" t="s">
        <v>4885</v>
      </c>
      <c r="B5965" s="282" t="s">
        <v>4884</v>
      </c>
      <c r="C5965" s="282" t="s">
        <v>115</v>
      </c>
      <c r="D5965" s="310">
        <v>-11.386138613861387</v>
      </c>
      <c r="E5965" s="282" t="s">
        <v>2852</v>
      </c>
    </row>
    <row r="5966" spans="1:5" x14ac:dyDescent="0.2">
      <c r="A5966" s="282" t="s">
        <v>4883</v>
      </c>
      <c r="B5966" s="282" t="s">
        <v>4882</v>
      </c>
      <c r="C5966" s="282" t="s">
        <v>115</v>
      </c>
      <c r="D5966" s="310">
        <v>-12.404287901990811</v>
      </c>
      <c r="E5966" s="282" t="s">
        <v>2852</v>
      </c>
    </row>
    <row r="5967" spans="1:5" x14ac:dyDescent="0.2">
      <c r="A5967" s="282" t="s">
        <v>4881</v>
      </c>
      <c r="B5967" s="282" t="s">
        <v>4880</v>
      </c>
      <c r="C5967" s="282" t="s">
        <v>115</v>
      </c>
      <c r="D5967" s="310">
        <v>-11.079545454545455</v>
      </c>
      <c r="E5967" s="282" t="s">
        <v>2852</v>
      </c>
    </row>
    <row r="5968" spans="1:5" x14ac:dyDescent="0.2">
      <c r="A5968" s="282" t="s">
        <v>4879</v>
      </c>
      <c r="B5968" s="282" t="s">
        <v>4878</v>
      </c>
      <c r="C5968" s="282" t="s">
        <v>115</v>
      </c>
      <c r="D5968" s="310">
        <v>-2.0227560050568902</v>
      </c>
      <c r="E5968" s="282" t="s">
        <v>2852</v>
      </c>
    </row>
    <row r="5969" spans="1:5" x14ac:dyDescent="0.2">
      <c r="A5969" s="282" t="s">
        <v>4877</v>
      </c>
      <c r="B5969" s="282" t="s">
        <v>4876</v>
      </c>
      <c r="C5969" s="282" t="s">
        <v>115</v>
      </c>
      <c r="D5969" s="310">
        <v>-9.1954022988505741</v>
      </c>
      <c r="E5969" s="282" t="s">
        <v>2852</v>
      </c>
    </row>
    <row r="5970" spans="1:5" x14ac:dyDescent="0.2">
      <c r="A5970" s="282" t="s">
        <v>4875</v>
      </c>
      <c r="B5970" s="282" t="s">
        <v>4874</v>
      </c>
      <c r="C5970" s="282" t="s">
        <v>115</v>
      </c>
      <c r="D5970" s="310">
        <v>-6.7415730337078648</v>
      </c>
      <c r="E5970" s="282" t="s">
        <v>2852</v>
      </c>
    </row>
    <row r="5971" spans="1:5" x14ac:dyDescent="0.2">
      <c r="A5971" s="282" t="s">
        <v>4873</v>
      </c>
      <c r="B5971" s="282" t="s">
        <v>4872</v>
      </c>
      <c r="C5971" s="282" t="s">
        <v>115</v>
      </c>
      <c r="D5971" s="310">
        <v>-9.1708542713567827</v>
      </c>
      <c r="E5971" s="282" t="s">
        <v>2852</v>
      </c>
    </row>
    <row r="5972" spans="1:5" x14ac:dyDescent="0.2">
      <c r="A5972" s="282" t="s">
        <v>4871</v>
      </c>
      <c r="B5972" s="282" t="s">
        <v>4870</v>
      </c>
      <c r="C5972" s="282" t="s">
        <v>115</v>
      </c>
      <c r="D5972" s="310">
        <v>-4.3704474505723203</v>
      </c>
      <c r="E5972" s="282" t="s">
        <v>2852</v>
      </c>
    </row>
    <row r="5973" spans="1:5" x14ac:dyDescent="0.2">
      <c r="A5973" s="282" t="s">
        <v>4869</v>
      </c>
      <c r="B5973" s="282" t="s">
        <v>4868</v>
      </c>
      <c r="C5973" s="282" t="s">
        <v>115</v>
      </c>
      <c r="D5973" s="310">
        <v>2.1712907117008444</v>
      </c>
      <c r="E5973" s="282" t="s">
        <v>2849</v>
      </c>
    </row>
    <row r="5974" spans="1:5" x14ac:dyDescent="0.2">
      <c r="A5974" s="282" t="s">
        <v>4867</v>
      </c>
      <c r="B5974" s="282" t="s">
        <v>4866</v>
      </c>
      <c r="C5974" s="282" t="s">
        <v>115</v>
      </c>
      <c r="D5974" s="310">
        <v>-1.7266187050359711</v>
      </c>
      <c r="E5974" s="282" t="s">
        <v>2852</v>
      </c>
    </row>
    <row r="5975" spans="1:5" x14ac:dyDescent="0.2">
      <c r="A5975" s="282" t="s">
        <v>4865</v>
      </c>
      <c r="B5975" s="282" t="s">
        <v>4864</v>
      </c>
      <c r="C5975" s="282" t="s">
        <v>115</v>
      </c>
      <c r="D5975" s="310">
        <v>-13.194444444444445</v>
      </c>
      <c r="E5975" s="282" t="s">
        <v>2852</v>
      </c>
    </row>
    <row r="5976" spans="1:5" x14ac:dyDescent="0.2">
      <c r="A5976" s="282" t="s">
        <v>4863</v>
      </c>
      <c r="B5976" s="282" t="s">
        <v>4862</v>
      </c>
      <c r="C5976" s="282" t="s">
        <v>115</v>
      </c>
      <c r="D5976" s="310">
        <v>-0.70323488045007032</v>
      </c>
      <c r="E5976" s="282" t="s">
        <v>2852</v>
      </c>
    </row>
    <row r="5977" spans="1:5" x14ac:dyDescent="0.2">
      <c r="A5977" s="282" t="s">
        <v>4861</v>
      </c>
      <c r="B5977" s="282" t="s">
        <v>4860</v>
      </c>
      <c r="C5977" s="282" t="s">
        <v>115</v>
      </c>
      <c r="D5977" s="310">
        <v>3.225806451612903</v>
      </c>
      <c r="E5977" s="282" t="s">
        <v>2849</v>
      </c>
    </row>
    <row r="5978" spans="1:5" x14ac:dyDescent="0.2">
      <c r="A5978" s="282" t="s">
        <v>4859</v>
      </c>
      <c r="B5978" s="282" t="s">
        <v>4858</v>
      </c>
      <c r="C5978" s="282" t="s">
        <v>115</v>
      </c>
      <c r="D5978" s="310">
        <v>3.0752916224814424</v>
      </c>
      <c r="E5978" s="282" t="s">
        <v>2849</v>
      </c>
    </row>
    <row r="5979" spans="1:5" x14ac:dyDescent="0.2">
      <c r="A5979" s="282" t="s">
        <v>4857</v>
      </c>
      <c r="B5979" s="282" t="s">
        <v>4856</v>
      </c>
      <c r="C5979" s="282" t="s">
        <v>115</v>
      </c>
      <c r="D5979" s="310">
        <v>-6.2682215743440235</v>
      </c>
      <c r="E5979" s="282" t="s">
        <v>2852</v>
      </c>
    </row>
    <row r="5980" spans="1:5" x14ac:dyDescent="0.2">
      <c r="A5980" s="282" t="s">
        <v>4855</v>
      </c>
      <c r="B5980" s="282" t="s">
        <v>4854</v>
      </c>
      <c r="C5980" s="282" t="s">
        <v>115</v>
      </c>
      <c r="D5980" s="310">
        <v>-2.2753128555176336</v>
      </c>
      <c r="E5980" s="282" t="s">
        <v>2852</v>
      </c>
    </row>
    <row r="5981" spans="1:5" x14ac:dyDescent="0.2">
      <c r="A5981" s="282" t="s">
        <v>4853</v>
      </c>
      <c r="B5981" s="282" t="s">
        <v>4852</v>
      </c>
      <c r="C5981" s="282" t="s">
        <v>115</v>
      </c>
      <c r="D5981" s="310">
        <v>-15.909090909090908</v>
      </c>
      <c r="E5981" s="282" t="s">
        <v>2852</v>
      </c>
    </row>
    <row r="5982" spans="1:5" x14ac:dyDescent="0.2">
      <c r="A5982" s="282" t="s">
        <v>4851</v>
      </c>
      <c r="B5982" s="282" t="s">
        <v>4850</v>
      </c>
      <c r="C5982" s="282" t="s">
        <v>115</v>
      </c>
      <c r="D5982" s="310">
        <v>28.854625550660796</v>
      </c>
      <c r="E5982" s="282" t="s">
        <v>2844</v>
      </c>
    </row>
    <row r="5983" spans="1:5" x14ac:dyDescent="0.2">
      <c r="A5983" s="282" t="s">
        <v>4849</v>
      </c>
      <c r="B5983" s="282" t="s">
        <v>4848</v>
      </c>
      <c r="C5983" s="282" t="s">
        <v>115</v>
      </c>
      <c r="D5983" s="310">
        <v>8.937823834196891</v>
      </c>
      <c r="E5983" s="282" t="s">
        <v>2844</v>
      </c>
    </row>
    <row r="5984" spans="1:5" x14ac:dyDescent="0.2">
      <c r="A5984" s="282" t="s">
        <v>4847</v>
      </c>
      <c r="B5984" s="282" t="s">
        <v>4846</v>
      </c>
      <c r="C5984" s="282" t="s">
        <v>115</v>
      </c>
      <c r="D5984" s="310">
        <v>-4.1514041514041509</v>
      </c>
      <c r="E5984" s="282" t="s">
        <v>2852</v>
      </c>
    </row>
    <row r="5985" spans="1:5" x14ac:dyDescent="0.2">
      <c r="A5985" s="282" t="s">
        <v>4845</v>
      </c>
      <c r="B5985" s="282" t="s">
        <v>4844</v>
      </c>
      <c r="C5985" s="282" t="s">
        <v>115</v>
      </c>
      <c r="D5985" s="310">
        <v>-4.7297297297297298</v>
      </c>
      <c r="E5985" s="282" t="s">
        <v>2852</v>
      </c>
    </row>
    <row r="5986" spans="1:5" x14ac:dyDescent="0.2">
      <c r="A5986" s="282" t="s">
        <v>4843</v>
      </c>
      <c r="B5986" s="282" t="s">
        <v>4842</v>
      </c>
      <c r="C5986" s="282" t="s">
        <v>115</v>
      </c>
      <c r="D5986" s="310">
        <v>-5.8894230769230766</v>
      </c>
      <c r="E5986" s="282" t="s">
        <v>2852</v>
      </c>
    </row>
    <row r="5987" spans="1:5" x14ac:dyDescent="0.2">
      <c r="A5987" s="282" t="s">
        <v>4841</v>
      </c>
      <c r="B5987" s="282" t="s">
        <v>4840</v>
      </c>
      <c r="C5987" s="282" t="s">
        <v>115</v>
      </c>
      <c r="D5987" s="310">
        <v>11.842105263157894</v>
      </c>
      <c r="E5987" s="282" t="s">
        <v>2844</v>
      </c>
    </row>
    <row r="5988" spans="1:5" x14ac:dyDescent="0.2">
      <c r="A5988" s="282" t="s">
        <v>4839</v>
      </c>
      <c r="B5988" s="282" t="s">
        <v>4838</v>
      </c>
      <c r="C5988" s="282" t="s">
        <v>115</v>
      </c>
      <c r="D5988" s="310">
        <v>1.8154311649016641</v>
      </c>
      <c r="E5988" s="282" t="s">
        <v>2849</v>
      </c>
    </row>
    <row r="5989" spans="1:5" x14ac:dyDescent="0.2">
      <c r="A5989" s="282" t="s">
        <v>4837</v>
      </c>
      <c r="B5989" s="282" t="s">
        <v>4836</v>
      </c>
      <c r="C5989" s="282" t="s">
        <v>115</v>
      </c>
      <c r="D5989" s="310">
        <v>-3.6124794745484397</v>
      </c>
      <c r="E5989" s="282" t="s">
        <v>2852</v>
      </c>
    </row>
    <row r="5990" spans="1:5" x14ac:dyDescent="0.2">
      <c r="A5990" s="282" t="s">
        <v>4835</v>
      </c>
      <c r="B5990" s="282" t="s">
        <v>4834</v>
      </c>
      <c r="C5990" s="282" t="s">
        <v>115</v>
      </c>
      <c r="D5990" s="310">
        <v>-1.7857142857142856</v>
      </c>
      <c r="E5990" s="282" t="s">
        <v>2852</v>
      </c>
    </row>
    <row r="5991" spans="1:5" x14ac:dyDescent="0.2">
      <c r="A5991" s="282" t="s">
        <v>4833</v>
      </c>
      <c r="B5991" s="282" t="s">
        <v>4832</v>
      </c>
      <c r="C5991" s="282" t="s">
        <v>115</v>
      </c>
      <c r="D5991" s="310">
        <v>-0.58823529411764708</v>
      </c>
      <c r="E5991" s="282" t="s">
        <v>2852</v>
      </c>
    </row>
    <row r="5992" spans="1:5" x14ac:dyDescent="0.2">
      <c r="A5992" s="282" t="s">
        <v>4831</v>
      </c>
      <c r="B5992" s="282" t="s">
        <v>4830</v>
      </c>
      <c r="C5992" s="282" t="s">
        <v>115</v>
      </c>
      <c r="D5992" s="310">
        <v>-2.6709401709401708</v>
      </c>
      <c r="E5992" s="282" t="s">
        <v>2852</v>
      </c>
    </row>
    <row r="5993" spans="1:5" x14ac:dyDescent="0.2">
      <c r="A5993" s="282" t="s">
        <v>4829</v>
      </c>
      <c r="B5993" s="282" t="s">
        <v>4828</v>
      </c>
      <c r="C5993" s="282" t="s">
        <v>115</v>
      </c>
      <c r="D5993" s="310">
        <v>4.0899795501022496</v>
      </c>
      <c r="E5993" s="282" t="s">
        <v>2849</v>
      </c>
    </row>
    <row r="5994" spans="1:5" x14ac:dyDescent="0.2">
      <c r="A5994" s="282" t="s">
        <v>4827</v>
      </c>
      <c r="B5994" s="282" t="s">
        <v>4826</v>
      </c>
      <c r="C5994" s="282" t="s">
        <v>115</v>
      </c>
      <c r="D5994" s="310">
        <v>-8.5677749360613813</v>
      </c>
      <c r="E5994" s="282" t="s">
        <v>2852</v>
      </c>
    </row>
    <row r="5995" spans="1:5" x14ac:dyDescent="0.2">
      <c r="A5995" s="282" t="s">
        <v>4825</v>
      </c>
      <c r="B5995" s="282" t="s">
        <v>4824</v>
      </c>
      <c r="C5995" s="282" t="s">
        <v>115</v>
      </c>
      <c r="D5995" s="310">
        <v>-7.3746312684365778</v>
      </c>
      <c r="E5995" s="282" t="s">
        <v>2852</v>
      </c>
    </row>
    <row r="5996" spans="1:5" x14ac:dyDescent="0.2">
      <c r="A5996" s="282" t="s">
        <v>4823</v>
      </c>
      <c r="B5996" s="282" t="s">
        <v>4822</v>
      </c>
      <c r="C5996" s="282" t="s">
        <v>115</v>
      </c>
      <c r="D5996" s="310">
        <v>3.6572622779519328</v>
      </c>
      <c r="E5996" s="282" t="s">
        <v>2849</v>
      </c>
    </row>
    <row r="5997" spans="1:5" x14ac:dyDescent="0.2">
      <c r="A5997" s="282" t="s">
        <v>4821</v>
      </c>
      <c r="B5997" s="282" t="s">
        <v>4820</v>
      </c>
      <c r="C5997" s="282" t="s">
        <v>115</v>
      </c>
      <c r="D5997" s="310">
        <v>-2.1105527638190953</v>
      </c>
      <c r="E5997" s="282" t="s">
        <v>2852</v>
      </c>
    </row>
    <row r="5998" spans="1:5" x14ac:dyDescent="0.2">
      <c r="A5998" s="282" t="s">
        <v>4819</v>
      </c>
      <c r="B5998" s="282" t="s">
        <v>4818</v>
      </c>
      <c r="C5998" s="282" t="s">
        <v>115</v>
      </c>
      <c r="D5998" s="310">
        <v>-0.38560411311053983</v>
      </c>
      <c r="E5998" s="282" t="s">
        <v>2852</v>
      </c>
    </row>
    <row r="5999" spans="1:5" x14ac:dyDescent="0.2">
      <c r="A5999" s="282" t="s">
        <v>4817</v>
      </c>
      <c r="B5999" s="282" t="s">
        <v>4816</v>
      </c>
      <c r="C5999" s="282" t="s">
        <v>115</v>
      </c>
      <c r="D5999" s="310">
        <v>-0.4024144869215292</v>
      </c>
      <c r="E5999" s="282" t="s">
        <v>2852</v>
      </c>
    </row>
    <row r="6000" spans="1:5" x14ac:dyDescent="0.2">
      <c r="A6000" s="282" t="s">
        <v>4815</v>
      </c>
      <c r="B6000" s="282" t="s">
        <v>4814</v>
      </c>
      <c r="C6000" s="282" t="s">
        <v>115</v>
      </c>
      <c r="D6000" s="310">
        <v>-2.9579067121729237</v>
      </c>
      <c r="E6000" s="282" t="s">
        <v>2852</v>
      </c>
    </row>
    <row r="6001" spans="1:5" x14ac:dyDescent="0.2">
      <c r="A6001" s="282" t="s">
        <v>4813</v>
      </c>
      <c r="B6001" s="282" t="s">
        <v>4812</v>
      </c>
      <c r="C6001" s="282" t="s">
        <v>115</v>
      </c>
      <c r="D6001" s="310">
        <v>5.7544757033248084</v>
      </c>
      <c r="E6001" s="282" t="s">
        <v>2844</v>
      </c>
    </row>
    <row r="6002" spans="1:5" x14ac:dyDescent="0.2">
      <c r="A6002" s="282" t="s">
        <v>4811</v>
      </c>
      <c r="B6002" s="282" t="s">
        <v>4810</v>
      </c>
      <c r="C6002" s="282" t="s">
        <v>115</v>
      </c>
      <c r="D6002" s="310">
        <v>11.943319838056681</v>
      </c>
      <c r="E6002" s="282" t="s">
        <v>2844</v>
      </c>
    </row>
    <row r="6003" spans="1:5" x14ac:dyDescent="0.2">
      <c r="A6003" s="282" t="s">
        <v>4809</v>
      </c>
      <c r="B6003" s="282" t="s">
        <v>4808</v>
      </c>
      <c r="C6003" s="282" t="s">
        <v>115</v>
      </c>
      <c r="D6003" s="310">
        <v>-10.234899328859061</v>
      </c>
      <c r="E6003" s="282" t="s">
        <v>2852</v>
      </c>
    </row>
    <row r="6004" spans="1:5" x14ac:dyDescent="0.2">
      <c r="A6004" s="282" t="s">
        <v>4807</v>
      </c>
      <c r="B6004" s="282" t="s">
        <v>4806</v>
      </c>
      <c r="C6004" s="282" t="s">
        <v>115</v>
      </c>
      <c r="D6004" s="310">
        <v>7.123655913978495</v>
      </c>
      <c r="E6004" s="282" t="s">
        <v>2844</v>
      </c>
    </row>
    <row r="6005" spans="1:5" x14ac:dyDescent="0.2">
      <c r="A6005" s="282" t="s">
        <v>4805</v>
      </c>
      <c r="B6005" s="282" t="s">
        <v>4804</v>
      </c>
      <c r="C6005" s="282" t="s">
        <v>115</v>
      </c>
      <c r="D6005" s="310">
        <v>-14.777618364418938</v>
      </c>
      <c r="E6005" s="282" t="s">
        <v>2852</v>
      </c>
    </row>
    <row r="6006" spans="1:5" x14ac:dyDescent="0.2">
      <c r="A6006" s="282" t="s">
        <v>4803</v>
      </c>
      <c r="B6006" s="282" t="s">
        <v>4802</v>
      </c>
      <c r="C6006" s="282" t="s">
        <v>115</v>
      </c>
      <c r="D6006" s="310">
        <v>47.356828193832598</v>
      </c>
      <c r="E6006" s="282" t="s">
        <v>2844</v>
      </c>
    </row>
    <row r="6007" spans="1:5" x14ac:dyDescent="0.2">
      <c r="A6007" s="282" t="s">
        <v>4801</v>
      </c>
      <c r="B6007" s="282" t="s">
        <v>4800</v>
      </c>
      <c r="C6007" s="282" t="s">
        <v>115</v>
      </c>
      <c r="D6007" s="310">
        <v>15.210355987055015</v>
      </c>
      <c r="E6007" s="282" t="s">
        <v>2844</v>
      </c>
    </row>
    <row r="6008" spans="1:5" x14ac:dyDescent="0.2">
      <c r="A6008" s="282" t="s">
        <v>4799</v>
      </c>
      <c r="B6008" s="282" t="s">
        <v>4798</v>
      </c>
      <c r="C6008" s="282" t="s">
        <v>115</v>
      </c>
      <c r="D6008" s="310">
        <v>-6.4777327935222671</v>
      </c>
      <c r="E6008" s="282" t="s">
        <v>2852</v>
      </c>
    </row>
    <row r="6009" spans="1:5" x14ac:dyDescent="0.2">
      <c r="A6009" s="282" t="s">
        <v>4797</v>
      </c>
      <c r="B6009" s="282" t="s">
        <v>4796</v>
      </c>
      <c r="C6009" s="282" t="s">
        <v>115</v>
      </c>
      <c r="D6009" s="310">
        <v>-5.5853920515574655</v>
      </c>
      <c r="E6009" s="282" t="s">
        <v>2852</v>
      </c>
    </row>
    <row r="6010" spans="1:5" x14ac:dyDescent="0.2">
      <c r="A6010" s="282" t="s">
        <v>4795</v>
      </c>
      <c r="B6010" s="282" t="s">
        <v>4794</v>
      </c>
      <c r="C6010" s="282" t="s">
        <v>115</v>
      </c>
      <c r="D6010" s="310">
        <v>6.3342318059299183</v>
      </c>
      <c r="E6010" s="282" t="s">
        <v>2844</v>
      </c>
    </row>
    <row r="6011" spans="1:5" x14ac:dyDescent="0.2">
      <c r="A6011" s="282" t="s">
        <v>4793</v>
      </c>
      <c r="B6011" s="282" t="s">
        <v>4792</v>
      </c>
      <c r="C6011" s="282" t="s">
        <v>115</v>
      </c>
      <c r="D6011" s="310">
        <v>-0.55555555555555558</v>
      </c>
      <c r="E6011" s="282" t="s">
        <v>2852</v>
      </c>
    </row>
    <row r="6012" spans="1:5" x14ac:dyDescent="0.2">
      <c r="A6012" s="282" t="s">
        <v>4791</v>
      </c>
      <c r="B6012" s="282" t="s">
        <v>4790</v>
      </c>
      <c r="C6012" s="282" t="s">
        <v>115</v>
      </c>
      <c r="D6012" s="310">
        <v>18.204488778054863</v>
      </c>
      <c r="E6012" s="282" t="s">
        <v>2844</v>
      </c>
    </row>
    <row r="6013" spans="1:5" x14ac:dyDescent="0.2">
      <c r="A6013" s="282" t="s">
        <v>4789</v>
      </c>
      <c r="B6013" s="282" t="s">
        <v>4788</v>
      </c>
      <c r="C6013" s="282" t="s">
        <v>115</v>
      </c>
      <c r="D6013" s="310">
        <v>-15.151515151515152</v>
      </c>
      <c r="E6013" s="282" t="s">
        <v>2852</v>
      </c>
    </row>
    <row r="6014" spans="1:5" x14ac:dyDescent="0.2">
      <c r="A6014" s="282" t="s">
        <v>4787</v>
      </c>
      <c r="B6014" s="282" t="s">
        <v>4786</v>
      </c>
      <c r="C6014" s="282" t="s">
        <v>115</v>
      </c>
      <c r="D6014" s="310">
        <v>-7.007299270072993</v>
      </c>
      <c r="E6014" s="282" t="s">
        <v>2852</v>
      </c>
    </row>
    <row r="6015" spans="1:5" x14ac:dyDescent="0.2">
      <c r="A6015" s="282" t="s">
        <v>4785</v>
      </c>
      <c r="B6015" s="282" t="s">
        <v>4784</v>
      </c>
      <c r="C6015" s="282" t="s">
        <v>115</v>
      </c>
      <c r="D6015" s="310">
        <v>1.2658227848101267</v>
      </c>
      <c r="E6015" s="282" t="s">
        <v>2849</v>
      </c>
    </row>
    <row r="6016" spans="1:5" x14ac:dyDescent="0.2">
      <c r="A6016" s="282" t="s">
        <v>4783</v>
      </c>
      <c r="B6016" s="282" t="s">
        <v>4782</v>
      </c>
      <c r="C6016" s="282" t="s">
        <v>115</v>
      </c>
      <c r="D6016" s="310">
        <v>-0.10384215991692627</v>
      </c>
      <c r="E6016" s="282" t="s">
        <v>2852</v>
      </c>
    </row>
    <row r="6017" spans="1:5" x14ac:dyDescent="0.2">
      <c r="A6017" s="282" t="s">
        <v>4781</v>
      </c>
      <c r="B6017" s="282" t="s">
        <v>4780</v>
      </c>
      <c r="C6017" s="282" t="s">
        <v>115</v>
      </c>
      <c r="D6017" s="310">
        <v>0.83056478405315626</v>
      </c>
      <c r="E6017" s="282" t="s">
        <v>2849</v>
      </c>
    </row>
    <row r="6018" spans="1:5" x14ac:dyDescent="0.2">
      <c r="A6018" s="282" t="s">
        <v>4779</v>
      </c>
      <c r="B6018" s="282" t="s">
        <v>4778</v>
      </c>
      <c r="C6018" s="282" t="s">
        <v>115</v>
      </c>
      <c r="D6018" s="310">
        <v>-10.798816568047338</v>
      </c>
      <c r="E6018" s="282" t="s">
        <v>2852</v>
      </c>
    </row>
    <row r="6019" spans="1:5" x14ac:dyDescent="0.2">
      <c r="A6019" s="282" t="s">
        <v>4777</v>
      </c>
      <c r="B6019" s="282" t="s">
        <v>4776</v>
      </c>
      <c r="C6019" s="282" t="s">
        <v>115</v>
      </c>
      <c r="D6019" s="310">
        <v>30.375000000000004</v>
      </c>
      <c r="E6019" s="282" t="s">
        <v>2844</v>
      </c>
    </row>
    <row r="6020" spans="1:5" x14ac:dyDescent="0.2">
      <c r="A6020" s="282" t="s">
        <v>4775</v>
      </c>
      <c r="B6020" s="282" t="s">
        <v>4774</v>
      </c>
      <c r="C6020" s="282" t="s">
        <v>115</v>
      </c>
      <c r="D6020" s="310">
        <v>-10.683012259194395</v>
      </c>
      <c r="E6020" s="282" t="s">
        <v>2852</v>
      </c>
    </row>
    <row r="6021" spans="1:5" x14ac:dyDescent="0.2">
      <c r="A6021" s="282" t="s">
        <v>4773</v>
      </c>
      <c r="B6021" s="282" t="s">
        <v>4772</v>
      </c>
      <c r="C6021" s="282" t="s">
        <v>115</v>
      </c>
      <c r="D6021" s="310">
        <v>7.2289156626506017</v>
      </c>
      <c r="E6021" s="282" t="s">
        <v>2844</v>
      </c>
    </row>
    <row r="6022" spans="1:5" x14ac:dyDescent="0.2">
      <c r="A6022" s="282" t="s">
        <v>4771</v>
      </c>
      <c r="B6022" s="282" t="s">
        <v>4770</v>
      </c>
      <c r="C6022" s="282" t="s">
        <v>115</v>
      </c>
      <c r="D6022" s="310">
        <v>-6.8592057761732859</v>
      </c>
      <c r="E6022" s="282" t="s">
        <v>2852</v>
      </c>
    </row>
    <row r="6023" spans="1:5" x14ac:dyDescent="0.2">
      <c r="A6023" s="282" t="s">
        <v>4769</v>
      </c>
      <c r="B6023" s="282" t="s">
        <v>4768</v>
      </c>
      <c r="C6023" s="282" t="s">
        <v>115</v>
      </c>
      <c r="D6023" s="310">
        <v>10.4</v>
      </c>
      <c r="E6023" s="282" t="s">
        <v>2844</v>
      </c>
    </row>
    <row r="6024" spans="1:5" x14ac:dyDescent="0.2">
      <c r="A6024" s="282" t="s">
        <v>4767</v>
      </c>
      <c r="B6024" s="282" t="s">
        <v>4766</v>
      </c>
      <c r="C6024" s="282" t="s">
        <v>115</v>
      </c>
      <c r="D6024" s="310">
        <v>-3.6823935558112773</v>
      </c>
      <c r="E6024" s="282" t="s">
        <v>2852</v>
      </c>
    </row>
    <row r="6025" spans="1:5" x14ac:dyDescent="0.2">
      <c r="A6025" s="282" t="s">
        <v>4765</v>
      </c>
      <c r="B6025" s="282" t="s">
        <v>4764</v>
      </c>
      <c r="C6025" s="282" t="s">
        <v>115</v>
      </c>
      <c r="D6025" s="310">
        <v>-4.6327683615819213</v>
      </c>
      <c r="E6025" s="282" t="s">
        <v>2852</v>
      </c>
    </row>
    <row r="6026" spans="1:5" x14ac:dyDescent="0.2">
      <c r="A6026" s="282" t="s">
        <v>4763</v>
      </c>
      <c r="B6026" s="282" t="s">
        <v>4762</v>
      </c>
      <c r="C6026" s="282" t="s">
        <v>115</v>
      </c>
      <c r="D6026" s="310">
        <v>-3.1868131868131866</v>
      </c>
      <c r="E6026" s="282" t="s">
        <v>2852</v>
      </c>
    </row>
    <row r="6027" spans="1:5" x14ac:dyDescent="0.2">
      <c r="A6027" s="282" t="s">
        <v>4761</v>
      </c>
      <c r="B6027" s="282" t="s">
        <v>4760</v>
      </c>
      <c r="C6027" s="282" t="s">
        <v>115</v>
      </c>
      <c r="D6027" s="310">
        <v>3.1988873435326846</v>
      </c>
      <c r="E6027" s="282" t="s">
        <v>2849</v>
      </c>
    </row>
    <row r="6028" spans="1:5" x14ac:dyDescent="0.2">
      <c r="A6028" s="282" t="s">
        <v>4759</v>
      </c>
      <c r="B6028" s="282" t="s">
        <v>4758</v>
      </c>
      <c r="C6028" s="282" t="s">
        <v>115</v>
      </c>
      <c r="D6028" s="310">
        <v>-9.386733416770964</v>
      </c>
      <c r="E6028" s="282" t="s">
        <v>2852</v>
      </c>
    </row>
    <row r="6029" spans="1:5" x14ac:dyDescent="0.2">
      <c r="A6029" s="282" t="s">
        <v>4757</v>
      </c>
      <c r="B6029" s="282" t="s">
        <v>4756</v>
      </c>
      <c r="C6029" s="282" t="s">
        <v>115</v>
      </c>
      <c r="D6029" s="310">
        <v>-6.7993366500829184</v>
      </c>
      <c r="E6029" s="282" t="s">
        <v>2852</v>
      </c>
    </row>
    <row r="6030" spans="1:5" x14ac:dyDescent="0.2">
      <c r="A6030" s="282" t="s">
        <v>4755</v>
      </c>
      <c r="B6030" s="282" t="s">
        <v>4754</v>
      </c>
      <c r="C6030" s="282" t="s">
        <v>115</v>
      </c>
      <c r="D6030" s="310">
        <v>-2.0050125313283207</v>
      </c>
      <c r="E6030" s="282" t="s">
        <v>2852</v>
      </c>
    </row>
    <row r="6031" spans="1:5" x14ac:dyDescent="0.2">
      <c r="A6031" s="282" t="s">
        <v>4753</v>
      </c>
      <c r="B6031" s="282" t="s">
        <v>4752</v>
      </c>
      <c r="C6031" s="282" t="s">
        <v>115</v>
      </c>
      <c r="D6031" s="310">
        <v>-6.0686015831134563</v>
      </c>
      <c r="E6031" s="282" t="s">
        <v>2852</v>
      </c>
    </row>
    <row r="6032" spans="1:5" x14ac:dyDescent="0.2">
      <c r="A6032" s="282" t="s">
        <v>4751</v>
      </c>
      <c r="B6032" s="282" t="s">
        <v>4750</v>
      </c>
      <c r="C6032" s="282" t="s">
        <v>115</v>
      </c>
      <c r="D6032" s="310">
        <v>-1.2429378531073447</v>
      </c>
      <c r="E6032" s="282" t="s">
        <v>2852</v>
      </c>
    </row>
    <row r="6033" spans="1:5" x14ac:dyDescent="0.2">
      <c r="A6033" s="282" t="s">
        <v>4749</v>
      </c>
      <c r="B6033" s="282" t="s">
        <v>4748</v>
      </c>
      <c r="C6033" s="282" t="s">
        <v>115</v>
      </c>
      <c r="D6033" s="310">
        <v>16.356877323420075</v>
      </c>
      <c r="E6033" s="282" t="s">
        <v>2844</v>
      </c>
    </row>
    <row r="6034" spans="1:5" x14ac:dyDescent="0.2">
      <c r="A6034" s="282" t="s">
        <v>4747</v>
      </c>
      <c r="B6034" s="282" t="s">
        <v>4746</v>
      </c>
      <c r="C6034" s="282" t="s">
        <v>115</v>
      </c>
      <c r="D6034" s="310">
        <v>37.385620915032682</v>
      </c>
      <c r="E6034" s="282" t="s">
        <v>2844</v>
      </c>
    </row>
    <row r="6035" spans="1:5" x14ac:dyDescent="0.2">
      <c r="A6035" s="282" t="s">
        <v>4745</v>
      </c>
      <c r="B6035" s="282" t="s">
        <v>4744</v>
      </c>
      <c r="C6035" s="282" t="s">
        <v>115</v>
      </c>
      <c r="D6035" s="310">
        <v>1.3487475915221581</v>
      </c>
      <c r="E6035" s="282" t="s">
        <v>2849</v>
      </c>
    </row>
    <row r="6036" spans="1:5" x14ac:dyDescent="0.2">
      <c r="A6036" s="282" t="s">
        <v>4743</v>
      </c>
      <c r="B6036" s="282" t="s">
        <v>4742</v>
      </c>
      <c r="C6036" s="282" t="s">
        <v>115</v>
      </c>
      <c r="D6036" s="310">
        <v>19.78798586572438</v>
      </c>
      <c r="E6036" s="282" t="s">
        <v>2844</v>
      </c>
    </row>
    <row r="6037" spans="1:5" x14ac:dyDescent="0.2">
      <c r="A6037" s="282" t="s">
        <v>4741</v>
      </c>
      <c r="B6037" s="282" t="s">
        <v>4740</v>
      </c>
      <c r="C6037" s="282" t="s">
        <v>115</v>
      </c>
      <c r="D6037" s="310">
        <v>-2.904040404040404</v>
      </c>
      <c r="E6037" s="282" t="s">
        <v>2852</v>
      </c>
    </row>
    <row r="6038" spans="1:5" x14ac:dyDescent="0.2">
      <c r="A6038" s="282" t="s">
        <v>4739</v>
      </c>
      <c r="B6038" s="282" t="s">
        <v>4738</v>
      </c>
      <c r="C6038" s="282" t="s">
        <v>115</v>
      </c>
      <c r="D6038" s="310">
        <v>-11.741424802110819</v>
      </c>
      <c r="E6038" s="282" t="s">
        <v>2852</v>
      </c>
    </row>
    <row r="6039" spans="1:5" x14ac:dyDescent="0.2">
      <c r="A6039" s="282" t="s">
        <v>4737</v>
      </c>
      <c r="B6039" s="282" t="s">
        <v>4736</v>
      </c>
      <c r="C6039" s="282" t="s">
        <v>115</v>
      </c>
      <c r="D6039" s="310">
        <v>-12.165450121654501</v>
      </c>
      <c r="E6039" s="282" t="s">
        <v>2852</v>
      </c>
    </row>
    <row r="6040" spans="1:5" x14ac:dyDescent="0.2">
      <c r="A6040" s="282" t="s">
        <v>4735</v>
      </c>
      <c r="B6040" s="282" t="s">
        <v>4734</v>
      </c>
      <c r="C6040" s="282" t="s">
        <v>115</v>
      </c>
      <c r="D6040" s="310">
        <v>9.8148148148148149</v>
      </c>
      <c r="E6040" s="282" t="s">
        <v>2844</v>
      </c>
    </row>
    <row r="6041" spans="1:5" x14ac:dyDescent="0.2">
      <c r="A6041" s="282" t="s">
        <v>4733</v>
      </c>
      <c r="B6041" s="282" t="s">
        <v>4732</v>
      </c>
      <c r="C6041" s="282" t="s">
        <v>115</v>
      </c>
      <c r="D6041" s="310">
        <v>0.14388489208633093</v>
      </c>
      <c r="E6041" s="282" t="s">
        <v>2849</v>
      </c>
    </row>
    <row r="6042" spans="1:5" x14ac:dyDescent="0.2">
      <c r="A6042" s="282" t="s">
        <v>4731</v>
      </c>
      <c r="B6042" s="282" t="s">
        <v>4730</v>
      </c>
      <c r="C6042" s="282" t="s">
        <v>115</v>
      </c>
      <c r="D6042" s="310">
        <v>-6.2246278755074425</v>
      </c>
      <c r="E6042" s="282" t="s">
        <v>2852</v>
      </c>
    </row>
    <row r="6043" spans="1:5" x14ac:dyDescent="0.2">
      <c r="A6043" s="282" t="s">
        <v>4729</v>
      </c>
      <c r="B6043" s="282" t="s">
        <v>4728</v>
      </c>
      <c r="C6043" s="282" t="s">
        <v>115</v>
      </c>
      <c r="D6043" s="310">
        <v>12.320328542094455</v>
      </c>
      <c r="E6043" s="282" t="s">
        <v>2844</v>
      </c>
    </row>
    <row r="6044" spans="1:5" x14ac:dyDescent="0.2">
      <c r="A6044" s="282" t="s">
        <v>4727</v>
      </c>
      <c r="B6044" s="282" t="s">
        <v>4726</v>
      </c>
      <c r="C6044" s="282" t="s">
        <v>115</v>
      </c>
      <c r="D6044" s="310">
        <v>19.234856535600425</v>
      </c>
      <c r="E6044" s="282" t="s">
        <v>2844</v>
      </c>
    </row>
    <row r="6045" spans="1:5" x14ac:dyDescent="0.2">
      <c r="A6045" s="282" t="s">
        <v>4725</v>
      </c>
      <c r="B6045" s="282" t="s">
        <v>4724</v>
      </c>
      <c r="C6045" s="282" t="s">
        <v>115</v>
      </c>
      <c r="D6045" s="310">
        <v>9.3415007656967841</v>
      </c>
      <c r="E6045" s="282" t="s">
        <v>2844</v>
      </c>
    </row>
    <row r="6046" spans="1:5" x14ac:dyDescent="0.2">
      <c r="A6046" s="282" t="s">
        <v>4723</v>
      </c>
      <c r="B6046" s="282" t="s">
        <v>4722</v>
      </c>
      <c r="C6046" s="282" t="s">
        <v>115</v>
      </c>
      <c r="D6046" s="310">
        <v>2.8037383177570092</v>
      </c>
      <c r="E6046" s="282" t="s">
        <v>2849</v>
      </c>
    </row>
    <row r="6047" spans="1:5" x14ac:dyDescent="0.2">
      <c r="A6047" s="282" t="s">
        <v>4721</v>
      </c>
      <c r="B6047" s="282" t="s">
        <v>4720</v>
      </c>
      <c r="C6047" s="282" t="s">
        <v>115</v>
      </c>
      <c r="D6047" s="310">
        <v>1.7505470459518599</v>
      </c>
      <c r="E6047" s="282" t="s">
        <v>2849</v>
      </c>
    </row>
    <row r="6048" spans="1:5" x14ac:dyDescent="0.2">
      <c r="A6048" s="282" t="s">
        <v>4719</v>
      </c>
      <c r="B6048" s="282" t="s">
        <v>4718</v>
      </c>
      <c r="C6048" s="282" t="s">
        <v>115</v>
      </c>
      <c r="D6048" s="310">
        <v>-3.6809815950920246</v>
      </c>
      <c r="E6048" s="282" t="s">
        <v>2852</v>
      </c>
    </row>
    <row r="6049" spans="1:5" x14ac:dyDescent="0.2">
      <c r="A6049" s="282" t="s">
        <v>4717</v>
      </c>
      <c r="B6049" s="282" t="s">
        <v>4716</v>
      </c>
      <c r="C6049" s="282" t="s">
        <v>115</v>
      </c>
      <c r="D6049" s="310">
        <v>-8.2666666666666657</v>
      </c>
      <c r="E6049" s="282" t="s">
        <v>2852</v>
      </c>
    </row>
    <row r="6050" spans="1:5" x14ac:dyDescent="0.2">
      <c r="A6050" s="282" t="s">
        <v>4715</v>
      </c>
      <c r="B6050" s="282" t="s">
        <v>4714</v>
      </c>
      <c r="C6050" s="282" t="s">
        <v>115</v>
      </c>
      <c r="D6050" s="310">
        <v>93.179049939098661</v>
      </c>
      <c r="E6050" s="282" t="s">
        <v>2844</v>
      </c>
    </row>
    <row r="6051" spans="1:5" x14ac:dyDescent="0.2">
      <c r="A6051" s="282" t="s">
        <v>4713</v>
      </c>
      <c r="B6051" s="282" t="s">
        <v>4712</v>
      </c>
      <c r="C6051" s="282" t="s">
        <v>115</v>
      </c>
      <c r="D6051" s="310">
        <v>-8.7478559176672377</v>
      </c>
      <c r="E6051" s="282" t="s">
        <v>2852</v>
      </c>
    </row>
    <row r="6052" spans="1:5" x14ac:dyDescent="0.2">
      <c r="A6052" s="282" t="s">
        <v>4711</v>
      </c>
      <c r="B6052" s="282" t="s">
        <v>4710</v>
      </c>
      <c r="C6052" s="282" t="s">
        <v>115</v>
      </c>
      <c r="D6052" s="310">
        <v>-6.0313630880579012</v>
      </c>
      <c r="E6052" s="282" t="s">
        <v>2852</v>
      </c>
    </row>
    <row r="6053" spans="1:5" x14ac:dyDescent="0.2">
      <c r="A6053" s="282" t="s">
        <v>4709</v>
      </c>
      <c r="B6053" s="282" t="s">
        <v>4708</v>
      </c>
      <c r="C6053" s="282" t="s">
        <v>115</v>
      </c>
      <c r="D6053" s="310">
        <v>-10.861865407319952</v>
      </c>
      <c r="E6053" s="282" t="s">
        <v>2852</v>
      </c>
    </row>
    <row r="6054" spans="1:5" x14ac:dyDescent="0.2">
      <c r="A6054" s="282" t="s">
        <v>4707</v>
      </c>
      <c r="B6054" s="282" t="s">
        <v>4706</v>
      </c>
      <c r="C6054" s="282" t="s">
        <v>115</v>
      </c>
      <c r="D6054" s="310">
        <v>-7.8231292517006805</v>
      </c>
      <c r="E6054" s="282" t="s">
        <v>2852</v>
      </c>
    </row>
    <row r="6055" spans="1:5" x14ac:dyDescent="0.2">
      <c r="A6055" s="282" t="s">
        <v>4705</v>
      </c>
      <c r="B6055" s="282" t="s">
        <v>4704</v>
      </c>
      <c r="C6055" s="282" t="s">
        <v>115</v>
      </c>
      <c r="D6055" s="310">
        <v>12.708600770218229</v>
      </c>
      <c r="E6055" s="282" t="s">
        <v>2844</v>
      </c>
    </row>
    <row r="6056" spans="1:5" x14ac:dyDescent="0.2">
      <c r="A6056" s="282" t="s">
        <v>4703</v>
      </c>
      <c r="B6056" s="282" t="s">
        <v>4702</v>
      </c>
      <c r="C6056" s="282" t="s">
        <v>115</v>
      </c>
      <c r="D6056" s="310">
        <v>-9.7308488612836435</v>
      </c>
      <c r="E6056" s="282" t="s">
        <v>2852</v>
      </c>
    </row>
    <row r="6057" spans="1:5" x14ac:dyDescent="0.2">
      <c r="A6057" s="282" t="s">
        <v>4701</v>
      </c>
      <c r="B6057" s="282" t="s">
        <v>4700</v>
      </c>
      <c r="C6057" s="282" t="s">
        <v>115</v>
      </c>
      <c r="D6057" s="310">
        <v>-8.0291970802919703</v>
      </c>
      <c r="E6057" s="282" t="s">
        <v>2852</v>
      </c>
    </row>
    <row r="6058" spans="1:5" x14ac:dyDescent="0.2">
      <c r="A6058" s="282" t="s">
        <v>4699</v>
      </c>
      <c r="B6058" s="282" t="s">
        <v>4698</v>
      </c>
      <c r="C6058" s="282" t="s">
        <v>115</v>
      </c>
      <c r="D6058" s="310">
        <v>-11.846689895470384</v>
      </c>
      <c r="E6058" s="282" t="s">
        <v>2852</v>
      </c>
    </row>
    <row r="6059" spans="1:5" x14ac:dyDescent="0.2">
      <c r="A6059" s="282" t="s">
        <v>4697</v>
      </c>
      <c r="B6059" s="282" t="s">
        <v>4696</v>
      </c>
      <c r="C6059" s="282" t="s">
        <v>115</v>
      </c>
      <c r="D6059" s="310">
        <v>0.31746031746031744</v>
      </c>
      <c r="E6059" s="282" t="s">
        <v>2849</v>
      </c>
    </row>
    <row r="6060" spans="1:5" x14ac:dyDescent="0.2">
      <c r="A6060" s="282" t="s">
        <v>4695</v>
      </c>
      <c r="B6060" s="282" t="s">
        <v>4694</v>
      </c>
      <c r="C6060" s="282" t="s">
        <v>115</v>
      </c>
      <c r="D6060" s="310">
        <v>-8.0204778156996586</v>
      </c>
      <c r="E6060" s="282" t="s">
        <v>2852</v>
      </c>
    </row>
    <row r="6061" spans="1:5" x14ac:dyDescent="0.2">
      <c r="A6061" s="282" t="s">
        <v>4693</v>
      </c>
      <c r="B6061" s="282" t="s">
        <v>4692</v>
      </c>
      <c r="C6061" s="282" t="s">
        <v>115</v>
      </c>
      <c r="D6061" s="310">
        <v>-9.386733416770964</v>
      </c>
      <c r="E6061" s="282" t="s">
        <v>2852</v>
      </c>
    </row>
    <row r="6062" spans="1:5" x14ac:dyDescent="0.2">
      <c r="A6062" s="282" t="s">
        <v>4691</v>
      </c>
      <c r="B6062" s="282" t="s">
        <v>4690</v>
      </c>
      <c r="C6062" s="282" t="s">
        <v>115</v>
      </c>
      <c r="D6062" s="310">
        <v>-7.0205479452054798</v>
      </c>
      <c r="E6062" s="282" t="s">
        <v>2852</v>
      </c>
    </row>
    <row r="6063" spans="1:5" x14ac:dyDescent="0.2">
      <c r="A6063" s="282" t="s">
        <v>4689</v>
      </c>
      <c r="B6063" s="282" t="s">
        <v>4688</v>
      </c>
      <c r="C6063" s="282" t="s">
        <v>115</v>
      </c>
      <c r="D6063" s="310">
        <v>-5.6265984654731458</v>
      </c>
      <c r="E6063" s="282" t="s">
        <v>2852</v>
      </c>
    </row>
    <row r="6064" spans="1:5" x14ac:dyDescent="0.2">
      <c r="A6064" s="282" t="s">
        <v>4687</v>
      </c>
      <c r="B6064" s="282" t="s">
        <v>4686</v>
      </c>
      <c r="C6064" s="282" t="s">
        <v>115</v>
      </c>
      <c r="D6064" s="310">
        <v>2.200825309491059</v>
      </c>
      <c r="E6064" s="282" t="s">
        <v>2849</v>
      </c>
    </row>
    <row r="6065" spans="1:5" x14ac:dyDescent="0.2">
      <c r="A6065" s="282" t="s">
        <v>4685</v>
      </c>
      <c r="B6065" s="282" t="s">
        <v>4684</v>
      </c>
      <c r="C6065" s="282" t="s">
        <v>115</v>
      </c>
      <c r="D6065" s="310">
        <v>16.483516483516482</v>
      </c>
      <c r="E6065" s="282" t="s">
        <v>2844</v>
      </c>
    </row>
    <row r="6066" spans="1:5" x14ac:dyDescent="0.2">
      <c r="A6066" s="282" t="s">
        <v>4683</v>
      </c>
      <c r="B6066" s="282" t="s">
        <v>4682</v>
      </c>
      <c r="C6066" s="282" t="s">
        <v>115</v>
      </c>
      <c r="D6066" s="310">
        <v>-4.3890865954922891</v>
      </c>
      <c r="E6066" s="282" t="s">
        <v>2852</v>
      </c>
    </row>
    <row r="6067" spans="1:5" x14ac:dyDescent="0.2">
      <c r="A6067" s="282" t="s">
        <v>4681</v>
      </c>
      <c r="B6067" s="282" t="s">
        <v>4680</v>
      </c>
      <c r="C6067" s="282" t="s">
        <v>115</v>
      </c>
      <c r="D6067" s="310">
        <v>-0.39215686274509803</v>
      </c>
      <c r="E6067" s="282" t="s">
        <v>2852</v>
      </c>
    </row>
    <row r="6068" spans="1:5" x14ac:dyDescent="0.2">
      <c r="A6068" s="282" t="s">
        <v>4679</v>
      </c>
      <c r="B6068" s="282" t="s">
        <v>4678</v>
      </c>
      <c r="C6068" s="282" t="s">
        <v>115</v>
      </c>
      <c r="D6068" s="310">
        <v>5.1593323216995444</v>
      </c>
      <c r="E6068" s="282" t="s">
        <v>2844</v>
      </c>
    </row>
    <row r="6069" spans="1:5" x14ac:dyDescent="0.2">
      <c r="A6069" s="282" t="s">
        <v>4677</v>
      </c>
      <c r="B6069" s="282" t="s">
        <v>4676</v>
      </c>
      <c r="C6069" s="282" t="s">
        <v>115</v>
      </c>
      <c r="D6069" s="310">
        <v>-2.4437927663734116</v>
      </c>
      <c r="E6069" s="282" t="s">
        <v>2852</v>
      </c>
    </row>
    <row r="6070" spans="1:5" x14ac:dyDescent="0.2">
      <c r="A6070" s="282" t="s">
        <v>4675</v>
      </c>
      <c r="B6070" s="282" t="s">
        <v>4674</v>
      </c>
      <c r="C6070" s="282" t="s">
        <v>115</v>
      </c>
      <c r="D6070" s="310">
        <v>-7.345575959933222</v>
      </c>
      <c r="E6070" s="282" t="s">
        <v>2852</v>
      </c>
    </row>
    <row r="6071" spans="1:5" x14ac:dyDescent="0.2">
      <c r="A6071" s="282" t="s">
        <v>4673</v>
      </c>
      <c r="B6071" s="282" t="s">
        <v>4672</v>
      </c>
      <c r="C6071" s="282" t="s">
        <v>115</v>
      </c>
      <c r="D6071" s="310">
        <v>-2.3199023199023201</v>
      </c>
      <c r="E6071" s="282" t="s">
        <v>2852</v>
      </c>
    </row>
    <row r="6072" spans="1:5" x14ac:dyDescent="0.2">
      <c r="A6072" s="282" t="s">
        <v>4671</v>
      </c>
      <c r="B6072" s="282" t="s">
        <v>4670</v>
      </c>
      <c r="C6072" s="282" t="s">
        <v>108</v>
      </c>
      <c r="D6072" s="310">
        <v>-18.867924528301888</v>
      </c>
      <c r="E6072" s="282" t="s">
        <v>2852</v>
      </c>
    </row>
    <row r="6073" spans="1:5" x14ac:dyDescent="0.2">
      <c r="A6073" s="282" t="s">
        <v>4669</v>
      </c>
      <c r="B6073" s="282" t="s">
        <v>4668</v>
      </c>
      <c r="C6073" s="282" t="s">
        <v>108</v>
      </c>
      <c r="D6073" s="310">
        <v>-23.094170403587444</v>
      </c>
      <c r="E6073" s="282" t="s">
        <v>2852</v>
      </c>
    </row>
    <row r="6074" spans="1:5" x14ac:dyDescent="0.2">
      <c r="A6074" s="282" t="s">
        <v>4667</v>
      </c>
      <c r="B6074" s="282" t="s">
        <v>4666</v>
      </c>
      <c r="C6074" s="282" t="s">
        <v>108</v>
      </c>
      <c r="D6074" s="310">
        <v>-7.6502732240437163</v>
      </c>
      <c r="E6074" s="282" t="s">
        <v>2852</v>
      </c>
    </row>
    <row r="6075" spans="1:5" x14ac:dyDescent="0.2">
      <c r="A6075" s="282" t="s">
        <v>4665</v>
      </c>
      <c r="B6075" s="282" t="s">
        <v>4664</v>
      </c>
      <c r="C6075" s="282" t="s">
        <v>108</v>
      </c>
      <c r="D6075" s="310">
        <v>3.4855769230769234</v>
      </c>
      <c r="E6075" s="282" t="s">
        <v>2849</v>
      </c>
    </row>
    <row r="6076" spans="1:5" x14ac:dyDescent="0.2">
      <c r="A6076" s="282" t="s">
        <v>4663</v>
      </c>
      <c r="B6076" s="282" t="s">
        <v>4662</v>
      </c>
      <c r="C6076" s="282" t="s">
        <v>108</v>
      </c>
      <c r="D6076" s="310">
        <v>-2.6115342763873777</v>
      </c>
      <c r="E6076" s="282" t="s">
        <v>2852</v>
      </c>
    </row>
    <row r="6077" spans="1:5" x14ac:dyDescent="0.2">
      <c r="A6077" s="282" t="s">
        <v>4661</v>
      </c>
      <c r="B6077" s="282" t="s">
        <v>4660</v>
      </c>
      <c r="C6077" s="282" t="s">
        <v>108</v>
      </c>
      <c r="D6077" s="310">
        <v>-1.5220700152207001</v>
      </c>
      <c r="E6077" s="282" t="s">
        <v>2852</v>
      </c>
    </row>
    <row r="6078" spans="1:5" x14ac:dyDescent="0.2">
      <c r="A6078" s="282" t="s">
        <v>4659</v>
      </c>
      <c r="B6078" s="282" t="s">
        <v>4658</v>
      </c>
      <c r="C6078" s="282" t="s">
        <v>108</v>
      </c>
      <c r="D6078" s="310">
        <v>2.8947368421052633</v>
      </c>
      <c r="E6078" s="282" t="s">
        <v>2849</v>
      </c>
    </row>
    <row r="6079" spans="1:5" x14ac:dyDescent="0.2">
      <c r="A6079" s="282" t="s">
        <v>4657</v>
      </c>
      <c r="B6079" s="282" t="s">
        <v>4656</v>
      </c>
      <c r="C6079" s="282" t="s">
        <v>108</v>
      </c>
      <c r="D6079" s="310">
        <v>47.631935047361303</v>
      </c>
      <c r="E6079" s="282" t="s">
        <v>2844</v>
      </c>
    </row>
    <row r="6080" spans="1:5" x14ac:dyDescent="0.2">
      <c r="A6080" s="282" t="s">
        <v>4655</v>
      </c>
      <c r="B6080" s="282" t="s">
        <v>4654</v>
      </c>
      <c r="C6080" s="282" t="s">
        <v>108</v>
      </c>
      <c r="D6080" s="310">
        <v>0.30895983522142123</v>
      </c>
      <c r="E6080" s="282" t="s">
        <v>2849</v>
      </c>
    </row>
    <row r="6081" spans="1:5" x14ac:dyDescent="0.2">
      <c r="A6081" s="282" t="s">
        <v>4653</v>
      </c>
      <c r="B6081" s="282" t="s">
        <v>4652</v>
      </c>
      <c r="C6081" s="282" t="s">
        <v>108</v>
      </c>
      <c r="D6081" s="310">
        <v>-2.0053475935828877</v>
      </c>
      <c r="E6081" s="282" t="s">
        <v>2852</v>
      </c>
    </row>
    <row r="6082" spans="1:5" x14ac:dyDescent="0.2">
      <c r="A6082" s="282" t="s">
        <v>4651</v>
      </c>
      <c r="B6082" s="282" t="s">
        <v>4650</v>
      </c>
      <c r="C6082" s="282" t="s">
        <v>108</v>
      </c>
      <c r="D6082" s="310">
        <v>-6.4516129032258061</v>
      </c>
      <c r="E6082" s="282" t="s">
        <v>2852</v>
      </c>
    </row>
    <row r="6083" spans="1:5" x14ac:dyDescent="0.2">
      <c r="A6083" s="282" t="s">
        <v>4649</v>
      </c>
      <c r="B6083" s="282" t="s">
        <v>4648</v>
      </c>
      <c r="C6083" s="282" t="s">
        <v>108</v>
      </c>
      <c r="D6083" s="310">
        <v>-15.789473684210526</v>
      </c>
      <c r="E6083" s="282" t="s">
        <v>2852</v>
      </c>
    </row>
    <row r="6084" spans="1:5" x14ac:dyDescent="0.2">
      <c r="A6084" s="282" t="s">
        <v>4647</v>
      </c>
      <c r="B6084" s="282" t="s">
        <v>4646</v>
      </c>
      <c r="C6084" s="282" t="s">
        <v>108</v>
      </c>
      <c r="D6084" s="310">
        <v>3.5242290748898681</v>
      </c>
      <c r="E6084" s="282" t="s">
        <v>2849</v>
      </c>
    </row>
    <row r="6085" spans="1:5" x14ac:dyDescent="0.2">
      <c r="A6085" s="282" t="s">
        <v>4645</v>
      </c>
      <c r="B6085" s="282" t="s">
        <v>4644</v>
      </c>
      <c r="C6085" s="282" t="s">
        <v>108</v>
      </c>
      <c r="D6085" s="310">
        <v>-3.1976744186046515</v>
      </c>
      <c r="E6085" s="282" t="s">
        <v>2852</v>
      </c>
    </row>
    <row r="6086" spans="1:5" x14ac:dyDescent="0.2">
      <c r="A6086" s="282" t="s">
        <v>4643</v>
      </c>
      <c r="B6086" s="282" t="s">
        <v>4642</v>
      </c>
      <c r="C6086" s="282" t="s">
        <v>108</v>
      </c>
      <c r="D6086" s="310">
        <v>-3.1593406593406592</v>
      </c>
      <c r="E6086" s="282" t="s">
        <v>2852</v>
      </c>
    </row>
    <row r="6087" spans="1:5" x14ac:dyDescent="0.2">
      <c r="A6087" s="282" t="s">
        <v>4641</v>
      </c>
      <c r="B6087" s="282" t="s">
        <v>4640</v>
      </c>
      <c r="C6087" s="282" t="s">
        <v>108</v>
      </c>
      <c r="D6087" s="310">
        <v>-7.9455164585698066</v>
      </c>
      <c r="E6087" s="282" t="s">
        <v>2852</v>
      </c>
    </row>
    <row r="6088" spans="1:5" x14ac:dyDescent="0.2">
      <c r="A6088" s="282" t="s">
        <v>4639</v>
      </c>
      <c r="B6088" s="282" t="s">
        <v>4638</v>
      </c>
      <c r="C6088" s="282" t="s">
        <v>108</v>
      </c>
      <c r="D6088" s="310">
        <v>4.423868312757202</v>
      </c>
      <c r="E6088" s="282" t="s">
        <v>2844</v>
      </c>
    </row>
    <row r="6089" spans="1:5" x14ac:dyDescent="0.2">
      <c r="A6089" s="282" t="s">
        <v>4637</v>
      </c>
      <c r="B6089" s="282" t="s">
        <v>4636</v>
      </c>
      <c r="C6089" s="282" t="s">
        <v>108</v>
      </c>
      <c r="D6089" s="310">
        <v>4.5287637698898413</v>
      </c>
      <c r="E6089" s="282" t="s">
        <v>2844</v>
      </c>
    </row>
    <row r="6090" spans="1:5" x14ac:dyDescent="0.2">
      <c r="A6090" s="282" t="s">
        <v>4635</v>
      </c>
      <c r="B6090" s="282" t="s">
        <v>4634</v>
      </c>
      <c r="C6090" s="282" t="s">
        <v>108</v>
      </c>
      <c r="D6090" s="310">
        <v>-5.0653594771241828</v>
      </c>
      <c r="E6090" s="282" t="s">
        <v>2852</v>
      </c>
    </row>
    <row r="6091" spans="1:5" x14ac:dyDescent="0.2">
      <c r="A6091" s="282" t="s">
        <v>4633</v>
      </c>
      <c r="B6091" s="282" t="s">
        <v>4632</v>
      </c>
      <c r="C6091" s="282" t="s">
        <v>108</v>
      </c>
      <c r="D6091" s="310">
        <v>-6.5620542082738949</v>
      </c>
      <c r="E6091" s="282" t="s">
        <v>2852</v>
      </c>
    </row>
    <row r="6092" spans="1:5" x14ac:dyDescent="0.2">
      <c r="A6092" s="282" t="s">
        <v>4631</v>
      </c>
      <c r="B6092" s="282" t="s">
        <v>4630</v>
      </c>
      <c r="C6092" s="282" t="s">
        <v>108</v>
      </c>
      <c r="D6092" s="310">
        <v>-2.0382165605095541</v>
      </c>
      <c r="E6092" s="282" t="s">
        <v>2852</v>
      </c>
    </row>
    <row r="6093" spans="1:5" x14ac:dyDescent="0.2">
      <c r="A6093" s="282" t="s">
        <v>4629</v>
      </c>
      <c r="B6093" s="282" t="s">
        <v>4628</v>
      </c>
      <c r="C6093" s="282" t="s">
        <v>108</v>
      </c>
      <c r="D6093" s="310">
        <v>-7.4838709677419359</v>
      </c>
      <c r="E6093" s="282" t="s">
        <v>2852</v>
      </c>
    </row>
    <row r="6094" spans="1:5" x14ac:dyDescent="0.2">
      <c r="A6094" s="282" t="s">
        <v>4627</v>
      </c>
      <c r="B6094" s="282" t="s">
        <v>4626</v>
      </c>
      <c r="C6094" s="282" t="s">
        <v>108</v>
      </c>
      <c r="D6094" s="310">
        <v>25.244618395303327</v>
      </c>
      <c r="E6094" s="282" t="s">
        <v>2844</v>
      </c>
    </row>
    <row r="6095" spans="1:5" x14ac:dyDescent="0.2">
      <c r="A6095" s="282" t="s">
        <v>4625</v>
      </c>
      <c r="B6095" s="282" t="s">
        <v>4624</v>
      </c>
      <c r="C6095" s="282" t="s">
        <v>108</v>
      </c>
      <c r="D6095" s="310">
        <v>0.50825921219822112</v>
      </c>
      <c r="E6095" s="282" t="s">
        <v>2849</v>
      </c>
    </row>
    <row r="6096" spans="1:5" x14ac:dyDescent="0.2">
      <c r="A6096" s="282" t="s">
        <v>4623</v>
      </c>
      <c r="B6096" s="282" t="s">
        <v>4622</v>
      </c>
      <c r="C6096" s="282" t="s">
        <v>108</v>
      </c>
      <c r="D6096" s="310">
        <v>-5.7522123893805306</v>
      </c>
      <c r="E6096" s="282" t="s">
        <v>2852</v>
      </c>
    </row>
    <row r="6097" spans="1:5" x14ac:dyDescent="0.2">
      <c r="A6097" s="282" t="s">
        <v>4621</v>
      </c>
      <c r="B6097" s="282" t="s">
        <v>4620</v>
      </c>
      <c r="C6097" s="282" t="s">
        <v>108</v>
      </c>
      <c r="D6097" s="310">
        <v>-4.0498442367601246</v>
      </c>
      <c r="E6097" s="282" t="s">
        <v>2852</v>
      </c>
    </row>
    <row r="6098" spans="1:5" x14ac:dyDescent="0.2">
      <c r="A6098" s="282" t="s">
        <v>4619</v>
      </c>
      <c r="B6098" s="282" t="s">
        <v>4618</v>
      </c>
      <c r="C6098" s="282" t="s">
        <v>108</v>
      </c>
      <c r="D6098" s="310">
        <v>-7.7220077220077217</v>
      </c>
      <c r="E6098" s="282" t="s">
        <v>2852</v>
      </c>
    </row>
    <row r="6099" spans="1:5" x14ac:dyDescent="0.2">
      <c r="A6099" s="282" t="s">
        <v>4617</v>
      </c>
      <c r="B6099" s="282" t="s">
        <v>4616</v>
      </c>
      <c r="C6099" s="282" t="s">
        <v>108</v>
      </c>
      <c r="D6099" s="310">
        <v>39.265536723163841</v>
      </c>
      <c r="E6099" s="282" t="s">
        <v>2844</v>
      </c>
    </row>
    <row r="6100" spans="1:5" x14ac:dyDescent="0.2">
      <c r="A6100" s="282" t="s">
        <v>4615</v>
      </c>
      <c r="B6100" s="282" t="s">
        <v>4614</v>
      </c>
      <c r="C6100" s="282" t="s">
        <v>108</v>
      </c>
      <c r="D6100" s="310">
        <v>0.60331825037707398</v>
      </c>
      <c r="E6100" s="282" t="s">
        <v>2849</v>
      </c>
    </row>
    <row r="6101" spans="1:5" x14ac:dyDescent="0.2">
      <c r="A6101" s="282" t="s">
        <v>4613</v>
      </c>
      <c r="B6101" s="282" t="s">
        <v>4612</v>
      </c>
      <c r="C6101" s="282" t="s">
        <v>108</v>
      </c>
      <c r="D6101" s="310">
        <v>-6.3235294117647056</v>
      </c>
      <c r="E6101" s="282" t="s">
        <v>2852</v>
      </c>
    </row>
    <row r="6102" spans="1:5" x14ac:dyDescent="0.2">
      <c r="A6102" s="282" t="s">
        <v>4611</v>
      </c>
      <c r="B6102" s="282" t="s">
        <v>4610</v>
      </c>
      <c r="C6102" s="282" t="s">
        <v>108</v>
      </c>
      <c r="D6102" s="310">
        <v>-2.5297619047619047</v>
      </c>
      <c r="E6102" s="282" t="s">
        <v>2852</v>
      </c>
    </row>
    <row r="6103" spans="1:5" x14ac:dyDescent="0.2">
      <c r="A6103" s="282" t="s">
        <v>4609</v>
      </c>
      <c r="B6103" s="282" t="s">
        <v>4608</v>
      </c>
      <c r="C6103" s="282" t="s">
        <v>108</v>
      </c>
      <c r="D6103" s="310">
        <v>-5.0716648291069459</v>
      </c>
      <c r="E6103" s="282" t="s">
        <v>2852</v>
      </c>
    </row>
    <row r="6104" spans="1:5" x14ac:dyDescent="0.2">
      <c r="A6104" s="282" t="s">
        <v>4607</v>
      </c>
      <c r="B6104" s="282" t="s">
        <v>4606</v>
      </c>
      <c r="C6104" s="282" t="s">
        <v>108</v>
      </c>
      <c r="D6104" s="310">
        <v>6.1389337641357029</v>
      </c>
      <c r="E6104" s="282" t="s">
        <v>2844</v>
      </c>
    </row>
    <row r="6105" spans="1:5" x14ac:dyDescent="0.2">
      <c r="A6105" s="282" t="s">
        <v>4605</v>
      </c>
      <c r="B6105" s="282" t="s">
        <v>4604</v>
      </c>
      <c r="C6105" s="282" t="s">
        <v>108</v>
      </c>
      <c r="D6105" s="310">
        <v>-5.5813953488372094</v>
      </c>
      <c r="E6105" s="282" t="s">
        <v>2852</v>
      </c>
    </row>
    <row r="6106" spans="1:5" x14ac:dyDescent="0.2">
      <c r="A6106" s="282" t="s">
        <v>4603</v>
      </c>
      <c r="B6106" s="282" t="s">
        <v>4602</v>
      </c>
      <c r="C6106" s="282" t="s">
        <v>108</v>
      </c>
      <c r="D6106" s="310">
        <v>-3.8123167155425222</v>
      </c>
      <c r="E6106" s="282" t="s">
        <v>2852</v>
      </c>
    </row>
    <row r="6107" spans="1:5" x14ac:dyDescent="0.2">
      <c r="A6107" s="282" t="s">
        <v>4601</v>
      </c>
      <c r="B6107" s="282" t="s">
        <v>4600</v>
      </c>
      <c r="C6107" s="282" t="s">
        <v>108</v>
      </c>
      <c r="D6107" s="310">
        <v>-5.5045871559633035</v>
      </c>
      <c r="E6107" s="282" t="s">
        <v>2852</v>
      </c>
    </row>
    <row r="6108" spans="1:5" x14ac:dyDescent="0.2">
      <c r="A6108" s="282" t="s">
        <v>4599</v>
      </c>
      <c r="B6108" s="282" t="s">
        <v>4598</v>
      </c>
      <c r="C6108" s="282" t="s">
        <v>108</v>
      </c>
      <c r="D6108" s="310">
        <v>18.131868131868131</v>
      </c>
      <c r="E6108" s="282" t="s">
        <v>2844</v>
      </c>
    </row>
    <row r="6109" spans="1:5" x14ac:dyDescent="0.2">
      <c r="A6109" s="282" t="s">
        <v>4597</v>
      </c>
      <c r="B6109" s="282" t="s">
        <v>4596</v>
      </c>
      <c r="C6109" s="282" t="s">
        <v>108</v>
      </c>
      <c r="D6109" s="310">
        <v>-10.463576158940398</v>
      </c>
      <c r="E6109" s="282" t="s">
        <v>2852</v>
      </c>
    </row>
    <row r="6110" spans="1:5" x14ac:dyDescent="0.2">
      <c r="A6110" s="282" t="s">
        <v>4595</v>
      </c>
      <c r="B6110" s="282" t="s">
        <v>4594</v>
      </c>
      <c r="C6110" s="282" t="s">
        <v>108</v>
      </c>
      <c r="D6110" s="310">
        <v>-6.9135802469135799</v>
      </c>
      <c r="E6110" s="282" t="s">
        <v>2852</v>
      </c>
    </row>
    <row r="6111" spans="1:5" x14ac:dyDescent="0.2">
      <c r="A6111" s="282" t="s">
        <v>4593</v>
      </c>
      <c r="B6111" s="282" t="s">
        <v>4592</v>
      </c>
      <c r="C6111" s="282" t="s">
        <v>108</v>
      </c>
      <c r="D6111" s="310">
        <v>-5.5749128919860631</v>
      </c>
      <c r="E6111" s="282" t="s">
        <v>2852</v>
      </c>
    </row>
    <row r="6112" spans="1:5" x14ac:dyDescent="0.2">
      <c r="A6112" s="282" t="s">
        <v>4591</v>
      </c>
      <c r="B6112" s="282" t="s">
        <v>4590</v>
      </c>
      <c r="C6112" s="282" t="s">
        <v>108</v>
      </c>
      <c r="D6112" s="310">
        <v>4.8988285410010652</v>
      </c>
      <c r="E6112" s="282" t="s">
        <v>2844</v>
      </c>
    </row>
    <row r="6113" spans="1:5" x14ac:dyDescent="0.2">
      <c r="A6113" s="282" t="s">
        <v>4589</v>
      </c>
      <c r="B6113" s="282" t="s">
        <v>4588</v>
      </c>
      <c r="C6113" s="282" t="s">
        <v>108</v>
      </c>
      <c r="D6113" s="310">
        <v>38.951310861423224</v>
      </c>
      <c r="E6113" s="282" t="s">
        <v>2844</v>
      </c>
    </row>
    <row r="6114" spans="1:5" x14ac:dyDescent="0.2">
      <c r="A6114" s="282" t="s">
        <v>4587</v>
      </c>
      <c r="B6114" s="282" t="s">
        <v>4586</v>
      </c>
      <c r="C6114" s="282" t="s">
        <v>108</v>
      </c>
      <c r="D6114" s="310">
        <v>-15.2</v>
      </c>
      <c r="E6114" s="282" t="s">
        <v>2852</v>
      </c>
    </row>
    <row r="6115" spans="1:5" x14ac:dyDescent="0.2">
      <c r="A6115" s="282" t="s">
        <v>4585</v>
      </c>
      <c r="B6115" s="282" t="s">
        <v>4584</v>
      </c>
      <c r="C6115" s="282" t="s">
        <v>108</v>
      </c>
      <c r="D6115" s="310">
        <v>-5.3412462908011866</v>
      </c>
      <c r="E6115" s="282" t="s">
        <v>2852</v>
      </c>
    </row>
    <row r="6116" spans="1:5" x14ac:dyDescent="0.2">
      <c r="A6116" s="282" t="s">
        <v>4583</v>
      </c>
      <c r="B6116" s="282" t="s">
        <v>4582</v>
      </c>
      <c r="C6116" s="282" t="s">
        <v>108</v>
      </c>
      <c r="D6116" s="310">
        <v>-0.59405940594059403</v>
      </c>
      <c r="E6116" s="282" t="s">
        <v>2852</v>
      </c>
    </row>
    <row r="6117" spans="1:5" x14ac:dyDescent="0.2">
      <c r="A6117" s="282" t="s">
        <v>4581</v>
      </c>
      <c r="B6117" s="282" t="s">
        <v>4580</v>
      </c>
      <c r="C6117" s="282" t="s">
        <v>108</v>
      </c>
      <c r="D6117" s="310">
        <v>-7.7809798270893378</v>
      </c>
      <c r="E6117" s="282" t="s">
        <v>2852</v>
      </c>
    </row>
    <row r="6118" spans="1:5" x14ac:dyDescent="0.2">
      <c r="A6118" s="282" t="s">
        <v>4579</v>
      </c>
      <c r="B6118" s="282" t="s">
        <v>4578</v>
      </c>
      <c r="C6118" s="282" t="s">
        <v>108</v>
      </c>
      <c r="D6118" s="310">
        <v>0.31120331950207469</v>
      </c>
      <c r="E6118" s="282" t="s">
        <v>2849</v>
      </c>
    </row>
    <row r="6119" spans="1:5" x14ac:dyDescent="0.2">
      <c r="A6119" s="282" t="s">
        <v>4577</v>
      </c>
      <c r="B6119" s="282" t="s">
        <v>4576</v>
      </c>
      <c r="C6119" s="282" t="s">
        <v>108</v>
      </c>
      <c r="D6119" s="310">
        <v>48.048780487804876</v>
      </c>
      <c r="E6119" s="282" t="s">
        <v>2844</v>
      </c>
    </row>
    <row r="6120" spans="1:5" x14ac:dyDescent="0.2">
      <c r="A6120" s="282" t="s">
        <v>4575</v>
      </c>
      <c r="B6120" s="282" t="s">
        <v>4574</v>
      </c>
      <c r="C6120" s="282" t="s">
        <v>108</v>
      </c>
      <c r="D6120" s="310">
        <v>-6.8311195445920303</v>
      </c>
      <c r="E6120" s="282" t="s">
        <v>2852</v>
      </c>
    </row>
    <row r="6121" spans="1:5" x14ac:dyDescent="0.2">
      <c r="A6121" s="282" t="s">
        <v>4573</v>
      </c>
      <c r="B6121" s="282" t="s">
        <v>4572</v>
      </c>
      <c r="C6121" s="282" t="s">
        <v>108</v>
      </c>
      <c r="D6121" s="310">
        <v>3.278688524590164</v>
      </c>
      <c r="E6121" s="282" t="s">
        <v>2849</v>
      </c>
    </row>
    <row r="6122" spans="1:5" x14ac:dyDescent="0.2">
      <c r="A6122" s="282" t="s">
        <v>4571</v>
      </c>
      <c r="B6122" s="282" t="s">
        <v>4570</v>
      </c>
      <c r="C6122" s="282" t="s">
        <v>108</v>
      </c>
      <c r="D6122" s="310">
        <v>-7.942708333333333</v>
      </c>
      <c r="E6122" s="282" t="s">
        <v>2852</v>
      </c>
    </row>
    <row r="6123" spans="1:5" x14ac:dyDescent="0.2">
      <c r="A6123" s="282" t="s">
        <v>4569</v>
      </c>
      <c r="B6123" s="282" t="s">
        <v>4568</v>
      </c>
      <c r="C6123" s="282" t="s">
        <v>108</v>
      </c>
      <c r="D6123" s="310">
        <v>-5.5737704918032787</v>
      </c>
      <c r="E6123" s="282" t="s">
        <v>2852</v>
      </c>
    </row>
    <row r="6124" spans="1:5" x14ac:dyDescent="0.2">
      <c r="A6124" s="282" t="s">
        <v>4567</v>
      </c>
      <c r="B6124" s="282" t="s">
        <v>4566</v>
      </c>
      <c r="C6124" s="282" t="s">
        <v>108</v>
      </c>
      <c r="D6124" s="310">
        <v>3.125</v>
      </c>
      <c r="E6124" s="282" t="s">
        <v>2849</v>
      </c>
    </row>
    <row r="6125" spans="1:5" x14ac:dyDescent="0.2">
      <c r="A6125" s="282" t="s">
        <v>4565</v>
      </c>
      <c r="B6125" s="282" t="s">
        <v>4564</v>
      </c>
      <c r="C6125" s="282" t="s">
        <v>108</v>
      </c>
      <c r="D6125" s="310">
        <v>-10.559006211180124</v>
      </c>
      <c r="E6125" s="282" t="s">
        <v>2852</v>
      </c>
    </row>
    <row r="6126" spans="1:5" x14ac:dyDescent="0.2">
      <c r="A6126" s="282" t="s">
        <v>4563</v>
      </c>
      <c r="B6126" s="282" t="s">
        <v>4562</v>
      </c>
      <c r="C6126" s="282" t="s">
        <v>108</v>
      </c>
      <c r="D6126" s="310">
        <v>-11.934156378600823</v>
      </c>
      <c r="E6126" s="282" t="s">
        <v>2852</v>
      </c>
    </row>
    <row r="6127" spans="1:5" x14ac:dyDescent="0.2">
      <c r="A6127" s="282" t="s">
        <v>4561</v>
      </c>
      <c r="B6127" s="282" t="s">
        <v>4560</v>
      </c>
      <c r="C6127" s="282" t="s">
        <v>108</v>
      </c>
      <c r="D6127" s="310">
        <v>0.39603960396039606</v>
      </c>
      <c r="E6127" s="282" t="s">
        <v>2849</v>
      </c>
    </row>
    <row r="6128" spans="1:5" x14ac:dyDescent="0.2">
      <c r="A6128" s="282" t="s">
        <v>4559</v>
      </c>
      <c r="B6128" s="282" t="s">
        <v>4558</v>
      </c>
      <c r="C6128" s="282" t="s">
        <v>108</v>
      </c>
      <c r="D6128" s="310">
        <v>-5.383022774327122</v>
      </c>
      <c r="E6128" s="282" t="s">
        <v>2852</v>
      </c>
    </row>
    <row r="6129" spans="1:5" x14ac:dyDescent="0.2">
      <c r="A6129" s="282" t="s">
        <v>4557</v>
      </c>
      <c r="B6129" s="282" t="s">
        <v>4556</v>
      </c>
      <c r="C6129" s="282" t="s">
        <v>108</v>
      </c>
      <c r="D6129" s="310">
        <v>-7.0500927643784781</v>
      </c>
      <c r="E6129" s="282" t="s">
        <v>2852</v>
      </c>
    </row>
    <row r="6130" spans="1:5" x14ac:dyDescent="0.2">
      <c r="A6130" s="282" t="s">
        <v>4555</v>
      </c>
      <c r="B6130" s="282" t="s">
        <v>4554</v>
      </c>
      <c r="C6130" s="282" t="s">
        <v>108</v>
      </c>
      <c r="D6130" s="310">
        <v>48.80952380952381</v>
      </c>
      <c r="E6130" s="282" t="s">
        <v>2844</v>
      </c>
    </row>
    <row r="6131" spans="1:5" x14ac:dyDescent="0.2">
      <c r="A6131" s="282" t="s">
        <v>4553</v>
      </c>
      <c r="B6131" s="282" t="s">
        <v>4552</v>
      </c>
      <c r="C6131" s="282" t="s">
        <v>108</v>
      </c>
      <c r="D6131" s="310">
        <v>-2.5793650793650791</v>
      </c>
      <c r="E6131" s="282" t="s">
        <v>2852</v>
      </c>
    </row>
    <row r="6132" spans="1:5" x14ac:dyDescent="0.2">
      <c r="A6132" s="282" t="s">
        <v>4551</v>
      </c>
      <c r="B6132" s="282" t="s">
        <v>4550</v>
      </c>
      <c r="C6132" s="282" t="s">
        <v>108</v>
      </c>
      <c r="D6132" s="310">
        <v>-3.6992840095465391</v>
      </c>
      <c r="E6132" s="282" t="s">
        <v>2852</v>
      </c>
    </row>
    <row r="6133" spans="1:5" x14ac:dyDescent="0.2">
      <c r="A6133" s="282" t="s">
        <v>4549</v>
      </c>
      <c r="B6133" s="282" t="s">
        <v>4548</v>
      </c>
      <c r="C6133" s="282" t="s">
        <v>108</v>
      </c>
      <c r="D6133" s="310">
        <v>-14.00208986415883</v>
      </c>
      <c r="E6133" s="282" t="s">
        <v>2852</v>
      </c>
    </row>
    <row r="6134" spans="1:5" x14ac:dyDescent="0.2">
      <c r="A6134" s="282" t="s">
        <v>4547</v>
      </c>
      <c r="B6134" s="282" t="s">
        <v>4546</v>
      </c>
      <c r="C6134" s="282" t="s">
        <v>108</v>
      </c>
      <c r="D6134" s="310">
        <v>10.533910533910534</v>
      </c>
      <c r="E6134" s="282" t="s">
        <v>2844</v>
      </c>
    </row>
    <row r="6135" spans="1:5" x14ac:dyDescent="0.2">
      <c r="A6135" s="282" t="s">
        <v>4545</v>
      </c>
      <c r="B6135" s="282" t="s">
        <v>4544</v>
      </c>
      <c r="C6135" s="282" t="s">
        <v>108</v>
      </c>
      <c r="D6135" s="310">
        <v>-1.3262599469496021</v>
      </c>
      <c r="E6135" s="282" t="s">
        <v>2852</v>
      </c>
    </row>
    <row r="6136" spans="1:5" x14ac:dyDescent="0.2">
      <c r="A6136" s="282" t="s">
        <v>4543</v>
      </c>
      <c r="B6136" s="282" t="s">
        <v>4542</v>
      </c>
      <c r="C6136" s="282" t="s">
        <v>108</v>
      </c>
      <c r="D6136" s="310">
        <v>-4.5317220543806647</v>
      </c>
      <c r="E6136" s="282" t="s">
        <v>2852</v>
      </c>
    </row>
    <row r="6137" spans="1:5" x14ac:dyDescent="0.2">
      <c r="A6137" s="282" t="s">
        <v>4541</v>
      </c>
      <c r="B6137" s="282" t="s">
        <v>4540</v>
      </c>
      <c r="C6137" s="282" t="s">
        <v>108</v>
      </c>
      <c r="D6137" s="310">
        <v>16.2</v>
      </c>
      <c r="E6137" s="282" t="s">
        <v>2844</v>
      </c>
    </row>
    <row r="6138" spans="1:5" x14ac:dyDescent="0.2">
      <c r="A6138" s="282" t="s">
        <v>4539</v>
      </c>
      <c r="B6138" s="282" t="s">
        <v>4538</v>
      </c>
      <c r="C6138" s="282" t="s">
        <v>108</v>
      </c>
      <c r="D6138" s="310">
        <v>8.8962108731466234</v>
      </c>
      <c r="E6138" s="282" t="s">
        <v>2844</v>
      </c>
    </row>
    <row r="6139" spans="1:5" x14ac:dyDescent="0.2">
      <c r="A6139" s="282" t="s">
        <v>4537</v>
      </c>
      <c r="B6139" s="282" t="s">
        <v>4536</v>
      </c>
      <c r="C6139" s="282" t="s">
        <v>108</v>
      </c>
      <c r="D6139" s="310">
        <v>-14.608076009501186</v>
      </c>
      <c r="E6139" s="282" t="s">
        <v>2852</v>
      </c>
    </row>
    <row r="6140" spans="1:5" x14ac:dyDescent="0.2">
      <c r="A6140" s="282" t="s">
        <v>4535</v>
      </c>
      <c r="B6140" s="282" t="s">
        <v>4534</v>
      </c>
      <c r="C6140" s="282" t="s">
        <v>108</v>
      </c>
      <c r="D6140" s="310">
        <v>-10.930735930735931</v>
      </c>
      <c r="E6140" s="282" t="s">
        <v>2852</v>
      </c>
    </row>
    <row r="6141" spans="1:5" x14ac:dyDescent="0.2">
      <c r="A6141" s="282" t="s">
        <v>4533</v>
      </c>
      <c r="B6141" s="282" t="s">
        <v>4532</v>
      </c>
      <c r="C6141" s="282" t="s">
        <v>108</v>
      </c>
      <c r="D6141" s="310">
        <v>-6.1573546180159635</v>
      </c>
      <c r="E6141" s="282" t="s">
        <v>2852</v>
      </c>
    </row>
    <row r="6142" spans="1:5" x14ac:dyDescent="0.2">
      <c r="A6142" s="282" t="s">
        <v>4531</v>
      </c>
      <c r="B6142" s="282" t="s">
        <v>4530</v>
      </c>
      <c r="C6142" s="282" t="s">
        <v>108</v>
      </c>
      <c r="D6142" s="310">
        <v>-18.258132214060861</v>
      </c>
      <c r="E6142" s="282" t="s">
        <v>2852</v>
      </c>
    </row>
    <row r="6143" spans="1:5" x14ac:dyDescent="0.2">
      <c r="A6143" s="282" t="s">
        <v>4529</v>
      </c>
      <c r="B6143" s="282" t="s">
        <v>4528</v>
      </c>
      <c r="C6143" s="282" t="s">
        <v>108</v>
      </c>
      <c r="D6143" s="310">
        <v>6.6852367688022287</v>
      </c>
      <c r="E6143" s="282" t="s">
        <v>2844</v>
      </c>
    </row>
    <row r="6144" spans="1:5" x14ac:dyDescent="0.2">
      <c r="A6144" s="282" t="s">
        <v>4527</v>
      </c>
      <c r="B6144" s="282" t="s">
        <v>4526</v>
      </c>
      <c r="C6144" s="282" t="s">
        <v>108</v>
      </c>
      <c r="D6144" s="310">
        <v>-0.36540803897685747</v>
      </c>
      <c r="E6144" s="282" t="s">
        <v>2852</v>
      </c>
    </row>
    <row r="6145" spans="1:5" x14ac:dyDescent="0.2">
      <c r="A6145" s="282" t="s">
        <v>4525</v>
      </c>
      <c r="B6145" s="282" t="s">
        <v>4524</v>
      </c>
      <c r="C6145" s="282" t="s">
        <v>108</v>
      </c>
      <c r="D6145" s="310">
        <v>0.42643923240938164</v>
      </c>
      <c r="E6145" s="282" t="s">
        <v>2849</v>
      </c>
    </row>
    <row r="6146" spans="1:5" x14ac:dyDescent="0.2">
      <c r="A6146" s="282" t="s">
        <v>4523</v>
      </c>
      <c r="B6146" s="282" t="s">
        <v>4522</v>
      </c>
      <c r="C6146" s="282" t="s">
        <v>108</v>
      </c>
      <c r="D6146" s="310">
        <v>-2.4390243902439024</v>
      </c>
      <c r="E6146" s="282" t="s">
        <v>2852</v>
      </c>
    </row>
    <row r="6147" spans="1:5" x14ac:dyDescent="0.2">
      <c r="A6147" s="282" t="s">
        <v>4521</v>
      </c>
      <c r="B6147" s="282" t="s">
        <v>4520</v>
      </c>
      <c r="C6147" s="282" t="s">
        <v>108</v>
      </c>
      <c r="D6147" s="310">
        <v>-2.2919179734620023</v>
      </c>
      <c r="E6147" s="282" t="s">
        <v>2852</v>
      </c>
    </row>
    <row r="6148" spans="1:5" x14ac:dyDescent="0.2">
      <c r="A6148" s="282" t="s">
        <v>4519</v>
      </c>
      <c r="B6148" s="282" t="s">
        <v>4518</v>
      </c>
      <c r="C6148" s="282" t="s">
        <v>108</v>
      </c>
      <c r="D6148" s="310">
        <v>5.036726128016789</v>
      </c>
      <c r="E6148" s="282" t="s">
        <v>2844</v>
      </c>
    </row>
    <row r="6149" spans="1:5" x14ac:dyDescent="0.2">
      <c r="A6149" s="282" t="s">
        <v>4517</v>
      </c>
      <c r="B6149" s="282" t="s">
        <v>4516</v>
      </c>
      <c r="C6149" s="282" t="s">
        <v>108</v>
      </c>
      <c r="D6149" s="310">
        <v>88.911290322580655</v>
      </c>
      <c r="E6149" s="282" t="s">
        <v>2844</v>
      </c>
    </row>
    <row r="6150" spans="1:5" x14ac:dyDescent="0.2">
      <c r="A6150" s="282" t="s">
        <v>4515</v>
      </c>
      <c r="B6150" s="282" t="s">
        <v>4514</v>
      </c>
      <c r="C6150" s="282" t="s">
        <v>108</v>
      </c>
      <c r="D6150" s="310">
        <v>-3.9855072463768111</v>
      </c>
      <c r="E6150" s="282" t="s">
        <v>2852</v>
      </c>
    </row>
    <row r="6151" spans="1:5" x14ac:dyDescent="0.2">
      <c r="A6151" s="282" t="s">
        <v>4513</v>
      </c>
      <c r="B6151" s="282" t="s">
        <v>4512</v>
      </c>
      <c r="C6151" s="282" t="s">
        <v>108</v>
      </c>
      <c r="D6151" s="310">
        <v>-18.851251840942563</v>
      </c>
      <c r="E6151" s="282" t="s">
        <v>2852</v>
      </c>
    </row>
    <row r="6152" spans="1:5" x14ac:dyDescent="0.2">
      <c r="A6152" s="282" t="s">
        <v>4511</v>
      </c>
      <c r="B6152" s="282" t="s">
        <v>4510</v>
      </c>
      <c r="C6152" s="282" t="s">
        <v>108</v>
      </c>
      <c r="D6152" s="310">
        <v>6.5989847715736047</v>
      </c>
      <c r="E6152" s="282" t="s">
        <v>2844</v>
      </c>
    </row>
    <row r="6153" spans="1:5" x14ac:dyDescent="0.2">
      <c r="A6153" s="282" t="s">
        <v>4509</v>
      </c>
      <c r="B6153" s="282" t="s">
        <v>4508</v>
      </c>
      <c r="C6153" s="282" t="s">
        <v>108</v>
      </c>
      <c r="D6153" s="310">
        <v>-2.34375</v>
      </c>
      <c r="E6153" s="282" t="s">
        <v>2852</v>
      </c>
    </row>
    <row r="6154" spans="1:5" x14ac:dyDescent="0.2">
      <c r="A6154" s="282" t="s">
        <v>4507</v>
      </c>
      <c r="B6154" s="282" t="s">
        <v>4506</v>
      </c>
      <c r="C6154" s="282" t="s">
        <v>108</v>
      </c>
      <c r="D6154" s="310">
        <v>-5.4389312977099236</v>
      </c>
      <c r="E6154" s="282" t="s">
        <v>2852</v>
      </c>
    </row>
    <row r="6155" spans="1:5" x14ac:dyDescent="0.2">
      <c r="A6155" s="282" t="s">
        <v>4505</v>
      </c>
      <c r="B6155" s="282" t="s">
        <v>4504</v>
      </c>
      <c r="C6155" s="282" t="s">
        <v>108</v>
      </c>
      <c r="D6155" s="310">
        <v>8.7053571428571423</v>
      </c>
      <c r="E6155" s="282" t="s">
        <v>2844</v>
      </c>
    </row>
    <row r="6156" spans="1:5" x14ac:dyDescent="0.2">
      <c r="A6156" s="282" t="s">
        <v>4503</v>
      </c>
      <c r="B6156" s="282" t="s">
        <v>4502</v>
      </c>
      <c r="C6156" s="282" t="s">
        <v>108</v>
      </c>
      <c r="D6156" s="310">
        <v>20.332480818414322</v>
      </c>
      <c r="E6156" s="282" t="s">
        <v>2844</v>
      </c>
    </row>
    <row r="6157" spans="1:5" x14ac:dyDescent="0.2">
      <c r="A6157" s="282" t="s">
        <v>4501</v>
      </c>
      <c r="B6157" s="282" t="s">
        <v>4500</v>
      </c>
      <c r="C6157" s="282" t="s">
        <v>108</v>
      </c>
      <c r="D6157" s="310">
        <v>1.935483870967742</v>
      </c>
      <c r="E6157" s="282" t="s">
        <v>2849</v>
      </c>
    </row>
    <row r="6158" spans="1:5" x14ac:dyDescent="0.2">
      <c r="A6158" s="282" t="s">
        <v>4499</v>
      </c>
      <c r="B6158" s="282" t="s">
        <v>4498</v>
      </c>
      <c r="C6158" s="282" t="s">
        <v>108</v>
      </c>
      <c r="D6158" s="310">
        <v>-6.1904761904761907</v>
      </c>
      <c r="E6158" s="282" t="s">
        <v>2852</v>
      </c>
    </row>
    <row r="6159" spans="1:5" x14ac:dyDescent="0.2">
      <c r="A6159" s="282" t="s">
        <v>4497</v>
      </c>
      <c r="B6159" s="282" t="s">
        <v>4496</v>
      </c>
      <c r="C6159" s="282" t="s">
        <v>108</v>
      </c>
      <c r="D6159" s="310">
        <v>-3.225806451612903</v>
      </c>
      <c r="E6159" s="282" t="s">
        <v>2852</v>
      </c>
    </row>
    <row r="6160" spans="1:5" x14ac:dyDescent="0.2">
      <c r="A6160" s="282" t="s">
        <v>4495</v>
      </c>
      <c r="B6160" s="282" t="s">
        <v>4494</v>
      </c>
      <c r="C6160" s="282" t="s">
        <v>108</v>
      </c>
      <c r="D6160" s="310">
        <v>-7.1354705274043431</v>
      </c>
      <c r="E6160" s="282" t="s">
        <v>2852</v>
      </c>
    </row>
    <row r="6161" spans="1:5" x14ac:dyDescent="0.2">
      <c r="A6161" s="282" t="s">
        <v>4493</v>
      </c>
      <c r="B6161" s="282" t="s">
        <v>4492</v>
      </c>
      <c r="C6161" s="282" t="s">
        <v>108</v>
      </c>
      <c r="D6161" s="310">
        <v>-2.9135338345864659</v>
      </c>
      <c r="E6161" s="282" t="s">
        <v>2852</v>
      </c>
    </row>
    <row r="6162" spans="1:5" x14ac:dyDescent="0.2">
      <c r="A6162" s="282" t="s">
        <v>4491</v>
      </c>
      <c r="B6162" s="282" t="s">
        <v>4490</v>
      </c>
      <c r="C6162" s="282" t="s">
        <v>108</v>
      </c>
      <c r="D6162" s="310">
        <v>-0.13908205841446453</v>
      </c>
      <c r="E6162" s="282" t="s">
        <v>2852</v>
      </c>
    </row>
    <row r="6163" spans="1:5" x14ac:dyDescent="0.2">
      <c r="A6163" s="282" t="s">
        <v>4489</v>
      </c>
      <c r="B6163" s="282" t="s">
        <v>4488</v>
      </c>
      <c r="C6163" s="282" t="s">
        <v>108</v>
      </c>
      <c r="D6163" s="310">
        <v>2.9023746701846966</v>
      </c>
      <c r="E6163" s="282" t="s">
        <v>2849</v>
      </c>
    </row>
    <row r="6164" spans="1:5" x14ac:dyDescent="0.2">
      <c r="A6164" s="282" t="s">
        <v>4487</v>
      </c>
      <c r="B6164" s="282" t="s">
        <v>4486</v>
      </c>
      <c r="C6164" s="282" t="s">
        <v>108</v>
      </c>
      <c r="D6164" s="310">
        <v>-4.6113306982872198</v>
      </c>
      <c r="E6164" s="282" t="s">
        <v>2852</v>
      </c>
    </row>
    <row r="6165" spans="1:5" x14ac:dyDescent="0.2">
      <c r="A6165" s="282" t="s">
        <v>4485</v>
      </c>
      <c r="B6165" s="282" t="s">
        <v>4484</v>
      </c>
      <c r="C6165" s="282" t="s">
        <v>108</v>
      </c>
      <c r="D6165" s="310">
        <v>-10.668563300142248</v>
      </c>
      <c r="E6165" s="282" t="s">
        <v>2852</v>
      </c>
    </row>
    <row r="6166" spans="1:5" x14ac:dyDescent="0.2">
      <c r="A6166" s="282" t="s">
        <v>4483</v>
      </c>
      <c r="B6166" s="282" t="s">
        <v>4482</v>
      </c>
      <c r="C6166" s="282" t="s">
        <v>108</v>
      </c>
      <c r="D6166" s="310">
        <v>0</v>
      </c>
      <c r="E6166" s="282" t="s">
        <v>3705</v>
      </c>
    </row>
    <row r="6167" spans="1:5" x14ac:dyDescent="0.2">
      <c r="A6167" s="282" t="s">
        <v>4481</v>
      </c>
      <c r="B6167" s="282" t="s">
        <v>4480</v>
      </c>
      <c r="C6167" s="282" t="s">
        <v>108</v>
      </c>
      <c r="D6167" s="310">
        <v>-3.2828282828282833</v>
      </c>
      <c r="E6167" s="282" t="s">
        <v>2852</v>
      </c>
    </row>
    <row r="6168" spans="1:5" x14ac:dyDescent="0.2">
      <c r="A6168" s="282" t="s">
        <v>4479</v>
      </c>
      <c r="B6168" s="282" t="s">
        <v>4478</v>
      </c>
      <c r="C6168" s="282" t="s">
        <v>108</v>
      </c>
      <c r="D6168" s="310">
        <v>-8.682634730538922</v>
      </c>
      <c r="E6168" s="282" t="s">
        <v>2852</v>
      </c>
    </row>
    <row r="6169" spans="1:5" x14ac:dyDescent="0.2">
      <c r="A6169" s="282" t="s">
        <v>4477</v>
      </c>
      <c r="B6169" s="282" t="s">
        <v>4476</v>
      </c>
      <c r="C6169" s="282" t="s">
        <v>108</v>
      </c>
      <c r="D6169" s="310">
        <v>0.85763293310463129</v>
      </c>
      <c r="E6169" s="282" t="s">
        <v>2849</v>
      </c>
    </row>
    <row r="6170" spans="1:5" x14ac:dyDescent="0.2">
      <c r="A6170" s="282" t="s">
        <v>4475</v>
      </c>
      <c r="B6170" s="282" t="s">
        <v>4474</v>
      </c>
      <c r="C6170" s="282" t="s">
        <v>108</v>
      </c>
      <c r="D6170" s="310">
        <v>-2.3872679045092835</v>
      </c>
      <c r="E6170" s="282" t="s">
        <v>2852</v>
      </c>
    </row>
    <row r="6171" spans="1:5" x14ac:dyDescent="0.2">
      <c r="A6171" s="282" t="s">
        <v>4473</v>
      </c>
      <c r="B6171" s="282" t="s">
        <v>4472</v>
      </c>
      <c r="C6171" s="282" t="s">
        <v>108</v>
      </c>
      <c r="D6171" s="310">
        <v>-10.51930758988016</v>
      </c>
      <c r="E6171" s="282" t="s">
        <v>2852</v>
      </c>
    </row>
    <row r="6172" spans="1:5" x14ac:dyDescent="0.2">
      <c r="A6172" s="282" t="s">
        <v>4471</v>
      </c>
      <c r="B6172" s="282" t="s">
        <v>4470</v>
      </c>
      <c r="C6172" s="282" t="s">
        <v>108</v>
      </c>
      <c r="D6172" s="310">
        <v>-12.880886426592797</v>
      </c>
      <c r="E6172" s="282" t="s">
        <v>2852</v>
      </c>
    </row>
    <row r="6173" spans="1:5" x14ac:dyDescent="0.2">
      <c r="A6173" s="282" t="s">
        <v>4469</v>
      </c>
      <c r="B6173" s="282" t="s">
        <v>4468</v>
      </c>
      <c r="C6173" s="282" t="s">
        <v>108</v>
      </c>
      <c r="D6173" s="310">
        <v>-13.038906414300735</v>
      </c>
      <c r="E6173" s="282" t="s">
        <v>2852</v>
      </c>
    </row>
    <row r="6174" spans="1:5" x14ac:dyDescent="0.2">
      <c r="A6174" s="282" t="s">
        <v>4467</v>
      </c>
      <c r="B6174" s="282" t="s">
        <v>4466</v>
      </c>
      <c r="C6174" s="282" t="s">
        <v>108</v>
      </c>
      <c r="D6174" s="310">
        <v>16.901408450704224</v>
      </c>
      <c r="E6174" s="282" t="s">
        <v>2844</v>
      </c>
    </row>
    <row r="6175" spans="1:5" x14ac:dyDescent="0.2">
      <c r="A6175" s="282" t="s">
        <v>4465</v>
      </c>
      <c r="B6175" s="282" t="s">
        <v>4464</v>
      </c>
      <c r="C6175" s="282" t="s">
        <v>108</v>
      </c>
      <c r="D6175" s="310">
        <v>-1.1345218800648298</v>
      </c>
      <c r="E6175" s="282" t="s">
        <v>2852</v>
      </c>
    </row>
    <row r="6176" spans="1:5" x14ac:dyDescent="0.2">
      <c r="A6176" s="282" t="s">
        <v>4463</v>
      </c>
      <c r="B6176" s="282" t="s">
        <v>4462</v>
      </c>
      <c r="C6176" s="282" t="s">
        <v>108</v>
      </c>
      <c r="D6176" s="310">
        <v>-4.3624161073825505</v>
      </c>
      <c r="E6176" s="282" t="s">
        <v>2852</v>
      </c>
    </row>
    <row r="6177" spans="1:5" x14ac:dyDescent="0.2">
      <c r="A6177" s="282" t="s">
        <v>4461</v>
      </c>
      <c r="B6177" s="282" t="s">
        <v>4460</v>
      </c>
      <c r="C6177" s="282" t="s">
        <v>108</v>
      </c>
      <c r="D6177" s="310">
        <v>-11.439588688946015</v>
      </c>
      <c r="E6177" s="282" t="s">
        <v>2852</v>
      </c>
    </row>
    <row r="6178" spans="1:5" x14ac:dyDescent="0.2">
      <c r="A6178" s="282" t="s">
        <v>4459</v>
      </c>
      <c r="B6178" s="282" t="s">
        <v>4458</v>
      </c>
      <c r="C6178" s="282" t="s">
        <v>108</v>
      </c>
      <c r="D6178" s="310">
        <v>-5.2631578947368416</v>
      </c>
      <c r="E6178" s="282" t="s">
        <v>2852</v>
      </c>
    </row>
    <row r="6179" spans="1:5" x14ac:dyDescent="0.2">
      <c r="A6179" s="282" t="s">
        <v>4457</v>
      </c>
      <c r="B6179" s="282" t="s">
        <v>4456</v>
      </c>
      <c r="C6179" s="282" t="s">
        <v>108</v>
      </c>
      <c r="D6179" s="310">
        <v>13.298791018998275</v>
      </c>
      <c r="E6179" s="282" t="s">
        <v>2844</v>
      </c>
    </row>
    <row r="6180" spans="1:5" x14ac:dyDescent="0.2">
      <c r="A6180" s="282" t="s">
        <v>4455</v>
      </c>
      <c r="B6180" s="282" t="s">
        <v>4454</v>
      </c>
      <c r="C6180" s="282" t="s">
        <v>108</v>
      </c>
      <c r="D6180" s="310">
        <v>-3.6241610738255035</v>
      </c>
      <c r="E6180" s="282" t="s">
        <v>2852</v>
      </c>
    </row>
    <row r="6181" spans="1:5" x14ac:dyDescent="0.2">
      <c r="A6181" s="282" t="s">
        <v>4453</v>
      </c>
      <c r="B6181" s="282" t="s">
        <v>4452</v>
      </c>
      <c r="C6181" s="282" t="s">
        <v>108</v>
      </c>
      <c r="D6181" s="310">
        <v>-12.313432835820896</v>
      </c>
      <c r="E6181" s="282" t="s">
        <v>2852</v>
      </c>
    </row>
    <row r="6182" spans="1:5" x14ac:dyDescent="0.2">
      <c r="A6182" s="282" t="s">
        <v>4451</v>
      </c>
      <c r="B6182" s="282" t="s">
        <v>4450</v>
      </c>
      <c r="C6182" s="282" t="s">
        <v>108</v>
      </c>
      <c r="D6182" s="310">
        <v>9.67741935483871</v>
      </c>
      <c r="E6182" s="282" t="s">
        <v>2844</v>
      </c>
    </row>
    <row r="6183" spans="1:5" x14ac:dyDescent="0.2">
      <c r="A6183" s="282" t="s">
        <v>4449</v>
      </c>
      <c r="B6183" s="282" t="s">
        <v>4448</v>
      </c>
      <c r="C6183" s="282" t="s">
        <v>108</v>
      </c>
      <c r="D6183" s="310">
        <v>37.689969604863222</v>
      </c>
      <c r="E6183" s="282" t="s">
        <v>2844</v>
      </c>
    </row>
    <row r="6184" spans="1:5" x14ac:dyDescent="0.2">
      <c r="A6184" s="282" t="s">
        <v>4447</v>
      </c>
      <c r="B6184" s="282" t="s">
        <v>4446</v>
      </c>
      <c r="C6184" s="282" t="s">
        <v>108</v>
      </c>
      <c r="D6184" s="310">
        <v>-7.9306071871127637</v>
      </c>
      <c r="E6184" s="282" t="s">
        <v>2852</v>
      </c>
    </row>
    <row r="6185" spans="1:5" x14ac:dyDescent="0.2">
      <c r="A6185" s="282" t="s">
        <v>4445</v>
      </c>
      <c r="B6185" s="282" t="s">
        <v>4444</v>
      </c>
      <c r="C6185" s="282" t="s">
        <v>108</v>
      </c>
      <c r="D6185" s="310">
        <v>-0.27397260273972601</v>
      </c>
      <c r="E6185" s="282" t="s">
        <v>2852</v>
      </c>
    </row>
    <row r="6186" spans="1:5" x14ac:dyDescent="0.2">
      <c r="A6186" s="282" t="s">
        <v>4443</v>
      </c>
      <c r="B6186" s="282" t="s">
        <v>4442</v>
      </c>
      <c r="C6186" s="282" t="s">
        <v>108</v>
      </c>
      <c r="D6186" s="310">
        <v>-16.472545757071547</v>
      </c>
      <c r="E6186" s="282" t="s">
        <v>2852</v>
      </c>
    </row>
    <row r="6187" spans="1:5" x14ac:dyDescent="0.2">
      <c r="A6187" s="282" t="s">
        <v>4441</v>
      </c>
      <c r="B6187" s="282" t="s">
        <v>4440</v>
      </c>
      <c r="C6187" s="282" t="s">
        <v>108</v>
      </c>
      <c r="D6187" s="310">
        <v>-4.3701799485861184</v>
      </c>
      <c r="E6187" s="282" t="s">
        <v>2852</v>
      </c>
    </row>
    <row r="6188" spans="1:5" x14ac:dyDescent="0.2">
      <c r="A6188" s="282" t="s">
        <v>4439</v>
      </c>
      <c r="B6188" s="282" t="s">
        <v>4438</v>
      </c>
      <c r="C6188" s="282" t="s">
        <v>108</v>
      </c>
      <c r="D6188" s="310">
        <v>3.9215686274509802</v>
      </c>
      <c r="E6188" s="282" t="s">
        <v>2849</v>
      </c>
    </row>
    <row r="6189" spans="1:5" x14ac:dyDescent="0.2">
      <c r="A6189" s="282" t="s">
        <v>4437</v>
      </c>
      <c r="B6189" s="282" t="s">
        <v>4436</v>
      </c>
      <c r="C6189" s="282" t="s">
        <v>108</v>
      </c>
      <c r="D6189" s="310">
        <v>-0.54644808743169404</v>
      </c>
      <c r="E6189" s="282" t="s">
        <v>2852</v>
      </c>
    </row>
    <row r="6190" spans="1:5" x14ac:dyDescent="0.2">
      <c r="A6190" s="282" t="s">
        <v>4435</v>
      </c>
      <c r="B6190" s="282" t="s">
        <v>4434</v>
      </c>
      <c r="C6190" s="282" t="s">
        <v>108</v>
      </c>
      <c r="D6190" s="310">
        <v>1.8018018018018018</v>
      </c>
      <c r="E6190" s="282" t="s">
        <v>2849</v>
      </c>
    </row>
    <row r="6191" spans="1:5" x14ac:dyDescent="0.2">
      <c r="A6191" s="282" t="s">
        <v>4433</v>
      </c>
      <c r="B6191" s="282" t="s">
        <v>4432</v>
      </c>
      <c r="C6191" s="282" t="s">
        <v>108</v>
      </c>
      <c r="D6191" s="310">
        <v>1.0040160642570282</v>
      </c>
      <c r="E6191" s="282" t="s">
        <v>2849</v>
      </c>
    </row>
    <row r="6192" spans="1:5" x14ac:dyDescent="0.2">
      <c r="A6192" s="282" t="s">
        <v>4431</v>
      </c>
      <c r="B6192" s="282" t="s">
        <v>4430</v>
      </c>
      <c r="C6192" s="282" t="s">
        <v>108</v>
      </c>
      <c r="D6192" s="310">
        <v>-3.4883720930232558</v>
      </c>
      <c r="E6192" s="282" t="s">
        <v>2852</v>
      </c>
    </row>
    <row r="6193" spans="1:5" x14ac:dyDescent="0.2">
      <c r="A6193" s="282" t="s">
        <v>4429</v>
      </c>
      <c r="B6193" s="282" t="s">
        <v>4428</v>
      </c>
      <c r="C6193" s="282" t="s">
        <v>108</v>
      </c>
      <c r="D6193" s="310">
        <v>-11.1254851228978</v>
      </c>
      <c r="E6193" s="282" t="s">
        <v>2852</v>
      </c>
    </row>
    <row r="6194" spans="1:5" x14ac:dyDescent="0.2">
      <c r="A6194" s="282" t="s">
        <v>4427</v>
      </c>
      <c r="B6194" s="282" t="s">
        <v>4426</v>
      </c>
      <c r="C6194" s="282" t="s">
        <v>108</v>
      </c>
      <c r="D6194" s="310">
        <v>-6.7282321899736157</v>
      </c>
      <c r="E6194" s="282" t="s">
        <v>2852</v>
      </c>
    </row>
    <row r="6195" spans="1:5" x14ac:dyDescent="0.2">
      <c r="A6195" s="282" t="s">
        <v>4425</v>
      </c>
      <c r="B6195" s="282" t="s">
        <v>4424</v>
      </c>
      <c r="C6195" s="282" t="s">
        <v>108</v>
      </c>
      <c r="D6195" s="310">
        <v>12.446351931330472</v>
      </c>
      <c r="E6195" s="282" t="s">
        <v>2844</v>
      </c>
    </row>
    <row r="6196" spans="1:5" x14ac:dyDescent="0.2">
      <c r="A6196" s="282" t="s">
        <v>4423</v>
      </c>
      <c r="B6196" s="282" t="s">
        <v>4422</v>
      </c>
      <c r="C6196" s="282" t="s">
        <v>108</v>
      </c>
      <c r="D6196" s="310">
        <v>-11.313131313131313</v>
      </c>
      <c r="E6196" s="282" t="s">
        <v>2852</v>
      </c>
    </row>
    <row r="6197" spans="1:5" x14ac:dyDescent="0.2">
      <c r="A6197" s="282" t="s">
        <v>4421</v>
      </c>
      <c r="B6197" s="282" t="s">
        <v>4420</v>
      </c>
      <c r="C6197" s="282" t="s">
        <v>108</v>
      </c>
      <c r="D6197" s="310">
        <v>-0.67491563554555678</v>
      </c>
      <c r="E6197" s="282" t="s">
        <v>2852</v>
      </c>
    </row>
    <row r="6198" spans="1:5" x14ac:dyDescent="0.2">
      <c r="A6198" s="282" t="s">
        <v>4419</v>
      </c>
      <c r="B6198" s="282" t="s">
        <v>4418</v>
      </c>
      <c r="C6198" s="282" t="s">
        <v>108</v>
      </c>
      <c r="D6198" s="310">
        <v>23.551171393341551</v>
      </c>
      <c r="E6198" s="282" t="s">
        <v>2844</v>
      </c>
    </row>
    <row r="6199" spans="1:5" x14ac:dyDescent="0.2">
      <c r="A6199" s="282" t="s">
        <v>4417</v>
      </c>
      <c r="B6199" s="282" t="s">
        <v>4416</v>
      </c>
      <c r="C6199" s="282" t="s">
        <v>108</v>
      </c>
      <c r="D6199" s="310">
        <v>77.653631284916202</v>
      </c>
      <c r="E6199" s="282" t="s">
        <v>2844</v>
      </c>
    </row>
    <row r="6200" spans="1:5" x14ac:dyDescent="0.2">
      <c r="A6200" s="282" t="s">
        <v>4415</v>
      </c>
      <c r="B6200" s="282" t="s">
        <v>4414</v>
      </c>
      <c r="C6200" s="282" t="s">
        <v>108</v>
      </c>
      <c r="D6200" s="310">
        <v>-4.5395590142671853</v>
      </c>
      <c r="E6200" s="282" t="s">
        <v>2852</v>
      </c>
    </row>
    <row r="6201" spans="1:5" x14ac:dyDescent="0.2">
      <c r="A6201" s="282" t="s">
        <v>4413</v>
      </c>
      <c r="B6201" s="282" t="s">
        <v>4412</v>
      </c>
      <c r="C6201" s="282" t="s">
        <v>108</v>
      </c>
      <c r="D6201" s="310">
        <v>8.0751173708920181</v>
      </c>
      <c r="E6201" s="282" t="s">
        <v>2844</v>
      </c>
    </row>
    <row r="6202" spans="1:5" x14ac:dyDescent="0.2">
      <c r="A6202" s="282" t="s">
        <v>4411</v>
      </c>
      <c r="B6202" s="282" t="s">
        <v>4410</v>
      </c>
      <c r="C6202" s="282" t="s">
        <v>108</v>
      </c>
      <c r="D6202" s="310">
        <v>-6.4116985376827893</v>
      </c>
      <c r="E6202" s="282" t="s">
        <v>2852</v>
      </c>
    </row>
    <row r="6203" spans="1:5" x14ac:dyDescent="0.2">
      <c r="A6203" s="282" t="s">
        <v>4409</v>
      </c>
      <c r="B6203" s="282" t="s">
        <v>4408</v>
      </c>
      <c r="C6203" s="282" t="s">
        <v>108</v>
      </c>
      <c r="D6203" s="310">
        <v>128.0977312390925</v>
      </c>
      <c r="E6203" s="282" t="s">
        <v>2844</v>
      </c>
    </row>
    <row r="6204" spans="1:5" x14ac:dyDescent="0.2">
      <c r="A6204" s="282" t="s">
        <v>4407</v>
      </c>
      <c r="B6204" s="282" t="s">
        <v>4406</v>
      </c>
      <c r="C6204" s="282" t="s">
        <v>108</v>
      </c>
      <c r="D6204" s="310">
        <v>118.41541755888652</v>
      </c>
      <c r="E6204" s="282" t="s">
        <v>2844</v>
      </c>
    </row>
    <row r="6205" spans="1:5" x14ac:dyDescent="0.2">
      <c r="A6205" s="282" t="s">
        <v>4405</v>
      </c>
      <c r="B6205" s="282" t="s">
        <v>4404</v>
      </c>
      <c r="C6205" s="282" t="s">
        <v>108</v>
      </c>
      <c r="D6205" s="310">
        <v>-6.8690095846645374</v>
      </c>
      <c r="E6205" s="282" t="s">
        <v>2852</v>
      </c>
    </row>
    <row r="6206" spans="1:5" x14ac:dyDescent="0.2">
      <c r="A6206" s="282" t="s">
        <v>4403</v>
      </c>
      <c r="B6206" s="282" t="s">
        <v>4402</v>
      </c>
      <c r="C6206" s="282" t="s">
        <v>108</v>
      </c>
      <c r="D6206" s="310">
        <v>2.9062087186261558</v>
      </c>
      <c r="E6206" s="282" t="s">
        <v>2849</v>
      </c>
    </row>
    <row r="6207" spans="1:5" x14ac:dyDescent="0.2">
      <c r="A6207" s="282" t="s">
        <v>4401</v>
      </c>
      <c r="B6207" s="282" t="s">
        <v>4400</v>
      </c>
      <c r="C6207" s="282" t="s">
        <v>108</v>
      </c>
      <c r="D6207" s="310">
        <v>-8.8560885608856079</v>
      </c>
      <c r="E6207" s="282" t="s">
        <v>2852</v>
      </c>
    </row>
    <row r="6208" spans="1:5" x14ac:dyDescent="0.2">
      <c r="A6208" s="282" t="s">
        <v>4399</v>
      </c>
      <c r="B6208" s="282" t="s">
        <v>4398</v>
      </c>
      <c r="C6208" s="282" t="s">
        <v>108</v>
      </c>
      <c r="D6208" s="310">
        <v>-13.03724928366762</v>
      </c>
      <c r="E6208" s="282" t="s">
        <v>2852</v>
      </c>
    </row>
    <row r="6209" spans="1:5" x14ac:dyDescent="0.2">
      <c r="A6209" s="282" t="s">
        <v>4397</v>
      </c>
      <c r="B6209" s="282" t="s">
        <v>4396</v>
      </c>
      <c r="C6209" s="282" t="s">
        <v>108</v>
      </c>
      <c r="D6209" s="310">
        <v>-11.331133113311331</v>
      </c>
      <c r="E6209" s="282" t="s">
        <v>2852</v>
      </c>
    </row>
    <row r="6210" spans="1:5" x14ac:dyDescent="0.2">
      <c r="A6210" s="282" t="s">
        <v>4395</v>
      </c>
      <c r="B6210" s="282" t="s">
        <v>4394</v>
      </c>
      <c r="C6210" s="282" t="s">
        <v>108</v>
      </c>
      <c r="D6210" s="310">
        <v>-5.02092050209205</v>
      </c>
      <c r="E6210" s="282" t="s">
        <v>2852</v>
      </c>
    </row>
    <row r="6211" spans="1:5" x14ac:dyDescent="0.2">
      <c r="A6211" s="282" t="s">
        <v>4393</v>
      </c>
      <c r="B6211" s="282" t="s">
        <v>4392</v>
      </c>
      <c r="C6211" s="282" t="s">
        <v>108</v>
      </c>
      <c r="D6211" s="310">
        <v>-4.5197740112994351</v>
      </c>
      <c r="E6211" s="282" t="s">
        <v>2852</v>
      </c>
    </row>
    <row r="6212" spans="1:5" x14ac:dyDescent="0.2">
      <c r="A6212" s="282" t="s">
        <v>4391</v>
      </c>
      <c r="B6212" s="282" t="s">
        <v>4390</v>
      </c>
      <c r="C6212" s="282" t="s">
        <v>108</v>
      </c>
      <c r="D6212" s="310">
        <v>-6.068965517241379</v>
      </c>
      <c r="E6212" s="282" t="s">
        <v>2852</v>
      </c>
    </row>
    <row r="6213" spans="1:5" x14ac:dyDescent="0.2">
      <c r="A6213" s="282" t="s">
        <v>4389</v>
      </c>
      <c r="B6213" s="282" t="s">
        <v>4388</v>
      </c>
      <c r="C6213" s="282" t="s">
        <v>108</v>
      </c>
      <c r="D6213" s="310">
        <v>8.4054388133498144</v>
      </c>
      <c r="E6213" s="282" t="s">
        <v>2844</v>
      </c>
    </row>
    <row r="6214" spans="1:5" x14ac:dyDescent="0.2">
      <c r="A6214" s="282" t="s">
        <v>4387</v>
      </c>
      <c r="B6214" s="282" t="s">
        <v>4386</v>
      </c>
      <c r="C6214" s="282" t="s">
        <v>108</v>
      </c>
      <c r="D6214" s="310">
        <v>-7.5029308323563884</v>
      </c>
      <c r="E6214" s="282" t="s">
        <v>2852</v>
      </c>
    </row>
    <row r="6215" spans="1:5" x14ac:dyDescent="0.2">
      <c r="A6215" s="282" t="s">
        <v>4385</v>
      </c>
      <c r="B6215" s="282" t="s">
        <v>4384</v>
      </c>
      <c r="C6215" s="282" t="s">
        <v>108</v>
      </c>
      <c r="D6215" s="310">
        <v>-0.13623978201634876</v>
      </c>
      <c r="E6215" s="282" t="s">
        <v>2852</v>
      </c>
    </row>
    <row r="6216" spans="1:5" x14ac:dyDescent="0.2">
      <c r="A6216" s="282" t="s">
        <v>4383</v>
      </c>
      <c r="B6216" s="282" t="s">
        <v>4382</v>
      </c>
      <c r="C6216" s="282" t="s">
        <v>108</v>
      </c>
      <c r="D6216" s="310">
        <v>-2.6533996683250414</v>
      </c>
      <c r="E6216" s="282" t="s">
        <v>2852</v>
      </c>
    </row>
    <row r="6217" spans="1:5" x14ac:dyDescent="0.2">
      <c r="A6217" s="282" t="s">
        <v>4381</v>
      </c>
      <c r="B6217" s="282" t="s">
        <v>4380</v>
      </c>
      <c r="C6217" s="282" t="s">
        <v>108</v>
      </c>
      <c r="D6217" s="310">
        <v>0.42674253200568996</v>
      </c>
      <c r="E6217" s="282" t="s">
        <v>2849</v>
      </c>
    </row>
    <row r="6218" spans="1:5" x14ac:dyDescent="0.2">
      <c r="A6218" s="282" t="s">
        <v>4379</v>
      </c>
      <c r="B6218" s="282" t="s">
        <v>4378</v>
      </c>
      <c r="C6218" s="282" t="s">
        <v>108</v>
      </c>
      <c r="D6218" s="310">
        <v>-4.4930875576036868</v>
      </c>
      <c r="E6218" s="282" t="s">
        <v>2852</v>
      </c>
    </row>
    <row r="6219" spans="1:5" x14ac:dyDescent="0.2">
      <c r="A6219" s="282" t="s">
        <v>4377</v>
      </c>
      <c r="B6219" s="282" t="s">
        <v>4376</v>
      </c>
      <c r="C6219" s="282" t="s">
        <v>108</v>
      </c>
      <c r="D6219" s="310">
        <v>-3.9153439153439153</v>
      </c>
      <c r="E6219" s="282" t="s">
        <v>2852</v>
      </c>
    </row>
    <row r="6220" spans="1:5" x14ac:dyDescent="0.2">
      <c r="A6220" s="282" t="s">
        <v>4375</v>
      </c>
      <c r="B6220" s="282" t="s">
        <v>4374</v>
      </c>
      <c r="C6220" s="282" t="s">
        <v>108</v>
      </c>
      <c r="D6220" s="310">
        <v>2.8836251287332648</v>
      </c>
      <c r="E6220" s="282" t="s">
        <v>2849</v>
      </c>
    </row>
    <row r="6221" spans="1:5" x14ac:dyDescent="0.2">
      <c r="A6221" s="282" t="s">
        <v>4373</v>
      </c>
      <c r="B6221" s="282" t="s">
        <v>4372</v>
      </c>
      <c r="C6221" s="282" t="s">
        <v>108</v>
      </c>
      <c r="D6221" s="310">
        <v>27.346938775510203</v>
      </c>
      <c r="E6221" s="282" t="s">
        <v>2844</v>
      </c>
    </row>
    <row r="6222" spans="1:5" x14ac:dyDescent="0.2">
      <c r="A6222" s="282" t="s">
        <v>4371</v>
      </c>
      <c r="B6222" s="282" t="s">
        <v>4370</v>
      </c>
      <c r="C6222" s="282" t="s">
        <v>108</v>
      </c>
      <c r="D6222" s="310">
        <v>4.536082474226804</v>
      </c>
      <c r="E6222" s="282" t="s">
        <v>2844</v>
      </c>
    </row>
    <row r="6223" spans="1:5" x14ac:dyDescent="0.2">
      <c r="A6223" s="282" t="s">
        <v>4369</v>
      </c>
      <c r="B6223" s="282" t="s">
        <v>4368</v>
      </c>
      <c r="C6223" s="282" t="s">
        <v>108</v>
      </c>
      <c r="D6223" s="310">
        <v>-6.1514195583596214</v>
      </c>
      <c r="E6223" s="282" t="s">
        <v>2852</v>
      </c>
    </row>
    <row r="6224" spans="1:5" x14ac:dyDescent="0.2">
      <c r="A6224" s="282" t="s">
        <v>4367</v>
      </c>
      <c r="B6224" s="282" t="s">
        <v>4366</v>
      </c>
      <c r="C6224" s="282" t="s">
        <v>108</v>
      </c>
      <c r="D6224" s="310">
        <v>-6.2415196743554953</v>
      </c>
      <c r="E6224" s="282" t="s">
        <v>2852</v>
      </c>
    </row>
    <row r="6225" spans="1:5" x14ac:dyDescent="0.2">
      <c r="A6225" s="282" t="s">
        <v>4365</v>
      </c>
      <c r="B6225" s="282" t="s">
        <v>4364</v>
      </c>
      <c r="C6225" s="282" t="s">
        <v>108</v>
      </c>
      <c r="D6225" s="310">
        <v>-10.955056179775282</v>
      </c>
      <c r="E6225" s="282" t="s">
        <v>2852</v>
      </c>
    </row>
    <row r="6226" spans="1:5" x14ac:dyDescent="0.2">
      <c r="A6226" s="282" t="s">
        <v>4363</v>
      </c>
      <c r="B6226" s="282" t="s">
        <v>4362</v>
      </c>
      <c r="C6226" s="282" t="s">
        <v>108</v>
      </c>
      <c r="D6226" s="310">
        <v>9.4499294781382233</v>
      </c>
      <c r="E6226" s="282" t="s">
        <v>2844</v>
      </c>
    </row>
    <row r="6227" spans="1:5" x14ac:dyDescent="0.2">
      <c r="A6227" s="282" t="s">
        <v>4361</v>
      </c>
      <c r="B6227" s="282" t="s">
        <v>4360</v>
      </c>
      <c r="C6227" s="282" t="s">
        <v>108</v>
      </c>
      <c r="D6227" s="310">
        <v>2.7901785714285716</v>
      </c>
      <c r="E6227" s="282" t="s">
        <v>2849</v>
      </c>
    </row>
    <row r="6228" spans="1:5" x14ac:dyDescent="0.2">
      <c r="A6228" s="282" t="s">
        <v>4359</v>
      </c>
      <c r="B6228" s="282" t="s">
        <v>4358</v>
      </c>
      <c r="C6228" s="282" t="s">
        <v>108</v>
      </c>
      <c r="D6228" s="310">
        <v>-2.741935483870968</v>
      </c>
      <c r="E6228" s="282" t="s">
        <v>2852</v>
      </c>
    </row>
    <row r="6229" spans="1:5" x14ac:dyDescent="0.2">
      <c r="A6229" s="282" t="s">
        <v>4357</v>
      </c>
      <c r="B6229" s="282" t="s">
        <v>4356</v>
      </c>
      <c r="C6229" s="282" t="s">
        <v>108</v>
      </c>
      <c r="D6229" s="310">
        <v>-4.7619047619047619</v>
      </c>
      <c r="E6229" s="282" t="s">
        <v>2852</v>
      </c>
    </row>
    <row r="6230" spans="1:5" x14ac:dyDescent="0.2">
      <c r="A6230" s="282" t="s">
        <v>4355</v>
      </c>
      <c r="B6230" s="282" t="s">
        <v>4354</v>
      </c>
      <c r="C6230" s="282" t="s">
        <v>108</v>
      </c>
      <c r="D6230" s="310">
        <v>-9.2882991556091667</v>
      </c>
      <c r="E6230" s="282" t="s">
        <v>2852</v>
      </c>
    </row>
    <row r="6231" spans="1:5" x14ac:dyDescent="0.2">
      <c r="A6231" s="282" t="s">
        <v>4353</v>
      </c>
      <c r="B6231" s="282" t="s">
        <v>4352</v>
      </c>
      <c r="C6231" s="282" t="s">
        <v>108</v>
      </c>
      <c r="D6231" s="310">
        <v>-7.2345390898483073</v>
      </c>
      <c r="E6231" s="282" t="s">
        <v>2852</v>
      </c>
    </row>
    <row r="6232" spans="1:5" x14ac:dyDescent="0.2">
      <c r="A6232" s="282" t="s">
        <v>4351</v>
      </c>
      <c r="B6232" s="282" t="s">
        <v>4350</v>
      </c>
      <c r="C6232" s="282" t="s">
        <v>108</v>
      </c>
      <c r="D6232" s="310">
        <v>-2.4866785079928952</v>
      </c>
      <c r="E6232" s="282" t="s">
        <v>2852</v>
      </c>
    </row>
    <row r="6233" spans="1:5" x14ac:dyDescent="0.2">
      <c r="A6233" s="282" t="s">
        <v>4349</v>
      </c>
      <c r="B6233" s="282" t="s">
        <v>4348</v>
      </c>
      <c r="C6233" s="282" t="s">
        <v>108</v>
      </c>
      <c r="D6233" s="310">
        <v>-6.0493827160493829</v>
      </c>
      <c r="E6233" s="282" t="s">
        <v>2852</v>
      </c>
    </row>
    <row r="6234" spans="1:5" x14ac:dyDescent="0.2">
      <c r="A6234" s="282" t="s">
        <v>4347</v>
      </c>
      <c r="B6234" s="282" t="s">
        <v>4346</v>
      </c>
      <c r="C6234" s="282" t="s">
        <v>108</v>
      </c>
      <c r="D6234" s="310">
        <v>-10.714285714285714</v>
      </c>
      <c r="E6234" s="282" t="s">
        <v>2852</v>
      </c>
    </row>
    <row r="6235" spans="1:5" x14ac:dyDescent="0.2">
      <c r="A6235" s="282" t="s">
        <v>4345</v>
      </c>
      <c r="B6235" s="282" t="s">
        <v>4344</v>
      </c>
      <c r="C6235" s="282" t="s">
        <v>108</v>
      </c>
      <c r="D6235" s="310">
        <v>25.667938931297712</v>
      </c>
      <c r="E6235" s="282" t="s">
        <v>2844</v>
      </c>
    </row>
    <row r="6236" spans="1:5" x14ac:dyDescent="0.2">
      <c r="A6236" s="282" t="s">
        <v>4343</v>
      </c>
      <c r="B6236" s="282" t="s">
        <v>4342</v>
      </c>
      <c r="C6236" s="282" t="s">
        <v>108</v>
      </c>
      <c r="D6236" s="310">
        <v>9.6385542168674707</v>
      </c>
      <c r="E6236" s="282" t="s">
        <v>2844</v>
      </c>
    </row>
    <row r="6237" spans="1:5" x14ac:dyDescent="0.2">
      <c r="A6237" s="282" t="s">
        <v>4341</v>
      </c>
      <c r="B6237" s="282" t="s">
        <v>4340</v>
      </c>
      <c r="C6237" s="282" t="s">
        <v>108</v>
      </c>
      <c r="D6237" s="310">
        <v>-0.83857442348008393</v>
      </c>
      <c r="E6237" s="282" t="s">
        <v>2852</v>
      </c>
    </row>
    <row r="6238" spans="1:5" x14ac:dyDescent="0.2">
      <c r="A6238" s="282" t="s">
        <v>4339</v>
      </c>
      <c r="B6238" s="282" t="s">
        <v>4338</v>
      </c>
      <c r="C6238" s="282" t="s">
        <v>108</v>
      </c>
      <c r="D6238" s="310">
        <v>0.51072522982635338</v>
      </c>
      <c r="E6238" s="282" t="s">
        <v>2849</v>
      </c>
    </row>
    <row r="6239" spans="1:5" x14ac:dyDescent="0.2">
      <c r="A6239" s="282" t="s">
        <v>4337</v>
      </c>
      <c r="B6239" s="282" t="s">
        <v>4336</v>
      </c>
      <c r="C6239" s="282" t="s">
        <v>108</v>
      </c>
      <c r="D6239" s="310">
        <v>0.75376884422110546</v>
      </c>
      <c r="E6239" s="282" t="s">
        <v>2849</v>
      </c>
    </row>
    <row r="6240" spans="1:5" x14ac:dyDescent="0.2">
      <c r="A6240" s="282" t="s">
        <v>4335</v>
      </c>
      <c r="B6240" s="282" t="s">
        <v>4334</v>
      </c>
      <c r="C6240" s="282" t="s">
        <v>108</v>
      </c>
      <c r="D6240" s="310">
        <v>0.97087378640776689</v>
      </c>
      <c r="E6240" s="282" t="s">
        <v>2849</v>
      </c>
    </row>
    <row r="6241" spans="1:5" x14ac:dyDescent="0.2">
      <c r="A6241" s="282" t="s">
        <v>4333</v>
      </c>
      <c r="B6241" s="282" t="s">
        <v>4332</v>
      </c>
      <c r="C6241" s="282" t="s">
        <v>108</v>
      </c>
      <c r="D6241" s="310">
        <v>19.590268886043532</v>
      </c>
      <c r="E6241" s="282" t="s">
        <v>2844</v>
      </c>
    </row>
    <row r="6242" spans="1:5" x14ac:dyDescent="0.2">
      <c r="A6242" s="282" t="s">
        <v>4331</v>
      </c>
      <c r="B6242" s="282" t="s">
        <v>4330</v>
      </c>
      <c r="C6242" s="282" t="s">
        <v>108</v>
      </c>
      <c r="D6242" s="310">
        <v>24.598269468479607</v>
      </c>
      <c r="E6242" s="282" t="s">
        <v>2844</v>
      </c>
    </row>
    <row r="6243" spans="1:5" x14ac:dyDescent="0.2">
      <c r="A6243" s="282" t="s">
        <v>4329</v>
      </c>
      <c r="B6243" s="282" t="s">
        <v>4328</v>
      </c>
      <c r="C6243" s="282" t="s">
        <v>108</v>
      </c>
      <c r="D6243" s="310">
        <v>-11.672473867595819</v>
      </c>
      <c r="E6243" s="282" t="s">
        <v>2852</v>
      </c>
    </row>
    <row r="6244" spans="1:5" x14ac:dyDescent="0.2">
      <c r="A6244" s="282" t="s">
        <v>4327</v>
      </c>
      <c r="B6244" s="282" t="s">
        <v>4326</v>
      </c>
      <c r="C6244" s="282" t="s">
        <v>108</v>
      </c>
      <c r="D6244" s="310">
        <v>-9.9431818181818183</v>
      </c>
      <c r="E6244" s="282" t="s">
        <v>2852</v>
      </c>
    </row>
    <row r="6245" spans="1:5" x14ac:dyDescent="0.2">
      <c r="A6245" s="282" t="s">
        <v>4325</v>
      </c>
      <c r="B6245" s="282" t="s">
        <v>4324</v>
      </c>
      <c r="C6245" s="282" t="s">
        <v>108</v>
      </c>
      <c r="D6245" s="310">
        <v>-10.824742268041238</v>
      </c>
      <c r="E6245" s="282" t="s">
        <v>2852</v>
      </c>
    </row>
    <row r="6246" spans="1:5" x14ac:dyDescent="0.2">
      <c r="A6246" s="282" t="s">
        <v>4323</v>
      </c>
      <c r="B6246" s="282" t="s">
        <v>4322</v>
      </c>
      <c r="C6246" s="282" t="s">
        <v>108</v>
      </c>
      <c r="D6246" s="310">
        <v>-14.327062228654125</v>
      </c>
      <c r="E6246" s="282" t="s">
        <v>2852</v>
      </c>
    </row>
    <row r="6247" spans="1:5" x14ac:dyDescent="0.2">
      <c r="A6247" s="282" t="s">
        <v>4321</v>
      </c>
      <c r="B6247" s="282" t="s">
        <v>4320</v>
      </c>
      <c r="C6247" s="282" t="s">
        <v>108</v>
      </c>
      <c r="D6247" s="310">
        <v>55.022488755622192</v>
      </c>
      <c r="E6247" s="282" t="s">
        <v>2844</v>
      </c>
    </row>
    <row r="6248" spans="1:5" x14ac:dyDescent="0.2">
      <c r="A6248" s="282" t="s">
        <v>4319</v>
      </c>
      <c r="B6248" s="282" t="s">
        <v>4318</v>
      </c>
      <c r="C6248" s="282" t="s">
        <v>108</v>
      </c>
      <c r="D6248" s="310">
        <v>1.3440860215053763</v>
      </c>
      <c r="E6248" s="282" t="s">
        <v>2849</v>
      </c>
    </row>
    <row r="6249" spans="1:5" x14ac:dyDescent="0.2">
      <c r="A6249" s="282" t="s">
        <v>4317</v>
      </c>
      <c r="B6249" s="282" t="s">
        <v>4316</v>
      </c>
      <c r="C6249" s="282" t="s">
        <v>108</v>
      </c>
      <c r="D6249" s="310">
        <v>-3.5591274397244548</v>
      </c>
      <c r="E6249" s="282" t="s">
        <v>2852</v>
      </c>
    </row>
    <row r="6250" spans="1:5" x14ac:dyDescent="0.2">
      <c r="A6250" s="282" t="s">
        <v>4315</v>
      </c>
      <c r="B6250" s="282" t="s">
        <v>4314</v>
      </c>
      <c r="C6250" s="282" t="s">
        <v>108</v>
      </c>
      <c r="D6250" s="310">
        <v>-6.4903846153846159</v>
      </c>
      <c r="E6250" s="282" t="s">
        <v>2852</v>
      </c>
    </row>
    <row r="6251" spans="1:5" x14ac:dyDescent="0.2">
      <c r="A6251" s="282" t="s">
        <v>4313</v>
      </c>
      <c r="B6251" s="282" t="s">
        <v>4312</v>
      </c>
      <c r="C6251" s="282" t="s">
        <v>108</v>
      </c>
      <c r="D6251" s="310">
        <v>-0.8</v>
      </c>
      <c r="E6251" s="282" t="s">
        <v>2852</v>
      </c>
    </row>
    <row r="6252" spans="1:5" x14ac:dyDescent="0.2">
      <c r="A6252" s="282" t="s">
        <v>4311</v>
      </c>
      <c r="B6252" s="282" t="s">
        <v>4310</v>
      </c>
      <c r="C6252" s="282" t="s">
        <v>108</v>
      </c>
      <c r="D6252" s="310">
        <v>12.016021361815755</v>
      </c>
      <c r="E6252" s="282" t="s">
        <v>2844</v>
      </c>
    </row>
    <row r="6253" spans="1:5" x14ac:dyDescent="0.2">
      <c r="A6253" s="282" t="s">
        <v>4309</v>
      </c>
      <c r="B6253" s="282" t="s">
        <v>4308</v>
      </c>
      <c r="C6253" s="282" t="s">
        <v>108</v>
      </c>
      <c r="D6253" s="310">
        <v>-5.7317073170731714</v>
      </c>
      <c r="E6253" s="282" t="s">
        <v>2852</v>
      </c>
    </row>
    <row r="6254" spans="1:5" x14ac:dyDescent="0.2">
      <c r="A6254" s="282" t="s">
        <v>4307</v>
      </c>
      <c r="B6254" s="282" t="s">
        <v>4306</v>
      </c>
      <c r="C6254" s="282" t="s">
        <v>108</v>
      </c>
      <c r="D6254" s="310">
        <v>-10.907003444316878</v>
      </c>
      <c r="E6254" s="282" t="s">
        <v>2852</v>
      </c>
    </row>
    <row r="6255" spans="1:5" x14ac:dyDescent="0.2">
      <c r="A6255" s="282" t="s">
        <v>4305</v>
      </c>
      <c r="B6255" s="282" t="s">
        <v>4304</v>
      </c>
      <c r="C6255" s="282" t="s">
        <v>108</v>
      </c>
      <c r="D6255" s="310">
        <v>-5.5226824457593686</v>
      </c>
      <c r="E6255" s="282" t="s">
        <v>2852</v>
      </c>
    </row>
    <row r="6256" spans="1:5" x14ac:dyDescent="0.2">
      <c r="A6256" s="282" t="s">
        <v>4303</v>
      </c>
      <c r="B6256" s="282" t="s">
        <v>4302</v>
      </c>
      <c r="C6256" s="282" t="s">
        <v>108</v>
      </c>
      <c r="D6256" s="310">
        <v>-2.264808362369338</v>
      </c>
      <c r="E6256" s="282" t="s">
        <v>2852</v>
      </c>
    </row>
    <row r="6257" spans="1:5" x14ac:dyDescent="0.2">
      <c r="A6257" s="282" t="s">
        <v>4301</v>
      </c>
      <c r="B6257" s="282" t="s">
        <v>4300</v>
      </c>
      <c r="C6257" s="282" t="s">
        <v>108</v>
      </c>
      <c r="D6257" s="310">
        <v>-7.3260073260073266</v>
      </c>
      <c r="E6257" s="282" t="s">
        <v>2852</v>
      </c>
    </row>
    <row r="6258" spans="1:5" x14ac:dyDescent="0.2">
      <c r="A6258" s="282" t="s">
        <v>4299</v>
      </c>
      <c r="B6258" s="282" t="s">
        <v>4298</v>
      </c>
      <c r="C6258" s="282" t="s">
        <v>108</v>
      </c>
      <c r="D6258" s="310">
        <v>-9.6385542168674707</v>
      </c>
      <c r="E6258" s="282" t="s">
        <v>2852</v>
      </c>
    </row>
    <row r="6259" spans="1:5" x14ac:dyDescent="0.2">
      <c r="A6259" s="282" t="s">
        <v>4297</v>
      </c>
      <c r="B6259" s="282" t="s">
        <v>4296</v>
      </c>
      <c r="C6259" s="282" t="s">
        <v>108</v>
      </c>
      <c r="D6259" s="310">
        <v>-7.0063694267515926</v>
      </c>
      <c r="E6259" s="282" t="s">
        <v>2852</v>
      </c>
    </row>
    <row r="6260" spans="1:5" x14ac:dyDescent="0.2">
      <c r="A6260" s="282" t="s">
        <v>4295</v>
      </c>
      <c r="B6260" s="282" t="s">
        <v>4294</v>
      </c>
      <c r="C6260" s="282" t="s">
        <v>108</v>
      </c>
      <c r="D6260" s="310">
        <v>-11.311475409836065</v>
      </c>
      <c r="E6260" s="282" t="s">
        <v>2852</v>
      </c>
    </row>
    <row r="6261" spans="1:5" x14ac:dyDescent="0.2">
      <c r="A6261" s="282" t="s">
        <v>4293</v>
      </c>
      <c r="B6261" s="282" t="s">
        <v>4292</v>
      </c>
      <c r="C6261" s="282" t="s">
        <v>108</v>
      </c>
      <c r="D6261" s="310">
        <v>5.6022408963585439</v>
      </c>
      <c r="E6261" s="282" t="s">
        <v>2844</v>
      </c>
    </row>
    <row r="6262" spans="1:5" x14ac:dyDescent="0.2">
      <c r="A6262" s="282" t="s">
        <v>4291</v>
      </c>
      <c r="B6262" s="282" t="s">
        <v>4290</v>
      </c>
      <c r="C6262" s="282" t="s">
        <v>108</v>
      </c>
      <c r="D6262" s="310">
        <v>11.967545638945234</v>
      </c>
      <c r="E6262" s="282" t="s">
        <v>2844</v>
      </c>
    </row>
    <row r="6263" spans="1:5" x14ac:dyDescent="0.2">
      <c r="A6263" s="282" t="s">
        <v>4289</v>
      </c>
      <c r="B6263" s="282" t="s">
        <v>4288</v>
      </c>
      <c r="C6263" s="282" t="s">
        <v>108</v>
      </c>
      <c r="D6263" s="310">
        <v>-14.37908496732026</v>
      </c>
      <c r="E6263" s="282" t="s">
        <v>2852</v>
      </c>
    </row>
    <row r="6264" spans="1:5" x14ac:dyDescent="0.2">
      <c r="A6264" s="282" t="s">
        <v>4287</v>
      </c>
      <c r="B6264" s="282" t="s">
        <v>4286</v>
      </c>
      <c r="C6264" s="282" t="s">
        <v>108</v>
      </c>
      <c r="D6264" s="310">
        <v>-8.1196581196581192</v>
      </c>
      <c r="E6264" s="282" t="s">
        <v>2852</v>
      </c>
    </row>
    <row r="6265" spans="1:5" x14ac:dyDescent="0.2">
      <c r="A6265" s="282" t="s">
        <v>4285</v>
      </c>
      <c r="B6265" s="282" t="s">
        <v>4284</v>
      </c>
      <c r="C6265" s="282" t="s">
        <v>108</v>
      </c>
      <c r="D6265" s="310">
        <v>4.859335038363171</v>
      </c>
      <c r="E6265" s="282" t="s">
        <v>2844</v>
      </c>
    </row>
    <row r="6266" spans="1:5" x14ac:dyDescent="0.2">
      <c r="A6266" s="282" t="s">
        <v>4283</v>
      </c>
      <c r="B6266" s="282" t="s">
        <v>4282</v>
      </c>
      <c r="C6266" s="282" t="s">
        <v>108</v>
      </c>
      <c r="D6266" s="310">
        <v>-4.7244094488188972</v>
      </c>
      <c r="E6266" s="282" t="s">
        <v>2852</v>
      </c>
    </row>
    <row r="6267" spans="1:5" x14ac:dyDescent="0.2">
      <c r="A6267" s="282" t="s">
        <v>4281</v>
      </c>
      <c r="B6267" s="282" t="s">
        <v>4280</v>
      </c>
      <c r="C6267" s="282" t="s">
        <v>108</v>
      </c>
      <c r="D6267" s="310">
        <v>-2.826379542395693</v>
      </c>
      <c r="E6267" s="282" t="s">
        <v>2852</v>
      </c>
    </row>
    <row r="6268" spans="1:5" x14ac:dyDescent="0.2">
      <c r="A6268" s="282" t="s">
        <v>4279</v>
      </c>
      <c r="B6268" s="282" t="s">
        <v>4278</v>
      </c>
      <c r="C6268" s="282" t="s">
        <v>108</v>
      </c>
      <c r="D6268" s="310">
        <v>2.7491408934707904</v>
      </c>
      <c r="E6268" s="282" t="s">
        <v>2849</v>
      </c>
    </row>
    <row r="6269" spans="1:5" x14ac:dyDescent="0.2">
      <c r="A6269" s="282" t="s">
        <v>4277</v>
      </c>
      <c r="B6269" s="282" t="s">
        <v>4276</v>
      </c>
      <c r="C6269" s="282" t="s">
        <v>108</v>
      </c>
      <c r="D6269" s="310">
        <v>-6.429780033840947</v>
      </c>
      <c r="E6269" s="282" t="s">
        <v>2852</v>
      </c>
    </row>
    <row r="6270" spans="1:5" x14ac:dyDescent="0.2">
      <c r="A6270" s="282" t="s">
        <v>4275</v>
      </c>
      <c r="B6270" s="282" t="s">
        <v>4274</v>
      </c>
      <c r="C6270" s="282" t="s">
        <v>108</v>
      </c>
      <c r="D6270" s="310">
        <v>-11.780455153949129</v>
      </c>
      <c r="E6270" s="282" t="s">
        <v>2852</v>
      </c>
    </row>
    <row r="6271" spans="1:5" x14ac:dyDescent="0.2">
      <c r="A6271" s="282" t="s">
        <v>4273</v>
      </c>
      <c r="B6271" s="282" t="s">
        <v>4272</v>
      </c>
      <c r="C6271" s="282" t="s">
        <v>108</v>
      </c>
      <c r="D6271" s="310">
        <v>-6.4718162839248432</v>
      </c>
      <c r="E6271" s="282" t="s">
        <v>2852</v>
      </c>
    </row>
    <row r="6272" spans="1:5" x14ac:dyDescent="0.2">
      <c r="A6272" s="282" t="s">
        <v>4271</v>
      </c>
      <c r="B6272" s="282" t="s">
        <v>4270</v>
      </c>
      <c r="C6272" s="282" t="s">
        <v>108</v>
      </c>
      <c r="D6272" s="310">
        <v>-3.981797497155859</v>
      </c>
      <c r="E6272" s="282" t="s">
        <v>2852</v>
      </c>
    </row>
    <row r="6273" spans="1:5" x14ac:dyDescent="0.2">
      <c r="A6273" s="282" t="s">
        <v>4269</v>
      </c>
      <c r="B6273" s="282" t="s">
        <v>4268</v>
      </c>
      <c r="C6273" s="282" t="s">
        <v>108</v>
      </c>
      <c r="D6273" s="310">
        <v>-13.297150610583447</v>
      </c>
      <c r="E6273" s="282" t="s">
        <v>2852</v>
      </c>
    </row>
    <row r="6274" spans="1:5" x14ac:dyDescent="0.2">
      <c r="A6274" s="282" t="s">
        <v>4267</v>
      </c>
      <c r="B6274" s="282" t="s">
        <v>4266</v>
      </c>
      <c r="C6274" s="282" t="s">
        <v>108</v>
      </c>
      <c r="D6274" s="310">
        <v>-4.2647058823529411</v>
      </c>
      <c r="E6274" s="282" t="s">
        <v>2852</v>
      </c>
    </row>
    <row r="6275" spans="1:5" x14ac:dyDescent="0.2">
      <c r="A6275" s="282" t="s">
        <v>4265</v>
      </c>
      <c r="B6275" s="282" t="s">
        <v>4264</v>
      </c>
      <c r="C6275" s="282" t="s">
        <v>108</v>
      </c>
      <c r="D6275" s="310">
        <v>-7.4971164936562857</v>
      </c>
      <c r="E6275" s="282" t="s">
        <v>2852</v>
      </c>
    </row>
    <row r="6276" spans="1:5" x14ac:dyDescent="0.2">
      <c r="A6276" s="282" t="s">
        <v>4263</v>
      </c>
      <c r="B6276" s="282" t="s">
        <v>4262</v>
      </c>
      <c r="C6276" s="282" t="s">
        <v>108</v>
      </c>
      <c r="D6276" s="310">
        <v>7.3943661971830981</v>
      </c>
      <c r="E6276" s="282" t="s">
        <v>2844</v>
      </c>
    </row>
    <row r="6277" spans="1:5" x14ac:dyDescent="0.2">
      <c r="A6277" s="282" t="s">
        <v>4261</v>
      </c>
      <c r="B6277" s="282" t="s">
        <v>4260</v>
      </c>
      <c r="C6277" s="282" t="s">
        <v>108</v>
      </c>
      <c r="D6277" s="310">
        <v>-6.0185185185185182</v>
      </c>
      <c r="E6277" s="282" t="s">
        <v>2852</v>
      </c>
    </row>
    <row r="6278" spans="1:5" x14ac:dyDescent="0.2">
      <c r="A6278" s="282" t="s">
        <v>4259</v>
      </c>
      <c r="B6278" s="282" t="s">
        <v>4258</v>
      </c>
      <c r="C6278" s="282" t="s">
        <v>108</v>
      </c>
      <c r="D6278" s="310">
        <v>-5.4616384915474647</v>
      </c>
      <c r="E6278" s="282" t="s">
        <v>2852</v>
      </c>
    </row>
    <row r="6279" spans="1:5" x14ac:dyDescent="0.2">
      <c r="A6279" s="282" t="s">
        <v>4257</v>
      </c>
      <c r="B6279" s="282" t="s">
        <v>4256</v>
      </c>
      <c r="C6279" s="282" t="s">
        <v>108</v>
      </c>
      <c r="D6279" s="310">
        <v>8.1291759465478837</v>
      </c>
      <c r="E6279" s="282" t="s">
        <v>2844</v>
      </c>
    </row>
    <row r="6280" spans="1:5" x14ac:dyDescent="0.2">
      <c r="A6280" s="282" t="s">
        <v>4255</v>
      </c>
      <c r="B6280" s="282" t="s">
        <v>4254</v>
      </c>
      <c r="C6280" s="282" t="s">
        <v>108</v>
      </c>
      <c r="D6280" s="310">
        <v>0.27247956403269752</v>
      </c>
      <c r="E6280" s="282" t="s">
        <v>2849</v>
      </c>
    </row>
    <row r="6281" spans="1:5" x14ac:dyDescent="0.2">
      <c r="A6281" s="282" t="s">
        <v>4253</v>
      </c>
      <c r="B6281" s="282" t="s">
        <v>4252</v>
      </c>
      <c r="C6281" s="282" t="s">
        <v>108</v>
      </c>
      <c r="D6281" s="310">
        <v>-6.866952789699571</v>
      </c>
      <c r="E6281" s="282" t="s">
        <v>2852</v>
      </c>
    </row>
    <row r="6282" spans="1:5" x14ac:dyDescent="0.2">
      <c r="A6282" s="282" t="s">
        <v>4251</v>
      </c>
      <c r="B6282" s="282" t="s">
        <v>4250</v>
      </c>
      <c r="C6282" s="282" t="s">
        <v>108</v>
      </c>
      <c r="D6282" s="310">
        <v>-1.8309859154929577</v>
      </c>
      <c r="E6282" s="282" t="s">
        <v>2852</v>
      </c>
    </row>
    <row r="6283" spans="1:5" x14ac:dyDescent="0.2">
      <c r="A6283" s="282" t="s">
        <v>4249</v>
      </c>
      <c r="B6283" s="282" t="s">
        <v>4248</v>
      </c>
      <c r="C6283" s="282" t="s">
        <v>108</v>
      </c>
      <c r="D6283" s="310">
        <v>13.479623824451412</v>
      </c>
      <c r="E6283" s="282" t="s">
        <v>2844</v>
      </c>
    </row>
    <row r="6284" spans="1:5" x14ac:dyDescent="0.2">
      <c r="A6284" s="282" t="s">
        <v>4247</v>
      </c>
      <c r="B6284" s="282" t="s">
        <v>4246</v>
      </c>
      <c r="C6284" s="282" t="s">
        <v>108</v>
      </c>
      <c r="D6284" s="310">
        <v>-3.1353135313531353</v>
      </c>
      <c r="E6284" s="282" t="s">
        <v>2852</v>
      </c>
    </row>
    <row r="6285" spans="1:5" x14ac:dyDescent="0.2">
      <c r="A6285" s="282" t="s">
        <v>4245</v>
      </c>
      <c r="B6285" s="282" t="s">
        <v>4244</v>
      </c>
      <c r="C6285" s="282" t="s">
        <v>108</v>
      </c>
      <c r="D6285" s="310">
        <v>-6.9565217391304346</v>
      </c>
      <c r="E6285" s="282" t="s">
        <v>2852</v>
      </c>
    </row>
    <row r="6286" spans="1:5" x14ac:dyDescent="0.2">
      <c r="A6286" s="282" t="s">
        <v>4243</v>
      </c>
      <c r="B6286" s="282" t="s">
        <v>4242</v>
      </c>
      <c r="C6286" s="282" t="s">
        <v>108</v>
      </c>
      <c r="D6286" s="310">
        <v>3.5260930888575457</v>
      </c>
      <c r="E6286" s="282" t="s">
        <v>2849</v>
      </c>
    </row>
    <row r="6287" spans="1:5" x14ac:dyDescent="0.2">
      <c r="A6287" s="282" t="s">
        <v>4241</v>
      </c>
      <c r="B6287" s="282" t="s">
        <v>4240</v>
      </c>
      <c r="C6287" s="282" t="s">
        <v>108</v>
      </c>
      <c r="D6287" s="310">
        <v>-8.207934336525307</v>
      </c>
      <c r="E6287" s="282" t="s">
        <v>2852</v>
      </c>
    </row>
    <row r="6288" spans="1:5" x14ac:dyDescent="0.2">
      <c r="A6288" s="282" t="s">
        <v>4239</v>
      </c>
      <c r="B6288" s="282" t="s">
        <v>4238</v>
      </c>
      <c r="C6288" s="282" t="s">
        <v>108</v>
      </c>
      <c r="D6288" s="310">
        <v>-1.3392857142857142</v>
      </c>
      <c r="E6288" s="282" t="s">
        <v>2852</v>
      </c>
    </row>
    <row r="6289" spans="1:5" x14ac:dyDescent="0.2">
      <c r="A6289" s="282" t="s">
        <v>4237</v>
      </c>
      <c r="B6289" s="282" t="s">
        <v>4236</v>
      </c>
      <c r="C6289" s="282" t="s">
        <v>108</v>
      </c>
      <c r="D6289" s="310">
        <v>2.8828828828828827</v>
      </c>
      <c r="E6289" s="282" t="s">
        <v>2849</v>
      </c>
    </row>
    <row r="6290" spans="1:5" x14ac:dyDescent="0.2">
      <c r="A6290" s="282" t="s">
        <v>4235</v>
      </c>
      <c r="B6290" s="282" t="s">
        <v>4234</v>
      </c>
      <c r="C6290" s="282" t="s">
        <v>108</v>
      </c>
      <c r="D6290" s="310">
        <v>-2.5974025974025974</v>
      </c>
      <c r="E6290" s="282" t="s">
        <v>2852</v>
      </c>
    </row>
    <row r="6291" spans="1:5" x14ac:dyDescent="0.2">
      <c r="A6291" s="282" t="s">
        <v>4233</v>
      </c>
      <c r="B6291" s="282" t="s">
        <v>4232</v>
      </c>
      <c r="C6291" s="282" t="s">
        <v>108</v>
      </c>
      <c r="D6291" s="310">
        <v>-5.1490514905149052</v>
      </c>
      <c r="E6291" s="282" t="s">
        <v>2852</v>
      </c>
    </row>
    <row r="6292" spans="1:5" x14ac:dyDescent="0.2">
      <c r="A6292" s="282" t="s">
        <v>4231</v>
      </c>
      <c r="B6292" s="282" t="s">
        <v>4230</v>
      </c>
      <c r="C6292" s="282" t="s">
        <v>108</v>
      </c>
      <c r="D6292" s="310">
        <v>96.199524940617579</v>
      </c>
      <c r="E6292" s="282" t="s">
        <v>2844</v>
      </c>
    </row>
    <row r="6293" spans="1:5" x14ac:dyDescent="0.2">
      <c r="A6293" s="282" t="s">
        <v>4229</v>
      </c>
      <c r="B6293" s="282" t="s">
        <v>4228</v>
      </c>
      <c r="C6293" s="282" t="s">
        <v>108</v>
      </c>
      <c r="D6293" s="310">
        <v>0.5617977528089888</v>
      </c>
      <c r="E6293" s="282" t="s">
        <v>2849</v>
      </c>
    </row>
    <row r="6294" spans="1:5" x14ac:dyDescent="0.2">
      <c r="A6294" s="282" t="s">
        <v>4227</v>
      </c>
      <c r="B6294" s="282" t="s">
        <v>4226</v>
      </c>
      <c r="C6294" s="282" t="s">
        <v>108</v>
      </c>
      <c r="D6294" s="310">
        <v>-4.902962206332993</v>
      </c>
      <c r="E6294" s="282" t="s">
        <v>2852</v>
      </c>
    </row>
    <row r="6295" spans="1:5" x14ac:dyDescent="0.2">
      <c r="A6295" s="282" t="s">
        <v>4225</v>
      </c>
      <c r="B6295" s="282" t="s">
        <v>4224</v>
      </c>
      <c r="C6295" s="282" t="s">
        <v>108</v>
      </c>
      <c r="D6295" s="310">
        <v>13.157894736842104</v>
      </c>
      <c r="E6295" s="282" t="s">
        <v>2844</v>
      </c>
    </row>
    <row r="6296" spans="1:5" x14ac:dyDescent="0.2">
      <c r="A6296" s="282" t="s">
        <v>4223</v>
      </c>
      <c r="B6296" s="282" t="s">
        <v>4222</v>
      </c>
      <c r="C6296" s="282" t="s">
        <v>108</v>
      </c>
      <c r="D6296" s="310">
        <v>5.6027164685908319</v>
      </c>
      <c r="E6296" s="282" t="s">
        <v>2844</v>
      </c>
    </row>
    <row r="6297" spans="1:5" x14ac:dyDescent="0.2">
      <c r="A6297" s="282" t="s">
        <v>4221</v>
      </c>
      <c r="B6297" s="282" t="s">
        <v>4220</v>
      </c>
      <c r="C6297" s="282" t="s">
        <v>108</v>
      </c>
      <c r="D6297" s="310">
        <v>-6.2141491395793498</v>
      </c>
      <c r="E6297" s="282" t="s">
        <v>2852</v>
      </c>
    </row>
    <row r="6298" spans="1:5" x14ac:dyDescent="0.2">
      <c r="A6298" s="282" t="s">
        <v>4219</v>
      </c>
      <c r="B6298" s="282" t="s">
        <v>4218</v>
      </c>
      <c r="C6298" s="282" t="s">
        <v>108</v>
      </c>
      <c r="D6298" s="310">
        <v>9.8782138024357238</v>
      </c>
      <c r="E6298" s="282" t="s">
        <v>2844</v>
      </c>
    </row>
    <row r="6299" spans="1:5" x14ac:dyDescent="0.2">
      <c r="A6299" s="282" t="s">
        <v>4217</v>
      </c>
      <c r="B6299" s="282" t="s">
        <v>4216</v>
      </c>
      <c r="C6299" s="282" t="s">
        <v>108</v>
      </c>
      <c r="D6299" s="310">
        <v>8.4057971014492754</v>
      </c>
      <c r="E6299" s="282" t="s">
        <v>2844</v>
      </c>
    </row>
    <row r="6300" spans="1:5" x14ac:dyDescent="0.2">
      <c r="A6300" s="282" t="s">
        <v>4215</v>
      </c>
      <c r="B6300" s="282" t="s">
        <v>4214</v>
      </c>
      <c r="C6300" s="282" t="s">
        <v>108</v>
      </c>
      <c r="D6300" s="310">
        <v>1.8055555555555554</v>
      </c>
      <c r="E6300" s="282" t="s">
        <v>2849</v>
      </c>
    </row>
    <row r="6301" spans="1:5" x14ac:dyDescent="0.2">
      <c r="A6301" s="282" t="s">
        <v>4213</v>
      </c>
      <c r="B6301" s="282" t="s">
        <v>4212</v>
      </c>
      <c r="C6301" s="282" t="s">
        <v>108</v>
      </c>
      <c r="D6301" s="310">
        <v>3.1331592689295036</v>
      </c>
      <c r="E6301" s="282" t="s">
        <v>2849</v>
      </c>
    </row>
    <row r="6302" spans="1:5" x14ac:dyDescent="0.2">
      <c r="A6302" s="282" t="s">
        <v>4211</v>
      </c>
      <c r="B6302" s="282" t="s">
        <v>4210</v>
      </c>
      <c r="C6302" s="282" t="s">
        <v>108</v>
      </c>
      <c r="D6302" s="310">
        <v>1.6797312430011198</v>
      </c>
      <c r="E6302" s="282" t="s">
        <v>2849</v>
      </c>
    </row>
    <row r="6303" spans="1:5" x14ac:dyDescent="0.2">
      <c r="A6303" s="282" t="s">
        <v>4209</v>
      </c>
      <c r="B6303" s="282" t="s">
        <v>4208</v>
      </c>
      <c r="C6303" s="282" t="s">
        <v>108</v>
      </c>
      <c r="D6303" s="310">
        <v>-0.96153846153846156</v>
      </c>
      <c r="E6303" s="282" t="s">
        <v>2852</v>
      </c>
    </row>
    <row r="6304" spans="1:5" x14ac:dyDescent="0.2">
      <c r="A6304" s="282" t="s">
        <v>4207</v>
      </c>
      <c r="B6304" s="282" t="s">
        <v>4206</v>
      </c>
      <c r="C6304" s="282" t="s">
        <v>108</v>
      </c>
      <c r="D6304" s="310">
        <v>-14.35483870967742</v>
      </c>
      <c r="E6304" s="282" t="s">
        <v>2852</v>
      </c>
    </row>
    <row r="6305" spans="1:5" x14ac:dyDescent="0.2">
      <c r="A6305" s="282" t="s">
        <v>4205</v>
      </c>
      <c r="B6305" s="282" t="s">
        <v>4204</v>
      </c>
      <c r="C6305" s="282" t="s">
        <v>108</v>
      </c>
      <c r="D6305" s="310">
        <v>-13.285714285714286</v>
      </c>
      <c r="E6305" s="282" t="s">
        <v>2852</v>
      </c>
    </row>
    <row r="6306" spans="1:5" x14ac:dyDescent="0.2">
      <c r="A6306" s="282" t="s">
        <v>4203</v>
      </c>
      <c r="B6306" s="282" t="s">
        <v>4202</v>
      </c>
      <c r="C6306" s="282" t="s">
        <v>108</v>
      </c>
      <c r="D6306" s="310">
        <v>-8.6900129701686115</v>
      </c>
      <c r="E6306" s="282" t="s">
        <v>2852</v>
      </c>
    </row>
    <row r="6307" spans="1:5" x14ac:dyDescent="0.2">
      <c r="A6307" s="282" t="s">
        <v>4201</v>
      </c>
      <c r="B6307" s="282" t="s">
        <v>4200</v>
      </c>
      <c r="C6307" s="282" t="s">
        <v>108</v>
      </c>
      <c r="D6307" s="310">
        <v>4.4742729306487696</v>
      </c>
      <c r="E6307" s="282" t="s">
        <v>2844</v>
      </c>
    </row>
    <row r="6308" spans="1:5" x14ac:dyDescent="0.2">
      <c r="A6308" s="282" t="s">
        <v>4199</v>
      </c>
      <c r="B6308" s="282" t="s">
        <v>4198</v>
      </c>
      <c r="C6308" s="282" t="s">
        <v>108</v>
      </c>
      <c r="D6308" s="310">
        <v>13.315926892950392</v>
      </c>
      <c r="E6308" s="282" t="s">
        <v>2844</v>
      </c>
    </row>
    <row r="6309" spans="1:5" x14ac:dyDescent="0.2">
      <c r="A6309" s="282" t="s">
        <v>4197</v>
      </c>
      <c r="B6309" s="282" t="s">
        <v>4196</v>
      </c>
      <c r="C6309" s="282" t="s">
        <v>108</v>
      </c>
      <c r="D6309" s="310">
        <v>10.847457627118644</v>
      </c>
      <c r="E6309" s="282" t="s">
        <v>2844</v>
      </c>
    </row>
    <row r="6310" spans="1:5" x14ac:dyDescent="0.2">
      <c r="A6310" s="282" t="s">
        <v>4195</v>
      </c>
      <c r="B6310" s="282" t="s">
        <v>4194</v>
      </c>
      <c r="C6310" s="282" t="s">
        <v>108</v>
      </c>
      <c r="D6310" s="310">
        <v>85.701107011070107</v>
      </c>
      <c r="E6310" s="282" t="s">
        <v>2844</v>
      </c>
    </row>
    <row r="6311" spans="1:5" x14ac:dyDescent="0.2">
      <c r="A6311" s="282" t="s">
        <v>4193</v>
      </c>
      <c r="B6311" s="282" t="s">
        <v>4192</v>
      </c>
      <c r="C6311" s="282" t="s">
        <v>108</v>
      </c>
      <c r="D6311" s="310">
        <v>9.4214876033057848</v>
      </c>
      <c r="E6311" s="282" t="s">
        <v>2844</v>
      </c>
    </row>
    <row r="6312" spans="1:5" x14ac:dyDescent="0.2">
      <c r="A6312" s="282" t="s">
        <v>4191</v>
      </c>
      <c r="B6312" s="282" t="s">
        <v>4190</v>
      </c>
      <c r="C6312" s="282" t="s">
        <v>108</v>
      </c>
      <c r="D6312" s="310">
        <v>0</v>
      </c>
      <c r="E6312" s="282" t="s">
        <v>3705</v>
      </c>
    </row>
    <row r="6313" spans="1:5" x14ac:dyDescent="0.2">
      <c r="A6313" s="282" t="s">
        <v>4189</v>
      </c>
      <c r="B6313" s="282" t="s">
        <v>4188</v>
      </c>
      <c r="C6313" s="282" t="s">
        <v>108</v>
      </c>
      <c r="D6313" s="310">
        <v>33.153638814016176</v>
      </c>
      <c r="E6313" s="282" t="s">
        <v>2844</v>
      </c>
    </row>
    <row r="6314" spans="1:5" x14ac:dyDescent="0.2">
      <c r="A6314" s="282" t="s">
        <v>4187</v>
      </c>
      <c r="B6314" s="282" t="s">
        <v>4186</v>
      </c>
      <c r="C6314" s="282" t="s">
        <v>108</v>
      </c>
      <c r="D6314" s="310">
        <v>-7.2072072072072073</v>
      </c>
      <c r="E6314" s="282" t="s">
        <v>2852</v>
      </c>
    </row>
    <row r="6315" spans="1:5" x14ac:dyDescent="0.2">
      <c r="A6315" s="282" t="s">
        <v>4185</v>
      </c>
      <c r="B6315" s="282" t="s">
        <v>4184</v>
      </c>
      <c r="C6315" s="282" t="s">
        <v>108</v>
      </c>
      <c r="D6315" s="310">
        <v>-4.1202672605790642</v>
      </c>
      <c r="E6315" s="282" t="s">
        <v>2852</v>
      </c>
    </row>
    <row r="6316" spans="1:5" x14ac:dyDescent="0.2">
      <c r="A6316" s="282" t="s">
        <v>4183</v>
      </c>
      <c r="B6316" s="282" t="s">
        <v>4182</v>
      </c>
      <c r="C6316" s="282" t="s">
        <v>108</v>
      </c>
      <c r="D6316" s="310">
        <v>-7.3529411764705888</v>
      </c>
      <c r="E6316" s="282" t="s">
        <v>2852</v>
      </c>
    </row>
    <row r="6317" spans="1:5" x14ac:dyDescent="0.2">
      <c r="A6317" s="282" t="s">
        <v>4181</v>
      </c>
      <c r="B6317" s="282" t="s">
        <v>4180</v>
      </c>
      <c r="C6317" s="282" t="s">
        <v>108</v>
      </c>
      <c r="D6317" s="310">
        <v>-1.6203703703703702</v>
      </c>
      <c r="E6317" s="282" t="s">
        <v>2852</v>
      </c>
    </row>
    <row r="6318" spans="1:5" x14ac:dyDescent="0.2">
      <c r="A6318" s="282" t="s">
        <v>4179</v>
      </c>
      <c r="B6318" s="282" t="s">
        <v>4178</v>
      </c>
      <c r="C6318" s="282" t="s">
        <v>108</v>
      </c>
      <c r="D6318" s="310">
        <v>-0.51903114186851207</v>
      </c>
      <c r="E6318" s="282" t="s">
        <v>2852</v>
      </c>
    </row>
    <row r="6319" spans="1:5" x14ac:dyDescent="0.2">
      <c r="A6319" s="282" t="s">
        <v>4177</v>
      </c>
      <c r="B6319" s="282" t="s">
        <v>4176</v>
      </c>
      <c r="C6319" s="282" t="s">
        <v>108</v>
      </c>
      <c r="D6319" s="310">
        <v>1.0221465076660987</v>
      </c>
      <c r="E6319" s="282" t="s">
        <v>2849</v>
      </c>
    </row>
    <row r="6320" spans="1:5" x14ac:dyDescent="0.2">
      <c r="A6320" s="282" t="s">
        <v>4175</v>
      </c>
      <c r="B6320" s="282" t="s">
        <v>4174</v>
      </c>
      <c r="C6320" s="282" t="s">
        <v>108</v>
      </c>
      <c r="D6320" s="310">
        <v>-8.0681818181818183</v>
      </c>
      <c r="E6320" s="282" t="s">
        <v>2852</v>
      </c>
    </row>
    <row r="6321" spans="1:5" x14ac:dyDescent="0.2">
      <c r="A6321" s="282" t="s">
        <v>4173</v>
      </c>
      <c r="B6321" s="282" t="s">
        <v>4172</v>
      </c>
      <c r="C6321" s="282" t="s">
        <v>108</v>
      </c>
      <c r="D6321" s="310">
        <v>-1.8309859154929577</v>
      </c>
      <c r="E6321" s="282" t="s">
        <v>2852</v>
      </c>
    </row>
    <row r="6322" spans="1:5" x14ac:dyDescent="0.2">
      <c r="A6322" s="282" t="s">
        <v>4171</v>
      </c>
      <c r="B6322" s="282" t="s">
        <v>4170</v>
      </c>
      <c r="C6322" s="282" t="s">
        <v>108</v>
      </c>
      <c r="D6322" s="310">
        <v>290.13605442176868</v>
      </c>
      <c r="E6322" s="282" t="s">
        <v>2844</v>
      </c>
    </row>
    <row r="6323" spans="1:5" x14ac:dyDescent="0.2">
      <c r="A6323" s="282" t="s">
        <v>4169</v>
      </c>
      <c r="B6323" s="282" t="s">
        <v>4168</v>
      </c>
      <c r="C6323" s="282" t="s">
        <v>108</v>
      </c>
      <c r="D6323" s="310">
        <v>32.310177705977381</v>
      </c>
      <c r="E6323" s="282" t="s">
        <v>2844</v>
      </c>
    </row>
    <row r="6324" spans="1:5" x14ac:dyDescent="0.2">
      <c r="A6324" s="282" t="s">
        <v>4167</v>
      </c>
      <c r="B6324" s="282" t="s">
        <v>4166</v>
      </c>
      <c r="C6324" s="282" t="s">
        <v>108</v>
      </c>
      <c r="D6324" s="310">
        <v>16.880341880341881</v>
      </c>
      <c r="E6324" s="282" t="s">
        <v>2844</v>
      </c>
    </row>
    <row r="6325" spans="1:5" x14ac:dyDescent="0.2">
      <c r="A6325" s="282" t="s">
        <v>4165</v>
      </c>
      <c r="B6325" s="282" t="s">
        <v>4164</v>
      </c>
      <c r="C6325" s="282" t="s">
        <v>108</v>
      </c>
      <c r="D6325" s="310">
        <v>5.244755244755245</v>
      </c>
      <c r="E6325" s="282" t="s">
        <v>2844</v>
      </c>
    </row>
    <row r="6326" spans="1:5" x14ac:dyDescent="0.2">
      <c r="A6326" s="282" t="s">
        <v>4163</v>
      </c>
      <c r="B6326" s="282" t="s">
        <v>4162</v>
      </c>
      <c r="C6326" s="282" t="s">
        <v>108</v>
      </c>
      <c r="D6326" s="310">
        <v>-9.6491228070175428</v>
      </c>
      <c r="E6326" s="282" t="s">
        <v>2852</v>
      </c>
    </row>
    <row r="6327" spans="1:5" x14ac:dyDescent="0.2">
      <c r="A6327" s="282" t="s">
        <v>4161</v>
      </c>
      <c r="B6327" s="282" t="s">
        <v>4160</v>
      </c>
      <c r="C6327" s="282" t="s">
        <v>108</v>
      </c>
      <c r="D6327" s="310">
        <v>-8.6419753086419746</v>
      </c>
      <c r="E6327" s="282" t="s">
        <v>2852</v>
      </c>
    </row>
    <row r="6328" spans="1:5" x14ac:dyDescent="0.2">
      <c r="A6328" s="282" t="s">
        <v>4159</v>
      </c>
      <c r="B6328" s="282" t="s">
        <v>4158</v>
      </c>
      <c r="C6328" s="282" t="s">
        <v>108</v>
      </c>
      <c r="D6328" s="310">
        <v>-0.16750418760469013</v>
      </c>
      <c r="E6328" s="282" t="s">
        <v>2852</v>
      </c>
    </row>
    <row r="6329" spans="1:5" x14ac:dyDescent="0.2">
      <c r="A6329" s="282" t="s">
        <v>4157</v>
      </c>
      <c r="B6329" s="282" t="s">
        <v>4156</v>
      </c>
      <c r="C6329" s="282" t="s">
        <v>108</v>
      </c>
      <c r="D6329" s="310">
        <v>10.361067503924646</v>
      </c>
      <c r="E6329" s="282" t="s">
        <v>2844</v>
      </c>
    </row>
    <row r="6330" spans="1:5" x14ac:dyDescent="0.2">
      <c r="A6330" s="282" t="s">
        <v>4155</v>
      </c>
      <c r="B6330" s="282" t="s">
        <v>4154</v>
      </c>
      <c r="C6330" s="282" t="s">
        <v>108</v>
      </c>
      <c r="D6330" s="310">
        <v>175.22388059701493</v>
      </c>
      <c r="E6330" s="282" t="s">
        <v>2844</v>
      </c>
    </row>
    <row r="6331" spans="1:5" x14ac:dyDescent="0.2">
      <c r="A6331" s="282" t="s">
        <v>4153</v>
      </c>
      <c r="B6331" s="282" t="s">
        <v>4152</v>
      </c>
      <c r="C6331" s="282" t="s">
        <v>108</v>
      </c>
      <c r="D6331" s="310">
        <v>-9.847596717467761</v>
      </c>
      <c r="E6331" s="282" t="s">
        <v>2852</v>
      </c>
    </row>
    <row r="6332" spans="1:5" x14ac:dyDescent="0.2">
      <c r="A6332" s="282" t="s">
        <v>4151</v>
      </c>
      <c r="B6332" s="282" t="s">
        <v>4150</v>
      </c>
      <c r="C6332" s="282" t="s">
        <v>108</v>
      </c>
      <c r="D6332" s="310">
        <v>-3.1680440771349865</v>
      </c>
      <c r="E6332" s="282" t="s">
        <v>2852</v>
      </c>
    </row>
    <row r="6333" spans="1:5" x14ac:dyDescent="0.2">
      <c r="A6333" s="282" t="s">
        <v>4149</v>
      </c>
      <c r="B6333" s="282" t="s">
        <v>4148</v>
      </c>
      <c r="C6333" s="282" t="s">
        <v>108</v>
      </c>
      <c r="D6333" s="310">
        <v>-5.7187017001545595</v>
      </c>
      <c r="E6333" s="282" t="s">
        <v>2852</v>
      </c>
    </row>
    <row r="6334" spans="1:5" x14ac:dyDescent="0.2">
      <c r="A6334" s="282" t="s">
        <v>4147</v>
      </c>
      <c r="B6334" s="282" t="s">
        <v>4146</v>
      </c>
      <c r="C6334" s="282" t="s">
        <v>108</v>
      </c>
      <c r="D6334" s="310">
        <v>-1.607142857142857</v>
      </c>
      <c r="E6334" s="282" t="s">
        <v>2852</v>
      </c>
    </row>
    <row r="6335" spans="1:5" x14ac:dyDescent="0.2">
      <c r="A6335" s="282" t="s">
        <v>4145</v>
      </c>
      <c r="B6335" s="282" t="s">
        <v>4144</v>
      </c>
      <c r="C6335" s="282" t="s">
        <v>108</v>
      </c>
      <c r="D6335" s="310">
        <v>5.0578034682080926</v>
      </c>
      <c r="E6335" s="282" t="s">
        <v>2844</v>
      </c>
    </row>
    <row r="6336" spans="1:5" x14ac:dyDescent="0.2">
      <c r="A6336" s="282" t="s">
        <v>4143</v>
      </c>
      <c r="B6336" s="282" t="s">
        <v>4142</v>
      </c>
      <c r="C6336" s="282" t="s">
        <v>108</v>
      </c>
      <c r="D6336" s="310">
        <v>-0.45045045045045046</v>
      </c>
      <c r="E6336" s="282" t="s">
        <v>2852</v>
      </c>
    </row>
    <row r="6337" spans="1:5" x14ac:dyDescent="0.2">
      <c r="A6337" s="282" t="s">
        <v>4141</v>
      </c>
      <c r="B6337" s="282" t="s">
        <v>4140</v>
      </c>
      <c r="C6337" s="282" t="s">
        <v>108</v>
      </c>
      <c r="D6337" s="310">
        <v>-1.9101123595505618</v>
      </c>
      <c r="E6337" s="282" t="s">
        <v>2852</v>
      </c>
    </row>
    <row r="6338" spans="1:5" x14ac:dyDescent="0.2">
      <c r="A6338" s="282" t="s">
        <v>4139</v>
      </c>
      <c r="B6338" s="282" t="s">
        <v>4138</v>
      </c>
      <c r="C6338" s="282" t="s">
        <v>108</v>
      </c>
      <c r="D6338" s="310">
        <v>13.819875776397517</v>
      </c>
      <c r="E6338" s="282" t="s">
        <v>2844</v>
      </c>
    </row>
    <row r="6339" spans="1:5" x14ac:dyDescent="0.2">
      <c r="A6339" s="282" t="s">
        <v>4137</v>
      </c>
      <c r="B6339" s="282" t="s">
        <v>4136</v>
      </c>
      <c r="C6339" s="282" t="s">
        <v>108</v>
      </c>
      <c r="D6339" s="310">
        <v>-31.666666666666664</v>
      </c>
      <c r="E6339" s="282" t="s">
        <v>2852</v>
      </c>
    </row>
    <row r="6340" spans="1:5" x14ac:dyDescent="0.2">
      <c r="A6340" s="282" t="s">
        <v>4135</v>
      </c>
      <c r="B6340" s="282" t="s">
        <v>4134</v>
      </c>
      <c r="C6340" s="282" t="s">
        <v>108</v>
      </c>
      <c r="D6340" s="310">
        <v>19.550858652575958</v>
      </c>
      <c r="E6340" s="282" t="s">
        <v>2844</v>
      </c>
    </row>
    <row r="6341" spans="1:5" x14ac:dyDescent="0.2">
      <c r="A6341" s="282" t="s">
        <v>4133</v>
      </c>
      <c r="B6341" s="282" t="s">
        <v>4132</v>
      </c>
      <c r="C6341" s="282" t="s">
        <v>108</v>
      </c>
      <c r="D6341" s="310">
        <v>-14.202049780380674</v>
      </c>
      <c r="E6341" s="282" t="s">
        <v>2852</v>
      </c>
    </row>
    <row r="6342" spans="1:5" x14ac:dyDescent="0.2">
      <c r="A6342" s="282" t="s">
        <v>4131</v>
      </c>
      <c r="B6342" s="282" t="s">
        <v>4130</v>
      </c>
      <c r="C6342" s="282" t="s">
        <v>108</v>
      </c>
      <c r="D6342" s="310">
        <v>35.650887573964496</v>
      </c>
      <c r="E6342" s="282" t="s">
        <v>2844</v>
      </c>
    </row>
    <row r="6343" spans="1:5" x14ac:dyDescent="0.2">
      <c r="A6343" s="282" t="s">
        <v>4129</v>
      </c>
      <c r="B6343" s="282" t="s">
        <v>4128</v>
      </c>
      <c r="C6343" s="282" t="s">
        <v>108</v>
      </c>
      <c r="D6343" s="310">
        <v>-6.1016949152542379</v>
      </c>
      <c r="E6343" s="282" t="s">
        <v>2852</v>
      </c>
    </row>
    <row r="6344" spans="1:5" x14ac:dyDescent="0.2">
      <c r="A6344" s="282" t="s">
        <v>4127</v>
      </c>
      <c r="B6344" s="282" t="s">
        <v>4126</v>
      </c>
      <c r="C6344" s="282" t="s">
        <v>108</v>
      </c>
      <c r="D6344" s="310">
        <v>-15.212981744421908</v>
      </c>
      <c r="E6344" s="282" t="s">
        <v>2852</v>
      </c>
    </row>
    <row r="6345" spans="1:5" x14ac:dyDescent="0.2">
      <c r="A6345" s="282" t="s">
        <v>4125</v>
      </c>
      <c r="B6345" s="282" t="s">
        <v>4124</v>
      </c>
      <c r="C6345" s="282" t="s">
        <v>108</v>
      </c>
      <c r="D6345" s="310">
        <v>-2.4008350730688934</v>
      </c>
      <c r="E6345" s="282" t="s">
        <v>2852</v>
      </c>
    </row>
    <row r="6346" spans="1:5" x14ac:dyDescent="0.2">
      <c r="A6346" s="282" t="s">
        <v>4123</v>
      </c>
      <c r="B6346" s="282" t="s">
        <v>4122</v>
      </c>
      <c r="C6346" s="282" t="s">
        <v>108</v>
      </c>
      <c r="D6346" s="310">
        <v>-5.6657223796034</v>
      </c>
      <c r="E6346" s="282" t="s">
        <v>2852</v>
      </c>
    </row>
    <row r="6347" spans="1:5" x14ac:dyDescent="0.2">
      <c r="A6347" s="282" t="s">
        <v>4121</v>
      </c>
      <c r="B6347" s="282" t="s">
        <v>4120</v>
      </c>
      <c r="C6347" s="282" t="s">
        <v>108</v>
      </c>
      <c r="D6347" s="310">
        <v>10.186513629842182</v>
      </c>
      <c r="E6347" s="282" t="s">
        <v>2844</v>
      </c>
    </row>
    <row r="6348" spans="1:5" x14ac:dyDescent="0.2">
      <c r="A6348" s="282" t="s">
        <v>4119</v>
      </c>
      <c r="B6348" s="282" t="s">
        <v>4118</v>
      </c>
      <c r="C6348" s="282" t="s">
        <v>108</v>
      </c>
      <c r="D6348" s="310">
        <v>1.2263099219620959</v>
      </c>
      <c r="E6348" s="282" t="s">
        <v>2849</v>
      </c>
    </row>
    <row r="6349" spans="1:5" x14ac:dyDescent="0.2">
      <c r="A6349" s="282" t="s">
        <v>4117</v>
      </c>
      <c r="B6349" s="282" t="s">
        <v>4116</v>
      </c>
      <c r="C6349" s="282" t="s">
        <v>108</v>
      </c>
      <c r="D6349" s="310">
        <v>-9.6322241681260934</v>
      </c>
      <c r="E6349" s="282" t="s">
        <v>2852</v>
      </c>
    </row>
    <row r="6350" spans="1:5" x14ac:dyDescent="0.2">
      <c r="A6350" s="282" t="s">
        <v>4115</v>
      </c>
      <c r="B6350" s="282" t="s">
        <v>4114</v>
      </c>
      <c r="C6350" s="282" t="s">
        <v>108</v>
      </c>
      <c r="D6350" s="310">
        <v>1.5277777777777777</v>
      </c>
      <c r="E6350" s="282" t="s">
        <v>2849</v>
      </c>
    </row>
    <row r="6351" spans="1:5" x14ac:dyDescent="0.2">
      <c r="A6351" s="282" t="s">
        <v>4113</v>
      </c>
      <c r="B6351" s="282" t="s">
        <v>4112</v>
      </c>
      <c r="C6351" s="282" t="s">
        <v>108</v>
      </c>
      <c r="D6351" s="310">
        <v>4.9235993208828521</v>
      </c>
      <c r="E6351" s="282" t="s">
        <v>2844</v>
      </c>
    </row>
    <row r="6352" spans="1:5" x14ac:dyDescent="0.2">
      <c r="A6352" s="282" t="s">
        <v>4111</v>
      </c>
      <c r="B6352" s="282" t="s">
        <v>4110</v>
      </c>
      <c r="C6352" s="282" t="s">
        <v>108</v>
      </c>
      <c r="D6352" s="310">
        <v>0.13477088948787064</v>
      </c>
      <c r="E6352" s="282" t="s">
        <v>2849</v>
      </c>
    </row>
    <row r="6353" spans="1:5" x14ac:dyDescent="0.2">
      <c r="A6353" s="282" t="s">
        <v>4109</v>
      </c>
      <c r="B6353" s="282" t="s">
        <v>4108</v>
      </c>
      <c r="C6353" s="282" t="s">
        <v>108</v>
      </c>
      <c r="D6353" s="310">
        <v>-7.3439412484700126</v>
      </c>
      <c r="E6353" s="282" t="s">
        <v>2852</v>
      </c>
    </row>
    <row r="6354" spans="1:5" x14ac:dyDescent="0.2">
      <c r="A6354" s="282" t="s">
        <v>4107</v>
      </c>
      <c r="B6354" s="282" t="s">
        <v>4106</v>
      </c>
      <c r="C6354" s="282" t="s">
        <v>108</v>
      </c>
      <c r="D6354" s="310">
        <v>-5.7503506311360448</v>
      </c>
      <c r="E6354" s="282" t="s">
        <v>2852</v>
      </c>
    </row>
    <row r="6355" spans="1:5" x14ac:dyDescent="0.2">
      <c r="A6355" s="282" t="s">
        <v>4105</v>
      </c>
      <c r="B6355" s="282" t="s">
        <v>4104</v>
      </c>
      <c r="C6355" s="282" t="s">
        <v>108</v>
      </c>
      <c r="D6355" s="310">
        <v>-6.6416040100250626</v>
      </c>
      <c r="E6355" s="282" t="s">
        <v>2852</v>
      </c>
    </row>
    <row r="6356" spans="1:5" x14ac:dyDescent="0.2">
      <c r="A6356" s="282" t="s">
        <v>4103</v>
      </c>
      <c r="B6356" s="282" t="s">
        <v>4102</v>
      </c>
      <c r="C6356" s="282" t="s">
        <v>108</v>
      </c>
      <c r="D6356" s="310">
        <v>-7.6923076923076925</v>
      </c>
      <c r="E6356" s="282" t="s">
        <v>2852</v>
      </c>
    </row>
    <row r="6357" spans="1:5" x14ac:dyDescent="0.2">
      <c r="A6357" s="282" t="s">
        <v>4101</v>
      </c>
      <c r="B6357" s="282" t="s">
        <v>4100</v>
      </c>
      <c r="C6357" s="282" t="s">
        <v>108</v>
      </c>
      <c r="D6357" s="310">
        <v>-6.0317460317460316</v>
      </c>
      <c r="E6357" s="282" t="s">
        <v>2852</v>
      </c>
    </row>
    <row r="6358" spans="1:5" x14ac:dyDescent="0.2">
      <c r="A6358" s="282" t="s">
        <v>4099</v>
      </c>
      <c r="B6358" s="282" t="s">
        <v>4098</v>
      </c>
      <c r="C6358" s="282" t="s">
        <v>108</v>
      </c>
      <c r="D6358" s="310">
        <v>34.365325077399383</v>
      </c>
      <c r="E6358" s="282" t="s">
        <v>2844</v>
      </c>
    </row>
    <row r="6359" spans="1:5" x14ac:dyDescent="0.2">
      <c r="A6359" s="282" t="s">
        <v>4097</v>
      </c>
      <c r="B6359" s="282" t="s">
        <v>4096</v>
      </c>
      <c r="C6359" s="282" t="s">
        <v>108</v>
      </c>
      <c r="D6359" s="310">
        <v>10.606060606060606</v>
      </c>
      <c r="E6359" s="282" t="s">
        <v>2844</v>
      </c>
    </row>
    <row r="6360" spans="1:5" x14ac:dyDescent="0.2">
      <c r="A6360" s="282" t="s">
        <v>4095</v>
      </c>
      <c r="B6360" s="282" t="s">
        <v>4094</v>
      </c>
      <c r="C6360" s="282" t="s">
        <v>108</v>
      </c>
      <c r="D6360" s="310">
        <v>-7.0200573065902576</v>
      </c>
      <c r="E6360" s="282" t="s">
        <v>2852</v>
      </c>
    </row>
    <row r="6361" spans="1:5" x14ac:dyDescent="0.2">
      <c r="A6361" s="282" t="s">
        <v>4093</v>
      </c>
      <c r="B6361" s="282" t="s">
        <v>4092</v>
      </c>
      <c r="C6361" s="282" t="s">
        <v>108</v>
      </c>
      <c r="D6361" s="310">
        <v>6.7813765182186234</v>
      </c>
      <c r="E6361" s="282" t="s">
        <v>2844</v>
      </c>
    </row>
    <row r="6362" spans="1:5" x14ac:dyDescent="0.2">
      <c r="A6362" s="282" t="s">
        <v>4091</v>
      </c>
      <c r="B6362" s="282" t="s">
        <v>4090</v>
      </c>
      <c r="C6362" s="282" t="s">
        <v>108</v>
      </c>
      <c r="D6362" s="310">
        <v>-3.8152610441767072</v>
      </c>
      <c r="E6362" s="282" t="s">
        <v>2852</v>
      </c>
    </row>
    <row r="6363" spans="1:5" x14ac:dyDescent="0.2">
      <c r="A6363" s="282" t="s">
        <v>4089</v>
      </c>
      <c r="B6363" s="282" t="s">
        <v>4088</v>
      </c>
      <c r="C6363" s="282" t="s">
        <v>108</v>
      </c>
      <c r="D6363" s="310">
        <v>-11.3314447592068</v>
      </c>
      <c r="E6363" s="282" t="s">
        <v>2852</v>
      </c>
    </row>
    <row r="6364" spans="1:5" x14ac:dyDescent="0.2">
      <c r="A6364" s="282" t="s">
        <v>4087</v>
      </c>
      <c r="B6364" s="282" t="s">
        <v>4086</v>
      </c>
      <c r="C6364" s="282" t="s">
        <v>108</v>
      </c>
      <c r="D6364" s="310">
        <v>-12.687813021702837</v>
      </c>
      <c r="E6364" s="282" t="s">
        <v>2852</v>
      </c>
    </row>
    <row r="6365" spans="1:5" x14ac:dyDescent="0.2">
      <c r="A6365" s="282" t="s">
        <v>4085</v>
      </c>
      <c r="B6365" s="282" t="s">
        <v>4084</v>
      </c>
      <c r="C6365" s="282" t="s">
        <v>108</v>
      </c>
      <c r="D6365" s="310">
        <v>3.793626707132018</v>
      </c>
      <c r="E6365" s="282" t="s">
        <v>2849</v>
      </c>
    </row>
    <row r="6366" spans="1:5" x14ac:dyDescent="0.2">
      <c r="A6366" s="282" t="s">
        <v>4083</v>
      </c>
      <c r="B6366" s="282" t="s">
        <v>4082</v>
      </c>
      <c r="C6366" s="282" t="s">
        <v>108</v>
      </c>
      <c r="D6366" s="310">
        <v>-9.669211195928753</v>
      </c>
      <c r="E6366" s="282" t="s">
        <v>2852</v>
      </c>
    </row>
    <row r="6367" spans="1:5" x14ac:dyDescent="0.2">
      <c r="A6367" s="282" t="s">
        <v>4081</v>
      </c>
      <c r="B6367" s="282" t="s">
        <v>4080</v>
      </c>
      <c r="C6367" s="282" t="s">
        <v>108</v>
      </c>
      <c r="D6367" s="310">
        <v>-7.8406169665809768</v>
      </c>
      <c r="E6367" s="282" t="s">
        <v>2852</v>
      </c>
    </row>
    <row r="6368" spans="1:5" x14ac:dyDescent="0.2">
      <c r="A6368" s="282" t="s">
        <v>4079</v>
      </c>
      <c r="B6368" s="282" t="s">
        <v>4078</v>
      </c>
      <c r="C6368" s="282" t="s">
        <v>108</v>
      </c>
      <c r="D6368" s="310">
        <v>-2.3316062176165802</v>
      </c>
      <c r="E6368" s="282" t="s">
        <v>2852</v>
      </c>
    </row>
    <row r="6369" spans="1:5" x14ac:dyDescent="0.2">
      <c r="A6369" s="282" t="s">
        <v>4077</v>
      </c>
      <c r="B6369" s="282" t="s">
        <v>4076</v>
      </c>
      <c r="C6369" s="282" t="s">
        <v>108</v>
      </c>
      <c r="D6369" s="310">
        <v>-7.3611111111111116</v>
      </c>
      <c r="E6369" s="282" t="s">
        <v>2852</v>
      </c>
    </row>
    <row r="6370" spans="1:5" x14ac:dyDescent="0.2">
      <c r="A6370" s="282" t="s">
        <v>4075</v>
      </c>
      <c r="B6370" s="282" t="s">
        <v>4074</v>
      </c>
      <c r="C6370" s="282" t="s">
        <v>108</v>
      </c>
      <c r="D6370" s="310">
        <v>-0.84745762711864403</v>
      </c>
      <c r="E6370" s="282" t="s">
        <v>2852</v>
      </c>
    </row>
    <row r="6371" spans="1:5" x14ac:dyDescent="0.2">
      <c r="A6371" s="282" t="s">
        <v>4073</v>
      </c>
      <c r="B6371" s="282" t="s">
        <v>4072</v>
      </c>
      <c r="C6371" s="282" t="s">
        <v>108</v>
      </c>
      <c r="D6371" s="310">
        <v>0.86206896551724133</v>
      </c>
      <c r="E6371" s="282" t="s">
        <v>2849</v>
      </c>
    </row>
    <row r="6372" spans="1:5" x14ac:dyDescent="0.2">
      <c r="A6372" s="282" t="s">
        <v>4071</v>
      </c>
      <c r="B6372" s="282" t="s">
        <v>4070</v>
      </c>
      <c r="C6372" s="282" t="s">
        <v>108</v>
      </c>
      <c r="D6372" s="310">
        <v>-5.4824561403508767</v>
      </c>
      <c r="E6372" s="282" t="s">
        <v>2852</v>
      </c>
    </row>
    <row r="6373" spans="1:5" x14ac:dyDescent="0.2">
      <c r="A6373" s="282" t="s">
        <v>4069</v>
      </c>
      <c r="B6373" s="282" t="s">
        <v>4068</v>
      </c>
      <c r="C6373" s="282" t="s">
        <v>108</v>
      </c>
      <c r="D6373" s="310">
        <v>-10.253317249698432</v>
      </c>
      <c r="E6373" s="282" t="s">
        <v>2852</v>
      </c>
    </row>
    <row r="6374" spans="1:5" x14ac:dyDescent="0.2">
      <c r="A6374" s="282" t="s">
        <v>4067</v>
      </c>
      <c r="B6374" s="282" t="s">
        <v>4066</v>
      </c>
      <c r="C6374" s="282" t="s">
        <v>108</v>
      </c>
      <c r="D6374" s="310">
        <v>-1.25</v>
      </c>
      <c r="E6374" s="282" t="s">
        <v>2852</v>
      </c>
    </row>
    <row r="6375" spans="1:5" x14ac:dyDescent="0.2">
      <c r="A6375" s="282" t="s">
        <v>4065</v>
      </c>
      <c r="B6375" s="282" t="s">
        <v>4064</v>
      </c>
      <c r="C6375" s="282" t="s">
        <v>108</v>
      </c>
      <c r="D6375" s="310">
        <v>-14.898688915375446</v>
      </c>
      <c r="E6375" s="282" t="s">
        <v>2852</v>
      </c>
    </row>
    <row r="6376" spans="1:5" x14ac:dyDescent="0.2">
      <c r="A6376" s="282" t="s">
        <v>4063</v>
      </c>
      <c r="B6376" s="282" t="s">
        <v>4062</v>
      </c>
      <c r="C6376" s="282" t="s">
        <v>108</v>
      </c>
      <c r="D6376" s="310">
        <v>-2.8350515463917527</v>
      </c>
      <c r="E6376" s="282" t="s">
        <v>2852</v>
      </c>
    </row>
    <row r="6377" spans="1:5" x14ac:dyDescent="0.2">
      <c r="A6377" s="282" t="s">
        <v>4061</v>
      </c>
      <c r="B6377" s="282" t="s">
        <v>4060</v>
      </c>
      <c r="C6377" s="282" t="s">
        <v>108</v>
      </c>
      <c r="D6377" s="310">
        <v>-2.3769100169779285</v>
      </c>
      <c r="E6377" s="282" t="s">
        <v>2852</v>
      </c>
    </row>
    <row r="6378" spans="1:5" x14ac:dyDescent="0.2">
      <c r="A6378" s="282" t="s">
        <v>4059</v>
      </c>
      <c r="B6378" s="282" t="s">
        <v>4058</v>
      </c>
      <c r="C6378" s="282" t="s">
        <v>108</v>
      </c>
      <c r="D6378" s="310">
        <v>2.3959646910466583</v>
      </c>
      <c r="E6378" s="282" t="s">
        <v>2849</v>
      </c>
    </row>
    <row r="6379" spans="1:5" x14ac:dyDescent="0.2">
      <c r="A6379" s="282" t="s">
        <v>4057</v>
      </c>
      <c r="B6379" s="282" t="s">
        <v>4056</v>
      </c>
      <c r="C6379" s="282" t="s">
        <v>108</v>
      </c>
      <c r="D6379" s="310">
        <v>-16.475095785440612</v>
      </c>
      <c r="E6379" s="282" t="s">
        <v>2852</v>
      </c>
    </row>
    <row r="6380" spans="1:5" x14ac:dyDescent="0.2">
      <c r="A6380" s="282" t="s">
        <v>4055</v>
      </c>
      <c r="B6380" s="282" t="s">
        <v>4054</v>
      </c>
      <c r="C6380" s="282" t="s">
        <v>108</v>
      </c>
      <c r="D6380" s="310">
        <v>27.282051282051285</v>
      </c>
      <c r="E6380" s="282" t="s">
        <v>2844</v>
      </c>
    </row>
    <row r="6381" spans="1:5" x14ac:dyDescent="0.2">
      <c r="A6381" s="282" t="s">
        <v>4053</v>
      </c>
      <c r="B6381" s="282" t="s">
        <v>4052</v>
      </c>
      <c r="C6381" s="282" t="s">
        <v>108</v>
      </c>
      <c r="D6381" s="310">
        <v>-4.0673211781206167</v>
      </c>
      <c r="E6381" s="282" t="s">
        <v>2852</v>
      </c>
    </row>
    <row r="6382" spans="1:5" x14ac:dyDescent="0.2">
      <c r="A6382" s="282" t="s">
        <v>4051</v>
      </c>
      <c r="B6382" s="282" t="s">
        <v>4050</v>
      </c>
      <c r="C6382" s="282" t="s">
        <v>108</v>
      </c>
      <c r="D6382" s="310">
        <v>-2.2222222222222223</v>
      </c>
      <c r="E6382" s="282" t="s">
        <v>2852</v>
      </c>
    </row>
    <row r="6383" spans="1:5" x14ac:dyDescent="0.2">
      <c r="A6383" s="282" t="s">
        <v>4049</v>
      </c>
      <c r="B6383" s="282" t="s">
        <v>4048</v>
      </c>
      <c r="C6383" s="282" t="s">
        <v>108</v>
      </c>
      <c r="D6383" s="310">
        <v>9.216589861751153</v>
      </c>
      <c r="E6383" s="282" t="s">
        <v>2844</v>
      </c>
    </row>
    <row r="6384" spans="1:5" x14ac:dyDescent="0.2">
      <c r="A6384" s="282" t="s">
        <v>4047</v>
      </c>
      <c r="B6384" s="282" t="s">
        <v>4046</v>
      </c>
      <c r="C6384" s="282" t="s">
        <v>108</v>
      </c>
      <c r="D6384" s="310">
        <v>-1.4778325123152709</v>
      </c>
      <c r="E6384" s="282" t="s">
        <v>2852</v>
      </c>
    </row>
    <row r="6385" spans="1:5" x14ac:dyDescent="0.2">
      <c r="A6385" s="282" t="s">
        <v>4045</v>
      </c>
      <c r="B6385" s="282" t="s">
        <v>4044</v>
      </c>
      <c r="C6385" s="282" t="s">
        <v>108</v>
      </c>
      <c r="D6385" s="310">
        <v>-6.6350710900473935</v>
      </c>
      <c r="E6385" s="282" t="s">
        <v>2852</v>
      </c>
    </row>
    <row r="6386" spans="1:5" x14ac:dyDescent="0.2">
      <c r="A6386" s="282" t="s">
        <v>4043</v>
      </c>
      <c r="B6386" s="282" t="s">
        <v>4042</v>
      </c>
      <c r="C6386" s="282" t="s">
        <v>108</v>
      </c>
      <c r="D6386" s="310">
        <v>-11.985018726591761</v>
      </c>
      <c r="E6386" s="282" t="s">
        <v>2852</v>
      </c>
    </row>
    <row r="6387" spans="1:5" x14ac:dyDescent="0.2">
      <c r="A6387" s="282" t="s">
        <v>4041</v>
      </c>
      <c r="B6387" s="282" t="s">
        <v>4040</v>
      </c>
      <c r="C6387" s="282" t="s">
        <v>108</v>
      </c>
      <c r="D6387" s="310">
        <v>3.1712473572938689</v>
      </c>
      <c r="E6387" s="282" t="s">
        <v>2849</v>
      </c>
    </row>
    <row r="6388" spans="1:5" x14ac:dyDescent="0.2">
      <c r="A6388" s="282" t="s">
        <v>4039</v>
      </c>
      <c r="B6388" s="282" t="s">
        <v>4038</v>
      </c>
      <c r="C6388" s="282" t="s">
        <v>108</v>
      </c>
      <c r="D6388" s="310">
        <v>-4.7233468286099871</v>
      </c>
      <c r="E6388" s="282" t="s">
        <v>2852</v>
      </c>
    </row>
    <row r="6389" spans="1:5" x14ac:dyDescent="0.2">
      <c r="A6389" s="282" t="s">
        <v>4037</v>
      </c>
      <c r="B6389" s="282" t="s">
        <v>4036</v>
      </c>
      <c r="C6389" s="282" t="s">
        <v>108</v>
      </c>
      <c r="D6389" s="310">
        <v>-8.064516129032258</v>
      </c>
      <c r="E6389" s="282" t="s">
        <v>2852</v>
      </c>
    </row>
    <row r="6390" spans="1:5" x14ac:dyDescent="0.2">
      <c r="A6390" s="282" t="s">
        <v>4035</v>
      </c>
      <c r="B6390" s="282" t="s">
        <v>4034</v>
      </c>
      <c r="C6390" s="282" t="s">
        <v>108</v>
      </c>
      <c r="D6390" s="310">
        <v>0.36764705882352938</v>
      </c>
      <c r="E6390" s="282" t="s">
        <v>2849</v>
      </c>
    </row>
    <row r="6391" spans="1:5" x14ac:dyDescent="0.2">
      <c r="A6391" s="282" t="s">
        <v>4033</v>
      </c>
      <c r="B6391" s="282" t="s">
        <v>4032</v>
      </c>
      <c r="C6391" s="282" t="s">
        <v>108</v>
      </c>
      <c r="D6391" s="310">
        <v>54.172560113154177</v>
      </c>
      <c r="E6391" s="282" t="s">
        <v>2844</v>
      </c>
    </row>
    <row r="6392" spans="1:5" x14ac:dyDescent="0.2">
      <c r="A6392" s="282" t="s">
        <v>4031</v>
      </c>
      <c r="B6392" s="282" t="s">
        <v>4030</v>
      </c>
      <c r="C6392" s="282" t="s">
        <v>108</v>
      </c>
      <c r="D6392" s="310">
        <v>20.461095100864554</v>
      </c>
      <c r="E6392" s="282" t="s">
        <v>2844</v>
      </c>
    </row>
    <row r="6393" spans="1:5" x14ac:dyDescent="0.2">
      <c r="A6393" s="282" t="s">
        <v>4029</v>
      </c>
      <c r="B6393" s="282" t="s">
        <v>4028</v>
      </c>
      <c r="C6393" s="282" t="s">
        <v>108</v>
      </c>
      <c r="D6393" s="310">
        <v>4.9632352941176467</v>
      </c>
      <c r="E6393" s="282" t="s">
        <v>2844</v>
      </c>
    </row>
    <row r="6394" spans="1:5" x14ac:dyDescent="0.2">
      <c r="A6394" s="282" t="s">
        <v>4027</v>
      </c>
      <c r="B6394" s="282" t="s">
        <v>4026</v>
      </c>
      <c r="C6394" s="282" t="s">
        <v>108</v>
      </c>
      <c r="D6394" s="310">
        <v>11.590296495956872</v>
      </c>
      <c r="E6394" s="282" t="s">
        <v>2844</v>
      </c>
    </row>
    <row r="6395" spans="1:5" x14ac:dyDescent="0.2">
      <c r="A6395" s="282" t="s">
        <v>4025</v>
      </c>
      <c r="B6395" s="282" t="s">
        <v>4024</v>
      </c>
      <c r="C6395" s="282" t="s">
        <v>108</v>
      </c>
      <c r="D6395" s="310">
        <v>11.527777777777779</v>
      </c>
      <c r="E6395" s="282" t="s">
        <v>2844</v>
      </c>
    </row>
    <row r="6396" spans="1:5" x14ac:dyDescent="0.2">
      <c r="A6396" s="282" t="s">
        <v>4023</v>
      </c>
      <c r="B6396" s="282" t="s">
        <v>4022</v>
      </c>
      <c r="C6396" s="282" t="s">
        <v>108</v>
      </c>
      <c r="D6396" s="310">
        <v>259.09090909090907</v>
      </c>
      <c r="E6396" s="282" t="s">
        <v>2844</v>
      </c>
    </row>
    <row r="6397" spans="1:5" x14ac:dyDescent="0.2">
      <c r="A6397" s="282" t="s">
        <v>4021</v>
      </c>
      <c r="B6397" s="282" t="s">
        <v>4020</v>
      </c>
      <c r="C6397" s="282" t="s">
        <v>108</v>
      </c>
      <c r="D6397" s="310">
        <v>78.634361233480178</v>
      </c>
      <c r="E6397" s="282" t="s">
        <v>2844</v>
      </c>
    </row>
    <row r="6398" spans="1:5" x14ac:dyDescent="0.2">
      <c r="A6398" s="282" t="s">
        <v>4019</v>
      </c>
      <c r="B6398" s="282" t="s">
        <v>4018</v>
      </c>
      <c r="C6398" s="282" t="s">
        <v>108</v>
      </c>
      <c r="D6398" s="310">
        <v>-13.450292397660817</v>
      </c>
      <c r="E6398" s="282" t="s">
        <v>2852</v>
      </c>
    </row>
    <row r="6399" spans="1:5" x14ac:dyDescent="0.2">
      <c r="A6399" s="282" t="s">
        <v>4017</v>
      </c>
      <c r="B6399" s="282" t="s">
        <v>4016</v>
      </c>
      <c r="C6399" s="282" t="s">
        <v>108</v>
      </c>
      <c r="D6399" s="310">
        <v>13.735343383584588</v>
      </c>
      <c r="E6399" s="282" t="s">
        <v>2844</v>
      </c>
    </row>
    <row r="6400" spans="1:5" x14ac:dyDescent="0.2">
      <c r="A6400" s="282" t="s">
        <v>4015</v>
      </c>
      <c r="B6400" s="282" t="s">
        <v>4014</v>
      </c>
      <c r="C6400" s="282" t="s">
        <v>108</v>
      </c>
      <c r="D6400" s="310">
        <v>3.8602941176470589</v>
      </c>
      <c r="E6400" s="282" t="s">
        <v>2849</v>
      </c>
    </row>
    <row r="6401" spans="1:5" x14ac:dyDescent="0.2">
      <c r="A6401" s="282" t="s">
        <v>4013</v>
      </c>
      <c r="B6401" s="282" t="s">
        <v>4012</v>
      </c>
      <c r="C6401" s="282" t="s">
        <v>108</v>
      </c>
      <c r="D6401" s="310">
        <v>-10.892857142857142</v>
      </c>
      <c r="E6401" s="282" t="s">
        <v>2852</v>
      </c>
    </row>
    <row r="6402" spans="1:5" x14ac:dyDescent="0.2">
      <c r="A6402" s="282" t="s">
        <v>4011</v>
      </c>
      <c r="B6402" s="282" t="s">
        <v>4010</v>
      </c>
      <c r="C6402" s="282" t="s">
        <v>108</v>
      </c>
      <c r="D6402" s="310">
        <v>155.13196480938416</v>
      </c>
      <c r="E6402" s="282" t="s">
        <v>2844</v>
      </c>
    </row>
    <row r="6403" spans="1:5" x14ac:dyDescent="0.2">
      <c r="A6403" s="282" t="s">
        <v>4009</v>
      </c>
      <c r="B6403" s="282" t="s">
        <v>4008</v>
      </c>
      <c r="C6403" s="282" t="s">
        <v>108</v>
      </c>
      <c r="D6403" s="310">
        <v>-4.6920821114369504</v>
      </c>
      <c r="E6403" s="282" t="s">
        <v>2852</v>
      </c>
    </row>
    <row r="6404" spans="1:5" x14ac:dyDescent="0.2">
      <c r="A6404" s="282" t="s">
        <v>4007</v>
      </c>
      <c r="B6404" s="282" t="s">
        <v>4006</v>
      </c>
      <c r="C6404" s="282" t="s">
        <v>108</v>
      </c>
      <c r="D6404" s="310">
        <v>-6.2418725617685311</v>
      </c>
      <c r="E6404" s="282" t="s">
        <v>2852</v>
      </c>
    </row>
    <row r="6405" spans="1:5" x14ac:dyDescent="0.2">
      <c r="A6405" s="282" t="s">
        <v>4005</v>
      </c>
      <c r="B6405" s="282" t="s">
        <v>4004</v>
      </c>
      <c r="C6405" s="282" t="s">
        <v>108</v>
      </c>
      <c r="D6405" s="310">
        <v>-3.225806451612903</v>
      </c>
      <c r="E6405" s="282" t="s">
        <v>2852</v>
      </c>
    </row>
    <row r="6406" spans="1:5" x14ac:dyDescent="0.2">
      <c r="A6406" s="282" t="s">
        <v>4003</v>
      </c>
      <c r="B6406" s="282" t="s">
        <v>4002</v>
      </c>
      <c r="C6406" s="282" t="s">
        <v>108</v>
      </c>
      <c r="D6406" s="310">
        <v>-5.2763819095477382</v>
      </c>
      <c r="E6406" s="282" t="s">
        <v>2852</v>
      </c>
    </row>
    <row r="6407" spans="1:5" x14ac:dyDescent="0.2">
      <c r="A6407" s="282" t="s">
        <v>4001</v>
      </c>
      <c r="B6407" s="282" t="s">
        <v>4000</v>
      </c>
      <c r="C6407" s="282" t="s">
        <v>108</v>
      </c>
      <c r="D6407" s="310">
        <v>-4.5525902668759812</v>
      </c>
      <c r="E6407" s="282" t="s">
        <v>2852</v>
      </c>
    </row>
    <row r="6408" spans="1:5" x14ac:dyDescent="0.2">
      <c r="A6408" s="282" t="s">
        <v>3999</v>
      </c>
      <c r="B6408" s="282" t="s">
        <v>3998</v>
      </c>
      <c r="C6408" s="282" t="s">
        <v>108</v>
      </c>
      <c r="D6408" s="310">
        <v>-6.7777777777777786</v>
      </c>
      <c r="E6408" s="282" t="s">
        <v>2852</v>
      </c>
    </row>
    <row r="6409" spans="1:5" x14ac:dyDescent="0.2">
      <c r="A6409" s="282" t="s">
        <v>3997</v>
      </c>
      <c r="B6409" s="282" t="s">
        <v>3996</v>
      </c>
      <c r="C6409" s="282" t="s">
        <v>108</v>
      </c>
      <c r="D6409" s="310">
        <v>-9.8416289592760187</v>
      </c>
      <c r="E6409" s="282" t="s">
        <v>2852</v>
      </c>
    </row>
    <row r="6410" spans="1:5" x14ac:dyDescent="0.2">
      <c r="A6410" s="282" t="s">
        <v>3995</v>
      </c>
      <c r="B6410" s="282" t="s">
        <v>3994</v>
      </c>
      <c r="C6410" s="282" t="s">
        <v>108</v>
      </c>
      <c r="D6410" s="310">
        <v>-2.9027576197387517</v>
      </c>
      <c r="E6410" s="282" t="s">
        <v>2852</v>
      </c>
    </row>
    <row r="6411" spans="1:5" x14ac:dyDescent="0.2">
      <c r="A6411" s="282" t="s">
        <v>3993</v>
      </c>
      <c r="B6411" s="282" t="s">
        <v>3992</v>
      </c>
      <c r="C6411" s="282" t="s">
        <v>108</v>
      </c>
      <c r="D6411" s="310">
        <v>-10.952380952380953</v>
      </c>
      <c r="E6411" s="282" t="s">
        <v>2852</v>
      </c>
    </row>
    <row r="6412" spans="1:5" x14ac:dyDescent="0.2">
      <c r="A6412" s="282" t="s">
        <v>3991</v>
      </c>
      <c r="B6412" s="282" t="s">
        <v>3990</v>
      </c>
      <c r="C6412" s="282" t="s">
        <v>108</v>
      </c>
      <c r="D6412" s="310">
        <v>-2.5200458190148911</v>
      </c>
      <c r="E6412" s="282" t="s">
        <v>2852</v>
      </c>
    </row>
    <row r="6413" spans="1:5" x14ac:dyDescent="0.2">
      <c r="A6413" s="282" t="s">
        <v>3989</v>
      </c>
      <c r="B6413" s="282" t="s">
        <v>3988</v>
      </c>
      <c r="C6413" s="282" t="s">
        <v>108</v>
      </c>
      <c r="D6413" s="310">
        <v>-5.1771117166212539</v>
      </c>
      <c r="E6413" s="282" t="s">
        <v>2852</v>
      </c>
    </row>
    <row r="6414" spans="1:5" x14ac:dyDescent="0.2">
      <c r="A6414" s="282" t="s">
        <v>3987</v>
      </c>
      <c r="B6414" s="282" t="s">
        <v>3986</v>
      </c>
      <c r="C6414" s="282" t="s">
        <v>108</v>
      </c>
      <c r="D6414" s="310">
        <v>7.5301204819277112</v>
      </c>
      <c r="E6414" s="282" t="s">
        <v>2844</v>
      </c>
    </row>
    <row r="6415" spans="1:5" x14ac:dyDescent="0.2">
      <c r="A6415" s="282" t="s">
        <v>3985</v>
      </c>
      <c r="B6415" s="282" t="s">
        <v>3984</v>
      </c>
      <c r="C6415" s="282" t="s">
        <v>108</v>
      </c>
      <c r="D6415" s="310">
        <v>-15.121412803532008</v>
      </c>
      <c r="E6415" s="282" t="s">
        <v>2852</v>
      </c>
    </row>
    <row r="6416" spans="1:5" x14ac:dyDescent="0.2">
      <c r="A6416" s="282" t="s">
        <v>3983</v>
      </c>
      <c r="B6416" s="282" t="s">
        <v>3982</v>
      </c>
      <c r="C6416" s="282" t="s">
        <v>108</v>
      </c>
      <c r="D6416" s="310">
        <v>7.7751196172248811</v>
      </c>
      <c r="E6416" s="282" t="s">
        <v>2844</v>
      </c>
    </row>
    <row r="6417" spans="1:5" x14ac:dyDescent="0.2">
      <c r="A6417" s="282" t="s">
        <v>3981</v>
      </c>
      <c r="B6417" s="282" t="s">
        <v>3980</v>
      </c>
      <c r="C6417" s="282" t="s">
        <v>108</v>
      </c>
      <c r="D6417" s="310">
        <v>-1.4478764478764479</v>
      </c>
      <c r="E6417" s="282" t="s">
        <v>2852</v>
      </c>
    </row>
    <row r="6418" spans="1:5" x14ac:dyDescent="0.2">
      <c r="A6418" s="282" t="s">
        <v>3979</v>
      </c>
      <c r="B6418" s="282" t="s">
        <v>3978</v>
      </c>
      <c r="C6418" s="282" t="s">
        <v>108</v>
      </c>
      <c r="D6418" s="310">
        <v>-3.8980509745127434</v>
      </c>
      <c r="E6418" s="282" t="s">
        <v>2852</v>
      </c>
    </row>
    <row r="6419" spans="1:5" x14ac:dyDescent="0.2">
      <c r="A6419" s="282" t="s">
        <v>3977</v>
      </c>
      <c r="B6419" s="282" t="s">
        <v>3976</v>
      </c>
      <c r="C6419" s="282" t="s">
        <v>108</v>
      </c>
      <c r="D6419" s="310">
        <v>-7.6</v>
      </c>
      <c r="E6419" s="282" t="s">
        <v>2852</v>
      </c>
    </row>
    <row r="6420" spans="1:5" x14ac:dyDescent="0.2">
      <c r="A6420" s="282" t="s">
        <v>3975</v>
      </c>
      <c r="B6420" s="282" t="s">
        <v>3974</v>
      </c>
      <c r="C6420" s="282" t="s">
        <v>108</v>
      </c>
      <c r="D6420" s="310">
        <v>-1.7999999999999998</v>
      </c>
      <c r="E6420" s="282" t="s">
        <v>2852</v>
      </c>
    </row>
    <row r="6421" spans="1:5" x14ac:dyDescent="0.2">
      <c r="A6421" s="282" t="s">
        <v>3973</v>
      </c>
      <c r="B6421" s="282" t="s">
        <v>3972</v>
      </c>
      <c r="C6421" s="282" t="s">
        <v>108</v>
      </c>
      <c r="D6421" s="310">
        <v>-4.0511727078891262</v>
      </c>
      <c r="E6421" s="282" t="s">
        <v>2852</v>
      </c>
    </row>
    <row r="6422" spans="1:5" x14ac:dyDescent="0.2">
      <c r="A6422" s="282" t="s">
        <v>3971</v>
      </c>
      <c r="B6422" s="282" t="s">
        <v>3970</v>
      </c>
      <c r="C6422" s="282" t="s">
        <v>108</v>
      </c>
      <c r="D6422" s="310">
        <v>-1.2302284710017575</v>
      </c>
      <c r="E6422" s="282" t="s">
        <v>2852</v>
      </c>
    </row>
    <row r="6423" spans="1:5" x14ac:dyDescent="0.2">
      <c r="A6423" s="282" t="s">
        <v>3969</v>
      </c>
      <c r="B6423" s="282" t="s">
        <v>3968</v>
      </c>
      <c r="C6423" s="282" t="s">
        <v>108</v>
      </c>
      <c r="D6423" s="310">
        <v>-4.4897959183673466</v>
      </c>
      <c r="E6423" s="282" t="s">
        <v>2852</v>
      </c>
    </row>
    <row r="6424" spans="1:5" x14ac:dyDescent="0.2">
      <c r="A6424" s="282" t="s">
        <v>3967</v>
      </c>
      <c r="B6424" s="282" t="s">
        <v>3966</v>
      </c>
      <c r="C6424" s="282" t="s">
        <v>108</v>
      </c>
      <c r="D6424" s="310">
        <v>38.187702265372167</v>
      </c>
      <c r="E6424" s="282" t="s">
        <v>2844</v>
      </c>
    </row>
    <row r="6425" spans="1:5" x14ac:dyDescent="0.2">
      <c r="A6425" s="282" t="s">
        <v>3965</v>
      </c>
      <c r="B6425" s="282" t="s">
        <v>3964</v>
      </c>
      <c r="C6425" s="282" t="s">
        <v>108</v>
      </c>
      <c r="D6425" s="310">
        <v>-7.8947368421052628</v>
      </c>
      <c r="E6425" s="282" t="s">
        <v>2852</v>
      </c>
    </row>
    <row r="6426" spans="1:5" x14ac:dyDescent="0.2">
      <c r="A6426" s="282" t="s">
        <v>3963</v>
      </c>
      <c r="B6426" s="282" t="s">
        <v>3962</v>
      </c>
      <c r="C6426" s="282" t="s">
        <v>108</v>
      </c>
      <c r="D6426" s="310">
        <v>-10.488245931283906</v>
      </c>
      <c r="E6426" s="282" t="s">
        <v>2852</v>
      </c>
    </row>
    <row r="6427" spans="1:5" x14ac:dyDescent="0.2">
      <c r="A6427" s="282" t="s">
        <v>3961</v>
      </c>
      <c r="B6427" s="282" t="s">
        <v>3960</v>
      </c>
      <c r="C6427" s="282" t="s">
        <v>108</v>
      </c>
      <c r="D6427" s="310">
        <v>-5.6112224448897798</v>
      </c>
      <c r="E6427" s="282" t="s">
        <v>2852</v>
      </c>
    </row>
    <row r="6428" spans="1:5" x14ac:dyDescent="0.2">
      <c r="A6428" s="282" t="s">
        <v>3959</v>
      </c>
      <c r="B6428" s="282" t="s">
        <v>3958</v>
      </c>
      <c r="C6428" s="282" t="s">
        <v>108</v>
      </c>
      <c r="D6428" s="310">
        <v>-8.4151472650771382</v>
      </c>
      <c r="E6428" s="282" t="s">
        <v>2852</v>
      </c>
    </row>
    <row r="6429" spans="1:5" x14ac:dyDescent="0.2">
      <c r="A6429" s="282" t="s">
        <v>3957</v>
      </c>
      <c r="B6429" s="282" t="s">
        <v>3956</v>
      </c>
      <c r="C6429" s="282" t="s">
        <v>108</v>
      </c>
      <c r="D6429" s="310">
        <v>-8.4810126582278471</v>
      </c>
      <c r="E6429" s="282" t="s">
        <v>2852</v>
      </c>
    </row>
    <row r="6430" spans="1:5" x14ac:dyDescent="0.2">
      <c r="A6430" s="282" t="s">
        <v>3955</v>
      </c>
      <c r="B6430" s="282" t="s">
        <v>3954</v>
      </c>
      <c r="C6430" s="282" t="s">
        <v>108</v>
      </c>
      <c r="D6430" s="310">
        <v>4.6357615894039732</v>
      </c>
      <c r="E6430" s="282" t="s">
        <v>2844</v>
      </c>
    </row>
    <row r="6431" spans="1:5" x14ac:dyDescent="0.2">
      <c r="A6431" s="282" t="s">
        <v>3953</v>
      </c>
      <c r="B6431" s="282" t="s">
        <v>3952</v>
      </c>
      <c r="C6431" s="282" t="s">
        <v>108</v>
      </c>
      <c r="D6431" s="310">
        <v>-12.549537648612946</v>
      </c>
      <c r="E6431" s="282" t="s">
        <v>2852</v>
      </c>
    </row>
    <row r="6432" spans="1:5" x14ac:dyDescent="0.2">
      <c r="A6432" s="282" t="s">
        <v>3951</v>
      </c>
      <c r="B6432" s="282" t="s">
        <v>3950</v>
      </c>
      <c r="C6432" s="282" t="s">
        <v>108</v>
      </c>
      <c r="D6432" s="310">
        <v>-5.3691275167785237</v>
      </c>
      <c r="E6432" s="282" t="s">
        <v>2852</v>
      </c>
    </row>
    <row r="6433" spans="1:5" x14ac:dyDescent="0.2">
      <c r="A6433" s="282" t="s">
        <v>3949</v>
      </c>
      <c r="B6433" s="282" t="s">
        <v>3948</v>
      </c>
      <c r="C6433" s="282" t="s">
        <v>108</v>
      </c>
      <c r="D6433" s="310">
        <v>12.731481481481483</v>
      </c>
      <c r="E6433" s="282" t="s">
        <v>2844</v>
      </c>
    </row>
    <row r="6434" spans="1:5" x14ac:dyDescent="0.2">
      <c r="A6434" s="282" t="s">
        <v>3947</v>
      </c>
      <c r="B6434" s="282" t="s">
        <v>3946</v>
      </c>
      <c r="C6434" s="282" t="s">
        <v>108</v>
      </c>
      <c r="D6434" s="310">
        <v>-3.4090909090909087</v>
      </c>
      <c r="E6434" s="282" t="s">
        <v>2852</v>
      </c>
    </row>
    <row r="6435" spans="1:5" x14ac:dyDescent="0.2">
      <c r="A6435" s="282" t="s">
        <v>3945</v>
      </c>
      <c r="B6435" s="282" t="s">
        <v>3944</v>
      </c>
      <c r="C6435" s="282" t="s">
        <v>108</v>
      </c>
      <c r="D6435" s="310">
        <v>-3.2994923857868024</v>
      </c>
      <c r="E6435" s="282" t="s">
        <v>2852</v>
      </c>
    </row>
    <row r="6436" spans="1:5" x14ac:dyDescent="0.2">
      <c r="A6436" s="282" t="s">
        <v>3943</v>
      </c>
      <c r="B6436" s="282" t="s">
        <v>3942</v>
      </c>
      <c r="C6436" s="282" t="s">
        <v>108</v>
      </c>
      <c r="D6436" s="310">
        <v>-4.5329670329670328</v>
      </c>
      <c r="E6436" s="282" t="s">
        <v>2852</v>
      </c>
    </row>
    <row r="6437" spans="1:5" x14ac:dyDescent="0.2">
      <c r="A6437" s="282" t="s">
        <v>3941</v>
      </c>
      <c r="B6437" s="282" t="s">
        <v>3940</v>
      </c>
      <c r="C6437" s="282" t="s">
        <v>108</v>
      </c>
      <c r="D6437" s="310">
        <v>-5.4147465437788016</v>
      </c>
      <c r="E6437" s="282" t="s">
        <v>2852</v>
      </c>
    </row>
    <row r="6438" spans="1:5" x14ac:dyDescent="0.2">
      <c r="A6438" s="282" t="s">
        <v>3939</v>
      </c>
      <c r="B6438" s="282" t="s">
        <v>3938</v>
      </c>
      <c r="C6438" s="282" t="s">
        <v>108</v>
      </c>
      <c r="D6438" s="310">
        <v>15.62043795620438</v>
      </c>
      <c r="E6438" s="282" t="s">
        <v>2844</v>
      </c>
    </row>
    <row r="6439" spans="1:5" x14ac:dyDescent="0.2">
      <c r="A6439" s="282" t="s">
        <v>3937</v>
      </c>
      <c r="B6439" s="282" t="s">
        <v>3936</v>
      </c>
      <c r="C6439" s="282" t="s">
        <v>108</v>
      </c>
      <c r="D6439" s="310">
        <v>-5.5718475073313778</v>
      </c>
      <c r="E6439" s="282" t="s">
        <v>2852</v>
      </c>
    </row>
    <row r="6440" spans="1:5" x14ac:dyDescent="0.2">
      <c r="A6440" s="282" t="s">
        <v>3935</v>
      </c>
      <c r="B6440" s="282" t="s">
        <v>3934</v>
      </c>
      <c r="C6440" s="282" t="s">
        <v>108</v>
      </c>
      <c r="D6440" s="310">
        <v>-8.0508474576271176</v>
      </c>
      <c r="E6440" s="282" t="s">
        <v>2852</v>
      </c>
    </row>
    <row r="6441" spans="1:5" x14ac:dyDescent="0.2">
      <c r="A6441" s="282" t="s">
        <v>3933</v>
      </c>
      <c r="B6441" s="282" t="s">
        <v>3932</v>
      </c>
      <c r="C6441" s="282" t="s">
        <v>108</v>
      </c>
      <c r="D6441" s="310">
        <v>-8.4821428571428577</v>
      </c>
      <c r="E6441" s="282" t="s">
        <v>2852</v>
      </c>
    </row>
    <row r="6442" spans="1:5" x14ac:dyDescent="0.2">
      <c r="A6442" s="282" t="s">
        <v>3931</v>
      </c>
      <c r="B6442" s="282" t="s">
        <v>3930</v>
      </c>
      <c r="C6442" s="282" t="s">
        <v>108</v>
      </c>
      <c r="D6442" s="310">
        <v>-7.1014492753623193</v>
      </c>
      <c r="E6442" s="282" t="s">
        <v>2852</v>
      </c>
    </row>
    <row r="6443" spans="1:5" x14ac:dyDescent="0.2">
      <c r="A6443" s="282" t="s">
        <v>3929</v>
      </c>
      <c r="B6443" s="282" t="s">
        <v>3928</v>
      </c>
      <c r="C6443" s="282" t="s">
        <v>108</v>
      </c>
      <c r="D6443" s="310">
        <v>-8.9646464646464636</v>
      </c>
      <c r="E6443" s="282" t="s">
        <v>2852</v>
      </c>
    </row>
    <row r="6444" spans="1:5" x14ac:dyDescent="0.2">
      <c r="A6444" s="282" t="s">
        <v>3927</v>
      </c>
      <c r="B6444" s="282" t="s">
        <v>3926</v>
      </c>
      <c r="C6444" s="282" t="s">
        <v>108</v>
      </c>
      <c r="D6444" s="310">
        <v>-5.2910052910052912</v>
      </c>
      <c r="E6444" s="282" t="s">
        <v>2852</v>
      </c>
    </row>
    <row r="6445" spans="1:5" x14ac:dyDescent="0.2">
      <c r="A6445" s="282" t="s">
        <v>3925</v>
      </c>
      <c r="B6445" s="282" t="s">
        <v>3924</v>
      </c>
      <c r="C6445" s="282" t="s">
        <v>108</v>
      </c>
      <c r="D6445" s="310">
        <v>-1.1658031088082901</v>
      </c>
      <c r="E6445" s="282" t="s">
        <v>2852</v>
      </c>
    </row>
    <row r="6446" spans="1:5" x14ac:dyDescent="0.2">
      <c r="A6446" s="282" t="s">
        <v>3923</v>
      </c>
      <c r="B6446" s="282" t="s">
        <v>3922</v>
      </c>
      <c r="C6446" s="282" t="s">
        <v>108</v>
      </c>
      <c r="D6446" s="310">
        <v>-2.6717557251908395</v>
      </c>
      <c r="E6446" s="282" t="s">
        <v>2852</v>
      </c>
    </row>
    <row r="6447" spans="1:5" x14ac:dyDescent="0.2">
      <c r="A6447" s="282" t="s">
        <v>3921</v>
      </c>
      <c r="B6447" s="282" t="s">
        <v>3920</v>
      </c>
      <c r="C6447" s="282" t="s">
        <v>108</v>
      </c>
      <c r="D6447" s="310">
        <v>-5.8301647655259821</v>
      </c>
      <c r="E6447" s="282" t="s">
        <v>2852</v>
      </c>
    </row>
    <row r="6448" spans="1:5" x14ac:dyDescent="0.2">
      <c r="A6448" s="282" t="s">
        <v>3919</v>
      </c>
      <c r="B6448" s="282" t="s">
        <v>3918</v>
      </c>
      <c r="C6448" s="282" t="s">
        <v>108</v>
      </c>
      <c r="D6448" s="310">
        <v>2.0118343195266273</v>
      </c>
      <c r="E6448" s="282" t="s">
        <v>2849</v>
      </c>
    </row>
    <row r="6449" spans="1:5" x14ac:dyDescent="0.2">
      <c r="A6449" s="282" t="s">
        <v>3917</v>
      </c>
      <c r="B6449" s="282" t="s">
        <v>3916</v>
      </c>
      <c r="C6449" s="282" t="s">
        <v>108</v>
      </c>
      <c r="D6449" s="310">
        <v>-11.702127659574469</v>
      </c>
      <c r="E6449" s="282" t="s">
        <v>2852</v>
      </c>
    </row>
    <row r="6450" spans="1:5" x14ac:dyDescent="0.2">
      <c r="A6450" s="282" t="s">
        <v>3915</v>
      </c>
      <c r="B6450" s="282" t="s">
        <v>3914</v>
      </c>
      <c r="C6450" s="282" t="s">
        <v>108</v>
      </c>
      <c r="D6450" s="310">
        <v>-11.285714285714285</v>
      </c>
      <c r="E6450" s="282" t="s">
        <v>2852</v>
      </c>
    </row>
    <row r="6451" spans="1:5" x14ac:dyDescent="0.2">
      <c r="A6451" s="282" t="s">
        <v>3913</v>
      </c>
      <c r="B6451" s="282" t="s">
        <v>3912</v>
      </c>
      <c r="C6451" s="282" t="s">
        <v>108</v>
      </c>
      <c r="D6451" s="310">
        <v>1.5015015015015014</v>
      </c>
      <c r="E6451" s="282" t="s">
        <v>2849</v>
      </c>
    </row>
    <row r="6452" spans="1:5" x14ac:dyDescent="0.2">
      <c r="A6452" s="282" t="s">
        <v>3911</v>
      </c>
      <c r="B6452" s="282" t="s">
        <v>3910</v>
      </c>
      <c r="C6452" s="282" t="s">
        <v>108</v>
      </c>
      <c r="D6452" s="310">
        <v>-6.375838926174497</v>
      </c>
      <c r="E6452" s="282" t="s">
        <v>2852</v>
      </c>
    </row>
    <row r="6453" spans="1:5" x14ac:dyDescent="0.2">
      <c r="A6453" s="282" t="s">
        <v>3909</v>
      </c>
      <c r="B6453" s="282" t="s">
        <v>3908</v>
      </c>
      <c r="C6453" s="282" t="s">
        <v>108</v>
      </c>
      <c r="D6453" s="310">
        <v>187.55458515283843</v>
      </c>
      <c r="E6453" s="282" t="s">
        <v>2844</v>
      </c>
    </row>
    <row r="6454" spans="1:5" x14ac:dyDescent="0.2">
      <c r="A6454" s="282" t="s">
        <v>3907</v>
      </c>
      <c r="B6454" s="282" t="s">
        <v>3906</v>
      </c>
      <c r="C6454" s="282" t="s">
        <v>108</v>
      </c>
      <c r="D6454" s="310">
        <v>31.404958677685951</v>
      </c>
      <c r="E6454" s="282" t="s">
        <v>2844</v>
      </c>
    </row>
    <row r="6455" spans="1:5" x14ac:dyDescent="0.2">
      <c r="A6455" s="282" t="s">
        <v>3905</v>
      </c>
      <c r="B6455" s="282" t="s">
        <v>3904</v>
      </c>
      <c r="C6455" s="282" t="s">
        <v>108</v>
      </c>
      <c r="D6455" s="310">
        <v>-19.298245614035086</v>
      </c>
      <c r="E6455" s="282" t="s">
        <v>2852</v>
      </c>
    </row>
    <row r="6456" spans="1:5" x14ac:dyDescent="0.2">
      <c r="A6456" s="282" t="s">
        <v>3903</v>
      </c>
      <c r="B6456" s="282" t="s">
        <v>3902</v>
      </c>
      <c r="C6456" s="282" t="s">
        <v>108</v>
      </c>
      <c r="D6456" s="310">
        <v>-2.4948024948024949</v>
      </c>
      <c r="E6456" s="282" t="s">
        <v>2852</v>
      </c>
    </row>
    <row r="6457" spans="1:5" x14ac:dyDescent="0.2">
      <c r="A6457" s="282" t="s">
        <v>3901</v>
      </c>
      <c r="B6457" s="282" t="s">
        <v>3900</v>
      </c>
      <c r="C6457" s="282" t="s">
        <v>108</v>
      </c>
      <c r="D6457" s="310">
        <v>23.535911602209943</v>
      </c>
      <c r="E6457" s="282" t="s">
        <v>2844</v>
      </c>
    </row>
    <row r="6458" spans="1:5" x14ac:dyDescent="0.2">
      <c r="A6458" s="282" t="s">
        <v>3899</v>
      </c>
      <c r="B6458" s="282" t="s">
        <v>3898</v>
      </c>
      <c r="C6458" s="282" t="s">
        <v>108</v>
      </c>
      <c r="D6458" s="310">
        <v>6.2630480167014611</v>
      </c>
      <c r="E6458" s="282" t="s">
        <v>2844</v>
      </c>
    </row>
    <row r="6459" spans="1:5" x14ac:dyDescent="0.2">
      <c r="A6459" s="282" t="s">
        <v>3897</v>
      </c>
      <c r="B6459" s="282" t="s">
        <v>3896</v>
      </c>
      <c r="C6459" s="282" t="s">
        <v>108</v>
      </c>
      <c r="D6459" s="310">
        <v>-8.615384615384615</v>
      </c>
      <c r="E6459" s="282" t="s">
        <v>2852</v>
      </c>
    </row>
    <row r="6460" spans="1:5" x14ac:dyDescent="0.2">
      <c r="A6460" s="282" t="s">
        <v>3895</v>
      </c>
      <c r="B6460" s="282" t="s">
        <v>3894</v>
      </c>
      <c r="C6460" s="282" t="s">
        <v>108</v>
      </c>
      <c r="D6460" s="310">
        <v>-2.1113243761996161</v>
      </c>
      <c r="E6460" s="282" t="s">
        <v>2852</v>
      </c>
    </row>
    <row r="6461" spans="1:5" x14ac:dyDescent="0.2">
      <c r="A6461" s="282" t="s">
        <v>3893</v>
      </c>
      <c r="B6461" s="282" t="s">
        <v>3892</v>
      </c>
      <c r="C6461" s="282" t="s">
        <v>108</v>
      </c>
      <c r="D6461" s="310">
        <v>-13.843648208469055</v>
      </c>
      <c r="E6461" s="282" t="s">
        <v>2852</v>
      </c>
    </row>
    <row r="6462" spans="1:5" x14ac:dyDescent="0.2">
      <c r="A6462" s="282" t="s">
        <v>3891</v>
      </c>
      <c r="B6462" s="282" t="s">
        <v>3890</v>
      </c>
      <c r="C6462" s="282" t="s">
        <v>108</v>
      </c>
      <c r="D6462" s="310">
        <v>-21.283255086071986</v>
      </c>
      <c r="E6462" s="282" t="s">
        <v>2852</v>
      </c>
    </row>
    <row r="6463" spans="1:5" x14ac:dyDescent="0.2">
      <c r="A6463" s="282" t="s">
        <v>3889</v>
      </c>
      <c r="B6463" s="282" t="s">
        <v>3888</v>
      </c>
      <c r="C6463" s="282" t="s">
        <v>108</v>
      </c>
      <c r="D6463" s="310">
        <v>-11.090225563909774</v>
      </c>
      <c r="E6463" s="282" t="s">
        <v>2852</v>
      </c>
    </row>
    <row r="6464" spans="1:5" x14ac:dyDescent="0.2">
      <c r="A6464" s="282" t="s">
        <v>3887</v>
      </c>
      <c r="B6464" s="282" t="s">
        <v>3886</v>
      </c>
      <c r="C6464" s="282" t="s">
        <v>108</v>
      </c>
      <c r="D6464" s="310">
        <v>-9.2145015105740171</v>
      </c>
      <c r="E6464" s="282" t="s">
        <v>2852</v>
      </c>
    </row>
    <row r="6465" spans="1:5" x14ac:dyDescent="0.2">
      <c r="A6465" s="282" t="s">
        <v>3885</v>
      </c>
      <c r="B6465" s="282" t="s">
        <v>3884</v>
      </c>
      <c r="C6465" s="282" t="s">
        <v>108</v>
      </c>
      <c r="D6465" s="310">
        <v>-12.820512820512819</v>
      </c>
      <c r="E6465" s="282" t="s">
        <v>2852</v>
      </c>
    </row>
    <row r="6466" spans="1:5" x14ac:dyDescent="0.2">
      <c r="A6466" s="282" t="s">
        <v>3883</v>
      </c>
      <c r="B6466" s="282" t="s">
        <v>3882</v>
      </c>
      <c r="C6466" s="282" t="s">
        <v>108</v>
      </c>
      <c r="D6466" s="310">
        <v>1.4586709886547813</v>
      </c>
      <c r="E6466" s="282" t="s">
        <v>2849</v>
      </c>
    </row>
    <row r="6467" spans="1:5" x14ac:dyDescent="0.2">
      <c r="A6467" s="282" t="s">
        <v>3881</v>
      </c>
      <c r="B6467" s="282" t="s">
        <v>3880</v>
      </c>
      <c r="C6467" s="282" t="s">
        <v>108</v>
      </c>
      <c r="D6467" s="310">
        <v>18.918918918918919</v>
      </c>
      <c r="E6467" s="282" t="s">
        <v>2844</v>
      </c>
    </row>
    <row r="6468" spans="1:5" x14ac:dyDescent="0.2">
      <c r="A6468" s="282" t="s">
        <v>3879</v>
      </c>
      <c r="B6468" s="282" t="s">
        <v>3878</v>
      </c>
      <c r="C6468" s="282" t="s">
        <v>108</v>
      </c>
      <c r="D6468" s="310">
        <v>77.792553191489361</v>
      </c>
      <c r="E6468" s="282" t="s">
        <v>2844</v>
      </c>
    </row>
    <row r="6469" spans="1:5" x14ac:dyDescent="0.2">
      <c r="A6469" s="282" t="s">
        <v>3877</v>
      </c>
      <c r="B6469" s="282" t="s">
        <v>3876</v>
      </c>
      <c r="C6469" s="282" t="s">
        <v>108</v>
      </c>
      <c r="D6469" s="310">
        <v>-7.9395085066162565</v>
      </c>
      <c r="E6469" s="282" t="s">
        <v>2852</v>
      </c>
    </row>
    <row r="6470" spans="1:5" x14ac:dyDescent="0.2">
      <c r="A6470" s="282" t="s">
        <v>3875</v>
      </c>
      <c r="B6470" s="282" t="s">
        <v>3874</v>
      </c>
      <c r="C6470" s="282" t="s">
        <v>108</v>
      </c>
      <c r="D6470" s="310">
        <v>-5.0769230769230766</v>
      </c>
      <c r="E6470" s="282" t="s">
        <v>2852</v>
      </c>
    </row>
    <row r="6471" spans="1:5" x14ac:dyDescent="0.2">
      <c r="A6471" s="282" t="s">
        <v>3873</v>
      </c>
      <c r="B6471" s="282" t="s">
        <v>3872</v>
      </c>
      <c r="C6471" s="282" t="s">
        <v>108</v>
      </c>
      <c r="D6471" s="310">
        <v>7.3099415204678362</v>
      </c>
      <c r="E6471" s="282" t="s">
        <v>2844</v>
      </c>
    </row>
    <row r="6472" spans="1:5" x14ac:dyDescent="0.2">
      <c r="A6472" s="282" t="s">
        <v>3871</v>
      </c>
      <c r="B6472" s="282" t="s">
        <v>3870</v>
      </c>
      <c r="C6472" s="282" t="s">
        <v>108</v>
      </c>
      <c r="D6472" s="310">
        <v>-13.930348258706468</v>
      </c>
      <c r="E6472" s="282" t="s">
        <v>2852</v>
      </c>
    </row>
    <row r="6473" spans="1:5" x14ac:dyDescent="0.2">
      <c r="A6473" s="282" t="s">
        <v>3869</v>
      </c>
      <c r="B6473" s="282" t="s">
        <v>3868</v>
      </c>
      <c r="C6473" s="282" t="s">
        <v>108</v>
      </c>
      <c r="D6473" s="310">
        <v>-5.6029232643118148</v>
      </c>
      <c r="E6473" s="282" t="s">
        <v>2852</v>
      </c>
    </row>
    <row r="6474" spans="1:5" x14ac:dyDescent="0.2">
      <c r="A6474" s="282" t="s">
        <v>3867</v>
      </c>
      <c r="B6474" s="282" t="s">
        <v>3866</v>
      </c>
      <c r="C6474" s="282" t="s">
        <v>108</v>
      </c>
      <c r="D6474" s="310">
        <v>4.4959128065395095</v>
      </c>
      <c r="E6474" s="282" t="s">
        <v>2844</v>
      </c>
    </row>
    <row r="6475" spans="1:5" x14ac:dyDescent="0.2">
      <c r="A6475" s="282" t="s">
        <v>3865</v>
      </c>
      <c r="B6475" s="282" t="s">
        <v>3864</v>
      </c>
      <c r="C6475" s="282" t="s">
        <v>108</v>
      </c>
      <c r="D6475" s="310">
        <v>-2.0330368487928845</v>
      </c>
      <c r="E6475" s="282" t="s">
        <v>2852</v>
      </c>
    </row>
    <row r="6476" spans="1:5" x14ac:dyDescent="0.2">
      <c r="A6476" s="282" t="s">
        <v>3863</v>
      </c>
      <c r="B6476" s="282" t="s">
        <v>3862</v>
      </c>
      <c r="C6476" s="282" t="s">
        <v>108</v>
      </c>
      <c r="D6476" s="310">
        <v>15.688161693936479</v>
      </c>
      <c r="E6476" s="282" t="s">
        <v>2844</v>
      </c>
    </row>
    <row r="6477" spans="1:5" x14ac:dyDescent="0.2">
      <c r="A6477" s="282" t="s">
        <v>3861</v>
      </c>
      <c r="B6477" s="282" t="s">
        <v>3860</v>
      </c>
      <c r="C6477" s="282" t="s">
        <v>108</v>
      </c>
      <c r="D6477" s="310">
        <v>-1.896551724137931</v>
      </c>
      <c r="E6477" s="282" t="s">
        <v>2852</v>
      </c>
    </row>
    <row r="6478" spans="1:5" x14ac:dyDescent="0.2">
      <c r="A6478" s="282" t="s">
        <v>3859</v>
      </c>
      <c r="B6478" s="282" t="s">
        <v>3858</v>
      </c>
      <c r="C6478" s="282" t="s">
        <v>108</v>
      </c>
      <c r="D6478" s="310">
        <v>-8.695652173913043</v>
      </c>
      <c r="E6478" s="282" t="s">
        <v>2852</v>
      </c>
    </row>
    <row r="6479" spans="1:5" x14ac:dyDescent="0.2">
      <c r="A6479" s="282" t="s">
        <v>3857</v>
      </c>
      <c r="B6479" s="282" t="s">
        <v>3856</v>
      </c>
      <c r="C6479" s="282" t="s">
        <v>108</v>
      </c>
      <c r="D6479" s="310">
        <v>-11.204481792717088</v>
      </c>
      <c r="E6479" s="282" t="s">
        <v>2852</v>
      </c>
    </row>
    <row r="6480" spans="1:5" x14ac:dyDescent="0.2">
      <c r="A6480" s="282" t="s">
        <v>3855</v>
      </c>
      <c r="B6480" s="282" t="s">
        <v>3854</v>
      </c>
      <c r="C6480" s="282" t="s">
        <v>108</v>
      </c>
      <c r="D6480" s="310">
        <v>-12.841854934601665</v>
      </c>
      <c r="E6480" s="282" t="s">
        <v>2852</v>
      </c>
    </row>
    <row r="6481" spans="1:5" x14ac:dyDescent="0.2">
      <c r="A6481" s="282" t="s">
        <v>3853</v>
      </c>
      <c r="B6481" s="282" t="s">
        <v>3852</v>
      </c>
      <c r="C6481" s="282" t="s">
        <v>108</v>
      </c>
      <c r="D6481" s="310">
        <v>-10.3988603988604</v>
      </c>
      <c r="E6481" s="282" t="s">
        <v>2852</v>
      </c>
    </row>
    <row r="6482" spans="1:5" x14ac:dyDescent="0.2">
      <c r="A6482" s="282" t="s">
        <v>3851</v>
      </c>
      <c r="B6482" s="282" t="s">
        <v>3850</v>
      </c>
      <c r="C6482" s="282" t="s">
        <v>108</v>
      </c>
      <c r="D6482" s="310">
        <v>-3.4848484848484853</v>
      </c>
      <c r="E6482" s="282" t="s">
        <v>2852</v>
      </c>
    </row>
    <row r="6483" spans="1:5" x14ac:dyDescent="0.2">
      <c r="A6483" s="282" t="s">
        <v>3849</v>
      </c>
      <c r="B6483" s="282" t="s">
        <v>3848</v>
      </c>
      <c r="C6483" s="282" t="s">
        <v>108</v>
      </c>
      <c r="D6483" s="310">
        <v>-9.4682230869001298</v>
      </c>
      <c r="E6483" s="282" t="s">
        <v>2852</v>
      </c>
    </row>
    <row r="6484" spans="1:5" x14ac:dyDescent="0.2">
      <c r="A6484" s="282" t="s">
        <v>3847</v>
      </c>
      <c r="B6484" s="282" t="s">
        <v>3846</v>
      </c>
      <c r="C6484" s="282" t="s">
        <v>108</v>
      </c>
      <c r="D6484" s="310">
        <v>-11.843711843711842</v>
      </c>
      <c r="E6484" s="282" t="s">
        <v>2852</v>
      </c>
    </row>
    <row r="6485" spans="1:5" x14ac:dyDescent="0.2">
      <c r="A6485" s="282" t="s">
        <v>3845</v>
      </c>
      <c r="B6485" s="282" t="s">
        <v>3844</v>
      </c>
      <c r="C6485" s="282" t="s">
        <v>108</v>
      </c>
      <c r="D6485" s="310">
        <v>-9.0090090090090094</v>
      </c>
      <c r="E6485" s="282" t="s">
        <v>2852</v>
      </c>
    </row>
    <row r="6486" spans="1:5" x14ac:dyDescent="0.2">
      <c r="A6486" s="282" t="s">
        <v>3843</v>
      </c>
      <c r="B6486" s="282" t="s">
        <v>3842</v>
      </c>
      <c r="C6486" s="282" t="s">
        <v>108</v>
      </c>
      <c r="D6486" s="310">
        <v>-4.1602465331278893</v>
      </c>
      <c r="E6486" s="282" t="s">
        <v>2852</v>
      </c>
    </row>
    <row r="6487" spans="1:5" x14ac:dyDescent="0.2">
      <c r="A6487" s="282" t="s">
        <v>3841</v>
      </c>
      <c r="B6487" s="282" t="s">
        <v>3840</v>
      </c>
      <c r="C6487" s="282" t="s">
        <v>108</v>
      </c>
      <c r="D6487" s="310">
        <v>-3.5087719298245612</v>
      </c>
      <c r="E6487" s="282" t="s">
        <v>2852</v>
      </c>
    </row>
    <row r="6488" spans="1:5" x14ac:dyDescent="0.2">
      <c r="A6488" s="282" t="s">
        <v>3839</v>
      </c>
      <c r="B6488" s="282" t="s">
        <v>3838</v>
      </c>
      <c r="C6488" s="282" t="s">
        <v>108</v>
      </c>
      <c r="D6488" s="310">
        <v>25.287356321839084</v>
      </c>
      <c r="E6488" s="282" t="s">
        <v>2844</v>
      </c>
    </row>
    <row r="6489" spans="1:5" x14ac:dyDescent="0.2">
      <c r="A6489" s="282" t="s">
        <v>3837</v>
      </c>
      <c r="B6489" s="282" t="s">
        <v>3836</v>
      </c>
      <c r="C6489" s="282" t="s">
        <v>108</v>
      </c>
      <c r="D6489" s="310">
        <v>2.8925619834710745</v>
      </c>
      <c r="E6489" s="282" t="s">
        <v>2849</v>
      </c>
    </row>
    <row r="6490" spans="1:5" x14ac:dyDescent="0.2">
      <c r="A6490" s="282" t="s">
        <v>3835</v>
      </c>
      <c r="B6490" s="282" t="s">
        <v>3834</v>
      </c>
      <c r="C6490" s="282" t="s">
        <v>108</v>
      </c>
      <c r="D6490" s="310">
        <v>-4.5454545454545459</v>
      </c>
      <c r="E6490" s="282" t="s">
        <v>2852</v>
      </c>
    </row>
    <row r="6491" spans="1:5" x14ac:dyDescent="0.2">
      <c r="A6491" s="282" t="s">
        <v>3833</v>
      </c>
      <c r="B6491" s="282" t="s">
        <v>3832</v>
      </c>
      <c r="C6491" s="282" t="s">
        <v>108</v>
      </c>
      <c r="D6491" s="310">
        <v>5.2966101694915251</v>
      </c>
      <c r="E6491" s="282" t="s">
        <v>2844</v>
      </c>
    </row>
    <row r="6492" spans="1:5" x14ac:dyDescent="0.2">
      <c r="A6492" s="282" t="s">
        <v>3831</v>
      </c>
      <c r="B6492" s="282" t="s">
        <v>3830</v>
      </c>
      <c r="C6492" s="282" t="s">
        <v>108</v>
      </c>
      <c r="D6492" s="310">
        <v>-10.310965630114566</v>
      </c>
      <c r="E6492" s="282" t="s">
        <v>2852</v>
      </c>
    </row>
    <row r="6493" spans="1:5" x14ac:dyDescent="0.2">
      <c r="A6493" s="282" t="s">
        <v>3829</v>
      </c>
      <c r="B6493" s="282" t="s">
        <v>3828</v>
      </c>
      <c r="C6493" s="282" t="s">
        <v>108</v>
      </c>
      <c r="D6493" s="310">
        <v>-5.0480769230769234</v>
      </c>
      <c r="E6493" s="282" t="s">
        <v>2852</v>
      </c>
    </row>
    <row r="6494" spans="1:5" x14ac:dyDescent="0.2">
      <c r="A6494" s="282" t="s">
        <v>3827</v>
      </c>
      <c r="B6494" s="282" t="s">
        <v>3826</v>
      </c>
      <c r="C6494" s="282" t="s">
        <v>108</v>
      </c>
      <c r="D6494" s="310">
        <v>-5.6921086675291077</v>
      </c>
      <c r="E6494" s="282" t="s">
        <v>2852</v>
      </c>
    </row>
    <row r="6495" spans="1:5" x14ac:dyDescent="0.2">
      <c r="A6495" s="282" t="s">
        <v>3825</v>
      </c>
      <c r="B6495" s="282" t="s">
        <v>3824</v>
      </c>
      <c r="C6495" s="282" t="s">
        <v>108</v>
      </c>
      <c r="D6495" s="310">
        <v>12.269938650306749</v>
      </c>
      <c r="E6495" s="282" t="s">
        <v>2844</v>
      </c>
    </row>
    <row r="6496" spans="1:5" x14ac:dyDescent="0.2">
      <c r="A6496" s="282" t="s">
        <v>3823</v>
      </c>
      <c r="B6496" s="282" t="s">
        <v>3822</v>
      </c>
      <c r="C6496" s="282" t="s">
        <v>108</v>
      </c>
      <c r="D6496" s="310">
        <v>-7.4468085106382977</v>
      </c>
      <c r="E6496" s="282" t="s">
        <v>2852</v>
      </c>
    </row>
    <row r="6497" spans="1:5" x14ac:dyDescent="0.2">
      <c r="A6497" s="282" t="s">
        <v>3821</v>
      </c>
      <c r="B6497" s="282" t="s">
        <v>3820</v>
      </c>
      <c r="C6497" s="282" t="s">
        <v>108</v>
      </c>
      <c r="D6497" s="310">
        <v>-15.375302663438257</v>
      </c>
      <c r="E6497" s="282" t="s">
        <v>2852</v>
      </c>
    </row>
    <row r="6498" spans="1:5" x14ac:dyDescent="0.2">
      <c r="A6498" s="282" t="s">
        <v>3819</v>
      </c>
      <c r="B6498" s="282" t="s">
        <v>3818</v>
      </c>
      <c r="C6498" s="282" t="s">
        <v>108</v>
      </c>
      <c r="D6498" s="310">
        <v>-16.981132075471699</v>
      </c>
      <c r="E6498" s="282" t="s">
        <v>2852</v>
      </c>
    </row>
    <row r="6499" spans="1:5" x14ac:dyDescent="0.2">
      <c r="A6499" s="282" t="s">
        <v>3817</v>
      </c>
      <c r="B6499" s="282" t="s">
        <v>3816</v>
      </c>
      <c r="C6499" s="282" t="s">
        <v>108</v>
      </c>
      <c r="D6499" s="310">
        <v>-2.6859504132231407</v>
      </c>
      <c r="E6499" s="282" t="s">
        <v>2852</v>
      </c>
    </row>
    <row r="6500" spans="1:5" x14ac:dyDescent="0.2">
      <c r="A6500" s="282" t="s">
        <v>3815</v>
      </c>
      <c r="B6500" s="282" t="s">
        <v>3814</v>
      </c>
      <c r="C6500" s="282" t="s">
        <v>108</v>
      </c>
      <c r="D6500" s="310">
        <v>0.68493150684931503</v>
      </c>
      <c r="E6500" s="282" t="s">
        <v>2849</v>
      </c>
    </row>
    <row r="6501" spans="1:5" x14ac:dyDescent="0.2">
      <c r="A6501" s="282" t="s">
        <v>3813</v>
      </c>
      <c r="B6501" s="282" t="s">
        <v>3812</v>
      </c>
      <c r="C6501" s="282" t="s">
        <v>108</v>
      </c>
      <c r="D6501" s="310">
        <v>-6.4</v>
      </c>
      <c r="E6501" s="282" t="s">
        <v>2852</v>
      </c>
    </row>
    <row r="6502" spans="1:5" x14ac:dyDescent="0.2">
      <c r="A6502" s="282" t="s">
        <v>3811</v>
      </c>
      <c r="B6502" s="282" t="s">
        <v>3810</v>
      </c>
      <c r="C6502" s="282" t="s">
        <v>108</v>
      </c>
      <c r="D6502" s="310">
        <v>4.4891640866873059</v>
      </c>
      <c r="E6502" s="282" t="s">
        <v>2844</v>
      </c>
    </row>
    <row r="6503" spans="1:5" x14ac:dyDescent="0.2">
      <c r="A6503" s="282" t="s">
        <v>3809</v>
      </c>
      <c r="B6503" s="282" t="s">
        <v>3808</v>
      </c>
      <c r="C6503" s="282" t="s">
        <v>121</v>
      </c>
      <c r="D6503" s="310">
        <v>-3.3333333333333335</v>
      </c>
      <c r="E6503" s="282" t="s">
        <v>2852</v>
      </c>
    </row>
    <row r="6504" spans="1:5" x14ac:dyDescent="0.2">
      <c r="A6504" s="282" t="s">
        <v>3807</v>
      </c>
      <c r="B6504" s="282" t="s">
        <v>3806</v>
      </c>
      <c r="C6504" s="282" t="s">
        <v>121</v>
      </c>
      <c r="D6504" s="310">
        <v>15.492957746478872</v>
      </c>
      <c r="E6504" s="282" t="s">
        <v>2844</v>
      </c>
    </row>
    <row r="6505" spans="1:5" x14ac:dyDescent="0.2">
      <c r="A6505" s="282" t="s">
        <v>3805</v>
      </c>
      <c r="B6505" s="282" t="s">
        <v>3804</v>
      </c>
      <c r="C6505" s="282" t="s">
        <v>121</v>
      </c>
      <c r="D6505" s="310">
        <v>3.7537537537537538</v>
      </c>
      <c r="E6505" s="282" t="s">
        <v>2849</v>
      </c>
    </row>
    <row r="6506" spans="1:5" x14ac:dyDescent="0.2">
      <c r="A6506" s="282" t="s">
        <v>3803</v>
      </c>
      <c r="B6506" s="282" t="s">
        <v>3802</v>
      </c>
      <c r="C6506" s="282" t="s">
        <v>121</v>
      </c>
      <c r="D6506" s="310">
        <v>-5.3701015965166912</v>
      </c>
      <c r="E6506" s="282" t="s">
        <v>2852</v>
      </c>
    </row>
    <row r="6507" spans="1:5" x14ac:dyDescent="0.2">
      <c r="A6507" s="282" t="s">
        <v>3801</v>
      </c>
      <c r="B6507" s="282" t="s">
        <v>3800</v>
      </c>
      <c r="C6507" s="282" t="s">
        <v>121</v>
      </c>
      <c r="D6507" s="310">
        <v>9.6730245231607626</v>
      </c>
      <c r="E6507" s="282" t="s">
        <v>2844</v>
      </c>
    </row>
    <row r="6508" spans="1:5" x14ac:dyDescent="0.2">
      <c r="A6508" s="282" t="s">
        <v>3799</v>
      </c>
      <c r="B6508" s="282" t="s">
        <v>3798</v>
      </c>
      <c r="C6508" s="282" t="s">
        <v>121</v>
      </c>
      <c r="D6508" s="310">
        <v>8.5072231139646881</v>
      </c>
      <c r="E6508" s="282" t="s">
        <v>2844</v>
      </c>
    </row>
    <row r="6509" spans="1:5" x14ac:dyDescent="0.2">
      <c r="A6509" s="282" t="s">
        <v>3797</v>
      </c>
      <c r="B6509" s="282" t="s">
        <v>3796</v>
      </c>
      <c r="C6509" s="282" t="s">
        <v>121</v>
      </c>
      <c r="D6509" s="310">
        <v>-7.7085533262935586</v>
      </c>
      <c r="E6509" s="282" t="s">
        <v>2852</v>
      </c>
    </row>
    <row r="6510" spans="1:5" x14ac:dyDescent="0.2">
      <c r="A6510" s="282" t="s">
        <v>3795</v>
      </c>
      <c r="B6510" s="282" t="s">
        <v>3794</v>
      </c>
      <c r="C6510" s="282" t="s">
        <v>121</v>
      </c>
      <c r="D6510" s="310">
        <v>8.8507265521796565</v>
      </c>
      <c r="E6510" s="282" t="s">
        <v>2844</v>
      </c>
    </row>
    <row r="6511" spans="1:5" x14ac:dyDescent="0.2">
      <c r="A6511" s="282" t="s">
        <v>3793</v>
      </c>
      <c r="B6511" s="282" t="s">
        <v>3792</v>
      </c>
      <c r="C6511" s="282" t="s">
        <v>121</v>
      </c>
      <c r="D6511" s="310">
        <v>-1.5358361774744027</v>
      </c>
      <c r="E6511" s="282" t="s">
        <v>2852</v>
      </c>
    </row>
    <row r="6512" spans="1:5" x14ac:dyDescent="0.2">
      <c r="A6512" s="282" t="s">
        <v>3791</v>
      </c>
      <c r="B6512" s="282" t="s">
        <v>3790</v>
      </c>
      <c r="C6512" s="282" t="s">
        <v>121</v>
      </c>
      <c r="D6512" s="310">
        <v>9.2257001647446462</v>
      </c>
      <c r="E6512" s="282" t="s">
        <v>2844</v>
      </c>
    </row>
    <row r="6513" spans="1:5" x14ac:dyDescent="0.2">
      <c r="A6513" s="282" t="s">
        <v>3789</v>
      </c>
      <c r="B6513" s="282" t="s">
        <v>3788</v>
      </c>
      <c r="C6513" s="282" t="s">
        <v>121</v>
      </c>
      <c r="D6513" s="310">
        <v>3.9764359351988214</v>
      </c>
      <c r="E6513" s="282" t="s">
        <v>2849</v>
      </c>
    </row>
    <row r="6514" spans="1:5" x14ac:dyDescent="0.2">
      <c r="A6514" s="282" t="s">
        <v>3787</v>
      </c>
      <c r="B6514" s="282" t="s">
        <v>3786</v>
      </c>
      <c r="C6514" s="282" t="s">
        <v>121</v>
      </c>
      <c r="D6514" s="310">
        <v>14.136904761904761</v>
      </c>
      <c r="E6514" s="282" t="s">
        <v>2844</v>
      </c>
    </row>
    <row r="6515" spans="1:5" x14ac:dyDescent="0.2">
      <c r="A6515" s="282" t="s">
        <v>3785</v>
      </c>
      <c r="B6515" s="282" t="s">
        <v>3784</v>
      </c>
      <c r="C6515" s="282" t="s">
        <v>121</v>
      </c>
      <c r="D6515" s="310">
        <v>44.18938307030129</v>
      </c>
      <c r="E6515" s="282" t="s">
        <v>2844</v>
      </c>
    </row>
    <row r="6516" spans="1:5" x14ac:dyDescent="0.2">
      <c r="A6516" s="282" t="s">
        <v>3783</v>
      </c>
      <c r="B6516" s="282" t="s">
        <v>3782</v>
      </c>
      <c r="C6516" s="282" t="s">
        <v>121</v>
      </c>
      <c r="D6516" s="310">
        <v>6.4560439560439571</v>
      </c>
      <c r="E6516" s="282" t="s">
        <v>2844</v>
      </c>
    </row>
    <row r="6517" spans="1:5" x14ac:dyDescent="0.2">
      <c r="A6517" s="282" t="s">
        <v>3781</v>
      </c>
      <c r="B6517" s="282" t="s">
        <v>3780</v>
      </c>
      <c r="C6517" s="282" t="s">
        <v>121</v>
      </c>
      <c r="D6517" s="310">
        <v>5.7667103538663174</v>
      </c>
      <c r="E6517" s="282" t="s">
        <v>2844</v>
      </c>
    </row>
    <row r="6518" spans="1:5" x14ac:dyDescent="0.2">
      <c r="A6518" s="282" t="s">
        <v>3779</v>
      </c>
      <c r="B6518" s="282" t="s">
        <v>3778</v>
      </c>
      <c r="C6518" s="282" t="s">
        <v>121</v>
      </c>
      <c r="D6518" s="310">
        <v>1.9834710743801653</v>
      </c>
      <c r="E6518" s="282" t="s">
        <v>2849</v>
      </c>
    </row>
    <row r="6519" spans="1:5" x14ac:dyDescent="0.2">
      <c r="A6519" s="282" t="s">
        <v>3777</v>
      </c>
      <c r="B6519" s="282" t="s">
        <v>3776</v>
      </c>
      <c r="C6519" s="282" t="s">
        <v>121</v>
      </c>
      <c r="D6519" s="310">
        <v>1.6470588235294119</v>
      </c>
      <c r="E6519" s="282" t="s">
        <v>2849</v>
      </c>
    </row>
    <row r="6520" spans="1:5" x14ac:dyDescent="0.2">
      <c r="A6520" s="282" t="s">
        <v>3775</v>
      </c>
      <c r="B6520" s="282" t="s">
        <v>3774</v>
      </c>
      <c r="C6520" s="282" t="s">
        <v>121</v>
      </c>
      <c r="D6520" s="310">
        <v>-7.0552147239263796</v>
      </c>
      <c r="E6520" s="282" t="s">
        <v>2852</v>
      </c>
    </row>
    <row r="6521" spans="1:5" x14ac:dyDescent="0.2">
      <c r="A6521" s="282" t="s">
        <v>3773</v>
      </c>
      <c r="B6521" s="282" t="s">
        <v>3772</v>
      </c>
      <c r="C6521" s="282" t="s">
        <v>121</v>
      </c>
      <c r="D6521" s="310">
        <v>7.4884792626728105</v>
      </c>
      <c r="E6521" s="282" t="s">
        <v>2844</v>
      </c>
    </row>
    <row r="6522" spans="1:5" x14ac:dyDescent="0.2">
      <c r="A6522" s="282" t="s">
        <v>3771</v>
      </c>
      <c r="B6522" s="282" t="s">
        <v>3770</v>
      </c>
      <c r="C6522" s="282" t="s">
        <v>121</v>
      </c>
      <c r="D6522" s="310">
        <v>3.5242290748898681</v>
      </c>
      <c r="E6522" s="282" t="s">
        <v>2849</v>
      </c>
    </row>
    <row r="6523" spans="1:5" x14ac:dyDescent="0.2">
      <c r="A6523" s="282" t="s">
        <v>3769</v>
      </c>
      <c r="B6523" s="282" t="s">
        <v>3768</v>
      </c>
      <c r="C6523" s="282" t="s">
        <v>121</v>
      </c>
      <c r="D6523" s="310">
        <v>6.4732142857142865</v>
      </c>
      <c r="E6523" s="282" t="s">
        <v>2844</v>
      </c>
    </row>
    <row r="6524" spans="1:5" x14ac:dyDescent="0.2">
      <c r="A6524" s="282" t="s">
        <v>3767</v>
      </c>
      <c r="B6524" s="282" t="s">
        <v>3766</v>
      </c>
      <c r="C6524" s="282" t="s">
        <v>121</v>
      </c>
      <c r="D6524" s="310">
        <v>126.90763052208835</v>
      </c>
      <c r="E6524" s="282" t="s">
        <v>2844</v>
      </c>
    </row>
    <row r="6525" spans="1:5" x14ac:dyDescent="0.2">
      <c r="A6525" s="282" t="s">
        <v>3765</v>
      </c>
      <c r="B6525" s="282" t="s">
        <v>3764</v>
      </c>
      <c r="C6525" s="282" t="s">
        <v>121</v>
      </c>
      <c r="D6525" s="310">
        <v>-7.029478458049887</v>
      </c>
      <c r="E6525" s="282" t="s">
        <v>2852</v>
      </c>
    </row>
    <row r="6526" spans="1:5" x14ac:dyDescent="0.2">
      <c r="A6526" s="282" t="s">
        <v>3763</v>
      </c>
      <c r="B6526" s="282" t="s">
        <v>3762</v>
      </c>
      <c r="C6526" s="282" t="s">
        <v>121</v>
      </c>
      <c r="D6526" s="310">
        <v>-0.91911764705882359</v>
      </c>
      <c r="E6526" s="282" t="s">
        <v>2852</v>
      </c>
    </row>
    <row r="6527" spans="1:5" x14ac:dyDescent="0.2">
      <c r="A6527" s="282" t="s">
        <v>3761</v>
      </c>
      <c r="B6527" s="282" t="s">
        <v>3760</v>
      </c>
      <c r="C6527" s="282" t="s">
        <v>121</v>
      </c>
      <c r="D6527" s="310">
        <v>24.524714828897338</v>
      </c>
      <c r="E6527" s="282" t="s">
        <v>2844</v>
      </c>
    </row>
    <row r="6528" spans="1:5" x14ac:dyDescent="0.2">
      <c r="A6528" s="282" t="s">
        <v>3759</v>
      </c>
      <c r="B6528" s="282" t="s">
        <v>3758</v>
      </c>
      <c r="C6528" s="282" t="s">
        <v>121</v>
      </c>
      <c r="D6528" s="310">
        <v>3.2520325203252036</v>
      </c>
      <c r="E6528" s="282" t="s">
        <v>2849</v>
      </c>
    </row>
    <row r="6529" spans="1:5" x14ac:dyDescent="0.2">
      <c r="A6529" s="282" t="s">
        <v>3757</v>
      </c>
      <c r="B6529" s="282" t="s">
        <v>3756</v>
      </c>
      <c r="C6529" s="282" t="s">
        <v>121</v>
      </c>
      <c r="D6529" s="310">
        <v>-8.7415946205571569</v>
      </c>
      <c r="E6529" s="282" t="s">
        <v>2852</v>
      </c>
    </row>
    <row r="6530" spans="1:5" x14ac:dyDescent="0.2">
      <c r="A6530" s="282" t="s">
        <v>3755</v>
      </c>
      <c r="B6530" s="282" t="s">
        <v>3754</v>
      </c>
      <c r="C6530" s="282" t="s">
        <v>121</v>
      </c>
      <c r="D6530" s="310">
        <v>2.9288702928870292</v>
      </c>
      <c r="E6530" s="282" t="s">
        <v>2849</v>
      </c>
    </row>
    <row r="6531" spans="1:5" x14ac:dyDescent="0.2">
      <c r="A6531" s="282" t="s">
        <v>3753</v>
      </c>
      <c r="B6531" s="282" t="s">
        <v>3752</v>
      </c>
      <c r="C6531" s="282" t="s">
        <v>121</v>
      </c>
      <c r="D6531" s="310">
        <v>5.2173913043478262</v>
      </c>
      <c r="E6531" s="282" t="s">
        <v>2844</v>
      </c>
    </row>
    <row r="6532" spans="1:5" x14ac:dyDescent="0.2">
      <c r="A6532" s="282" t="s">
        <v>3751</v>
      </c>
      <c r="B6532" s="282" t="s">
        <v>3750</v>
      </c>
      <c r="C6532" s="282" t="s">
        <v>121</v>
      </c>
      <c r="D6532" s="310">
        <v>3.04</v>
      </c>
      <c r="E6532" s="282" t="s">
        <v>2849</v>
      </c>
    </row>
    <row r="6533" spans="1:5" x14ac:dyDescent="0.2">
      <c r="A6533" s="282" t="s">
        <v>3749</v>
      </c>
      <c r="B6533" s="282" t="s">
        <v>3748</v>
      </c>
      <c r="C6533" s="282" t="s">
        <v>121</v>
      </c>
      <c r="D6533" s="310">
        <v>-1.4376996805111821</v>
      </c>
      <c r="E6533" s="282" t="s">
        <v>2852</v>
      </c>
    </row>
    <row r="6534" spans="1:5" x14ac:dyDescent="0.2">
      <c r="A6534" s="282" t="s">
        <v>3747</v>
      </c>
      <c r="B6534" s="282" t="s">
        <v>3746</v>
      </c>
      <c r="C6534" s="282" t="s">
        <v>121</v>
      </c>
      <c r="D6534" s="310">
        <v>10.56701030927835</v>
      </c>
      <c r="E6534" s="282" t="s">
        <v>2844</v>
      </c>
    </row>
    <row r="6535" spans="1:5" x14ac:dyDescent="0.2">
      <c r="A6535" s="282" t="s">
        <v>3745</v>
      </c>
      <c r="B6535" s="282" t="s">
        <v>3744</v>
      </c>
      <c r="C6535" s="282" t="s">
        <v>121</v>
      </c>
      <c r="D6535" s="310">
        <v>18.888888888888889</v>
      </c>
      <c r="E6535" s="282" t="s">
        <v>2844</v>
      </c>
    </row>
    <row r="6536" spans="1:5" x14ac:dyDescent="0.2">
      <c r="A6536" s="282" t="s">
        <v>3743</v>
      </c>
      <c r="B6536" s="282" t="s">
        <v>3742</v>
      </c>
      <c r="C6536" s="282" t="s">
        <v>121</v>
      </c>
      <c r="D6536" s="310">
        <v>-8.9430894308943092</v>
      </c>
      <c r="E6536" s="282" t="s">
        <v>2852</v>
      </c>
    </row>
    <row r="6537" spans="1:5" x14ac:dyDescent="0.2">
      <c r="A6537" s="282" t="s">
        <v>3741</v>
      </c>
      <c r="B6537" s="282" t="s">
        <v>3740</v>
      </c>
      <c r="C6537" s="282" t="s">
        <v>121</v>
      </c>
      <c r="D6537" s="310">
        <v>7.4534161490683228</v>
      </c>
      <c r="E6537" s="282" t="s">
        <v>2844</v>
      </c>
    </row>
    <row r="6538" spans="1:5" x14ac:dyDescent="0.2">
      <c r="A6538" s="282" t="s">
        <v>3739</v>
      </c>
      <c r="B6538" s="282" t="s">
        <v>3738</v>
      </c>
      <c r="C6538" s="282" t="s">
        <v>121</v>
      </c>
      <c r="D6538" s="310">
        <v>-3.7760416666666665</v>
      </c>
      <c r="E6538" s="282" t="s">
        <v>2852</v>
      </c>
    </row>
    <row r="6539" spans="1:5" x14ac:dyDescent="0.2">
      <c r="A6539" s="282" t="s">
        <v>3737</v>
      </c>
      <c r="B6539" s="282" t="s">
        <v>3736</v>
      </c>
      <c r="C6539" s="282" t="s">
        <v>121</v>
      </c>
      <c r="D6539" s="310">
        <v>-4.1984732824427482</v>
      </c>
      <c r="E6539" s="282" t="s">
        <v>2852</v>
      </c>
    </row>
    <row r="6540" spans="1:5" x14ac:dyDescent="0.2">
      <c r="A6540" s="282" t="s">
        <v>3735</v>
      </c>
      <c r="B6540" s="282" t="s">
        <v>3734</v>
      </c>
      <c r="C6540" s="282" t="s">
        <v>121</v>
      </c>
      <c r="D6540" s="310">
        <v>-6.9838056680161946</v>
      </c>
      <c r="E6540" s="282" t="s">
        <v>2852</v>
      </c>
    </row>
    <row r="6541" spans="1:5" x14ac:dyDescent="0.2">
      <c r="A6541" s="282" t="s">
        <v>3733</v>
      </c>
      <c r="B6541" s="282" t="s">
        <v>3732</v>
      </c>
      <c r="C6541" s="282" t="s">
        <v>121</v>
      </c>
      <c r="D6541" s="310">
        <v>-2.2099447513812152</v>
      </c>
      <c r="E6541" s="282" t="s">
        <v>2852</v>
      </c>
    </row>
    <row r="6542" spans="1:5" x14ac:dyDescent="0.2">
      <c r="A6542" s="282" t="s">
        <v>3731</v>
      </c>
      <c r="B6542" s="282" t="s">
        <v>3730</v>
      </c>
      <c r="C6542" s="282" t="s">
        <v>121</v>
      </c>
      <c r="D6542" s="310">
        <v>-2.945736434108527</v>
      </c>
      <c r="E6542" s="282" t="s">
        <v>2852</v>
      </c>
    </row>
    <row r="6543" spans="1:5" x14ac:dyDescent="0.2">
      <c r="A6543" s="282" t="s">
        <v>3729</v>
      </c>
      <c r="B6543" s="282" t="s">
        <v>3728</v>
      </c>
      <c r="C6543" s="282" t="s">
        <v>121</v>
      </c>
      <c r="D6543" s="310">
        <v>-10.149750415973378</v>
      </c>
      <c r="E6543" s="282" t="s">
        <v>2852</v>
      </c>
    </row>
    <row r="6544" spans="1:5" x14ac:dyDescent="0.2">
      <c r="A6544" s="282" t="s">
        <v>3727</v>
      </c>
      <c r="B6544" s="282" t="s">
        <v>3726</v>
      </c>
      <c r="C6544" s="282" t="s">
        <v>121</v>
      </c>
      <c r="D6544" s="310">
        <v>-0.39215686274509803</v>
      </c>
      <c r="E6544" s="282" t="s">
        <v>2852</v>
      </c>
    </row>
    <row r="6545" spans="1:5" x14ac:dyDescent="0.2">
      <c r="A6545" s="282" t="s">
        <v>3725</v>
      </c>
      <c r="B6545" s="282" t="s">
        <v>3724</v>
      </c>
      <c r="C6545" s="282" t="s">
        <v>121</v>
      </c>
      <c r="D6545" s="310">
        <v>-6.0646900269541781</v>
      </c>
      <c r="E6545" s="282" t="s">
        <v>2852</v>
      </c>
    </row>
    <row r="6546" spans="1:5" x14ac:dyDescent="0.2">
      <c r="A6546" s="282" t="s">
        <v>3723</v>
      </c>
      <c r="B6546" s="282" t="s">
        <v>3722</v>
      </c>
      <c r="C6546" s="282" t="s">
        <v>121</v>
      </c>
      <c r="D6546" s="310">
        <v>-3.3816425120772946</v>
      </c>
      <c r="E6546" s="282" t="s">
        <v>2852</v>
      </c>
    </row>
    <row r="6547" spans="1:5" x14ac:dyDescent="0.2">
      <c r="A6547" s="282" t="s">
        <v>3721</v>
      </c>
      <c r="B6547" s="282" t="s">
        <v>3720</v>
      </c>
      <c r="C6547" s="282" t="s">
        <v>121</v>
      </c>
      <c r="D6547" s="310">
        <v>-1.8571428571428572</v>
      </c>
      <c r="E6547" s="282" t="s">
        <v>2852</v>
      </c>
    </row>
    <row r="6548" spans="1:5" x14ac:dyDescent="0.2">
      <c r="A6548" s="282" t="s">
        <v>3719</v>
      </c>
      <c r="B6548" s="282" t="s">
        <v>3718</v>
      </c>
      <c r="C6548" s="282" t="s">
        <v>121</v>
      </c>
      <c r="D6548" s="310">
        <v>-7.0707070707070701</v>
      </c>
      <c r="E6548" s="282" t="s">
        <v>2852</v>
      </c>
    </row>
    <row r="6549" spans="1:5" x14ac:dyDescent="0.2">
      <c r="A6549" s="282" t="s">
        <v>3717</v>
      </c>
      <c r="B6549" s="282" t="s">
        <v>3716</v>
      </c>
      <c r="C6549" s="282" t="s">
        <v>121</v>
      </c>
      <c r="D6549" s="310">
        <v>-4.157782515991471</v>
      </c>
      <c r="E6549" s="282" t="s">
        <v>2852</v>
      </c>
    </row>
    <row r="6550" spans="1:5" x14ac:dyDescent="0.2">
      <c r="A6550" s="282" t="s">
        <v>3715</v>
      </c>
      <c r="B6550" s="282" t="s">
        <v>3714</v>
      </c>
      <c r="C6550" s="282" t="s">
        <v>121</v>
      </c>
      <c r="D6550" s="310">
        <v>-5.4931335830212236</v>
      </c>
      <c r="E6550" s="282" t="s">
        <v>2852</v>
      </c>
    </row>
    <row r="6551" spans="1:5" x14ac:dyDescent="0.2">
      <c r="A6551" s="282" t="s">
        <v>3713</v>
      </c>
      <c r="B6551" s="282" t="s">
        <v>3712</v>
      </c>
      <c r="C6551" s="282" t="s">
        <v>121</v>
      </c>
      <c r="D6551" s="310">
        <v>-3.4440344403444034</v>
      </c>
      <c r="E6551" s="282" t="s">
        <v>2852</v>
      </c>
    </row>
    <row r="6552" spans="1:5" x14ac:dyDescent="0.2">
      <c r="A6552" s="282" t="s">
        <v>3711</v>
      </c>
      <c r="B6552" s="282" t="s">
        <v>3710</v>
      </c>
      <c r="C6552" s="282" t="s">
        <v>121</v>
      </c>
      <c r="D6552" s="310">
        <v>-4.1223404255319149</v>
      </c>
      <c r="E6552" s="282" t="s">
        <v>2852</v>
      </c>
    </row>
    <row r="6553" spans="1:5" x14ac:dyDescent="0.2">
      <c r="A6553" s="282" t="s">
        <v>3709</v>
      </c>
      <c r="B6553" s="282" t="s">
        <v>3708</v>
      </c>
      <c r="C6553" s="282" t="s">
        <v>121</v>
      </c>
      <c r="D6553" s="310">
        <v>-8.8770053475935828</v>
      </c>
      <c r="E6553" s="282" t="s">
        <v>2852</v>
      </c>
    </row>
    <row r="6554" spans="1:5" x14ac:dyDescent="0.2">
      <c r="A6554" s="282" t="s">
        <v>3707</v>
      </c>
      <c r="B6554" s="282" t="s">
        <v>3706</v>
      </c>
      <c r="C6554" s="282" t="s">
        <v>121</v>
      </c>
      <c r="D6554" s="310">
        <v>0</v>
      </c>
      <c r="E6554" s="282" t="s">
        <v>3705</v>
      </c>
    </row>
    <row r="6555" spans="1:5" x14ac:dyDescent="0.2">
      <c r="A6555" s="282" t="s">
        <v>3704</v>
      </c>
      <c r="B6555" s="282" t="s">
        <v>3703</v>
      </c>
      <c r="C6555" s="282" t="s">
        <v>121</v>
      </c>
      <c r="D6555" s="310">
        <v>-5.5379746835443031</v>
      </c>
      <c r="E6555" s="282" t="s">
        <v>2852</v>
      </c>
    </row>
    <row r="6556" spans="1:5" x14ac:dyDescent="0.2">
      <c r="A6556" s="282" t="s">
        <v>3702</v>
      </c>
      <c r="B6556" s="282" t="s">
        <v>3701</v>
      </c>
      <c r="C6556" s="282" t="s">
        <v>121</v>
      </c>
      <c r="D6556" s="310">
        <v>-7.7372262773722627</v>
      </c>
      <c r="E6556" s="282" t="s">
        <v>2852</v>
      </c>
    </row>
    <row r="6557" spans="1:5" x14ac:dyDescent="0.2">
      <c r="A6557" s="282" t="s">
        <v>3700</v>
      </c>
      <c r="B6557" s="282" t="s">
        <v>3699</v>
      </c>
      <c r="C6557" s="282" t="s">
        <v>121</v>
      </c>
      <c r="D6557" s="310">
        <v>3.9716312056737593</v>
      </c>
      <c r="E6557" s="282" t="s">
        <v>2849</v>
      </c>
    </row>
    <row r="6558" spans="1:5" x14ac:dyDescent="0.2">
      <c r="A6558" s="282" t="s">
        <v>3698</v>
      </c>
      <c r="B6558" s="282" t="s">
        <v>3697</v>
      </c>
      <c r="C6558" s="282" t="s">
        <v>121</v>
      </c>
      <c r="D6558" s="310">
        <v>14.855875831485587</v>
      </c>
      <c r="E6558" s="282" t="s">
        <v>2844</v>
      </c>
    </row>
    <row r="6559" spans="1:5" x14ac:dyDescent="0.2">
      <c r="A6559" s="282" t="s">
        <v>3696</v>
      </c>
      <c r="B6559" s="282" t="s">
        <v>3695</v>
      </c>
      <c r="C6559" s="282" t="s">
        <v>121</v>
      </c>
      <c r="D6559" s="310">
        <v>9.3891402714932131</v>
      </c>
      <c r="E6559" s="282" t="s">
        <v>2844</v>
      </c>
    </row>
    <row r="6560" spans="1:5" x14ac:dyDescent="0.2">
      <c r="A6560" s="282" t="s">
        <v>3694</v>
      </c>
      <c r="B6560" s="282" t="s">
        <v>3693</v>
      </c>
      <c r="C6560" s="282" t="s">
        <v>121</v>
      </c>
      <c r="D6560" s="310">
        <v>35.040983606557376</v>
      </c>
      <c r="E6560" s="282" t="s">
        <v>2844</v>
      </c>
    </row>
    <row r="6561" spans="1:5" x14ac:dyDescent="0.2">
      <c r="A6561" s="282" t="s">
        <v>3692</v>
      </c>
      <c r="B6561" s="282" t="s">
        <v>3691</v>
      </c>
      <c r="C6561" s="282" t="s">
        <v>121</v>
      </c>
      <c r="D6561" s="310">
        <v>34.561626429479034</v>
      </c>
      <c r="E6561" s="282" t="s">
        <v>2844</v>
      </c>
    </row>
    <row r="6562" spans="1:5" x14ac:dyDescent="0.2">
      <c r="A6562" s="282" t="s">
        <v>3690</v>
      </c>
      <c r="B6562" s="282" t="s">
        <v>3689</v>
      </c>
      <c r="C6562" s="282" t="s">
        <v>121</v>
      </c>
      <c r="D6562" s="310">
        <v>2.8355387523629489</v>
      </c>
      <c r="E6562" s="282" t="s">
        <v>2849</v>
      </c>
    </row>
    <row r="6563" spans="1:5" x14ac:dyDescent="0.2">
      <c r="A6563" s="282" t="s">
        <v>3688</v>
      </c>
      <c r="B6563" s="282" t="s">
        <v>3687</v>
      </c>
      <c r="C6563" s="282" t="s">
        <v>121</v>
      </c>
      <c r="D6563" s="310">
        <v>17.741935483870968</v>
      </c>
      <c r="E6563" s="282" t="s">
        <v>2844</v>
      </c>
    </row>
    <row r="6564" spans="1:5" x14ac:dyDescent="0.2">
      <c r="A6564" s="282" t="s">
        <v>3686</v>
      </c>
      <c r="B6564" s="282" t="s">
        <v>3685</v>
      </c>
      <c r="C6564" s="282" t="s">
        <v>121</v>
      </c>
      <c r="D6564" s="310">
        <v>10.851808634772462</v>
      </c>
      <c r="E6564" s="282" t="s">
        <v>2844</v>
      </c>
    </row>
    <row r="6565" spans="1:5" x14ac:dyDescent="0.2">
      <c r="A6565" s="282" t="s">
        <v>3684</v>
      </c>
      <c r="B6565" s="282" t="s">
        <v>3683</v>
      </c>
      <c r="C6565" s="282" t="s">
        <v>121</v>
      </c>
      <c r="D6565" s="310">
        <v>-0.12468827930174563</v>
      </c>
      <c r="E6565" s="282" t="s">
        <v>2852</v>
      </c>
    </row>
    <row r="6566" spans="1:5" x14ac:dyDescent="0.2">
      <c r="A6566" s="282" t="s">
        <v>3682</v>
      </c>
      <c r="B6566" s="282" t="s">
        <v>3681</v>
      </c>
      <c r="C6566" s="282" t="s">
        <v>121</v>
      </c>
      <c r="D6566" s="310">
        <v>-3.8150289017341041</v>
      </c>
      <c r="E6566" s="282" t="s">
        <v>2852</v>
      </c>
    </row>
    <row r="6567" spans="1:5" x14ac:dyDescent="0.2">
      <c r="A6567" s="282" t="s">
        <v>3680</v>
      </c>
      <c r="B6567" s="282" t="s">
        <v>3679</v>
      </c>
      <c r="C6567" s="282" t="s">
        <v>121</v>
      </c>
      <c r="D6567" s="310">
        <v>0.34843205574912894</v>
      </c>
      <c r="E6567" s="282" t="s">
        <v>2849</v>
      </c>
    </row>
    <row r="6568" spans="1:5" x14ac:dyDescent="0.2">
      <c r="A6568" s="282" t="s">
        <v>3678</v>
      </c>
      <c r="B6568" s="282" t="s">
        <v>3677</v>
      </c>
      <c r="C6568" s="282" t="s">
        <v>121</v>
      </c>
      <c r="D6568" s="310">
        <v>6.929347826086957</v>
      </c>
      <c r="E6568" s="282" t="s">
        <v>2844</v>
      </c>
    </row>
    <row r="6569" spans="1:5" x14ac:dyDescent="0.2">
      <c r="A6569" s="282" t="s">
        <v>3676</v>
      </c>
      <c r="B6569" s="282" t="s">
        <v>3675</v>
      </c>
      <c r="C6569" s="282" t="s">
        <v>121</v>
      </c>
      <c r="D6569" s="310">
        <v>8.1300813008130071</v>
      </c>
      <c r="E6569" s="282" t="s">
        <v>2844</v>
      </c>
    </row>
    <row r="6570" spans="1:5" x14ac:dyDescent="0.2">
      <c r="A6570" s="282" t="s">
        <v>3674</v>
      </c>
      <c r="B6570" s="282" t="s">
        <v>3673</v>
      </c>
      <c r="C6570" s="282" t="s">
        <v>121</v>
      </c>
      <c r="D6570" s="310">
        <v>-6.6305818673883632</v>
      </c>
      <c r="E6570" s="282" t="s">
        <v>2852</v>
      </c>
    </row>
    <row r="6571" spans="1:5" x14ac:dyDescent="0.2">
      <c r="A6571" s="282" t="s">
        <v>3672</v>
      </c>
      <c r="B6571" s="282" t="s">
        <v>3671</v>
      </c>
      <c r="C6571" s="282" t="s">
        <v>121</v>
      </c>
      <c r="D6571" s="310">
        <v>17.370129870129869</v>
      </c>
      <c r="E6571" s="282" t="s">
        <v>2844</v>
      </c>
    </row>
    <row r="6572" spans="1:5" x14ac:dyDescent="0.2">
      <c r="A6572" s="282" t="s">
        <v>3670</v>
      </c>
      <c r="B6572" s="282" t="s">
        <v>3669</v>
      </c>
      <c r="C6572" s="282" t="s">
        <v>121</v>
      </c>
      <c r="D6572" s="310">
        <v>13.310580204778159</v>
      </c>
      <c r="E6572" s="282" t="s">
        <v>2844</v>
      </c>
    </row>
    <row r="6573" spans="1:5" x14ac:dyDescent="0.2">
      <c r="A6573" s="282" t="s">
        <v>3668</v>
      </c>
      <c r="B6573" s="282" t="s">
        <v>3667</v>
      </c>
      <c r="C6573" s="282" t="s">
        <v>121</v>
      </c>
      <c r="D6573" s="310">
        <v>23.834886817576564</v>
      </c>
      <c r="E6573" s="282" t="s">
        <v>2844</v>
      </c>
    </row>
    <row r="6574" spans="1:5" x14ac:dyDescent="0.2">
      <c r="A6574" s="282" t="s">
        <v>3666</v>
      </c>
      <c r="B6574" s="282" t="s">
        <v>3665</v>
      </c>
      <c r="C6574" s="282" t="s">
        <v>121</v>
      </c>
      <c r="D6574" s="310">
        <v>12.121212121212121</v>
      </c>
      <c r="E6574" s="282" t="s">
        <v>2844</v>
      </c>
    </row>
    <row r="6575" spans="1:5" x14ac:dyDescent="0.2">
      <c r="A6575" s="282" t="s">
        <v>3664</v>
      </c>
      <c r="B6575" s="282" t="s">
        <v>3663</v>
      </c>
      <c r="C6575" s="282" t="s">
        <v>121</v>
      </c>
      <c r="D6575" s="310">
        <v>146.94656488549617</v>
      </c>
      <c r="E6575" s="282" t="s">
        <v>2844</v>
      </c>
    </row>
    <row r="6576" spans="1:5" x14ac:dyDescent="0.2">
      <c r="A6576" s="282" t="s">
        <v>3662</v>
      </c>
      <c r="B6576" s="282" t="s">
        <v>3661</v>
      </c>
      <c r="C6576" s="282" t="s">
        <v>121</v>
      </c>
      <c r="D6576" s="310">
        <v>7.9046424090338769</v>
      </c>
      <c r="E6576" s="282" t="s">
        <v>2844</v>
      </c>
    </row>
    <row r="6577" spans="1:5" x14ac:dyDescent="0.2">
      <c r="A6577" s="282" t="s">
        <v>3660</v>
      </c>
      <c r="B6577" s="282" t="s">
        <v>3659</v>
      </c>
      <c r="C6577" s="282" t="s">
        <v>121</v>
      </c>
      <c r="D6577" s="310">
        <v>-3.79041248606466</v>
      </c>
      <c r="E6577" s="282" t="s">
        <v>2852</v>
      </c>
    </row>
    <row r="6578" spans="1:5" x14ac:dyDescent="0.2">
      <c r="A6578" s="282" t="s">
        <v>3658</v>
      </c>
      <c r="B6578" s="282" t="s">
        <v>3657</v>
      </c>
      <c r="C6578" s="282" t="s">
        <v>121</v>
      </c>
      <c r="D6578" s="310">
        <v>2.3809523809523809</v>
      </c>
      <c r="E6578" s="282" t="s">
        <v>2849</v>
      </c>
    </row>
    <row r="6579" spans="1:5" x14ac:dyDescent="0.2">
      <c r="A6579" s="282" t="s">
        <v>3656</v>
      </c>
      <c r="B6579" s="282" t="s">
        <v>3655</v>
      </c>
      <c r="C6579" s="282" t="s">
        <v>121</v>
      </c>
      <c r="D6579" s="310">
        <v>-6.929347826086957</v>
      </c>
      <c r="E6579" s="282" t="s">
        <v>2852</v>
      </c>
    </row>
    <row r="6580" spans="1:5" x14ac:dyDescent="0.2">
      <c r="A6580" s="282" t="s">
        <v>3654</v>
      </c>
      <c r="B6580" s="282" t="s">
        <v>3653</v>
      </c>
      <c r="C6580" s="282" t="s">
        <v>121</v>
      </c>
      <c r="D6580" s="310">
        <v>5.3211009174311927</v>
      </c>
      <c r="E6580" s="282" t="s">
        <v>2844</v>
      </c>
    </row>
    <row r="6581" spans="1:5" x14ac:dyDescent="0.2">
      <c r="A6581" s="282" t="s">
        <v>3652</v>
      </c>
      <c r="B6581" s="282" t="s">
        <v>3651</v>
      </c>
      <c r="C6581" s="282" t="s">
        <v>121</v>
      </c>
      <c r="D6581" s="310">
        <v>-0.56497175141242939</v>
      </c>
      <c r="E6581" s="282" t="s">
        <v>2852</v>
      </c>
    </row>
    <row r="6582" spans="1:5" x14ac:dyDescent="0.2">
      <c r="A6582" s="282" t="s">
        <v>3650</v>
      </c>
      <c r="B6582" s="282" t="s">
        <v>3649</v>
      </c>
      <c r="C6582" s="282" t="s">
        <v>121</v>
      </c>
      <c r="D6582" s="310">
        <v>2.2118742724097791</v>
      </c>
      <c r="E6582" s="282" t="s">
        <v>2849</v>
      </c>
    </row>
    <row r="6583" spans="1:5" x14ac:dyDescent="0.2">
      <c r="A6583" s="282" t="s">
        <v>3648</v>
      </c>
      <c r="B6583" s="282" t="s">
        <v>3647</v>
      </c>
      <c r="C6583" s="282" t="s">
        <v>121</v>
      </c>
      <c r="D6583" s="310">
        <v>101.7825311942959</v>
      </c>
      <c r="E6583" s="282" t="s">
        <v>2844</v>
      </c>
    </row>
    <row r="6584" spans="1:5" x14ac:dyDescent="0.2">
      <c r="A6584" s="282" t="s">
        <v>3646</v>
      </c>
      <c r="B6584" s="282" t="s">
        <v>3645</v>
      </c>
      <c r="C6584" s="282" t="s">
        <v>121</v>
      </c>
      <c r="D6584" s="310">
        <v>3.6945812807881775</v>
      </c>
      <c r="E6584" s="282" t="s">
        <v>2849</v>
      </c>
    </row>
    <row r="6585" spans="1:5" x14ac:dyDescent="0.2">
      <c r="A6585" s="282" t="s">
        <v>3644</v>
      </c>
      <c r="B6585" s="282" t="s">
        <v>3643</v>
      </c>
      <c r="C6585" s="282" t="s">
        <v>121</v>
      </c>
      <c r="D6585" s="310">
        <v>-2.849462365591398</v>
      </c>
      <c r="E6585" s="282" t="s">
        <v>2852</v>
      </c>
    </row>
    <row r="6586" spans="1:5" x14ac:dyDescent="0.2">
      <c r="A6586" s="282" t="s">
        <v>3642</v>
      </c>
      <c r="B6586" s="282" t="s">
        <v>3641</v>
      </c>
      <c r="C6586" s="282" t="s">
        <v>121</v>
      </c>
      <c r="D6586" s="310">
        <v>-6.9885641677255403</v>
      </c>
      <c r="E6586" s="282" t="s">
        <v>2852</v>
      </c>
    </row>
    <row r="6587" spans="1:5" x14ac:dyDescent="0.2">
      <c r="A6587" s="282" t="s">
        <v>3640</v>
      </c>
      <c r="B6587" s="282" t="s">
        <v>3639</v>
      </c>
      <c r="C6587" s="282" t="s">
        <v>121</v>
      </c>
      <c r="D6587" s="310">
        <v>10.11826544021025</v>
      </c>
      <c r="E6587" s="282" t="s">
        <v>2844</v>
      </c>
    </row>
    <row r="6588" spans="1:5" x14ac:dyDescent="0.2">
      <c r="A6588" s="282" t="s">
        <v>3638</v>
      </c>
      <c r="B6588" s="282" t="s">
        <v>3637</v>
      </c>
      <c r="C6588" s="282" t="s">
        <v>121</v>
      </c>
      <c r="D6588" s="310">
        <v>14.759725400457665</v>
      </c>
      <c r="E6588" s="282" t="s">
        <v>2844</v>
      </c>
    </row>
    <row r="6589" spans="1:5" x14ac:dyDescent="0.2">
      <c r="A6589" s="282" t="s">
        <v>3636</v>
      </c>
      <c r="B6589" s="282" t="s">
        <v>3635</v>
      </c>
      <c r="C6589" s="282" t="s">
        <v>121</v>
      </c>
      <c r="D6589" s="310">
        <v>7.6754385964912286</v>
      </c>
      <c r="E6589" s="282" t="s">
        <v>2844</v>
      </c>
    </row>
    <row r="6590" spans="1:5" x14ac:dyDescent="0.2">
      <c r="A6590" s="282" t="s">
        <v>3634</v>
      </c>
      <c r="B6590" s="282" t="s">
        <v>3633</v>
      </c>
      <c r="C6590" s="282" t="s">
        <v>121</v>
      </c>
      <c r="D6590" s="310">
        <v>6.1755146262188516</v>
      </c>
      <c r="E6590" s="282" t="s">
        <v>2844</v>
      </c>
    </row>
    <row r="6591" spans="1:5" x14ac:dyDescent="0.2">
      <c r="A6591" s="282" t="s">
        <v>3632</v>
      </c>
      <c r="B6591" s="282" t="s">
        <v>3631</v>
      </c>
      <c r="C6591" s="282" t="s">
        <v>121</v>
      </c>
      <c r="D6591" s="310">
        <v>7.8082191780821919</v>
      </c>
      <c r="E6591" s="282" t="s">
        <v>2844</v>
      </c>
    </row>
    <row r="6592" spans="1:5" x14ac:dyDescent="0.2">
      <c r="A6592" s="282" t="s">
        <v>3630</v>
      </c>
      <c r="B6592" s="282" t="s">
        <v>3629</v>
      </c>
      <c r="C6592" s="282" t="s">
        <v>121</v>
      </c>
      <c r="D6592" s="310">
        <v>-1.2738853503184715</v>
      </c>
      <c r="E6592" s="282" t="s">
        <v>2852</v>
      </c>
    </row>
    <row r="6593" spans="1:5" x14ac:dyDescent="0.2">
      <c r="A6593" s="282" t="s">
        <v>3628</v>
      </c>
      <c r="B6593" s="282" t="s">
        <v>3627</v>
      </c>
      <c r="C6593" s="282" t="s">
        <v>121</v>
      </c>
      <c r="D6593" s="310">
        <v>80.407124681933837</v>
      </c>
      <c r="E6593" s="282" t="s">
        <v>2844</v>
      </c>
    </row>
    <row r="6594" spans="1:5" x14ac:dyDescent="0.2">
      <c r="A6594" s="282" t="s">
        <v>3626</v>
      </c>
      <c r="B6594" s="282" t="s">
        <v>3625</v>
      </c>
      <c r="C6594" s="282" t="s">
        <v>121</v>
      </c>
      <c r="D6594" s="310">
        <v>9.212121212121211</v>
      </c>
      <c r="E6594" s="282" t="s">
        <v>2844</v>
      </c>
    </row>
    <row r="6595" spans="1:5" x14ac:dyDescent="0.2">
      <c r="A6595" s="282" t="s">
        <v>3624</v>
      </c>
      <c r="B6595" s="282" t="s">
        <v>3623</v>
      </c>
      <c r="C6595" s="282" t="s">
        <v>121</v>
      </c>
      <c r="D6595" s="310">
        <v>10.671936758893279</v>
      </c>
      <c r="E6595" s="282" t="s">
        <v>2844</v>
      </c>
    </row>
    <row r="6596" spans="1:5" x14ac:dyDescent="0.2">
      <c r="A6596" s="282" t="s">
        <v>3622</v>
      </c>
      <c r="B6596" s="282" t="s">
        <v>3621</v>
      </c>
      <c r="C6596" s="282" t="s">
        <v>121</v>
      </c>
      <c r="D6596" s="310">
        <v>1.1345218800648298</v>
      </c>
      <c r="E6596" s="282" t="s">
        <v>2849</v>
      </c>
    </row>
    <row r="6597" spans="1:5" x14ac:dyDescent="0.2">
      <c r="A6597" s="282" t="s">
        <v>3620</v>
      </c>
      <c r="B6597" s="282" t="s">
        <v>3619</v>
      </c>
      <c r="C6597" s="282" t="s">
        <v>121</v>
      </c>
      <c r="D6597" s="310">
        <v>-0.57471264367816088</v>
      </c>
      <c r="E6597" s="282" t="s">
        <v>2852</v>
      </c>
    </row>
    <row r="6598" spans="1:5" x14ac:dyDescent="0.2">
      <c r="A6598" s="282" t="s">
        <v>3618</v>
      </c>
      <c r="B6598" s="282" t="s">
        <v>3617</v>
      </c>
      <c r="C6598" s="282" t="s">
        <v>121</v>
      </c>
      <c r="D6598" s="310">
        <v>0.71225071225071224</v>
      </c>
      <c r="E6598" s="282" t="s">
        <v>2849</v>
      </c>
    </row>
    <row r="6599" spans="1:5" x14ac:dyDescent="0.2">
      <c r="A6599" s="282" t="s">
        <v>3616</v>
      </c>
      <c r="B6599" s="282" t="s">
        <v>3615</v>
      </c>
      <c r="C6599" s="282" t="s">
        <v>121</v>
      </c>
      <c r="D6599" s="310">
        <v>42.879746835443036</v>
      </c>
      <c r="E6599" s="282" t="s">
        <v>2844</v>
      </c>
    </row>
    <row r="6600" spans="1:5" x14ac:dyDescent="0.2">
      <c r="A6600" s="282" t="s">
        <v>3614</v>
      </c>
      <c r="B6600" s="282" t="s">
        <v>3613</v>
      </c>
      <c r="C6600" s="282" t="s">
        <v>121</v>
      </c>
      <c r="D6600" s="310">
        <v>7.4964639321074955</v>
      </c>
      <c r="E6600" s="282" t="s">
        <v>2844</v>
      </c>
    </row>
    <row r="6601" spans="1:5" x14ac:dyDescent="0.2">
      <c r="A6601" s="282" t="s">
        <v>3612</v>
      </c>
      <c r="B6601" s="282" t="s">
        <v>3611</v>
      </c>
      <c r="C6601" s="282" t="s">
        <v>121</v>
      </c>
      <c r="D6601" s="310">
        <v>11.1358574610245</v>
      </c>
      <c r="E6601" s="282" t="s">
        <v>2844</v>
      </c>
    </row>
    <row r="6602" spans="1:5" x14ac:dyDescent="0.2">
      <c r="A6602" s="282" t="s">
        <v>3610</v>
      </c>
      <c r="B6602" s="282" t="s">
        <v>3609</v>
      </c>
      <c r="C6602" s="282" t="s">
        <v>121</v>
      </c>
      <c r="D6602" s="310">
        <v>10.872894333843798</v>
      </c>
      <c r="E6602" s="282" t="s">
        <v>2844</v>
      </c>
    </row>
    <row r="6603" spans="1:5" x14ac:dyDescent="0.2">
      <c r="A6603" s="282" t="s">
        <v>3608</v>
      </c>
      <c r="B6603" s="282" t="s">
        <v>3607</v>
      </c>
      <c r="C6603" s="282" t="s">
        <v>121</v>
      </c>
      <c r="D6603" s="310">
        <v>0.78817733990147776</v>
      </c>
      <c r="E6603" s="282" t="s">
        <v>2849</v>
      </c>
    </row>
    <row r="6604" spans="1:5" x14ac:dyDescent="0.2">
      <c r="A6604" s="282" t="s">
        <v>3606</v>
      </c>
      <c r="B6604" s="282" t="s">
        <v>3605</v>
      </c>
      <c r="C6604" s="282" t="s">
        <v>121</v>
      </c>
      <c r="D6604" s="310">
        <v>-2.1909233176838812</v>
      </c>
      <c r="E6604" s="282" t="s">
        <v>2852</v>
      </c>
    </row>
    <row r="6605" spans="1:5" x14ac:dyDescent="0.2">
      <c r="A6605" s="282" t="s">
        <v>3604</v>
      </c>
      <c r="B6605" s="282" t="s">
        <v>3603</v>
      </c>
      <c r="C6605" s="282" t="s">
        <v>121</v>
      </c>
      <c r="D6605" s="310">
        <v>15.356711003627568</v>
      </c>
      <c r="E6605" s="282" t="s">
        <v>2844</v>
      </c>
    </row>
    <row r="6606" spans="1:5" x14ac:dyDescent="0.2">
      <c r="A6606" s="282" t="s">
        <v>3602</v>
      </c>
      <c r="B6606" s="282" t="s">
        <v>3601</v>
      </c>
      <c r="C6606" s="282" t="s">
        <v>121</v>
      </c>
      <c r="D6606" s="310">
        <v>-4.5</v>
      </c>
      <c r="E6606" s="282" t="s">
        <v>2852</v>
      </c>
    </row>
    <row r="6607" spans="1:5" x14ac:dyDescent="0.2">
      <c r="A6607" s="282" t="s">
        <v>3600</v>
      </c>
      <c r="B6607" s="282" t="s">
        <v>3599</v>
      </c>
      <c r="C6607" s="282" t="s">
        <v>121</v>
      </c>
      <c r="D6607" s="310">
        <v>-2.2604951560818085</v>
      </c>
      <c r="E6607" s="282" t="s">
        <v>2852</v>
      </c>
    </row>
    <row r="6608" spans="1:5" x14ac:dyDescent="0.2">
      <c r="A6608" s="282" t="s">
        <v>3598</v>
      </c>
      <c r="B6608" s="282" t="s">
        <v>3597</v>
      </c>
      <c r="C6608" s="282" t="s">
        <v>121</v>
      </c>
      <c r="D6608" s="310">
        <v>-4.6599496221662466</v>
      </c>
      <c r="E6608" s="282" t="s">
        <v>2852</v>
      </c>
    </row>
    <row r="6609" spans="1:5" x14ac:dyDescent="0.2">
      <c r="A6609" s="282" t="s">
        <v>3596</v>
      </c>
      <c r="B6609" s="282" t="s">
        <v>3595</v>
      </c>
      <c r="C6609" s="282" t="s">
        <v>121</v>
      </c>
      <c r="D6609" s="310">
        <v>63.289280469897214</v>
      </c>
      <c r="E6609" s="282" t="s">
        <v>2844</v>
      </c>
    </row>
    <row r="6610" spans="1:5" x14ac:dyDescent="0.2">
      <c r="A6610" s="282" t="s">
        <v>3594</v>
      </c>
      <c r="B6610" s="282" t="s">
        <v>3593</v>
      </c>
      <c r="C6610" s="282" t="s">
        <v>121</v>
      </c>
      <c r="D6610" s="310">
        <v>24.719101123595504</v>
      </c>
      <c r="E6610" s="282" t="s">
        <v>2844</v>
      </c>
    </row>
    <row r="6611" spans="1:5" x14ac:dyDescent="0.2">
      <c r="A6611" s="282" t="s">
        <v>3592</v>
      </c>
      <c r="B6611" s="282" t="s">
        <v>3591</v>
      </c>
      <c r="C6611" s="282" t="s">
        <v>121</v>
      </c>
      <c r="D6611" s="310">
        <v>20.255474452554743</v>
      </c>
      <c r="E6611" s="282" t="s">
        <v>2844</v>
      </c>
    </row>
    <row r="6612" spans="1:5" x14ac:dyDescent="0.2">
      <c r="A6612" s="282" t="s">
        <v>3590</v>
      </c>
      <c r="B6612" s="282" t="s">
        <v>3589</v>
      </c>
      <c r="C6612" s="282" t="s">
        <v>121</v>
      </c>
      <c r="D6612" s="310">
        <v>15.311004784688995</v>
      </c>
      <c r="E6612" s="282" t="s">
        <v>2844</v>
      </c>
    </row>
    <row r="6613" spans="1:5" x14ac:dyDescent="0.2">
      <c r="A6613" s="282" t="s">
        <v>3588</v>
      </c>
      <c r="B6613" s="282" t="s">
        <v>3587</v>
      </c>
      <c r="C6613" s="282" t="s">
        <v>121</v>
      </c>
      <c r="D6613" s="310">
        <v>-8.8362068965517242</v>
      </c>
      <c r="E6613" s="282" t="s">
        <v>2852</v>
      </c>
    </row>
    <row r="6614" spans="1:5" x14ac:dyDescent="0.2">
      <c r="A6614" s="282" t="s">
        <v>3586</v>
      </c>
      <c r="B6614" s="282" t="s">
        <v>3585</v>
      </c>
      <c r="C6614" s="282" t="s">
        <v>121</v>
      </c>
      <c r="D6614" s="310">
        <v>-6.8217054263565888</v>
      </c>
      <c r="E6614" s="282" t="s">
        <v>2852</v>
      </c>
    </row>
    <row r="6615" spans="1:5" x14ac:dyDescent="0.2">
      <c r="A6615" s="282" t="s">
        <v>3584</v>
      </c>
      <c r="B6615" s="282" t="s">
        <v>3583</v>
      </c>
      <c r="C6615" s="282" t="s">
        <v>121</v>
      </c>
      <c r="D6615" s="310">
        <v>2.6151930261519305</v>
      </c>
      <c r="E6615" s="282" t="s">
        <v>2849</v>
      </c>
    </row>
    <row r="6616" spans="1:5" x14ac:dyDescent="0.2">
      <c r="A6616" s="282" t="s">
        <v>3582</v>
      </c>
      <c r="B6616" s="282" t="s">
        <v>3581</v>
      </c>
      <c r="C6616" s="282" t="s">
        <v>121</v>
      </c>
      <c r="D6616" s="310">
        <v>16.238159675236808</v>
      </c>
      <c r="E6616" s="282" t="s">
        <v>2844</v>
      </c>
    </row>
    <row r="6617" spans="1:5" x14ac:dyDescent="0.2">
      <c r="A6617" s="282" t="s">
        <v>3580</v>
      </c>
      <c r="B6617" s="282" t="s">
        <v>3579</v>
      </c>
      <c r="C6617" s="282" t="s">
        <v>121</v>
      </c>
      <c r="D6617" s="310">
        <v>-7.1428571428571423</v>
      </c>
      <c r="E6617" s="282" t="s">
        <v>2852</v>
      </c>
    </row>
    <row r="6618" spans="1:5" x14ac:dyDescent="0.2">
      <c r="A6618" s="282" t="s">
        <v>3578</v>
      </c>
      <c r="B6618" s="282" t="s">
        <v>3577</v>
      </c>
      <c r="C6618" s="282" t="s">
        <v>121</v>
      </c>
      <c r="D6618" s="310">
        <v>3.7220843672456572</v>
      </c>
      <c r="E6618" s="282" t="s">
        <v>2849</v>
      </c>
    </row>
    <row r="6619" spans="1:5" x14ac:dyDescent="0.2">
      <c r="A6619" s="282" t="s">
        <v>3576</v>
      </c>
      <c r="B6619" s="282" t="s">
        <v>3575</v>
      </c>
      <c r="C6619" s="282" t="s">
        <v>121</v>
      </c>
      <c r="D6619" s="310">
        <v>-1.1128775834658187</v>
      </c>
      <c r="E6619" s="282" t="s">
        <v>2852</v>
      </c>
    </row>
    <row r="6620" spans="1:5" x14ac:dyDescent="0.2">
      <c r="A6620" s="282" t="s">
        <v>3574</v>
      </c>
      <c r="B6620" s="282" t="s">
        <v>3573</v>
      </c>
      <c r="C6620" s="282" t="s">
        <v>121</v>
      </c>
      <c r="D6620" s="310">
        <v>-18.197573656845751</v>
      </c>
      <c r="E6620" s="282" t="s">
        <v>2852</v>
      </c>
    </row>
    <row r="6621" spans="1:5" x14ac:dyDescent="0.2">
      <c r="A6621" s="282" t="s">
        <v>3572</v>
      </c>
      <c r="B6621" s="282" t="s">
        <v>3571</v>
      </c>
      <c r="C6621" s="282" t="s">
        <v>121</v>
      </c>
      <c r="D6621" s="310">
        <v>-4.5751633986928102</v>
      </c>
      <c r="E6621" s="282" t="s">
        <v>2852</v>
      </c>
    </row>
    <row r="6622" spans="1:5" x14ac:dyDescent="0.2">
      <c r="A6622" s="282" t="s">
        <v>3570</v>
      </c>
      <c r="B6622" s="282" t="s">
        <v>3569</v>
      </c>
      <c r="C6622" s="282" t="s">
        <v>121</v>
      </c>
      <c r="D6622" s="310">
        <v>1.8018018018018018</v>
      </c>
      <c r="E6622" s="282" t="s">
        <v>2849</v>
      </c>
    </row>
    <row r="6623" spans="1:5" x14ac:dyDescent="0.2">
      <c r="A6623" s="282" t="s">
        <v>3568</v>
      </c>
      <c r="B6623" s="282" t="s">
        <v>3567</v>
      </c>
      <c r="C6623" s="282" t="s">
        <v>121</v>
      </c>
      <c r="D6623" s="310">
        <v>-7.3047858942065487</v>
      </c>
      <c r="E6623" s="282" t="s">
        <v>2852</v>
      </c>
    </row>
    <row r="6624" spans="1:5" x14ac:dyDescent="0.2">
      <c r="A6624" s="282" t="s">
        <v>3566</v>
      </c>
      <c r="B6624" s="282" t="s">
        <v>3565</v>
      </c>
      <c r="C6624" s="282" t="s">
        <v>102</v>
      </c>
      <c r="D6624" s="310">
        <v>-56.996587030716725</v>
      </c>
      <c r="E6624" s="282" t="s">
        <v>2852</v>
      </c>
    </row>
    <row r="6625" spans="1:5" x14ac:dyDescent="0.2">
      <c r="A6625" s="282" t="s">
        <v>3564</v>
      </c>
      <c r="B6625" s="282" t="s">
        <v>3563</v>
      </c>
      <c r="C6625" s="282" t="s">
        <v>102</v>
      </c>
      <c r="D6625" s="310">
        <v>-17.684478371501271</v>
      </c>
      <c r="E6625" s="282" t="s">
        <v>2852</v>
      </c>
    </row>
    <row r="6626" spans="1:5" x14ac:dyDescent="0.2">
      <c r="A6626" s="282" t="s">
        <v>3562</v>
      </c>
      <c r="B6626" s="282" t="s">
        <v>3561</v>
      </c>
      <c r="C6626" s="282" t="s">
        <v>102</v>
      </c>
      <c r="D6626" s="310">
        <v>-15.526315789473685</v>
      </c>
      <c r="E6626" s="282" t="s">
        <v>2852</v>
      </c>
    </row>
    <row r="6627" spans="1:5" x14ac:dyDescent="0.2">
      <c r="A6627" s="282" t="s">
        <v>3560</v>
      </c>
      <c r="B6627" s="282" t="s">
        <v>3559</v>
      </c>
      <c r="C6627" s="282" t="s">
        <v>102</v>
      </c>
      <c r="D6627" s="310">
        <v>-6.6167290886392003</v>
      </c>
      <c r="E6627" s="282" t="s">
        <v>2852</v>
      </c>
    </row>
    <row r="6628" spans="1:5" x14ac:dyDescent="0.2">
      <c r="A6628" s="282" t="s">
        <v>3558</v>
      </c>
      <c r="B6628" s="282" t="s">
        <v>3557</v>
      </c>
      <c r="C6628" s="282" t="s">
        <v>102</v>
      </c>
      <c r="D6628" s="310">
        <v>0.66755674232309747</v>
      </c>
      <c r="E6628" s="282" t="s">
        <v>2849</v>
      </c>
    </row>
    <row r="6629" spans="1:5" x14ac:dyDescent="0.2">
      <c r="A6629" s="282" t="s">
        <v>3556</v>
      </c>
      <c r="B6629" s="282" t="s">
        <v>3555</v>
      </c>
      <c r="C6629" s="282" t="s">
        <v>102</v>
      </c>
      <c r="D6629" s="310">
        <v>-5.2332195676905569</v>
      </c>
      <c r="E6629" s="282" t="s">
        <v>2852</v>
      </c>
    </row>
    <row r="6630" spans="1:5" x14ac:dyDescent="0.2">
      <c r="A6630" s="282" t="s">
        <v>3554</v>
      </c>
      <c r="B6630" s="282" t="s">
        <v>3553</v>
      </c>
      <c r="C6630" s="282" t="s">
        <v>102</v>
      </c>
      <c r="D6630" s="310">
        <v>7.2356215213358066</v>
      </c>
      <c r="E6630" s="282" t="s">
        <v>2844</v>
      </c>
    </row>
    <row r="6631" spans="1:5" x14ac:dyDescent="0.2">
      <c r="A6631" s="282" t="s">
        <v>3552</v>
      </c>
      <c r="B6631" s="282" t="s">
        <v>3551</v>
      </c>
      <c r="C6631" s="282" t="s">
        <v>102</v>
      </c>
      <c r="D6631" s="310">
        <v>-4.1739130434782616</v>
      </c>
      <c r="E6631" s="282" t="s">
        <v>2852</v>
      </c>
    </row>
    <row r="6632" spans="1:5" x14ac:dyDescent="0.2">
      <c r="A6632" s="282" t="s">
        <v>3550</v>
      </c>
      <c r="B6632" s="282" t="s">
        <v>3549</v>
      </c>
      <c r="C6632" s="282" t="s">
        <v>102</v>
      </c>
      <c r="D6632" s="310">
        <v>-3.5616438356164384</v>
      </c>
      <c r="E6632" s="282" t="s">
        <v>2852</v>
      </c>
    </row>
    <row r="6633" spans="1:5" x14ac:dyDescent="0.2">
      <c r="A6633" s="282" t="s">
        <v>3548</v>
      </c>
      <c r="B6633" s="282" t="s">
        <v>3547</v>
      </c>
      <c r="C6633" s="282" t="s">
        <v>102</v>
      </c>
      <c r="D6633" s="310">
        <v>-13.226744186046513</v>
      </c>
      <c r="E6633" s="282" t="s">
        <v>2852</v>
      </c>
    </row>
    <row r="6634" spans="1:5" x14ac:dyDescent="0.2">
      <c r="A6634" s="282" t="s">
        <v>3546</v>
      </c>
      <c r="B6634" s="282" t="s">
        <v>3545</v>
      </c>
      <c r="C6634" s="282" t="s">
        <v>102</v>
      </c>
      <c r="D6634" s="310">
        <v>-12.479201331114808</v>
      </c>
      <c r="E6634" s="282" t="s">
        <v>2852</v>
      </c>
    </row>
    <row r="6635" spans="1:5" x14ac:dyDescent="0.2">
      <c r="A6635" s="282" t="s">
        <v>3544</v>
      </c>
      <c r="B6635" s="282" t="s">
        <v>3543</v>
      </c>
      <c r="C6635" s="282" t="s">
        <v>102</v>
      </c>
      <c r="D6635" s="310">
        <v>42.910447761194028</v>
      </c>
      <c r="E6635" s="282" t="s">
        <v>2844</v>
      </c>
    </row>
    <row r="6636" spans="1:5" x14ac:dyDescent="0.2">
      <c r="A6636" s="282" t="s">
        <v>3542</v>
      </c>
      <c r="B6636" s="282" t="s">
        <v>3541</v>
      </c>
      <c r="C6636" s="282" t="s">
        <v>102</v>
      </c>
      <c r="D6636" s="310">
        <v>-7.1005917159763312</v>
      </c>
      <c r="E6636" s="282" t="s">
        <v>2852</v>
      </c>
    </row>
    <row r="6637" spans="1:5" x14ac:dyDescent="0.2">
      <c r="A6637" s="282" t="s">
        <v>3540</v>
      </c>
      <c r="B6637" s="282" t="s">
        <v>3539</v>
      </c>
      <c r="C6637" s="282" t="s">
        <v>102</v>
      </c>
      <c r="D6637" s="310">
        <v>-0.96735187424425628</v>
      </c>
      <c r="E6637" s="282" t="s">
        <v>2852</v>
      </c>
    </row>
    <row r="6638" spans="1:5" x14ac:dyDescent="0.2">
      <c r="A6638" s="282" t="s">
        <v>3538</v>
      </c>
      <c r="B6638" s="282" t="s">
        <v>3537</v>
      </c>
      <c r="C6638" s="282" t="s">
        <v>102</v>
      </c>
      <c r="D6638" s="310">
        <v>-2.3579849946409435</v>
      </c>
      <c r="E6638" s="282" t="s">
        <v>2852</v>
      </c>
    </row>
    <row r="6639" spans="1:5" x14ac:dyDescent="0.2">
      <c r="A6639" s="282" t="s">
        <v>3536</v>
      </c>
      <c r="B6639" s="282" t="s">
        <v>3535</v>
      </c>
      <c r="C6639" s="282" t="s">
        <v>102</v>
      </c>
      <c r="D6639" s="310">
        <v>-8.3441981747066496</v>
      </c>
      <c r="E6639" s="282" t="s">
        <v>2852</v>
      </c>
    </row>
    <row r="6640" spans="1:5" x14ac:dyDescent="0.2">
      <c r="A6640" s="282" t="s">
        <v>3534</v>
      </c>
      <c r="B6640" s="282" t="s">
        <v>3533</v>
      </c>
      <c r="C6640" s="282" t="s">
        <v>102</v>
      </c>
      <c r="D6640" s="310">
        <v>-9.0529247910863511</v>
      </c>
      <c r="E6640" s="282" t="s">
        <v>2852</v>
      </c>
    </row>
    <row r="6641" spans="1:5" x14ac:dyDescent="0.2">
      <c r="A6641" s="282" t="s">
        <v>3532</v>
      </c>
      <c r="B6641" s="282" t="s">
        <v>3531</v>
      </c>
      <c r="C6641" s="282" t="s">
        <v>102</v>
      </c>
      <c r="D6641" s="310">
        <v>-1.4285714285714286</v>
      </c>
      <c r="E6641" s="282" t="s">
        <v>2852</v>
      </c>
    </row>
    <row r="6642" spans="1:5" x14ac:dyDescent="0.2">
      <c r="A6642" s="282" t="s">
        <v>3530</v>
      </c>
      <c r="B6642" s="282" t="s">
        <v>3529</v>
      </c>
      <c r="C6642" s="282" t="s">
        <v>102</v>
      </c>
      <c r="D6642" s="310">
        <v>-5.8823529411764701</v>
      </c>
      <c r="E6642" s="282" t="s">
        <v>2852</v>
      </c>
    </row>
    <row r="6643" spans="1:5" x14ac:dyDescent="0.2">
      <c r="A6643" s="282" t="s">
        <v>3528</v>
      </c>
      <c r="B6643" s="282" t="s">
        <v>3527</v>
      </c>
      <c r="C6643" s="282" t="s">
        <v>102</v>
      </c>
      <c r="D6643" s="310">
        <v>43.29738058551618</v>
      </c>
      <c r="E6643" s="282" t="s">
        <v>2844</v>
      </c>
    </row>
    <row r="6644" spans="1:5" x14ac:dyDescent="0.2">
      <c r="A6644" s="282" t="s">
        <v>3526</v>
      </c>
      <c r="B6644" s="282" t="s">
        <v>3525</v>
      </c>
      <c r="C6644" s="282" t="s">
        <v>102</v>
      </c>
      <c r="D6644" s="310">
        <v>-7.8703703703703702</v>
      </c>
      <c r="E6644" s="282" t="s">
        <v>2852</v>
      </c>
    </row>
    <row r="6645" spans="1:5" x14ac:dyDescent="0.2">
      <c r="A6645" s="282" t="s">
        <v>3524</v>
      </c>
      <c r="B6645" s="282" t="s">
        <v>3523</v>
      </c>
      <c r="C6645" s="282" t="s">
        <v>102</v>
      </c>
      <c r="D6645" s="310">
        <v>-6.1988304093567255</v>
      </c>
      <c r="E6645" s="282" t="s">
        <v>2852</v>
      </c>
    </row>
    <row r="6646" spans="1:5" x14ac:dyDescent="0.2">
      <c r="A6646" s="282" t="s">
        <v>3522</v>
      </c>
      <c r="B6646" s="282" t="s">
        <v>3521</v>
      </c>
      <c r="C6646" s="282" t="s">
        <v>102</v>
      </c>
      <c r="D6646" s="310">
        <v>-11.608093716719916</v>
      </c>
      <c r="E6646" s="282" t="s">
        <v>2852</v>
      </c>
    </row>
    <row r="6647" spans="1:5" x14ac:dyDescent="0.2">
      <c r="A6647" s="282" t="s">
        <v>3520</v>
      </c>
      <c r="B6647" s="282" t="s">
        <v>3519</v>
      </c>
      <c r="C6647" s="282" t="s">
        <v>102</v>
      </c>
      <c r="D6647" s="310">
        <v>0.28612303290414876</v>
      </c>
      <c r="E6647" s="282" t="s">
        <v>2849</v>
      </c>
    </row>
    <row r="6648" spans="1:5" x14ac:dyDescent="0.2">
      <c r="A6648" s="282" t="s">
        <v>3518</v>
      </c>
      <c r="B6648" s="282" t="s">
        <v>3517</v>
      </c>
      <c r="C6648" s="282" t="s">
        <v>102</v>
      </c>
      <c r="D6648" s="310">
        <v>-3.6796536796536801</v>
      </c>
      <c r="E6648" s="282" t="s">
        <v>2852</v>
      </c>
    </row>
    <row r="6649" spans="1:5" x14ac:dyDescent="0.2">
      <c r="A6649" s="282" t="s">
        <v>3516</v>
      </c>
      <c r="B6649" s="282" t="s">
        <v>3515</v>
      </c>
      <c r="C6649" s="282" t="s">
        <v>102</v>
      </c>
      <c r="D6649" s="310">
        <v>-6.4383561643835616</v>
      </c>
      <c r="E6649" s="282" t="s">
        <v>2852</v>
      </c>
    </row>
    <row r="6650" spans="1:5" x14ac:dyDescent="0.2">
      <c r="A6650" s="282" t="s">
        <v>3514</v>
      </c>
      <c r="B6650" s="282" t="s">
        <v>3513</v>
      </c>
      <c r="C6650" s="282" t="s">
        <v>102</v>
      </c>
      <c r="D6650" s="310">
        <v>-4.8648648648648649</v>
      </c>
      <c r="E6650" s="282" t="s">
        <v>2852</v>
      </c>
    </row>
    <row r="6651" spans="1:5" x14ac:dyDescent="0.2">
      <c r="A6651" s="282" t="s">
        <v>3512</v>
      </c>
      <c r="B6651" s="282" t="s">
        <v>3511</v>
      </c>
      <c r="C6651" s="282" t="s">
        <v>102</v>
      </c>
      <c r="D6651" s="310">
        <v>2.1794871794871793</v>
      </c>
      <c r="E6651" s="282" t="s">
        <v>2849</v>
      </c>
    </row>
    <row r="6652" spans="1:5" x14ac:dyDescent="0.2">
      <c r="A6652" s="282" t="s">
        <v>3510</v>
      </c>
      <c r="B6652" s="282" t="s">
        <v>3509</v>
      </c>
      <c r="C6652" s="282" t="s">
        <v>102</v>
      </c>
      <c r="D6652" s="310">
        <v>-7.2413793103448283</v>
      </c>
      <c r="E6652" s="282" t="s">
        <v>2852</v>
      </c>
    </row>
    <row r="6653" spans="1:5" x14ac:dyDescent="0.2">
      <c r="A6653" s="282" t="s">
        <v>3508</v>
      </c>
      <c r="B6653" s="282" t="s">
        <v>3507</v>
      </c>
      <c r="C6653" s="282" t="s">
        <v>102</v>
      </c>
      <c r="D6653" s="310">
        <v>-7.6923076923076925</v>
      </c>
      <c r="E6653" s="282" t="s">
        <v>2852</v>
      </c>
    </row>
    <row r="6654" spans="1:5" x14ac:dyDescent="0.2">
      <c r="A6654" s="282" t="s">
        <v>3506</v>
      </c>
      <c r="B6654" s="282" t="s">
        <v>3505</v>
      </c>
      <c r="C6654" s="282" t="s">
        <v>102</v>
      </c>
      <c r="D6654" s="310">
        <v>3.0681818181818183</v>
      </c>
      <c r="E6654" s="282" t="s">
        <v>2849</v>
      </c>
    </row>
    <row r="6655" spans="1:5" x14ac:dyDescent="0.2">
      <c r="A6655" s="282" t="s">
        <v>3504</v>
      </c>
      <c r="B6655" s="282" t="s">
        <v>3503</v>
      </c>
      <c r="C6655" s="282" t="s">
        <v>102</v>
      </c>
      <c r="D6655" s="310">
        <v>-2.8792912513842746</v>
      </c>
      <c r="E6655" s="282" t="s">
        <v>2852</v>
      </c>
    </row>
    <row r="6656" spans="1:5" x14ac:dyDescent="0.2">
      <c r="A6656" s="282" t="s">
        <v>3502</v>
      </c>
      <c r="B6656" s="282" t="s">
        <v>3501</v>
      </c>
      <c r="C6656" s="282" t="s">
        <v>102</v>
      </c>
      <c r="D6656" s="310">
        <v>-14.445574771108852</v>
      </c>
      <c r="E6656" s="282" t="s">
        <v>2852</v>
      </c>
    </row>
    <row r="6657" spans="1:5" x14ac:dyDescent="0.2">
      <c r="A6657" s="282" t="s">
        <v>3500</v>
      </c>
      <c r="B6657" s="282" t="s">
        <v>3499</v>
      </c>
      <c r="C6657" s="282" t="s">
        <v>102</v>
      </c>
      <c r="D6657" s="310">
        <v>-7.6754385964912286</v>
      </c>
      <c r="E6657" s="282" t="s">
        <v>2852</v>
      </c>
    </row>
    <row r="6658" spans="1:5" x14ac:dyDescent="0.2">
      <c r="A6658" s="282" t="s">
        <v>3498</v>
      </c>
      <c r="B6658" s="282" t="s">
        <v>3497</v>
      </c>
      <c r="C6658" s="282" t="s">
        <v>102</v>
      </c>
      <c r="D6658" s="310">
        <v>-16.136363636363637</v>
      </c>
      <c r="E6658" s="282" t="s">
        <v>2852</v>
      </c>
    </row>
    <row r="6659" spans="1:5" x14ac:dyDescent="0.2">
      <c r="A6659" s="282" t="s">
        <v>3496</v>
      </c>
      <c r="B6659" s="282" t="s">
        <v>3495</v>
      </c>
      <c r="C6659" s="282" t="s">
        <v>102</v>
      </c>
      <c r="D6659" s="310">
        <v>-0.53191489361702127</v>
      </c>
      <c r="E6659" s="282" t="s">
        <v>2852</v>
      </c>
    </row>
    <row r="6660" spans="1:5" x14ac:dyDescent="0.2">
      <c r="A6660" s="282" t="s">
        <v>3494</v>
      </c>
      <c r="B6660" s="282" t="s">
        <v>3493</v>
      </c>
      <c r="C6660" s="282" t="s">
        <v>102</v>
      </c>
      <c r="D6660" s="310">
        <v>1.7915309446254073</v>
      </c>
      <c r="E6660" s="282" t="s">
        <v>2849</v>
      </c>
    </row>
    <row r="6661" spans="1:5" x14ac:dyDescent="0.2">
      <c r="A6661" s="282" t="s">
        <v>3492</v>
      </c>
      <c r="B6661" s="282" t="s">
        <v>3491</v>
      </c>
      <c r="C6661" s="282" t="s">
        <v>102</v>
      </c>
      <c r="D6661" s="310">
        <v>-9.5714285714285712</v>
      </c>
      <c r="E6661" s="282" t="s">
        <v>2852</v>
      </c>
    </row>
    <row r="6662" spans="1:5" x14ac:dyDescent="0.2">
      <c r="A6662" s="282" t="s">
        <v>3490</v>
      </c>
      <c r="B6662" s="282" t="s">
        <v>3489</v>
      </c>
      <c r="C6662" s="282" t="s">
        <v>102</v>
      </c>
      <c r="D6662" s="310">
        <v>-5.0684931506849313</v>
      </c>
      <c r="E6662" s="282" t="s">
        <v>2852</v>
      </c>
    </row>
    <row r="6663" spans="1:5" x14ac:dyDescent="0.2">
      <c r="A6663" s="282" t="s">
        <v>3488</v>
      </c>
      <c r="B6663" s="282" t="s">
        <v>3487</v>
      </c>
      <c r="C6663" s="282" t="s">
        <v>102</v>
      </c>
      <c r="D6663" s="310">
        <v>3.4375000000000004</v>
      </c>
      <c r="E6663" s="282" t="s">
        <v>2849</v>
      </c>
    </row>
    <row r="6664" spans="1:5" x14ac:dyDescent="0.2">
      <c r="A6664" s="282" t="s">
        <v>3486</v>
      </c>
      <c r="B6664" s="282" t="s">
        <v>3485</v>
      </c>
      <c r="C6664" s="282" t="s">
        <v>102</v>
      </c>
      <c r="D6664" s="310">
        <v>-1.0050251256281406</v>
      </c>
      <c r="E6664" s="282" t="s">
        <v>2852</v>
      </c>
    </row>
    <row r="6665" spans="1:5" x14ac:dyDescent="0.2">
      <c r="A6665" s="282" t="s">
        <v>3484</v>
      </c>
      <c r="B6665" s="282" t="s">
        <v>3483</v>
      </c>
      <c r="C6665" s="282" t="s">
        <v>102</v>
      </c>
      <c r="D6665" s="310">
        <v>-9.1559370529327602</v>
      </c>
      <c r="E6665" s="282" t="s">
        <v>2852</v>
      </c>
    </row>
    <row r="6666" spans="1:5" x14ac:dyDescent="0.2">
      <c r="A6666" s="282" t="s">
        <v>3482</v>
      </c>
      <c r="B6666" s="282" t="s">
        <v>3481</v>
      </c>
      <c r="C6666" s="282" t="s">
        <v>102</v>
      </c>
      <c r="D6666" s="310">
        <v>-3.1775700934579438</v>
      </c>
      <c r="E6666" s="282" t="s">
        <v>2852</v>
      </c>
    </row>
    <row r="6667" spans="1:5" x14ac:dyDescent="0.2">
      <c r="A6667" s="282" t="s">
        <v>3480</v>
      </c>
      <c r="B6667" s="282" t="s">
        <v>3479</v>
      </c>
      <c r="C6667" s="282" t="s">
        <v>102</v>
      </c>
      <c r="D6667" s="310">
        <v>-11.171366594360087</v>
      </c>
      <c r="E6667" s="282" t="s">
        <v>2852</v>
      </c>
    </row>
    <row r="6668" spans="1:5" x14ac:dyDescent="0.2">
      <c r="A6668" s="282" t="s">
        <v>3478</v>
      </c>
      <c r="B6668" s="282" t="s">
        <v>3477</v>
      </c>
      <c r="C6668" s="282" t="s">
        <v>102</v>
      </c>
      <c r="D6668" s="310">
        <v>-4.630969609261939</v>
      </c>
      <c r="E6668" s="282" t="s">
        <v>2852</v>
      </c>
    </row>
    <row r="6669" spans="1:5" x14ac:dyDescent="0.2">
      <c r="A6669" s="282" t="s">
        <v>3476</v>
      </c>
      <c r="B6669" s="282" t="s">
        <v>3475</v>
      </c>
      <c r="C6669" s="282" t="s">
        <v>102</v>
      </c>
      <c r="D6669" s="310">
        <v>-3.2116788321167884</v>
      </c>
      <c r="E6669" s="282" t="s">
        <v>2852</v>
      </c>
    </row>
    <row r="6670" spans="1:5" x14ac:dyDescent="0.2">
      <c r="A6670" s="282" t="s">
        <v>3474</v>
      </c>
      <c r="B6670" s="282" t="s">
        <v>3473</v>
      </c>
      <c r="C6670" s="282" t="s">
        <v>102</v>
      </c>
      <c r="D6670" s="310">
        <v>-3.0335861321776814</v>
      </c>
      <c r="E6670" s="282" t="s">
        <v>2852</v>
      </c>
    </row>
    <row r="6671" spans="1:5" x14ac:dyDescent="0.2">
      <c r="A6671" s="282" t="s">
        <v>3472</v>
      </c>
      <c r="B6671" s="282" t="s">
        <v>3471</v>
      </c>
      <c r="C6671" s="282" t="s">
        <v>102</v>
      </c>
      <c r="D6671" s="310">
        <v>1.0739856801909307</v>
      </c>
      <c r="E6671" s="282" t="s">
        <v>2849</v>
      </c>
    </row>
    <row r="6672" spans="1:5" x14ac:dyDescent="0.2">
      <c r="A6672" s="282" t="s">
        <v>3470</v>
      </c>
      <c r="B6672" s="282" t="s">
        <v>3469</v>
      </c>
      <c r="C6672" s="282" t="s">
        <v>102</v>
      </c>
      <c r="D6672" s="310">
        <v>-9.1068301225919441</v>
      </c>
      <c r="E6672" s="282" t="s">
        <v>2852</v>
      </c>
    </row>
    <row r="6673" spans="1:5" x14ac:dyDescent="0.2">
      <c r="A6673" s="282" t="s">
        <v>3468</v>
      </c>
      <c r="B6673" s="282" t="s">
        <v>3467</v>
      </c>
      <c r="C6673" s="282" t="s">
        <v>102</v>
      </c>
      <c r="D6673" s="310">
        <v>-13.943661971830986</v>
      </c>
      <c r="E6673" s="282" t="s">
        <v>2852</v>
      </c>
    </row>
    <row r="6674" spans="1:5" x14ac:dyDescent="0.2">
      <c r="A6674" s="282" t="s">
        <v>3466</v>
      </c>
      <c r="B6674" s="282" t="s">
        <v>3465</v>
      </c>
      <c r="C6674" s="282" t="s">
        <v>102</v>
      </c>
      <c r="D6674" s="310">
        <v>-15.661103979460847</v>
      </c>
      <c r="E6674" s="282" t="s">
        <v>2852</v>
      </c>
    </row>
    <row r="6675" spans="1:5" x14ac:dyDescent="0.2">
      <c r="A6675" s="282" t="s">
        <v>3464</v>
      </c>
      <c r="B6675" s="282" t="s">
        <v>3463</v>
      </c>
      <c r="C6675" s="282" t="s">
        <v>102</v>
      </c>
      <c r="D6675" s="310">
        <v>-10.117647058823529</v>
      </c>
      <c r="E6675" s="282" t="s">
        <v>2852</v>
      </c>
    </row>
    <row r="6676" spans="1:5" x14ac:dyDescent="0.2">
      <c r="A6676" s="282" t="s">
        <v>3462</v>
      </c>
      <c r="B6676" s="282" t="s">
        <v>3461</v>
      </c>
      <c r="C6676" s="282" t="s">
        <v>102</v>
      </c>
      <c r="D6676" s="310">
        <v>-11.043689320388349</v>
      </c>
      <c r="E6676" s="282" t="s">
        <v>2852</v>
      </c>
    </row>
    <row r="6677" spans="1:5" x14ac:dyDescent="0.2">
      <c r="A6677" s="282" t="s">
        <v>3460</v>
      </c>
      <c r="B6677" s="282" t="s">
        <v>3459</v>
      </c>
      <c r="C6677" s="282" t="s">
        <v>102</v>
      </c>
      <c r="D6677" s="310">
        <v>-11.389521640091116</v>
      </c>
      <c r="E6677" s="282" t="s">
        <v>2852</v>
      </c>
    </row>
    <row r="6678" spans="1:5" x14ac:dyDescent="0.2">
      <c r="A6678" s="282" t="s">
        <v>3458</v>
      </c>
      <c r="B6678" s="282" t="s">
        <v>3457</v>
      </c>
      <c r="C6678" s="282" t="s">
        <v>102</v>
      </c>
      <c r="D6678" s="310">
        <v>-11.25</v>
      </c>
      <c r="E6678" s="282" t="s">
        <v>2852</v>
      </c>
    </row>
    <row r="6679" spans="1:5" x14ac:dyDescent="0.2">
      <c r="A6679" s="282" t="s">
        <v>3456</v>
      </c>
      <c r="B6679" s="282" t="s">
        <v>3455</v>
      </c>
      <c r="C6679" s="282" t="s">
        <v>102</v>
      </c>
      <c r="D6679" s="310">
        <v>-2.1241830065359477</v>
      </c>
      <c r="E6679" s="282" t="s">
        <v>2852</v>
      </c>
    </row>
    <row r="6680" spans="1:5" x14ac:dyDescent="0.2">
      <c r="A6680" s="282" t="s">
        <v>3454</v>
      </c>
      <c r="B6680" s="282" t="s">
        <v>3453</v>
      </c>
      <c r="C6680" s="282" t="s">
        <v>102</v>
      </c>
      <c r="D6680" s="310">
        <v>17.327459618208515</v>
      </c>
      <c r="E6680" s="282" t="s">
        <v>2844</v>
      </c>
    </row>
    <row r="6681" spans="1:5" x14ac:dyDescent="0.2">
      <c r="A6681" s="282" t="s">
        <v>3452</v>
      </c>
      <c r="B6681" s="282" t="s">
        <v>3451</v>
      </c>
      <c r="C6681" s="282" t="s">
        <v>102</v>
      </c>
      <c r="D6681" s="310">
        <v>3.0902348578491967</v>
      </c>
      <c r="E6681" s="282" t="s">
        <v>2849</v>
      </c>
    </row>
    <row r="6682" spans="1:5" x14ac:dyDescent="0.2">
      <c r="A6682" s="282" t="s">
        <v>3450</v>
      </c>
      <c r="B6682" s="282" t="s">
        <v>3449</v>
      </c>
      <c r="C6682" s="282" t="s">
        <v>102</v>
      </c>
      <c r="D6682" s="310">
        <v>-16.630196936542667</v>
      </c>
      <c r="E6682" s="282" t="s">
        <v>2852</v>
      </c>
    </row>
    <row r="6683" spans="1:5" x14ac:dyDescent="0.2">
      <c r="A6683" s="282" t="s">
        <v>3448</v>
      </c>
      <c r="B6683" s="282" t="s">
        <v>3447</v>
      </c>
      <c r="C6683" s="282" t="s">
        <v>102</v>
      </c>
      <c r="D6683" s="310">
        <v>-7.5862068965517242</v>
      </c>
      <c r="E6683" s="282" t="s">
        <v>2852</v>
      </c>
    </row>
    <row r="6684" spans="1:5" x14ac:dyDescent="0.2">
      <c r="A6684" s="282" t="s">
        <v>3446</v>
      </c>
      <c r="B6684" s="282" t="s">
        <v>3445</v>
      </c>
      <c r="C6684" s="282" t="s">
        <v>102</v>
      </c>
      <c r="D6684" s="310">
        <v>-1.9815059445178336</v>
      </c>
      <c r="E6684" s="282" t="s">
        <v>2852</v>
      </c>
    </row>
    <row r="6685" spans="1:5" x14ac:dyDescent="0.2">
      <c r="A6685" s="282" t="s">
        <v>3444</v>
      </c>
      <c r="B6685" s="282" t="s">
        <v>3443</v>
      </c>
      <c r="C6685" s="282" t="s">
        <v>102</v>
      </c>
      <c r="D6685" s="310">
        <v>-3.5252643948296121</v>
      </c>
      <c r="E6685" s="282" t="s">
        <v>2852</v>
      </c>
    </row>
    <row r="6686" spans="1:5" x14ac:dyDescent="0.2">
      <c r="A6686" s="282" t="s">
        <v>3442</v>
      </c>
      <c r="B6686" s="282" t="s">
        <v>3441</v>
      </c>
      <c r="C6686" s="282" t="s">
        <v>102</v>
      </c>
      <c r="D6686" s="310">
        <v>-27.17219589257504</v>
      </c>
      <c r="E6686" s="282" t="s">
        <v>2852</v>
      </c>
    </row>
    <row r="6687" spans="1:5" x14ac:dyDescent="0.2">
      <c r="A6687" s="282" t="s">
        <v>3440</v>
      </c>
      <c r="B6687" s="282" t="s">
        <v>3439</v>
      </c>
      <c r="C6687" s="282" t="s">
        <v>102</v>
      </c>
      <c r="D6687" s="310">
        <v>-3.1367628607277291</v>
      </c>
      <c r="E6687" s="282" t="s">
        <v>2852</v>
      </c>
    </row>
    <row r="6688" spans="1:5" x14ac:dyDescent="0.2">
      <c r="A6688" s="282" t="s">
        <v>3438</v>
      </c>
      <c r="B6688" s="282" t="s">
        <v>3437</v>
      </c>
      <c r="C6688" s="282" t="s">
        <v>102</v>
      </c>
      <c r="D6688" s="310">
        <v>10.764430577223088</v>
      </c>
      <c r="E6688" s="282" t="s">
        <v>2844</v>
      </c>
    </row>
    <row r="6689" spans="1:5" x14ac:dyDescent="0.2">
      <c r="A6689" s="282" t="s">
        <v>3436</v>
      </c>
      <c r="B6689" s="282" t="s">
        <v>3435</v>
      </c>
      <c r="C6689" s="282" t="s">
        <v>102</v>
      </c>
      <c r="D6689" s="310">
        <v>6.140350877192982</v>
      </c>
      <c r="E6689" s="282" t="s">
        <v>2844</v>
      </c>
    </row>
    <row r="6690" spans="1:5" x14ac:dyDescent="0.2">
      <c r="A6690" s="282" t="s">
        <v>3434</v>
      </c>
      <c r="B6690" s="282" t="s">
        <v>3433</v>
      </c>
      <c r="C6690" s="282" t="s">
        <v>102</v>
      </c>
      <c r="D6690" s="310">
        <v>-10.772578890097932</v>
      </c>
      <c r="E6690" s="282" t="s">
        <v>2852</v>
      </c>
    </row>
    <row r="6691" spans="1:5" x14ac:dyDescent="0.2">
      <c r="A6691" s="282" t="s">
        <v>3432</v>
      </c>
      <c r="B6691" s="282" t="s">
        <v>3431</v>
      </c>
      <c r="C6691" s="282" t="s">
        <v>102</v>
      </c>
      <c r="D6691" s="310">
        <v>-4.5676998368678632</v>
      </c>
      <c r="E6691" s="282" t="s">
        <v>2852</v>
      </c>
    </row>
    <row r="6692" spans="1:5" x14ac:dyDescent="0.2">
      <c r="A6692" s="282" t="s">
        <v>3430</v>
      </c>
      <c r="B6692" s="282" t="s">
        <v>3429</v>
      </c>
      <c r="C6692" s="282" t="s">
        <v>102</v>
      </c>
      <c r="D6692" s="310">
        <v>-13.670886075949367</v>
      </c>
      <c r="E6692" s="282" t="s">
        <v>2852</v>
      </c>
    </row>
    <row r="6693" spans="1:5" x14ac:dyDescent="0.2">
      <c r="A6693" s="282" t="s">
        <v>3428</v>
      </c>
      <c r="B6693" s="282" t="s">
        <v>3427</v>
      </c>
      <c r="C6693" s="282" t="s">
        <v>102</v>
      </c>
      <c r="D6693" s="310">
        <v>31.894013738959764</v>
      </c>
      <c r="E6693" s="282" t="s">
        <v>2844</v>
      </c>
    </row>
    <row r="6694" spans="1:5" x14ac:dyDescent="0.2">
      <c r="A6694" s="282" t="s">
        <v>3426</v>
      </c>
      <c r="B6694" s="282" t="s">
        <v>3425</v>
      </c>
      <c r="C6694" s="282" t="s">
        <v>102</v>
      </c>
      <c r="D6694" s="310">
        <v>-5.340314136125655</v>
      </c>
      <c r="E6694" s="282" t="s">
        <v>2852</v>
      </c>
    </row>
    <row r="6695" spans="1:5" x14ac:dyDescent="0.2">
      <c r="A6695" s="282" t="s">
        <v>3424</v>
      </c>
      <c r="B6695" s="282" t="s">
        <v>3423</v>
      </c>
      <c r="C6695" s="282" t="s">
        <v>102</v>
      </c>
      <c r="D6695" s="310">
        <v>40.8130081300813</v>
      </c>
      <c r="E6695" s="282" t="s">
        <v>2844</v>
      </c>
    </row>
    <row r="6696" spans="1:5" x14ac:dyDescent="0.2">
      <c r="A6696" s="282" t="s">
        <v>3422</v>
      </c>
      <c r="B6696" s="282" t="s">
        <v>3421</v>
      </c>
      <c r="C6696" s="282" t="s">
        <v>102</v>
      </c>
      <c r="D6696" s="310">
        <v>-4.4964028776978413</v>
      </c>
      <c r="E6696" s="282" t="s">
        <v>2852</v>
      </c>
    </row>
    <row r="6697" spans="1:5" x14ac:dyDescent="0.2">
      <c r="A6697" s="282" t="s">
        <v>3420</v>
      </c>
      <c r="B6697" s="282" t="s">
        <v>3419</v>
      </c>
      <c r="C6697" s="282" t="s">
        <v>102</v>
      </c>
      <c r="D6697" s="310">
        <v>-2.0703933747412009</v>
      </c>
      <c r="E6697" s="282" t="s">
        <v>2852</v>
      </c>
    </row>
    <row r="6698" spans="1:5" x14ac:dyDescent="0.2">
      <c r="A6698" s="282" t="s">
        <v>3418</v>
      </c>
      <c r="B6698" s="282" t="s">
        <v>3417</v>
      </c>
      <c r="C6698" s="282" t="s">
        <v>102</v>
      </c>
      <c r="D6698" s="310">
        <v>-3.622047244094488</v>
      </c>
      <c r="E6698" s="282" t="s">
        <v>2852</v>
      </c>
    </row>
    <row r="6699" spans="1:5" x14ac:dyDescent="0.2">
      <c r="A6699" s="282" t="s">
        <v>3416</v>
      </c>
      <c r="B6699" s="282" t="s">
        <v>3415</v>
      </c>
      <c r="C6699" s="282" t="s">
        <v>102</v>
      </c>
      <c r="D6699" s="310">
        <v>-5.8823529411764701</v>
      </c>
      <c r="E6699" s="282" t="s">
        <v>2852</v>
      </c>
    </row>
    <row r="6700" spans="1:5" x14ac:dyDescent="0.2">
      <c r="A6700" s="282" t="s">
        <v>3414</v>
      </c>
      <c r="B6700" s="282" t="s">
        <v>3413</v>
      </c>
      <c r="C6700" s="282" t="s">
        <v>102</v>
      </c>
      <c r="D6700" s="310">
        <v>52.982456140350877</v>
      </c>
      <c r="E6700" s="282" t="s">
        <v>2844</v>
      </c>
    </row>
    <row r="6701" spans="1:5" x14ac:dyDescent="0.2">
      <c r="A6701" s="282" t="s">
        <v>3412</v>
      </c>
      <c r="B6701" s="282" t="s">
        <v>3411</v>
      </c>
      <c r="C6701" s="282" t="s">
        <v>102</v>
      </c>
      <c r="D6701" s="310">
        <v>11.655011655011654</v>
      </c>
      <c r="E6701" s="282" t="s">
        <v>2844</v>
      </c>
    </row>
    <row r="6702" spans="1:5" x14ac:dyDescent="0.2">
      <c r="A6702" s="282" t="s">
        <v>3410</v>
      </c>
      <c r="B6702" s="282" t="s">
        <v>3409</v>
      </c>
      <c r="C6702" s="282" t="s">
        <v>102</v>
      </c>
      <c r="D6702" s="310">
        <v>-3.9011703511053319</v>
      </c>
      <c r="E6702" s="282" t="s">
        <v>2852</v>
      </c>
    </row>
    <row r="6703" spans="1:5" x14ac:dyDescent="0.2">
      <c r="A6703" s="282" t="s">
        <v>3408</v>
      </c>
      <c r="B6703" s="282" t="s">
        <v>3407</v>
      </c>
      <c r="C6703" s="282" t="s">
        <v>102</v>
      </c>
      <c r="D6703" s="310">
        <v>2.788339670468948</v>
      </c>
      <c r="E6703" s="282" t="s">
        <v>2849</v>
      </c>
    </row>
    <row r="6704" spans="1:5" x14ac:dyDescent="0.2">
      <c r="A6704" s="282" t="s">
        <v>3406</v>
      </c>
      <c r="B6704" s="282" t="s">
        <v>3405</v>
      </c>
      <c r="C6704" s="282" t="s">
        <v>102</v>
      </c>
      <c r="D6704" s="310">
        <v>-15.708812260536398</v>
      </c>
      <c r="E6704" s="282" t="s">
        <v>2852</v>
      </c>
    </row>
    <row r="6705" spans="1:5" x14ac:dyDescent="0.2">
      <c r="A6705" s="282" t="s">
        <v>3404</v>
      </c>
      <c r="B6705" s="282" t="s">
        <v>3403</v>
      </c>
      <c r="C6705" s="282" t="s">
        <v>102</v>
      </c>
      <c r="D6705" s="310">
        <v>5.8122205663189268</v>
      </c>
      <c r="E6705" s="282" t="s">
        <v>2844</v>
      </c>
    </row>
    <row r="6706" spans="1:5" x14ac:dyDescent="0.2">
      <c r="A6706" s="282" t="s">
        <v>3402</v>
      </c>
      <c r="B6706" s="282" t="s">
        <v>3401</v>
      </c>
      <c r="C6706" s="282" t="s">
        <v>102</v>
      </c>
      <c r="D6706" s="310">
        <v>-2.3316062176165802</v>
      </c>
      <c r="E6706" s="282" t="s">
        <v>2852</v>
      </c>
    </row>
    <row r="6707" spans="1:5" x14ac:dyDescent="0.2">
      <c r="A6707" s="282" t="s">
        <v>3400</v>
      </c>
      <c r="B6707" s="282" t="s">
        <v>3399</v>
      </c>
      <c r="C6707" s="282" t="s">
        <v>102</v>
      </c>
      <c r="D6707" s="310">
        <v>-8.5443037974683538</v>
      </c>
      <c r="E6707" s="282" t="s">
        <v>2852</v>
      </c>
    </row>
    <row r="6708" spans="1:5" x14ac:dyDescent="0.2">
      <c r="A6708" s="282" t="s">
        <v>3398</v>
      </c>
      <c r="B6708" s="282" t="s">
        <v>3397</v>
      </c>
      <c r="C6708" s="282" t="s">
        <v>102</v>
      </c>
      <c r="D6708" s="310">
        <v>-8.1210191082802545</v>
      </c>
      <c r="E6708" s="282" t="s">
        <v>2852</v>
      </c>
    </row>
    <row r="6709" spans="1:5" x14ac:dyDescent="0.2">
      <c r="A6709" s="282" t="s">
        <v>3396</v>
      </c>
      <c r="B6709" s="282" t="s">
        <v>3395</v>
      </c>
      <c r="C6709" s="282" t="s">
        <v>102</v>
      </c>
      <c r="D6709" s="310">
        <v>28.142076502732237</v>
      </c>
      <c r="E6709" s="282" t="s">
        <v>2844</v>
      </c>
    </row>
    <row r="6710" spans="1:5" x14ac:dyDescent="0.2">
      <c r="A6710" s="282" t="s">
        <v>3394</v>
      </c>
      <c r="B6710" s="282" t="s">
        <v>3393</v>
      </c>
      <c r="C6710" s="282" t="s">
        <v>102</v>
      </c>
      <c r="D6710" s="310">
        <v>-13.663366336633665</v>
      </c>
      <c r="E6710" s="282" t="s">
        <v>2852</v>
      </c>
    </row>
    <row r="6711" spans="1:5" x14ac:dyDescent="0.2">
      <c r="A6711" s="282" t="s">
        <v>3392</v>
      </c>
      <c r="B6711" s="282" t="s">
        <v>3391</v>
      </c>
      <c r="C6711" s="282" t="s">
        <v>102</v>
      </c>
      <c r="D6711" s="310">
        <v>-6.8181818181818175</v>
      </c>
      <c r="E6711" s="282" t="s">
        <v>2852</v>
      </c>
    </row>
    <row r="6712" spans="1:5" x14ac:dyDescent="0.2">
      <c r="A6712" s="282" t="s">
        <v>3390</v>
      </c>
      <c r="B6712" s="282" t="s">
        <v>3389</v>
      </c>
      <c r="C6712" s="282" t="s">
        <v>102</v>
      </c>
      <c r="D6712" s="310">
        <v>-13.036303630363037</v>
      </c>
      <c r="E6712" s="282" t="s">
        <v>2852</v>
      </c>
    </row>
    <row r="6713" spans="1:5" x14ac:dyDescent="0.2">
      <c r="A6713" s="282" t="s">
        <v>3388</v>
      </c>
      <c r="B6713" s="282" t="s">
        <v>3387</v>
      </c>
      <c r="C6713" s="282" t="s">
        <v>102</v>
      </c>
      <c r="D6713" s="310">
        <v>-6.0227272727272725</v>
      </c>
      <c r="E6713" s="282" t="s">
        <v>2852</v>
      </c>
    </row>
    <row r="6714" spans="1:5" x14ac:dyDescent="0.2">
      <c r="A6714" s="282" t="s">
        <v>3386</v>
      </c>
      <c r="B6714" s="282" t="s">
        <v>3385</v>
      </c>
      <c r="C6714" s="282" t="s">
        <v>102</v>
      </c>
      <c r="D6714" s="310">
        <v>-15.645161290322582</v>
      </c>
      <c r="E6714" s="282" t="s">
        <v>2852</v>
      </c>
    </row>
    <row r="6715" spans="1:5" x14ac:dyDescent="0.2">
      <c r="A6715" s="282" t="s">
        <v>3384</v>
      </c>
      <c r="B6715" s="282" t="s">
        <v>3383</v>
      </c>
      <c r="C6715" s="282" t="s">
        <v>102</v>
      </c>
      <c r="D6715" s="310">
        <v>-3.9639639639639639</v>
      </c>
      <c r="E6715" s="282" t="s">
        <v>2852</v>
      </c>
    </row>
    <row r="6716" spans="1:5" x14ac:dyDescent="0.2">
      <c r="A6716" s="282" t="s">
        <v>3382</v>
      </c>
      <c r="B6716" s="282" t="s">
        <v>3381</v>
      </c>
      <c r="C6716" s="282" t="s">
        <v>102</v>
      </c>
      <c r="D6716" s="310">
        <v>-5.0113895216400905</v>
      </c>
      <c r="E6716" s="282" t="s">
        <v>2852</v>
      </c>
    </row>
    <row r="6717" spans="1:5" x14ac:dyDescent="0.2">
      <c r="A6717" s="282" t="s">
        <v>3380</v>
      </c>
      <c r="B6717" s="282" t="s">
        <v>3379</v>
      </c>
      <c r="C6717" s="282" t="s">
        <v>102</v>
      </c>
      <c r="D6717" s="310">
        <v>55.76158940397351</v>
      </c>
      <c r="E6717" s="282" t="s">
        <v>2844</v>
      </c>
    </row>
    <row r="6718" spans="1:5" x14ac:dyDescent="0.2">
      <c r="A6718" s="282" t="s">
        <v>3378</v>
      </c>
      <c r="B6718" s="282" t="s">
        <v>3377</v>
      </c>
      <c r="C6718" s="282" t="s">
        <v>102</v>
      </c>
      <c r="D6718" s="310">
        <v>-7.4600355239786849</v>
      </c>
      <c r="E6718" s="282" t="s">
        <v>2852</v>
      </c>
    </row>
    <row r="6719" spans="1:5" x14ac:dyDescent="0.2">
      <c r="A6719" s="282" t="s">
        <v>3376</v>
      </c>
      <c r="B6719" s="282" t="s">
        <v>3375</v>
      </c>
      <c r="C6719" s="282" t="s">
        <v>102</v>
      </c>
      <c r="D6719" s="310">
        <v>-2.7190332326283988</v>
      </c>
      <c r="E6719" s="282" t="s">
        <v>2852</v>
      </c>
    </row>
    <row r="6720" spans="1:5" x14ac:dyDescent="0.2">
      <c r="A6720" s="282" t="s">
        <v>3374</v>
      </c>
      <c r="B6720" s="282" t="s">
        <v>3373</v>
      </c>
      <c r="C6720" s="282" t="s">
        <v>102</v>
      </c>
      <c r="D6720" s="310">
        <v>-4.0955631399317403</v>
      </c>
      <c r="E6720" s="282" t="s">
        <v>2852</v>
      </c>
    </row>
    <row r="6721" spans="1:5" x14ac:dyDescent="0.2">
      <c r="A6721" s="282" t="s">
        <v>3372</v>
      </c>
      <c r="B6721" s="282" t="s">
        <v>3371</v>
      </c>
      <c r="C6721" s="282" t="s">
        <v>102</v>
      </c>
      <c r="D6721" s="310">
        <v>-12.357414448669202</v>
      </c>
      <c r="E6721" s="282" t="s">
        <v>2852</v>
      </c>
    </row>
    <row r="6722" spans="1:5" x14ac:dyDescent="0.2">
      <c r="A6722" s="282" t="s">
        <v>3370</v>
      </c>
      <c r="B6722" s="282" t="s">
        <v>3369</v>
      </c>
      <c r="C6722" s="282" t="s">
        <v>102</v>
      </c>
      <c r="D6722" s="310">
        <v>-3.0120481927710845</v>
      </c>
      <c r="E6722" s="282" t="s">
        <v>2852</v>
      </c>
    </row>
    <row r="6723" spans="1:5" x14ac:dyDescent="0.2">
      <c r="A6723" s="282" t="s">
        <v>3368</v>
      </c>
      <c r="B6723" s="282" t="s">
        <v>3367</v>
      </c>
      <c r="C6723" s="282" t="s">
        <v>102</v>
      </c>
      <c r="D6723" s="310">
        <v>-8.5896076352067858</v>
      </c>
      <c r="E6723" s="282" t="s">
        <v>2852</v>
      </c>
    </row>
    <row r="6724" spans="1:5" x14ac:dyDescent="0.2">
      <c r="A6724" s="282" t="s">
        <v>3366</v>
      </c>
      <c r="B6724" s="282" t="s">
        <v>3365</v>
      </c>
      <c r="C6724" s="282" t="s">
        <v>102</v>
      </c>
      <c r="D6724" s="310">
        <v>6.010016694490818</v>
      </c>
      <c r="E6724" s="282" t="s">
        <v>2844</v>
      </c>
    </row>
    <row r="6725" spans="1:5" x14ac:dyDescent="0.2">
      <c r="A6725" s="282" t="s">
        <v>3364</v>
      </c>
      <c r="B6725" s="282" t="s">
        <v>3363</v>
      </c>
      <c r="C6725" s="282" t="s">
        <v>102</v>
      </c>
      <c r="D6725" s="310">
        <v>15.340364333652925</v>
      </c>
      <c r="E6725" s="282" t="s">
        <v>2844</v>
      </c>
    </row>
    <row r="6726" spans="1:5" x14ac:dyDescent="0.2">
      <c r="A6726" s="282" t="s">
        <v>3362</v>
      </c>
      <c r="B6726" s="282" t="s">
        <v>3361</v>
      </c>
      <c r="C6726" s="282" t="s">
        <v>102</v>
      </c>
      <c r="D6726" s="310">
        <v>-11.814859926918391</v>
      </c>
      <c r="E6726" s="282" t="s">
        <v>2852</v>
      </c>
    </row>
    <row r="6727" spans="1:5" x14ac:dyDescent="0.2">
      <c r="A6727" s="282" t="s">
        <v>3360</v>
      </c>
      <c r="B6727" s="282" t="s">
        <v>3359</v>
      </c>
      <c r="C6727" s="282" t="s">
        <v>102</v>
      </c>
      <c r="D6727" s="310">
        <v>-2.4940617577197148</v>
      </c>
      <c r="E6727" s="282" t="s">
        <v>2852</v>
      </c>
    </row>
    <row r="6728" spans="1:5" x14ac:dyDescent="0.2">
      <c r="A6728" s="282" t="s">
        <v>3358</v>
      </c>
      <c r="B6728" s="282" t="s">
        <v>3357</v>
      </c>
      <c r="C6728" s="282" t="s">
        <v>102</v>
      </c>
      <c r="D6728" s="310">
        <v>-3.8306451612903225</v>
      </c>
      <c r="E6728" s="282" t="s">
        <v>2852</v>
      </c>
    </row>
    <row r="6729" spans="1:5" x14ac:dyDescent="0.2">
      <c r="A6729" s="282" t="s">
        <v>3356</v>
      </c>
      <c r="B6729" s="282" t="s">
        <v>3355</v>
      </c>
      <c r="C6729" s="282" t="s">
        <v>102</v>
      </c>
      <c r="D6729" s="310">
        <v>15.912208504801098</v>
      </c>
      <c r="E6729" s="282" t="s">
        <v>2844</v>
      </c>
    </row>
    <row r="6730" spans="1:5" x14ac:dyDescent="0.2">
      <c r="A6730" s="282" t="s">
        <v>3354</v>
      </c>
      <c r="B6730" s="282" t="s">
        <v>3353</v>
      </c>
      <c r="C6730" s="282" t="s">
        <v>102</v>
      </c>
      <c r="D6730" s="310">
        <v>4.507042253521127</v>
      </c>
      <c r="E6730" s="282" t="s">
        <v>2844</v>
      </c>
    </row>
    <row r="6731" spans="1:5" x14ac:dyDescent="0.2">
      <c r="A6731" s="282" t="s">
        <v>3352</v>
      </c>
      <c r="B6731" s="282" t="s">
        <v>3351</v>
      </c>
      <c r="C6731" s="282" t="s">
        <v>102</v>
      </c>
      <c r="D6731" s="310">
        <v>-8.0206985769728334</v>
      </c>
      <c r="E6731" s="282" t="s">
        <v>2852</v>
      </c>
    </row>
    <row r="6732" spans="1:5" x14ac:dyDescent="0.2">
      <c r="A6732" s="282" t="s">
        <v>3350</v>
      </c>
      <c r="B6732" s="282" t="s">
        <v>3349</v>
      </c>
      <c r="C6732" s="282" t="s">
        <v>102</v>
      </c>
      <c r="D6732" s="310">
        <v>-4.4776119402985071</v>
      </c>
      <c r="E6732" s="282" t="s">
        <v>2852</v>
      </c>
    </row>
    <row r="6733" spans="1:5" x14ac:dyDescent="0.2">
      <c r="A6733" s="282" t="s">
        <v>3348</v>
      </c>
      <c r="B6733" s="282" t="s">
        <v>3347</v>
      </c>
      <c r="C6733" s="282" t="s">
        <v>102</v>
      </c>
      <c r="D6733" s="310">
        <v>-13.829787234042554</v>
      </c>
      <c r="E6733" s="282" t="s">
        <v>2852</v>
      </c>
    </row>
    <row r="6734" spans="1:5" x14ac:dyDescent="0.2">
      <c r="A6734" s="282" t="s">
        <v>3346</v>
      </c>
      <c r="B6734" s="282" t="s">
        <v>3345</v>
      </c>
      <c r="C6734" s="282" t="s">
        <v>102</v>
      </c>
      <c r="D6734" s="310">
        <v>-2.745664739884393</v>
      </c>
      <c r="E6734" s="282" t="s">
        <v>2852</v>
      </c>
    </row>
    <row r="6735" spans="1:5" x14ac:dyDescent="0.2">
      <c r="A6735" s="282" t="s">
        <v>3344</v>
      </c>
      <c r="B6735" s="282" t="s">
        <v>3343</v>
      </c>
      <c r="C6735" s="282" t="s">
        <v>102</v>
      </c>
      <c r="D6735" s="310">
        <v>-8.7108013937282234</v>
      </c>
      <c r="E6735" s="282" t="s">
        <v>2852</v>
      </c>
    </row>
    <row r="6736" spans="1:5" x14ac:dyDescent="0.2">
      <c r="A6736" s="282" t="s">
        <v>3342</v>
      </c>
      <c r="B6736" s="282" t="s">
        <v>3341</v>
      </c>
      <c r="C6736" s="282" t="s">
        <v>102</v>
      </c>
      <c r="D6736" s="310">
        <v>5.0531914893617014</v>
      </c>
      <c r="E6736" s="282" t="s">
        <v>2844</v>
      </c>
    </row>
    <row r="6737" spans="1:5" x14ac:dyDescent="0.2">
      <c r="A6737" s="282" t="s">
        <v>3340</v>
      </c>
      <c r="B6737" s="282" t="s">
        <v>3339</v>
      </c>
      <c r="C6737" s="282" t="s">
        <v>102</v>
      </c>
      <c r="D6737" s="310">
        <v>-4.1237113402061851</v>
      </c>
      <c r="E6737" s="282" t="s">
        <v>2852</v>
      </c>
    </row>
    <row r="6738" spans="1:5" x14ac:dyDescent="0.2">
      <c r="A6738" s="282" t="s">
        <v>3338</v>
      </c>
      <c r="B6738" s="282" t="s">
        <v>3337</v>
      </c>
      <c r="C6738" s="282" t="s">
        <v>102</v>
      </c>
      <c r="D6738" s="310">
        <v>-8.6711711711711708</v>
      </c>
      <c r="E6738" s="282" t="s">
        <v>2852</v>
      </c>
    </row>
    <row r="6739" spans="1:5" x14ac:dyDescent="0.2">
      <c r="A6739" s="282" t="s">
        <v>3336</v>
      </c>
      <c r="B6739" s="282" t="s">
        <v>3335</v>
      </c>
      <c r="C6739" s="282" t="s">
        <v>102</v>
      </c>
      <c r="D6739" s="310">
        <v>-5.9775840597758405</v>
      </c>
      <c r="E6739" s="282" t="s">
        <v>2852</v>
      </c>
    </row>
    <row r="6740" spans="1:5" x14ac:dyDescent="0.2">
      <c r="A6740" s="282" t="s">
        <v>3334</v>
      </c>
      <c r="B6740" s="282" t="s">
        <v>3333</v>
      </c>
      <c r="C6740" s="282" t="s">
        <v>102</v>
      </c>
      <c r="D6740" s="310">
        <v>10.266159695817491</v>
      </c>
      <c r="E6740" s="282" t="s">
        <v>2844</v>
      </c>
    </row>
    <row r="6741" spans="1:5" x14ac:dyDescent="0.2">
      <c r="A6741" s="282" t="s">
        <v>3332</v>
      </c>
      <c r="B6741" s="282" t="s">
        <v>3331</v>
      </c>
      <c r="C6741" s="282" t="s">
        <v>102</v>
      </c>
      <c r="D6741" s="310">
        <v>-9.6385542168674707</v>
      </c>
      <c r="E6741" s="282" t="s">
        <v>2852</v>
      </c>
    </row>
    <row r="6742" spans="1:5" x14ac:dyDescent="0.2">
      <c r="A6742" s="282" t="s">
        <v>3330</v>
      </c>
      <c r="B6742" s="282" t="s">
        <v>3329</v>
      </c>
      <c r="C6742" s="282" t="s">
        <v>102</v>
      </c>
      <c r="D6742" s="310">
        <v>15.049504950495049</v>
      </c>
      <c r="E6742" s="282" t="s">
        <v>2844</v>
      </c>
    </row>
    <row r="6743" spans="1:5" x14ac:dyDescent="0.2">
      <c r="A6743" s="282" t="s">
        <v>3328</v>
      </c>
      <c r="B6743" s="282" t="s">
        <v>3327</v>
      </c>
      <c r="C6743" s="282" t="s">
        <v>102</v>
      </c>
      <c r="D6743" s="310">
        <v>-9.3676814988290413</v>
      </c>
      <c r="E6743" s="282" t="s">
        <v>2852</v>
      </c>
    </row>
    <row r="6744" spans="1:5" x14ac:dyDescent="0.2">
      <c r="A6744" s="282" t="s">
        <v>3326</v>
      </c>
      <c r="B6744" s="282" t="s">
        <v>3325</v>
      </c>
      <c r="C6744" s="282" t="s">
        <v>102</v>
      </c>
      <c r="D6744" s="310">
        <v>0.65359477124183007</v>
      </c>
      <c r="E6744" s="282" t="s">
        <v>2849</v>
      </c>
    </row>
    <row r="6745" spans="1:5" x14ac:dyDescent="0.2">
      <c r="A6745" s="282" t="s">
        <v>3324</v>
      </c>
      <c r="B6745" s="282" t="s">
        <v>3323</v>
      </c>
      <c r="C6745" s="282" t="s">
        <v>118</v>
      </c>
      <c r="D6745" s="310">
        <v>-9.0305444887118203</v>
      </c>
      <c r="E6745" s="282" t="s">
        <v>2852</v>
      </c>
    </row>
    <row r="6746" spans="1:5" x14ac:dyDescent="0.2">
      <c r="A6746" s="282" t="s">
        <v>3322</v>
      </c>
      <c r="B6746" s="282" t="s">
        <v>3321</v>
      </c>
      <c r="C6746" s="282" t="s">
        <v>118</v>
      </c>
      <c r="D6746" s="310">
        <v>-8.9147286821705425</v>
      </c>
      <c r="E6746" s="282" t="s">
        <v>2852</v>
      </c>
    </row>
    <row r="6747" spans="1:5" x14ac:dyDescent="0.2">
      <c r="A6747" s="282" t="s">
        <v>3320</v>
      </c>
      <c r="B6747" s="282" t="s">
        <v>3319</v>
      </c>
      <c r="C6747" s="282" t="s">
        <v>118</v>
      </c>
      <c r="D6747" s="310">
        <v>-1.6016016016016015</v>
      </c>
      <c r="E6747" s="282" t="s">
        <v>2852</v>
      </c>
    </row>
    <row r="6748" spans="1:5" x14ac:dyDescent="0.2">
      <c r="A6748" s="282" t="s">
        <v>3318</v>
      </c>
      <c r="B6748" s="282" t="s">
        <v>3317</v>
      </c>
      <c r="C6748" s="282" t="s">
        <v>118</v>
      </c>
      <c r="D6748" s="310">
        <v>39.31818181818182</v>
      </c>
      <c r="E6748" s="282" t="s">
        <v>2844</v>
      </c>
    </row>
    <row r="6749" spans="1:5" x14ac:dyDescent="0.2">
      <c r="A6749" s="282" t="s">
        <v>3316</v>
      </c>
      <c r="B6749" s="282" t="s">
        <v>3315</v>
      </c>
      <c r="C6749" s="282" t="s">
        <v>118</v>
      </c>
      <c r="D6749" s="310">
        <v>2.6515151515151514</v>
      </c>
      <c r="E6749" s="282" t="s">
        <v>2849</v>
      </c>
    </row>
    <row r="6750" spans="1:5" x14ac:dyDescent="0.2">
      <c r="A6750" s="282" t="s">
        <v>3314</v>
      </c>
      <c r="B6750" s="282" t="s">
        <v>3313</v>
      </c>
      <c r="C6750" s="282" t="s">
        <v>118</v>
      </c>
      <c r="D6750" s="310">
        <v>-6.1746987951807224</v>
      </c>
      <c r="E6750" s="282" t="s">
        <v>2852</v>
      </c>
    </row>
    <row r="6751" spans="1:5" x14ac:dyDescent="0.2">
      <c r="A6751" s="282" t="s">
        <v>3312</v>
      </c>
      <c r="B6751" s="282" t="s">
        <v>3311</v>
      </c>
      <c r="C6751" s="282" t="s">
        <v>118</v>
      </c>
      <c r="D6751" s="310">
        <v>-2.7837259100642395</v>
      </c>
      <c r="E6751" s="282" t="s">
        <v>2852</v>
      </c>
    </row>
    <row r="6752" spans="1:5" x14ac:dyDescent="0.2">
      <c r="A6752" s="282" t="s">
        <v>3310</v>
      </c>
      <c r="B6752" s="282" t="s">
        <v>3309</v>
      </c>
      <c r="C6752" s="282" t="s">
        <v>118</v>
      </c>
      <c r="D6752" s="310">
        <v>3.9125431530494823</v>
      </c>
      <c r="E6752" s="282" t="s">
        <v>2849</v>
      </c>
    </row>
    <row r="6753" spans="1:5" x14ac:dyDescent="0.2">
      <c r="A6753" s="282" t="s">
        <v>3308</v>
      </c>
      <c r="B6753" s="282" t="s">
        <v>3307</v>
      </c>
      <c r="C6753" s="282" t="s">
        <v>118</v>
      </c>
      <c r="D6753" s="310">
        <v>-3.978779840848806</v>
      </c>
      <c r="E6753" s="282" t="s">
        <v>2852</v>
      </c>
    </row>
    <row r="6754" spans="1:5" x14ac:dyDescent="0.2">
      <c r="A6754" s="282" t="s">
        <v>3306</v>
      </c>
      <c r="B6754" s="282" t="s">
        <v>3305</v>
      </c>
      <c r="C6754" s="282" t="s">
        <v>118</v>
      </c>
      <c r="D6754" s="310">
        <v>-14.285714285714285</v>
      </c>
      <c r="E6754" s="282" t="s">
        <v>2852</v>
      </c>
    </row>
    <row r="6755" spans="1:5" x14ac:dyDescent="0.2">
      <c r="A6755" s="282" t="s">
        <v>3304</v>
      </c>
      <c r="B6755" s="282" t="s">
        <v>3303</v>
      </c>
      <c r="C6755" s="282" t="s">
        <v>118</v>
      </c>
      <c r="D6755" s="310">
        <v>4.5911047345767582</v>
      </c>
      <c r="E6755" s="282" t="s">
        <v>2844</v>
      </c>
    </row>
    <row r="6756" spans="1:5" x14ac:dyDescent="0.2">
      <c r="A6756" s="282" t="s">
        <v>3302</v>
      </c>
      <c r="B6756" s="282" t="s">
        <v>3301</v>
      </c>
      <c r="C6756" s="282" t="s">
        <v>118</v>
      </c>
      <c r="D6756" s="310">
        <v>-3.0395136778115504</v>
      </c>
      <c r="E6756" s="282" t="s">
        <v>2852</v>
      </c>
    </row>
    <row r="6757" spans="1:5" x14ac:dyDescent="0.2">
      <c r="A6757" s="282" t="s">
        <v>3300</v>
      </c>
      <c r="B6757" s="282" t="s">
        <v>3299</v>
      </c>
      <c r="C6757" s="282" t="s">
        <v>118</v>
      </c>
      <c r="D6757" s="310">
        <v>-2.6002971768202081</v>
      </c>
      <c r="E6757" s="282" t="s">
        <v>2852</v>
      </c>
    </row>
    <row r="6758" spans="1:5" x14ac:dyDescent="0.2">
      <c r="A6758" s="282" t="s">
        <v>3298</v>
      </c>
      <c r="B6758" s="282" t="s">
        <v>3297</v>
      </c>
      <c r="C6758" s="282" t="s">
        <v>118</v>
      </c>
      <c r="D6758" s="310">
        <v>8.897742363877823</v>
      </c>
      <c r="E6758" s="282" t="s">
        <v>2844</v>
      </c>
    </row>
    <row r="6759" spans="1:5" x14ac:dyDescent="0.2">
      <c r="A6759" s="282" t="s">
        <v>3296</v>
      </c>
      <c r="B6759" s="282" t="s">
        <v>3295</v>
      </c>
      <c r="C6759" s="282" t="s">
        <v>118</v>
      </c>
      <c r="D6759" s="310">
        <v>-7.4935400516795871</v>
      </c>
      <c r="E6759" s="282" t="s">
        <v>2852</v>
      </c>
    </row>
    <row r="6760" spans="1:5" x14ac:dyDescent="0.2">
      <c r="A6760" s="282" t="s">
        <v>3294</v>
      </c>
      <c r="B6760" s="282" t="s">
        <v>3293</v>
      </c>
      <c r="C6760" s="282" t="s">
        <v>118</v>
      </c>
      <c r="D6760" s="310">
        <v>-2.5641025641025639</v>
      </c>
      <c r="E6760" s="282" t="s">
        <v>2852</v>
      </c>
    </row>
    <row r="6761" spans="1:5" x14ac:dyDescent="0.2">
      <c r="A6761" s="282" t="s">
        <v>3292</v>
      </c>
      <c r="B6761" s="282" t="s">
        <v>3291</v>
      </c>
      <c r="C6761" s="282" t="s">
        <v>118</v>
      </c>
      <c r="D6761" s="310">
        <v>-4.2352941176470589</v>
      </c>
      <c r="E6761" s="282" t="s">
        <v>2852</v>
      </c>
    </row>
    <row r="6762" spans="1:5" x14ac:dyDescent="0.2">
      <c r="A6762" s="282" t="s">
        <v>3290</v>
      </c>
      <c r="B6762" s="282" t="s">
        <v>3289</v>
      </c>
      <c r="C6762" s="282" t="s">
        <v>118</v>
      </c>
      <c r="D6762" s="310">
        <v>-1.3057671381936888</v>
      </c>
      <c r="E6762" s="282" t="s">
        <v>2852</v>
      </c>
    </row>
    <row r="6763" spans="1:5" x14ac:dyDescent="0.2">
      <c r="A6763" s="282" t="s">
        <v>3288</v>
      </c>
      <c r="B6763" s="282" t="s">
        <v>3287</v>
      </c>
      <c r="C6763" s="282" t="s">
        <v>118</v>
      </c>
      <c r="D6763" s="310">
        <v>-4.8250904704463204</v>
      </c>
      <c r="E6763" s="282" t="s">
        <v>2852</v>
      </c>
    </row>
    <row r="6764" spans="1:5" x14ac:dyDescent="0.2">
      <c r="A6764" s="282" t="s">
        <v>3286</v>
      </c>
      <c r="B6764" s="282" t="s">
        <v>3285</v>
      </c>
      <c r="C6764" s="282" t="s">
        <v>118</v>
      </c>
      <c r="D6764" s="310">
        <v>-8.2232011747430249</v>
      </c>
      <c r="E6764" s="282" t="s">
        <v>2852</v>
      </c>
    </row>
    <row r="6765" spans="1:5" x14ac:dyDescent="0.2">
      <c r="A6765" s="282" t="s">
        <v>3284</v>
      </c>
      <c r="B6765" s="282" t="s">
        <v>3283</v>
      </c>
      <c r="C6765" s="282" t="s">
        <v>118</v>
      </c>
      <c r="D6765" s="310">
        <v>1.4492753623188406</v>
      </c>
      <c r="E6765" s="282" t="s">
        <v>2849</v>
      </c>
    </row>
    <row r="6766" spans="1:5" x14ac:dyDescent="0.2">
      <c r="A6766" s="282" t="s">
        <v>3282</v>
      </c>
      <c r="B6766" s="282" t="s">
        <v>3281</v>
      </c>
      <c r="C6766" s="282" t="s">
        <v>118</v>
      </c>
      <c r="D6766" s="310">
        <v>-9.2105263157894726</v>
      </c>
      <c r="E6766" s="282" t="s">
        <v>2852</v>
      </c>
    </row>
    <row r="6767" spans="1:5" x14ac:dyDescent="0.2">
      <c r="A6767" s="282" t="s">
        <v>3280</v>
      </c>
      <c r="B6767" s="282" t="s">
        <v>3279</v>
      </c>
      <c r="C6767" s="282" t="s">
        <v>118</v>
      </c>
      <c r="D6767" s="310">
        <v>-1.0204081632653061</v>
      </c>
      <c r="E6767" s="282" t="s">
        <v>2852</v>
      </c>
    </row>
    <row r="6768" spans="1:5" x14ac:dyDescent="0.2">
      <c r="A6768" s="282" t="s">
        <v>3278</v>
      </c>
      <c r="B6768" s="282" t="s">
        <v>3277</v>
      </c>
      <c r="C6768" s="282" t="s">
        <v>118</v>
      </c>
      <c r="D6768" s="310">
        <v>-3.2203389830508473</v>
      </c>
      <c r="E6768" s="282" t="s">
        <v>2852</v>
      </c>
    </row>
    <row r="6769" spans="1:5" x14ac:dyDescent="0.2">
      <c r="A6769" s="282" t="s">
        <v>3276</v>
      </c>
      <c r="B6769" s="282" t="s">
        <v>3275</v>
      </c>
      <c r="C6769" s="282" t="s">
        <v>118</v>
      </c>
      <c r="D6769" s="310">
        <v>-2.1959459459459461</v>
      </c>
      <c r="E6769" s="282" t="s">
        <v>2852</v>
      </c>
    </row>
    <row r="6770" spans="1:5" x14ac:dyDescent="0.2">
      <c r="A6770" s="282" t="s">
        <v>3274</v>
      </c>
      <c r="B6770" s="282" t="s">
        <v>3273</v>
      </c>
      <c r="C6770" s="282" t="s">
        <v>118</v>
      </c>
      <c r="D6770" s="310">
        <v>-5.4479418886198543</v>
      </c>
      <c r="E6770" s="282" t="s">
        <v>2852</v>
      </c>
    </row>
    <row r="6771" spans="1:5" x14ac:dyDescent="0.2">
      <c r="A6771" s="282" t="s">
        <v>3272</v>
      </c>
      <c r="B6771" s="282" t="s">
        <v>3271</v>
      </c>
      <c r="C6771" s="282" t="s">
        <v>118</v>
      </c>
      <c r="D6771" s="310">
        <v>22.727272727272727</v>
      </c>
      <c r="E6771" s="282" t="s">
        <v>2844</v>
      </c>
    </row>
    <row r="6772" spans="1:5" x14ac:dyDescent="0.2">
      <c r="A6772" s="282" t="s">
        <v>3270</v>
      </c>
      <c r="B6772" s="282" t="s">
        <v>3269</v>
      </c>
      <c r="C6772" s="282" t="s">
        <v>118</v>
      </c>
      <c r="D6772" s="310">
        <v>3.5365853658536581</v>
      </c>
      <c r="E6772" s="282" t="s">
        <v>2849</v>
      </c>
    </row>
    <row r="6773" spans="1:5" x14ac:dyDescent="0.2">
      <c r="A6773" s="282" t="s">
        <v>3268</v>
      </c>
      <c r="B6773" s="282" t="s">
        <v>3267</v>
      </c>
      <c r="C6773" s="282" t="s">
        <v>118</v>
      </c>
      <c r="D6773" s="310">
        <v>-9.9224806201550386</v>
      </c>
      <c r="E6773" s="282" t="s">
        <v>2852</v>
      </c>
    </row>
    <row r="6774" spans="1:5" x14ac:dyDescent="0.2">
      <c r="A6774" s="282" t="s">
        <v>3266</v>
      </c>
      <c r="B6774" s="282" t="s">
        <v>3265</v>
      </c>
      <c r="C6774" s="282" t="s">
        <v>118</v>
      </c>
      <c r="D6774" s="310">
        <v>-6.2877871825876657</v>
      </c>
      <c r="E6774" s="282" t="s">
        <v>2852</v>
      </c>
    </row>
    <row r="6775" spans="1:5" x14ac:dyDescent="0.2">
      <c r="A6775" s="282" t="s">
        <v>3264</v>
      </c>
      <c r="B6775" s="282" t="s">
        <v>3263</v>
      </c>
      <c r="C6775" s="282" t="s">
        <v>118</v>
      </c>
      <c r="D6775" s="310">
        <v>4.434589800443459</v>
      </c>
      <c r="E6775" s="282" t="s">
        <v>2844</v>
      </c>
    </row>
    <row r="6776" spans="1:5" x14ac:dyDescent="0.2">
      <c r="A6776" s="282" t="s">
        <v>3262</v>
      </c>
      <c r="B6776" s="282" t="s">
        <v>3261</v>
      </c>
      <c r="C6776" s="282" t="s">
        <v>118</v>
      </c>
      <c r="D6776" s="310">
        <v>-4.5</v>
      </c>
      <c r="E6776" s="282" t="s">
        <v>2852</v>
      </c>
    </row>
    <row r="6777" spans="1:5" x14ac:dyDescent="0.2">
      <c r="A6777" s="282" t="s">
        <v>3260</v>
      </c>
      <c r="B6777" s="282" t="s">
        <v>3259</v>
      </c>
      <c r="C6777" s="282" t="s">
        <v>118</v>
      </c>
      <c r="D6777" s="310">
        <v>0.54054054054054057</v>
      </c>
      <c r="E6777" s="282" t="s">
        <v>2849</v>
      </c>
    </row>
    <row r="6778" spans="1:5" x14ac:dyDescent="0.2">
      <c r="A6778" s="282" t="s">
        <v>3258</v>
      </c>
      <c r="B6778" s="282" t="s">
        <v>3257</v>
      </c>
      <c r="C6778" s="282" t="s">
        <v>118</v>
      </c>
      <c r="D6778" s="310">
        <v>-5.6748466257668708</v>
      </c>
      <c r="E6778" s="282" t="s">
        <v>2852</v>
      </c>
    </row>
    <row r="6779" spans="1:5" x14ac:dyDescent="0.2">
      <c r="A6779" s="282" t="s">
        <v>3256</v>
      </c>
      <c r="B6779" s="282" t="s">
        <v>3255</v>
      </c>
      <c r="C6779" s="282" t="s">
        <v>118</v>
      </c>
      <c r="D6779" s="310">
        <v>-3.8167938931297711</v>
      </c>
      <c r="E6779" s="282" t="s">
        <v>2852</v>
      </c>
    </row>
    <row r="6780" spans="1:5" x14ac:dyDescent="0.2">
      <c r="A6780" s="282" t="s">
        <v>3254</v>
      </c>
      <c r="B6780" s="282" t="s">
        <v>3253</v>
      </c>
      <c r="C6780" s="282" t="s">
        <v>118</v>
      </c>
      <c r="D6780" s="310">
        <v>-2.7366020524515395</v>
      </c>
      <c r="E6780" s="282" t="s">
        <v>2852</v>
      </c>
    </row>
    <row r="6781" spans="1:5" x14ac:dyDescent="0.2">
      <c r="A6781" s="282" t="s">
        <v>3252</v>
      </c>
      <c r="B6781" s="282" t="s">
        <v>3251</v>
      </c>
      <c r="C6781" s="282" t="s">
        <v>118</v>
      </c>
      <c r="D6781" s="310">
        <v>-6.5963060686015833</v>
      </c>
      <c r="E6781" s="282" t="s">
        <v>2852</v>
      </c>
    </row>
    <row r="6782" spans="1:5" x14ac:dyDescent="0.2">
      <c r="A6782" s="282" t="s">
        <v>3250</v>
      </c>
      <c r="B6782" s="282" t="s">
        <v>3249</v>
      </c>
      <c r="C6782" s="282" t="s">
        <v>118</v>
      </c>
      <c r="D6782" s="310">
        <v>-0.51020408163265307</v>
      </c>
      <c r="E6782" s="282" t="s">
        <v>2852</v>
      </c>
    </row>
    <row r="6783" spans="1:5" x14ac:dyDescent="0.2">
      <c r="A6783" s="282" t="s">
        <v>3248</v>
      </c>
      <c r="B6783" s="282" t="s">
        <v>3247</v>
      </c>
      <c r="C6783" s="282" t="s">
        <v>118</v>
      </c>
      <c r="D6783" s="310">
        <v>-9.7297297297297298</v>
      </c>
      <c r="E6783" s="282" t="s">
        <v>2852</v>
      </c>
    </row>
    <row r="6784" spans="1:5" x14ac:dyDescent="0.2">
      <c r="A6784" s="282" t="s">
        <v>3246</v>
      </c>
      <c r="B6784" s="282" t="s">
        <v>3245</v>
      </c>
      <c r="C6784" s="282" t="s">
        <v>118</v>
      </c>
      <c r="D6784" s="310">
        <v>-2.8606965174129355</v>
      </c>
      <c r="E6784" s="282" t="s">
        <v>2852</v>
      </c>
    </row>
    <row r="6785" spans="1:5" x14ac:dyDescent="0.2">
      <c r="A6785" s="282" t="s">
        <v>3244</v>
      </c>
      <c r="B6785" s="282" t="s">
        <v>3243</v>
      </c>
      <c r="C6785" s="282" t="s">
        <v>118</v>
      </c>
      <c r="D6785" s="310">
        <v>52.35690235690236</v>
      </c>
      <c r="E6785" s="282" t="s">
        <v>2844</v>
      </c>
    </row>
    <row r="6786" spans="1:5" x14ac:dyDescent="0.2">
      <c r="A6786" s="282" t="s">
        <v>3242</v>
      </c>
      <c r="B6786" s="282" t="s">
        <v>3241</v>
      </c>
      <c r="C6786" s="282" t="s">
        <v>118</v>
      </c>
      <c r="D6786" s="310">
        <v>-3.0303030303030303</v>
      </c>
      <c r="E6786" s="282" t="s">
        <v>2852</v>
      </c>
    </row>
    <row r="6787" spans="1:5" x14ac:dyDescent="0.2">
      <c r="A6787" s="282" t="s">
        <v>3240</v>
      </c>
      <c r="B6787" s="282" t="s">
        <v>3239</v>
      </c>
      <c r="C6787" s="282" t="s">
        <v>118</v>
      </c>
      <c r="D6787" s="310">
        <v>-7.2755417956656343</v>
      </c>
      <c r="E6787" s="282" t="s">
        <v>2852</v>
      </c>
    </row>
    <row r="6788" spans="1:5" x14ac:dyDescent="0.2">
      <c r="A6788" s="282" t="s">
        <v>3238</v>
      </c>
      <c r="B6788" s="282" t="s">
        <v>3237</v>
      </c>
      <c r="C6788" s="282" t="s">
        <v>118</v>
      </c>
      <c r="D6788" s="310">
        <v>-7.0996978851963748</v>
      </c>
      <c r="E6788" s="282" t="s">
        <v>2852</v>
      </c>
    </row>
    <row r="6789" spans="1:5" x14ac:dyDescent="0.2">
      <c r="A6789" s="282" t="s">
        <v>3236</v>
      </c>
      <c r="B6789" s="282" t="s">
        <v>3235</v>
      </c>
      <c r="C6789" s="282" t="s">
        <v>118</v>
      </c>
      <c r="D6789" s="310">
        <v>-9.3943139678615584</v>
      </c>
      <c r="E6789" s="282" t="s">
        <v>2852</v>
      </c>
    </row>
    <row r="6790" spans="1:5" x14ac:dyDescent="0.2">
      <c r="A6790" s="282" t="s">
        <v>3234</v>
      </c>
      <c r="B6790" s="282" t="s">
        <v>3233</v>
      </c>
      <c r="C6790" s="282" t="s">
        <v>118</v>
      </c>
      <c r="D6790" s="310">
        <v>-3.2983508245877062</v>
      </c>
      <c r="E6790" s="282" t="s">
        <v>2852</v>
      </c>
    </row>
    <row r="6791" spans="1:5" x14ac:dyDescent="0.2">
      <c r="A6791" s="282" t="s">
        <v>3232</v>
      </c>
      <c r="B6791" s="282" t="s">
        <v>3231</v>
      </c>
      <c r="C6791" s="282" t="s">
        <v>118</v>
      </c>
      <c r="D6791" s="310">
        <v>34.023285899094432</v>
      </c>
      <c r="E6791" s="282" t="s">
        <v>2844</v>
      </c>
    </row>
    <row r="6792" spans="1:5" x14ac:dyDescent="0.2">
      <c r="A6792" s="282" t="s">
        <v>3230</v>
      </c>
      <c r="B6792" s="282" t="s">
        <v>3229</v>
      </c>
      <c r="C6792" s="282" t="s">
        <v>118</v>
      </c>
      <c r="D6792" s="310">
        <v>-6.9189189189189193</v>
      </c>
      <c r="E6792" s="282" t="s">
        <v>2852</v>
      </c>
    </row>
    <row r="6793" spans="1:5" x14ac:dyDescent="0.2">
      <c r="A6793" s="282" t="s">
        <v>3228</v>
      </c>
      <c r="B6793" s="282" t="s">
        <v>3227</v>
      </c>
      <c r="C6793" s="282" t="s">
        <v>118</v>
      </c>
      <c r="D6793" s="310">
        <v>-2.8532608695652173</v>
      </c>
      <c r="E6793" s="282" t="s">
        <v>2852</v>
      </c>
    </row>
    <row r="6794" spans="1:5" x14ac:dyDescent="0.2">
      <c r="A6794" s="282" t="s">
        <v>3226</v>
      </c>
      <c r="B6794" s="282" t="s">
        <v>3225</v>
      </c>
      <c r="C6794" s="282" t="s">
        <v>118</v>
      </c>
      <c r="D6794" s="310">
        <v>27.712418300653596</v>
      </c>
      <c r="E6794" s="282" t="s">
        <v>2844</v>
      </c>
    </row>
    <row r="6795" spans="1:5" x14ac:dyDescent="0.2">
      <c r="A6795" s="282" t="s">
        <v>3224</v>
      </c>
      <c r="B6795" s="282" t="s">
        <v>3223</v>
      </c>
      <c r="C6795" s="282" t="s">
        <v>118</v>
      </c>
      <c r="D6795" s="310">
        <v>-4.2584434654919239</v>
      </c>
      <c r="E6795" s="282" t="s">
        <v>2852</v>
      </c>
    </row>
    <row r="6796" spans="1:5" x14ac:dyDescent="0.2">
      <c r="A6796" s="282" t="s">
        <v>3222</v>
      </c>
      <c r="B6796" s="282" t="s">
        <v>3221</v>
      </c>
      <c r="C6796" s="282" t="s">
        <v>118</v>
      </c>
      <c r="D6796" s="310">
        <v>4.5769764216366156</v>
      </c>
      <c r="E6796" s="282" t="s">
        <v>2844</v>
      </c>
    </row>
    <row r="6797" spans="1:5" x14ac:dyDescent="0.2">
      <c r="A6797" s="282" t="s">
        <v>3220</v>
      </c>
      <c r="B6797" s="282" t="s">
        <v>3219</v>
      </c>
      <c r="C6797" s="282" t="s">
        <v>118</v>
      </c>
      <c r="D6797" s="310">
        <v>-7.3071718538565626</v>
      </c>
      <c r="E6797" s="282" t="s">
        <v>2852</v>
      </c>
    </row>
    <row r="6798" spans="1:5" x14ac:dyDescent="0.2">
      <c r="A6798" s="282" t="s">
        <v>3218</v>
      </c>
      <c r="B6798" s="282" t="s">
        <v>3217</v>
      </c>
      <c r="C6798" s="282" t="s">
        <v>118</v>
      </c>
      <c r="D6798" s="310">
        <v>-2.6988636363636362</v>
      </c>
      <c r="E6798" s="282" t="s">
        <v>2852</v>
      </c>
    </row>
    <row r="6799" spans="1:5" x14ac:dyDescent="0.2">
      <c r="A6799" s="282" t="s">
        <v>3216</v>
      </c>
      <c r="B6799" s="282" t="s">
        <v>3215</v>
      </c>
      <c r="C6799" s="282" t="s">
        <v>118</v>
      </c>
      <c r="D6799" s="310">
        <v>-6.25</v>
      </c>
      <c r="E6799" s="282" t="s">
        <v>2852</v>
      </c>
    </row>
    <row r="6800" spans="1:5" x14ac:dyDescent="0.2">
      <c r="A6800" s="282" t="s">
        <v>3214</v>
      </c>
      <c r="B6800" s="282" t="s">
        <v>3213</v>
      </c>
      <c r="C6800" s="282" t="s">
        <v>118</v>
      </c>
      <c r="D6800" s="310">
        <v>185.73573573573574</v>
      </c>
      <c r="E6800" s="282" t="s">
        <v>2844</v>
      </c>
    </row>
    <row r="6801" spans="1:5" x14ac:dyDescent="0.2">
      <c r="A6801" s="282" t="s">
        <v>3212</v>
      </c>
      <c r="B6801" s="282" t="s">
        <v>3211</v>
      </c>
      <c r="C6801" s="282" t="s">
        <v>118</v>
      </c>
      <c r="D6801" s="310">
        <v>2.8735632183908044</v>
      </c>
      <c r="E6801" s="282" t="s">
        <v>2849</v>
      </c>
    </row>
    <row r="6802" spans="1:5" x14ac:dyDescent="0.2">
      <c r="A6802" s="282" t="s">
        <v>3210</v>
      </c>
      <c r="B6802" s="282" t="s">
        <v>3209</v>
      </c>
      <c r="C6802" s="282" t="s">
        <v>118</v>
      </c>
      <c r="D6802" s="310">
        <v>24.363636363636363</v>
      </c>
      <c r="E6802" s="282" t="s">
        <v>2844</v>
      </c>
    </row>
    <row r="6803" spans="1:5" x14ac:dyDescent="0.2">
      <c r="A6803" s="282" t="s">
        <v>3208</v>
      </c>
      <c r="B6803" s="282" t="s">
        <v>3207</v>
      </c>
      <c r="C6803" s="282" t="s">
        <v>118</v>
      </c>
      <c r="D6803" s="310">
        <v>2.083333333333333</v>
      </c>
      <c r="E6803" s="282" t="s">
        <v>2849</v>
      </c>
    </row>
    <row r="6804" spans="1:5" x14ac:dyDescent="0.2">
      <c r="A6804" s="282" t="s">
        <v>3206</v>
      </c>
      <c r="B6804" s="282" t="s">
        <v>3205</v>
      </c>
      <c r="C6804" s="282" t="s">
        <v>118</v>
      </c>
      <c r="D6804" s="310">
        <v>-8.7827426810477665</v>
      </c>
      <c r="E6804" s="282" t="s">
        <v>2852</v>
      </c>
    </row>
    <row r="6805" spans="1:5" x14ac:dyDescent="0.2">
      <c r="A6805" s="282" t="s">
        <v>3204</v>
      </c>
      <c r="B6805" s="282" t="s">
        <v>3203</v>
      </c>
      <c r="C6805" s="282" t="s">
        <v>118</v>
      </c>
      <c r="D6805" s="310">
        <v>-1.7837235228539576</v>
      </c>
      <c r="E6805" s="282" t="s">
        <v>2852</v>
      </c>
    </row>
    <row r="6806" spans="1:5" x14ac:dyDescent="0.2">
      <c r="A6806" s="282" t="s">
        <v>3202</v>
      </c>
      <c r="B6806" s="282" t="s">
        <v>3201</v>
      </c>
      <c r="C6806" s="282" t="s">
        <v>118</v>
      </c>
      <c r="D6806" s="310">
        <v>-0.32188841201716739</v>
      </c>
      <c r="E6806" s="282" t="s">
        <v>2852</v>
      </c>
    </row>
    <row r="6807" spans="1:5" x14ac:dyDescent="0.2">
      <c r="A6807" s="282" t="s">
        <v>3200</v>
      </c>
      <c r="B6807" s="282" t="s">
        <v>3199</v>
      </c>
      <c r="C6807" s="282" t="s">
        <v>118</v>
      </c>
      <c r="D6807" s="310">
        <v>0.4305705059203444</v>
      </c>
      <c r="E6807" s="282" t="s">
        <v>2849</v>
      </c>
    </row>
    <row r="6808" spans="1:5" x14ac:dyDescent="0.2">
      <c r="A6808" s="282" t="s">
        <v>3198</v>
      </c>
      <c r="B6808" s="282" t="s">
        <v>3197</v>
      </c>
      <c r="C6808" s="282" t="s">
        <v>118</v>
      </c>
      <c r="D6808" s="310">
        <v>9.8712446351931327</v>
      </c>
      <c r="E6808" s="282" t="s">
        <v>2844</v>
      </c>
    </row>
    <row r="6809" spans="1:5" x14ac:dyDescent="0.2">
      <c r="A6809" s="282" t="s">
        <v>3196</v>
      </c>
      <c r="B6809" s="282" t="s">
        <v>3195</v>
      </c>
      <c r="C6809" s="282" t="s">
        <v>118</v>
      </c>
      <c r="D6809" s="310">
        <v>3.6669970267591676</v>
      </c>
      <c r="E6809" s="282" t="s">
        <v>2849</v>
      </c>
    </row>
    <row r="6810" spans="1:5" x14ac:dyDescent="0.2">
      <c r="A6810" s="282" t="s">
        <v>3194</v>
      </c>
      <c r="B6810" s="282" t="s">
        <v>3193</v>
      </c>
      <c r="C6810" s="282" t="s">
        <v>118</v>
      </c>
      <c r="D6810" s="310">
        <v>32.68529769137303</v>
      </c>
      <c r="E6810" s="282" t="s">
        <v>2844</v>
      </c>
    </row>
    <row r="6811" spans="1:5" x14ac:dyDescent="0.2">
      <c r="A6811" s="282" t="s">
        <v>3192</v>
      </c>
      <c r="B6811" s="282" t="s">
        <v>3191</v>
      </c>
      <c r="C6811" s="282" t="s">
        <v>118</v>
      </c>
      <c r="D6811" s="310">
        <v>24.290220820189273</v>
      </c>
      <c r="E6811" s="282" t="s">
        <v>2844</v>
      </c>
    </row>
    <row r="6812" spans="1:5" x14ac:dyDescent="0.2">
      <c r="A6812" s="282" t="s">
        <v>3190</v>
      </c>
      <c r="B6812" s="282" t="s">
        <v>3189</v>
      </c>
      <c r="C6812" s="282" t="s">
        <v>118</v>
      </c>
      <c r="D6812" s="310">
        <v>4.8309178743961354</v>
      </c>
      <c r="E6812" s="282" t="s">
        <v>2844</v>
      </c>
    </row>
    <row r="6813" spans="1:5" x14ac:dyDescent="0.2">
      <c r="A6813" s="282" t="s">
        <v>3188</v>
      </c>
      <c r="B6813" s="282" t="s">
        <v>3187</v>
      </c>
      <c r="C6813" s="282" t="s">
        <v>118</v>
      </c>
      <c r="D6813" s="310">
        <v>-2.1844660194174756</v>
      </c>
      <c r="E6813" s="282" t="s">
        <v>2852</v>
      </c>
    </row>
    <row r="6814" spans="1:5" x14ac:dyDescent="0.2">
      <c r="A6814" s="282" t="s">
        <v>3186</v>
      </c>
      <c r="B6814" s="282" t="s">
        <v>3185</v>
      </c>
      <c r="C6814" s="282" t="s">
        <v>118</v>
      </c>
      <c r="D6814" s="310">
        <v>1.7159199237368923</v>
      </c>
      <c r="E6814" s="282" t="s">
        <v>2849</v>
      </c>
    </row>
    <row r="6815" spans="1:5" x14ac:dyDescent="0.2">
      <c r="A6815" s="282" t="s">
        <v>3184</v>
      </c>
      <c r="B6815" s="282" t="s">
        <v>3183</v>
      </c>
      <c r="C6815" s="282" t="s">
        <v>118</v>
      </c>
      <c r="D6815" s="310">
        <v>1.9061583577712611</v>
      </c>
      <c r="E6815" s="282" t="s">
        <v>2849</v>
      </c>
    </row>
    <row r="6816" spans="1:5" x14ac:dyDescent="0.2">
      <c r="A6816" s="282" t="s">
        <v>3182</v>
      </c>
      <c r="B6816" s="282" t="s">
        <v>3181</v>
      </c>
      <c r="C6816" s="282" t="s">
        <v>118</v>
      </c>
      <c r="D6816" s="310">
        <v>0.42796005706134094</v>
      </c>
      <c r="E6816" s="282" t="s">
        <v>2849</v>
      </c>
    </row>
    <row r="6817" spans="1:5" x14ac:dyDescent="0.2">
      <c r="A6817" s="282" t="s">
        <v>3180</v>
      </c>
      <c r="B6817" s="282" t="s">
        <v>3179</v>
      </c>
      <c r="C6817" s="282" t="s">
        <v>118</v>
      </c>
      <c r="D6817" s="310">
        <v>50.754716981132077</v>
      </c>
      <c r="E6817" s="282" t="s">
        <v>2844</v>
      </c>
    </row>
    <row r="6818" spans="1:5" x14ac:dyDescent="0.2">
      <c r="A6818" s="282" t="s">
        <v>3178</v>
      </c>
      <c r="B6818" s="282" t="s">
        <v>3177</v>
      </c>
      <c r="C6818" s="282" t="s">
        <v>118</v>
      </c>
      <c r="D6818" s="310">
        <v>-9.4256259204712816</v>
      </c>
      <c r="E6818" s="282" t="s">
        <v>2852</v>
      </c>
    </row>
    <row r="6819" spans="1:5" x14ac:dyDescent="0.2">
      <c r="A6819" s="282" t="s">
        <v>3176</v>
      </c>
      <c r="B6819" s="282" t="s">
        <v>3175</v>
      </c>
      <c r="C6819" s="282" t="s">
        <v>118</v>
      </c>
      <c r="D6819" s="310">
        <v>0.18832391713747645</v>
      </c>
      <c r="E6819" s="282" t="s">
        <v>2849</v>
      </c>
    </row>
    <row r="6820" spans="1:5" x14ac:dyDescent="0.2">
      <c r="A6820" s="282" t="s">
        <v>3174</v>
      </c>
      <c r="B6820" s="282" t="s">
        <v>3173</v>
      </c>
      <c r="C6820" s="282" t="s">
        <v>118</v>
      </c>
      <c r="D6820" s="310">
        <v>-1.9017432646592711</v>
      </c>
      <c r="E6820" s="282" t="s">
        <v>2852</v>
      </c>
    </row>
    <row r="6821" spans="1:5" x14ac:dyDescent="0.2">
      <c r="A6821" s="282" t="s">
        <v>3172</v>
      </c>
      <c r="B6821" s="282" t="s">
        <v>3171</v>
      </c>
      <c r="C6821" s="282" t="s">
        <v>118</v>
      </c>
      <c r="D6821" s="310">
        <v>-6.3439065108514185</v>
      </c>
      <c r="E6821" s="282" t="s">
        <v>2852</v>
      </c>
    </row>
    <row r="6822" spans="1:5" x14ac:dyDescent="0.2">
      <c r="A6822" s="282" t="s">
        <v>3170</v>
      </c>
      <c r="B6822" s="282" t="s">
        <v>3169</v>
      </c>
      <c r="C6822" s="282" t="s">
        <v>118</v>
      </c>
      <c r="D6822" s="310">
        <v>-4.7665369649805447</v>
      </c>
      <c r="E6822" s="282" t="s">
        <v>2852</v>
      </c>
    </row>
    <row r="6823" spans="1:5" x14ac:dyDescent="0.2">
      <c r="A6823" s="282" t="s">
        <v>3168</v>
      </c>
      <c r="B6823" s="282" t="s">
        <v>3167</v>
      </c>
      <c r="C6823" s="282" t="s">
        <v>118</v>
      </c>
      <c r="D6823" s="310">
        <v>-3.8548752834467117</v>
      </c>
      <c r="E6823" s="282" t="s">
        <v>2852</v>
      </c>
    </row>
    <row r="6824" spans="1:5" x14ac:dyDescent="0.2">
      <c r="A6824" s="282" t="s">
        <v>3166</v>
      </c>
      <c r="B6824" s="282" t="s">
        <v>3165</v>
      </c>
      <c r="C6824" s="282" t="s">
        <v>118</v>
      </c>
      <c r="D6824" s="310">
        <v>-3.2530120481927707</v>
      </c>
      <c r="E6824" s="282" t="s">
        <v>2852</v>
      </c>
    </row>
    <row r="6825" spans="1:5" x14ac:dyDescent="0.2">
      <c r="A6825" s="282" t="s">
        <v>3164</v>
      </c>
      <c r="B6825" s="282" t="s">
        <v>3163</v>
      </c>
      <c r="C6825" s="282" t="s">
        <v>118</v>
      </c>
      <c r="D6825" s="310">
        <v>1.2910798122065728</v>
      </c>
      <c r="E6825" s="282" t="s">
        <v>2849</v>
      </c>
    </row>
    <row r="6826" spans="1:5" x14ac:dyDescent="0.2">
      <c r="A6826" s="282" t="s">
        <v>3162</v>
      </c>
      <c r="B6826" s="282" t="s">
        <v>3161</v>
      </c>
      <c r="C6826" s="282" t="s">
        <v>118</v>
      </c>
      <c r="D6826" s="310">
        <v>-3.6682615629984054</v>
      </c>
      <c r="E6826" s="282" t="s">
        <v>2852</v>
      </c>
    </row>
    <row r="6827" spans="1:5" x14ac:dyDescent="0.2">
      <c r="A6827" s="282" t="s">
        <v>3160</v>
      </c>
      <c r="B6827" s="282" t="s">
        <v>3159</v>
      </c>
      <c r="C6827" s="282" t="s">
        <v>118</v>
      </c>
      <c r="D6827" s="310">
        <v>12.701829924650163</v>
      </c>
      <c r="E6827" s="282" t="s">
        <v>2844</v>
      </c>
    </row>
    <row r="6828" spans="1:5" x14ac:dyDescent="0.2">
      <c r="A6828" s="282" t="s">
        <v>3158</v>
      </c>
      <c r="B6828" s="282" t="s">
        <v>3157</v>
      </c>
      <c r="C6828" s="282" t="s">
        <v>118</v>
      </c>
      <c r="D6828" s="310">
        <v>-4.2671614100185531</v>
      </c>
      <c r="E6828" s="282" t="s">
        <v>2852</v>
      </c>
    </row>
    <row r="6829" spans="1:5" x14ac:dyDescent="0.2">
      <c r="A6829" s="282" t="s">
        <v>3156</v>
      </c>
      <c r="B6829" s="282" t="s">
        <v>3155</v>
      </c>
      <c r="C6829" s="282" t="s">
        <v>118</v>
      </c>
      <c r="D6829" s="310">
        <v>6.25</v>
      </c>
      <c r="E6829" s="282" t="s">
        <v>2844</v>
      </c>
    </row>
    <row r="6830" spans="1:5" x14ac:dyDescent="0.2">
      <c r="A6830" s="282" t="s">
        <v>3154</v>
      </c>
      <c r="B6830" s="282" t="s">
        <v>3153</v>
      </c>
      <c r="C6830" s="282" t="s">
        <v>118</v>
      </c>
      <c r="D6830" s="310">
        <v>-13.333333333333334</v>
      </c>
      <c r="E6830" s="282" t="s">
        <v>2852</v>
      </c>
    </row>
    <row r="6831" spans="1:5" x14ac:dyDescent="0.2">
      <c r="A6831" s="282" t="s">
        <v>3152</v>
      </c>
      <c r="B6831" s="282" t="s">
        <v>3151</v>
      </c>
      <c r="C6831" s="282" t="s">
        <v>118</v>
      </c>
      <c r="D6831" s="310">
        <v>4.8473967684021542</v>
      </c>
      <c r="E6831" s="282" t="s">
        <v>2844</v>
      </c>
    </row>
    <row r="6832" spans="1:5" x14ac:dyDescent="0.2">
      <c r="A6832" s="282" t="s">
        <v>3150</v>
      </c>
      <c r="B6832" s="282" t="s">
        <v>3149</v>
      </c>
      <c r="C6832" s="282" t="s">
        <v>118</v>
      </c>
      <c r="D6832" s="310">
        <v>5.9123343527013255</v>
      </c>
      <c r="E6832" s="282" t="s">
        <v>2844</v>
      </c>
    </row>
    <row r="6833" spans="1:5" x14ac:dyDescent="0.2">
      <c r="A6833" s="282" t="s">
        <v>3148</v>
      </c>
      <c r="B6833" s="282" t="s">
        <v>3147</v>
      </c>
      <c r="C6833" s="282" t="s">
        <v>118</v>
      </c>
      <c r="D6833" s="310">
        <v>0.63694267515923575</v>
      </c>
      <c r="E6833" s="282" t="s">
        <v>2849</v>
      </c>
    </row>
    <row r="6834" spans="1:5" x14ac:dyDescent="0.2">
      <c r="A6834" s="282" t="s">
        <v>3146</v>
      </c>
      <c r="B6834" s="282" t="s">
        <v>3145</v>
      </c>
      <c r="C6834" s="282" t="s">
        <v>118</v>
      </c>
      <c r="D6834" s="310">
        <v>0.29368575624082233</v>
      </c>
      <c r="E6834" s="282" t="s">
        <v>2849</v>
      </c>
    </row>
    <row r="6835" spans="1:5" x14ac:dyDescent="0.2">
      <c r="A6835" s="282" t="s">
        <v>3144</v>
      </c>
      <c r="B6835" s="282" t="s">
        <v>3143</v>
      </c>
      <c r="C6835" s="282" t="s">
        <v>118</v>
      </c>
      <c r="D6835" s="310">
        <v>1.6645326504481435</v>
      </c>
      <c r="E6835" s="282" t="s">
        <v>2849</v>
      </c>
    </row>
    <row r="6836" spans="1:5" x14ac:dyDescent="0.2">
      <c r="A6836" s="282" t="s">
        <v>3142</v>
      </c>
      <c r="B6836" s="282" t="s">
        <v>3141</v>
      </c>
      <c r="C6836" s="282" t="s">
        <v>118</v>
      </c>
      <c r="D6836" s="310">
        <v>8.3333333333333321</v>
      </c>
      <c r="E6836" s="282" t="s">
        <v>2844</v>
      </c>
    </row>
    <row r="6837" spans="1:5" x14ac:dyDescent="0.2">
      <c r="A6837" s="282" t="s">
        <v>3140</v>
      </c>
      <c r="B6837" s="282" t="s">
        <v>3139</v>
      </c>
      <c r="C6837" s="282" t="s">
        <v>118</v>
      </c>
      <c r="D6837" s="310">
        <v>0.61728395061728392</v>
      </c>
      <c r="E6837" s="282" t="s">
        <v>2849</v>
      </c>
    </row>
    <row r="6838" spans="1:5" x14ac:dyDescent="0.2">
      <c r="A6838" s="282" t="s">
        <v>3138</v>
      </c>
      <c r="B6838" s="282" t="s">
        <v>3137</v>
      </c>
      <c r="C6838" s="282" t="s">
        <v>118</v>
      </c>
      <c r="D6838" s="310">
        <v>-7.3951434878587197</v>
      </c>
      <c r="E6838" s="282" t="s">
        <v>2852</v>
      </c>
    </row>
    <row r="6839" spans="1:5" x14ac:dyDescent="0.2">
      <c r="A6839" s="282" t="s">
        <v>3136</v>
      </c>
      <c r="B6839" s="282" t="s">
        <v>3135</v>
      </c>
      <c r="C6839" s="282" t="s">
        <v>118</v>
      </c>
      <c r="D6839" s="310">
        <v>-10.647181628392484</v>
      </c>
      <c r="E6839" s="282" t="s">
        <v>2852</v>
      </c>
    </row>
    <row r="6840" spans="1:5" x14ac:dyDescent="0.2">
      <c r="A6840" s="282" t="s">
        <v>3134</v>
      </c>
      <c r="B6840" s="282" t="s">
        <v>3133</v>
      </c>
      <c r="C6840" s="282" t="s">
        <v>118</v>
      </c>
      <c r="D6840" s="310">
        <v>0.87260034904013961</v>
      </c>
      <c r="E6840" s="282" t="s">
        <v>2849</v>
      </c>
    </row>
    <row r="6841" spans="1:5" x14ac:dyDescent="0.2">
      <c r="A6841" s="282" t="s">
        <v>3132</v>
      </c>
      <c r="B6841" s="282" t="s">
        <v>3131</v>
      </c>
      <c r="C6841" s="282" t="s">
        <v>118</v>
      </c>
      <c r="D6841" s="310">
        <v>-14.903846153846153</v>
      </c>
      <c r="E6841" s="282" t="s">
        <v>2852</v>
      </c>
    </row>
    <row r="6842" spans="1:5" x14ac:dyDescent="0.2">
      <c r="A6842" s="282" t="s">
        <v>3130</v>
      </c>
      <c r="B6842" s="282" t="s">
        <v>3129</v>
      </c>
      <c r="C6842" s="282" t="s">
        <v>118</v>
      </c>
      <c r="D6842" s="310">
        <v>-12.276519666269369</v>
      </c>
      <c r="E6842" s="282" t="s">
        <v>2852</v>
      </c>
    </row>
    <row r="6843" spans="1:5" x14ac:dyDescent="0.2">
      <c r="A6843" s="282" t="s">
        <v>3128</v>
      </c>
      <c r="B6843" s="282" t="s">
        <v>3127</v>
      </c>
      <c r="C6843" s="282" t="s">
        <v>118</v>
      </c>
      <c r="D6843" s="310">
        <v>22.485207100591715</v>
      </c>
      <c r="E6843" s="282" t="s">
        <v>2844</v>
      </c>
    </row>
    <row r="6844" spans="1:5" x14ac:dyDescent="0.2">
      <c r="A6844" s="282" t="s">
        <v>3126</v>
      </c>
      <c r="B6844" s="282" t="s">
        <v>3125</v>
      </c>
      <c r="C6844" s="282" t="s">
        <v>118</v>
      </c>
      <c r="D6844" s="310">
        <v>-6.5185185185185182</v>
      </c>
      <c r="E6844" s="282" t="s">
        <v>2852</v>
      </c>
    </row>
    <row r="6845" spans="1:5" x14ac:dyDescent="0.2">
      <c r="A6845" s="282" t="s">
        <v>3124</v>
      </c>
      <c r="B6845" s="282" t="s">
        <v>3123</v>
      </c>
      <c r="C6845" s="282" t="s">
        <v>118</v>
      </c>
      <c r="D6845" s="310">
        <v>-2.7818448023426061</v>
      </c>
      <c r="E6845" s="282" t="s">
        <v>2852</v>
      </c>
    </row>
    <row r="6846" spans="1:5" x14ac:dyDescent="0.2">
      <c r="A6846" s="282" t="s">
        <v>3122</v>
      </c>
      <c r="B6846" s="282" t="s">
        <v>3121</v>
      </c>
      <c r="C6846" s="282" t="s">
        <v>118</v>
      </c>
      <c r="D6846" s="310">
        <v>0.50761421319796951</v>
      </c>
      <c r="E6846" s="282" t="s">
        <v>2849</v>
      </c>
    </row>
    <row r="6847" spans="1:5" x14ac:dyDescent="0.2">
      <c r="A6847" s="282" t="s">
        <v>3120</v>
      </c>
      <c r="B6847" s="282" t="s">
        <v>3119</v>
      </c>
      <c r="C6847" s="282" t="s">
        <v>118</v>
      </c>
      <c r="D6847" s="310">
        <v>-1.277139208173691</v>
      </c>
      <c r="E6847" s="282" t="s">
        <v>2852</v>
      </c>
    </row>
    <row r="6848" spans="1:5" x14ac:dyDescent="0.2">
      <c r="A6848" s="282" t="s">
        <v>3118</v>
      </c>
      <c r="B6848" s="282" t="s">
        <v>3117</v>
      </c>
      <c r="C6848" s="282" t="s">
        <v>118</v>
      </c>
      <c r="D6848" s="310">
        <v>-0.47449584816132861</v>
      </c>
      <c r="E6848" s="282" t="s">
        <v>2852</v>
      </c>
    </row>
    <row r="6849" spans="1:5" x14ac:dyDescent="0.2">
      <c r="A6849" s="282" t="s">
        <v>3116</v>
      </c>
      <c r="B6849" s="282" t="s">
        <v>3115</v>
      </c>
      <c r="C6849" s="282" t="s">
        <v>118</v>
      </c>
      <c r="D6849" s="310">
        <v>-9.2032967032967044</v>
      </c>
      <c r="E6849" s="282" t="s">
        <v>2852</v>
      </c>
    </row>
    <row r="6850" spans="1:5" x14ac:dyDescent="0.2">
      <c r="A6850" s="282" t="s">
        <v>3114</v>
      </c>
      <c r="B6850" s="282" t="s">
        <v>3113</v>
      </c>
      <c r="C6850" s="282" t="s">
        <v>118</v>
      </c>
      <c r="D6850" s="310">
        <v>31.492842535787318</v>
      </c>
      <c r="E6850" s="282" t="s">
        <v>2844</v>
      </c>
    </row>
    <row r="6851" spans="1:5" x14ac:dyDescent="0.2">
      <c r="A6851" s="282" t="s">
        <v>3112</v>
      </c>
      <c r="B6851" s="282" t="s">
        <v>3111</v>
      </c>
      <c r="C6851" s="282" t="s">
        <v>118</v>
      </c>
      <c r="D6851" s="310">
        <v>37.104825291181363</v>
      </c>
      <c r="E6851" s="282" t="s">
        <v>2844</v>
      </c>
    </row>
    <row r="6852" spans="1:5" x14ac:dyDescent="0.2">
      <c r="A6852" s="282" t="s">
        <v>3110</v>
      </c>
      <c r="B6852" s="282" t="s">
        <v>3109</v>
      </c>
      <c r="C6852" s="282" t="s">
        <v>118</v>
      </c>
      <c r="D6852" s="310">
        <v>10.433386837881219</v>
      </c>
      <c r="E6852" s="282" t="s">
        <v>2844</v>
      </c>
    </row>
    <row r="6853" spans="1:5" x14ac:dyDescent="0.2">
      <c r="A6853" s="282" t="s">
        <v>3108</v>
      </c>
      <c r="B6853" s="282" t="s">
        <v>3107</v>
      </c>
      <c r="C6853" s="282" t="s">
        <v>118</v>
      </c>
      <c r="D6853" s="310">
        <v>-5.3108808290155443</v>
      </c>
      <c r="E6853" s="282" t="s">
        <v>2852</v>
      </c>
    </row>
    <row r="6854" spans="1:5" x14ac:dyDescent="0.2">
      <c r="A6854" s="282" t="s">
        <v>3106</v>
      </c>
      <c r="B6854" s="282" t="s">
        <v>3105</v>
      </c>
      <c r="C6854" s="282" t="s">
        <v>118</v>
      </c>
      <c r="D6854" s="310">
        <v>-8.1564245810055862</v>
      </c>
      <c r="E6854" s="282" t="s">
        <v>2852</v>
      </c>
    </row>
    <row r="6855" spans="1:5" x14ac:dyDescent="0.2">
      <c r="A6855" s="282" t="s">
        <v>3104</v>
      </c>
      <c r="B6855" s="282" t="s">
        <v>3103</v>
      </c>
      <c r="C6855" s="282" t="s">
        <v>118</v>
      </c>
      <c r="D6855" s="310">
        <v>-2.8657616892911011</v>
      </c>
      <c r="E6855" s="282" t="s">
        <v>2852</v>
      </c>
    </row>
    <row r="6856" spans="1:5" x14ac:dyDescent="0.2">
      <c r="A6856" s="282" t="s">
        <v>3102</v>
      </c>
      <c r="B6856" s="282" t="s">
        <v>3101</v>
      </c>
      <c r="C6856" s="282" t="s">
        <v>118</v>
      </c>
      <c r="D6856" s="310">
        <v>-2.9891304347826089</v>
      </c>
      <c r="E6856" s="282" t="s">
        <v>2852</v>
      </c>
    </row>
    <row r="6857" spans="1:5" x14ac:dyDescent="0.2">
      <c r="A6857" s="282" t="s">
        <v>3100</v>
      </c>
      <c r="B6857" s="282" t="s">
        <v>3099</v>
      </c>
      <c r="C6857" s="282" t="s">
        <v>118</v>
      </c>
      <c r="D6857" s="310">
        <v>-1.557632398753894</v>
      </c>
      <c r="E6857" s="282" t="s">
        <v>2852</v>
      </c>
    </row>
    <row r="6858" spans="1:5" x14ac:dyDescent="0.2">
      <c r="A6858" s="282" t="s">
        <v>3098</v>
      </c>
      <c r="B6858" s="282" t="s">
        <v>3097</v>
      </c>
      <c r="C6858" s="282" t="s">
        <v>118</v>
      </c>
      <c r="D6858" s="310">
        <v>17.750677506775066</v>
      </c>
      <c r="E6858" s="282" t="s">
        <v>2844</v>
      </c>
    </row>
    <row r="6859" spans="1:5" x14ac:dyDescent="0.2">
      <c r="A6859" s="282" t="s">
        <v>3096</v>
      </c>
      <c r="B6859" s="282" t="s">
        <v>3095</v>
      </c>
      <c r="C6859" s="282" t="s">
        <v>118</v>
      </c>
      <c r="D6859" s="310">
        <v>61.954887218045116</v>
      </c>
      <c r="E6859" s="282" t="s">
        <v>2844</v>
      </c>
    </row>
    <row r="6860" spans="1:5" x14ac:dyDescent="0.2">
      <c r="A6860" s="282" t="s">
        <v>3094</v>
      </c>
      <c r="B6860" s="282" t="s">
        <v>3093</v>
      </c>
      <c r="C6860" s="282" t="s">
        <v>118</v>
      </c>
      <c r="D6860" s="310">
        <v>9.6894409937888195</v>
      </c>
      <c r="E6860" s="282" t="s">
        <v>2844</v>
      </c>
    </row>
    <row r="6861" spans="1:5" x14ac:dyDescent="0.2">
      <c r="A6861" s="282" t="s">
        <v>3092</v>
      </c>
      <c r="B6861" s="282" t="s">
        <v>3091</v>
      </c>
      <c r="C6861" s="282" t="s">
        <v>118</v>
      </c>
      <c r="D6861" s="310">
        <v>-4.5523520485584212</v>
      </c>
      <c r="E6861" s="282" t="s">
        <v>2852</v>
      </c>
    </row>
    <row r="6862" spans="1:5" x14ac:dyDescent="0.2">
      <c r="A6862" s="282" t="s">
        <v>3090</v>
      </c>
      <c r="B6862" s="282" t="s">
        <v>3089</v>
      </c>
      <c r="C6862" s="282" t="s">
        <v>118</v>
      </c>
      <c r="D6862" s="310">
        <v>-2.7104136947218258</v>
      </c>
      <c r="E6862" s="282" t="s">
        <v>2852</v>
      </c>
    </row>
    <row r="6863" spans="1:5" x14ac:dyDescent="0.2">
      <c r="A6863" s="282" t="s">
        <v>3088</v>
      </c>
      <c r="B6863" s="282" t="s">
        <v>3087</v>
      </c>
      <c r="C6863" s="282" t="s">
        <v>118</v>
      </c>
      <c r="D6863" s="310">
        <v>-5.3819444444444446</v>
      </c>
      <c r="E6863" s="282" t="s">
        <v>2852</v>
      </c>
    </row>
    <row r="6864" spans="1:5" x14ac:dyDescent="0.2">
      <c r="A6864" s="282" t="s">
        <v>3086</v>
      </c>
      <c r="B6864" s="282" t="s">
        <v>3085</v>
      </c>
      <c r="C6864" s="282" t="s">
        <v>118</v>
      </c>
      <c r="D6864" s="310">
        <v>-0.19880715705765406</v>
      </c>
      <c r="E6864" s="282" t="s">
        <v>2852</v>
      </c>
    </row>
    <row r="6865" spans="1:5" x14ac:dyDescent="0.2">
      <c r="A6865" s="282" t="s">
        <v>3084</v>
      </c>
      <c r="B6865" s="282" t="s">
        <v>3083</v>
      </c>
      <c r="C6865" s="282" t="s">
        <v>118</v>
      </c>
      <c r="D6865" s="310">
        <v>3.443708609271523</v>
      </c>
      <c r="E6865" s="282" t="s">
        <v>2849</v>
      </c>
    </row>
    <row r="6866" spans="1:5" x14ac:dyDescent="0.2">
      <c r="A6866" s="282" t="s">
        <v>3082</v>
      </c>
      <c r="B6866" s="282" t="s">
        <v>3081</v>
      </c>
      <c r="C6866" s="282" t="s">
        <v>118</v>
      </c>
      <c r="D6866" s="310">
        <v>1.8244013683010263</v>
      </c>
      <c r="E6866" s="282" t="s">
        <v>2849</v>
      </c>
    </row>
    <row r="6867" spans="1:5" x14ac:dyDescent="0.2">
      <c r="A6867" s="282" t="s">
        <v>3080</v>
      </c>
      <c r="B6867" s="282" t="s">
        <v>3079</v>
      </c>
      <c r="C6867" s="282" t="s">
        <v>118</v>
      </c>
      <c r="D6867" s="310">
        <v>-6.8019093078758948</v>
      </c>
      <c r="E6867" s="282" t="s">
        <v>2852</v>
      </c>
    </row>
    <row r="6868" spans="1:5" x14ac:dyDescent="0.2">
      <c r="A6868" s="282" t="s">
        <v>3078</v>
      </c>
      <c r="B6868" s="282" t="s">
        <v>3077</v>
      </c>
      <c r="C6868" s="282" t="s">
        <v>118</v>
      </c>
      <c r="D6868" s="310">
        <v>-11.853448275862069</v>
      </c>
      <c r="E6868" s="282" t="s">
        <v>2852</v>
      </c>
    </row>
    <row r="6869" spans="1:5" x14ac:dyDescent="0.2">
      <c r="A6869" s="282" t="s">
        <v>3076</v>
      </c>
      <c r="B6869" s="282" t="s">
        <v>3075</v>
      </c>
      <c r="C6869" s="282" t="s">
        <v>118</v>
      </c>
      <c r="D6869" s="310">
        <v>-10.508474576271185</v>
      </c>
      <c r="E6869" s="282" t="s">
        <v>2852</v>
      </c>
    </row>
    <row r="6870" spans="1:5" x14ac:dyDescent="0.2">
      <c r="A6870" s="282" t="s">
        <v>3074</v>
      </c>
      <c r="B6870" s="282" t="s">
        <v>3073</v>
      </c>
      <c r="C6870" s="282" t="s">
        <v>118</v>
      </c>
      <c r="D6870" s="310">
        <v>4.046997389033943</v>
      </c>
      <c r="E6870" s="282" t="s">
        <v>2849</v>
      </c>
    </row>
    <row r="6871" spans="1:5" x14ac:dyDescent="0.2">
      <c r="A6871" s="282" t="s">
        <v>3072</v>
      </c>
      <c r="B6871" s="282" t="s">
        <v>3071</v>
      </c>
      <c r="C6871" s="282" t="s">
        <v>118</v>
      </c>
      <c r="D6871" s="310">
        <v>-6.2146892655367232</v>
      </c>
      <c r="E6871" s="282" t="s">
        <v>2852</v>
      </c>
    </row>
    <row r="6872" spans="1:5" x14ac:dyDescent="0.2">
      <c r="A6872" s="282" t="s">
        <v>3070</v>
      </c>
      <c r="B6872" s="282" t="s">
        <v>3069</v>
      </c>
      <c r="C6872" s="282" t="s">
        <v>118</v>
      </c>
      <c r="D6872" s="310">
        <v>4.4006069802731407</v>
      </c>
      <c r="E6872" s="282" t="s">
        <v>2849</v>
      </c>
    </row>
    <row r="6873" spans="1:5" x14ac:dyDescent="0.2">
      <c r="A6873" s="282" t="s">
        <v>3068</v>
      </c>
      <c r="B6873" s="282" t="s">
        <v>3067</v>
      </c>
      <c r="C6873" s="282" t="s">
        <v>118</v>
      </c>
      <c r="D6873" s="310">
        <v>-4.3609022556390977</v>
      </c>
      <c r="E6873" s="282" t="s">
        <v>2852</v>
      </c>
    </row>
    <row r="6874" spans="1:5" x14ac:dyDescent="0.2">
      <c r="A6874" s="282" t="s">
        <v>3066</v>
      </c>
      <c r="B6874" s="282" t="s">
        <v>3065</v>
      </c>
      <c r="C6874" s="282" t="s">
        <v>118</v>
      </c>
      <c r="D6874" s="310">
        <v>-2.7777777777777777</v>
      </c>
      <c r="E6874" s="282" t="s">
        <v>2852</v>
      </c>
    </row>
    <row r="6875" spans="1:5" x14ac:dyDescent="0.2">
      <c r="A6875" s="282" t="s">
        <v>3064</v>
      </c>
      <c r="B6875" s="282" t="s">
        <v>3063</v>
      </c>
      <c r="C6875" s="282" t="s">
        <v>118</v>
      </c>
      <c r="D6875" s="310">
        <v>1.8805309734513276</v>
      </c>
      <c r="E6875" s="282" t="s">
        <v>2849</v>
      </c>
    </row>
    <row r="6876" spans="1:5" x14ac:dyDescent="0.2">
      <c r="A6876" s="282" t="s">
        <v>3062</v>
      </c>
      <c r="B6876" s="282" t="s">
        <v>3061</v>
      </c>
      <c r="C6876" s="282" t="s">
        <v>118</v>
      </c>
      <c r="D6876" s="310">
        <v>5.0420168067226889</v>
      </c>
      <c r="E6876" s="282" t="s">
        <v>2844</v>
      </c>
    </row>
    <row r="6877" spans="1:5" x14ac:dyDescent="0.2">
      <c r="A6877" s="282" t="s">
        <v>3060</v>
      </c>
      <c r="B6877" s="282" t="s">
        <v>3059</v>
      </c>
      <c r="C6877" s="282" t="s">
        <v>118</v>
      </c>
      <c r="D6877" s="310">
        <v>-3.0249110320284696</v>
      </c>
      <c r="E6877" s="282" t="s">
        <v>2852</v>
      </c>
    </row>
    <row r="6878" spans="1:5" x14ac:dyDescent="0.2">
      <c r="A6878" s="282" t="s">
        <v>3058</v>
      </c>
      <c r="B6878" s="282" t="s">
        <v>3057</v>
      </c>
      <c r="C6878" s="282" t="s">
        <v>118</v>
      </c>
      <c r="D6878" s="310">
        <v>-2.56</v>
      </c>
      <c r="E6878" s="282" t="s">
        <v>2852</v>
      </c>
    </row>
    <row r="6879" spans="1:5" x14ac:dyDescent="0.2">
      <c r="A6879" s="282" t="s">
        <v>3056</v>
      </c>
      <c r="B6879" s="282" t="s">
        <v>3055</v>
      </c>
      <c r="C6879" s="282" t="s">
        <v>118</v>
      </c>
      <c r="D6879" s="310">
        <v>-6.7430025445292623</v>
      </c>
      <c r="E6879" s="282" t="s">
        <v>2852</v>
      </c>
    </row>
    <row r="6880" spans="1:5" x14ac:dyDescent="0.2">
      <c r="A6880" s="282" t="s">
        <v>3054</v>
      </c>
      <c r="B6880" s="282" t="s">
        <v>3053</v>
      </c>
      <c r="C6880" s="282" t="s">
        <v>118</v>
      </c>
      <c r="D6880" s="310">
        <v>-6.8322981366459627</v>
      </c>
      <c r="E6880" s="282" t="s">
        <v>2852</v>
      </c>
    </row>
    <row r="6881" spans="1:5" x14ac:dyDescent="0.2">
      <c r="A6881" s="282" t="s">
        <v>3052</v>
      </c>
      <c r="B6881" s="282" t="s">
        <v>3051</v>
      </c>
      <c r="C6881" s="282" t="s">
        <v>118</v>
      </c>
      <c r="D6881" s="310">
        <v>-13.341067285382829</v>
      </c>
      <c r="E6881" s="282" t="s">
        <v>2852</v>
      </c>
    </row>
    <row r="6882" spans="1:5" x14ac:dyDescent="0.2">
      <c r="A6882" s="282" t="s">
        <v>3050</v>
      </c>
      <c r="B6882" s="282" t="s">
        <v>3049</v>
      </c>
      <c r="C6882" s="282" t="s">
        <v>118</v>
      </c>
      <c r="D6882" s="310">
        <v>1291.4893617021276</v>
      </c>
      <c r="E6882" s="282" t="s">
        <v>2844</v>
      </c>
    </row>
    <row r="6883" spans="1:5" x14ac:dyDescent="0.2">
      <c r="A6883" s="282" t="s">
        <v>3048</v>
      </c>
      <c r="B6883" s="282" t="s">
        <v>3047</v>
      </c>
      <c r="C6883" s="282" t="s">
        <v>118</v>
      </c>
      <c r="D6883" s="310">
        <v>-5.5876685934489405</v>
      </c>
      <c r="E6883" s="282" t="s">
        <v>2852</v>
      </c>
    </row>
    <row r="6884" spans="1:5" x14ac:dyDescent="0.2">
      <c r="A6884" s="282" t="s">
        <v>3046</v>
      </c>
      <c r="B6884" s="282" t="s">
        <v>3045</v>
      </c>
      <c r="C6884" s="282" t="s">
        <v>118</v>
      </c>
      <c r="D6884" s="310">
        <v>6.0998151571164509</v>
      </c>
      <c r="E6884" s="282" t="s">
        <v>2844</v>
      </c>
    </row>
    <row r="6885" spans="1:5" x14ac:dyDescent="0.2">
      <c r="A6885" s="282" t="s">
        <v>3044</v>
      </c>
      <c r="B6885" s="282" t="s">
        <v>3043</v>
      </c>
      <c r="C6885" s="282" t="s">
        <v>118</v>
      </c>
      <c r="D6885" s="310">
        <v>7.2046109510086458</v>
      </c>
      <c r="E6885" s="282" t="s">
        <v>2844</v>
      </c>
    </row>
    <row r="6886" spans="1:5" x14ac:dyDescent="0.2">
      <c r="A6886" s="282" t="s">
        <v>3042</v>
      </c>
      <c r="B6886" s="282" t="s">
        <v>3041</v>
      </c>
      <c r="C6886" s="282" t="s">
        <v>118</v>
      </c>
      <c r="D6886" s="310">
        <v>-6.7173637515842834</v>
      </c>
      <c r="E6886" s="282" t="s">
        <v>2852</v>
      </c>
    </row>
    <row r="6887" spans="1:5" x14ac:dyDescent="0.2">
      <c r="A6887" s="282" t="s">
        <v>3040</v>
      </c>
      <c r="B6887" s="282" t="s">
        <v>3039</v>
      </c>
      <c r="C6887" s="282" t="s">
        <v>118</v>
      </c>
      <c r="D6887" s="310">
        <v>-0.41753653444676403</v>
      </c>
      <c r="E6887" s="282" t="s">
        <v>2852</v>
      </c>
    </row>
    <row r="6888" spans="1:5" x14ac:dyDescent="0.2">
      <c r="A6888" s="282" t="s">
        <v>3038</v>
      </c>
      <c r="B6888" s="282" t="s">
        <v>3037</v>
      </c>
      <c r="C6888" s="282" t="s">
        <v>118</v>
      </c>
      <c r="D6888" s="310">
        <v>-4.3778801843317972</v>
      </c>
      <c r="E6888" s="282" t="s">
        <v>2852</v>
      </c>
    </row>
    <row r="6889" spans="1:5" x14ac:dyDescent="0.2">
      <c r="A6889" s="282" t="s">
        <v>3036</v>
      </c>
      <c r="B6889" s="282" t="s">
        <v>3035</v>
      </c>
      <c r="C6889" s="282" t="s">
        <v>118</v>
      </c>
      <c r="D6889" s="310">
        <v>-6.3725490196078427</v>
      </c>
      <c r="E6889" s="282" t="s">
        <v>2852</v>
      </c>
    </row>
    <row r="6890" spans="1:5" x14ac:dyDescent="0.2">
      <c r="A6890" s="282" t="s">
        <v>3034</v>
      </c>
      <c r="B6890" s="282" t="s">
        <v>3033</v>
      </c>
      <c r="C6890" s="282" t="s">
        <v>118</v>
      </c>
      <c r="D6890" s="310">
        <v>-0.79260237780713338</v>
      </c>
      <c r="E6890" s="282" t="s">
        <v>2852</v>
      </c>
    </row>
    <row r="6891" spans="1:5" x14ac:dyDescent="0.2">
      <c r="A6891" s="282" t="s">
        <v>3032</v>
      </c>
      <c r="B6891" s="282" t="s">
        <v>3031</v>
      </c>
      <c r="C6891" s="282" t="s">
        <v>118</v>
      </c>
      <c r="D6891" s="310">
        <v>-5.0397877984084882</v>
      </c>
      <c r="E6891" s="282" t="s">
        <v>2852</v>
      </c>
    </row>
    <row r="6892" spans="1:5" x14ac:dyDescent="0.2">
      <c r="A6892" s="282" t="s">
        <v>3030</v>
      </c>
      <c r="B6892" s="282" t="s">
        <v>3029</v>
      </c>
      <c r="C6892" s="282" t="s">
        <v>118</v>
      </c>
      <c r="D6892" s="310">
        <v>-10.315789473684211</v>
      </c>
      <c r="E6892" s="282" t="s">
        <v>2852</v>
      </c>
    </row>
    <row r="6893" spans="1:5" x14ac:dyDescent="0.2">
      <c r="A6893" s="282" t="s">
        <v>3028</v>
      </c>
      <c r="B6893" s="282" t="s">
        <v>3027</v>
      </c>
      <c r="C6893" s="282" t="s">
        <v>118</v>
      </c>
      <c r="D6893" s="310">
        <v>-8.908685968819599</v>
      </c>
      <c r="E6893" s="282" t="s">
        <v>2852</v>
      </c>
    </row>
    <row r="6894" spans="1:5" x14ac:dyDescent="0.2">
      <c r="A6894" s="282" t="s">
        <v>3026</v>
      </c>
      <c r="B6894" s="282" t="s">
        <v>3025</v>
      </c>
      <c r="C6894" s="282" t="s">
        <v>118</v>
      </c>
      <c r="D6894" s="310">
        <v>11.297071129707113</v>
      </c>
      <c r="E6894" s="282" t="s">
        <v>2844</v>
      </c>
    </row>
    <row r="6895" spans="1:5" x14ac:dyDescent="0.2">
      <c r="A6895" s="282" t="s">
        <v>3024</v>
      </c>
      <c r="B6895" s="282" t="s">
        <v>3023</v>
      </c>
      <c r="C6895" s="282" t="s">
        <v>118</v>
      </c>
      <c r="D6895" s="310">
        <v>-3.4722222222222223</v>
      </c>
      <c r="E6895" s="282" t="s">
        <v>2852</v>
      </c>
    </row>
    <row r="6896" spans="1:5" x14ac:dyDescent="0.2">
      <c r="A6896" s="282" t="s">
        <v>3022</v>
      </c>
      <c r="B6896" s="282" t="s">
        <v>3021</v>
      </c>
      <c r="C6896" s="282" t="s">
        <v>118</v>
      </c>
      <c r="D6896" s="310">
        <v>-1.5580736543909348</v>
      </c>
      <c r="E6896" s="282" t="s">
        <v>2852</v>
      </c>
    </row>
    <row r="6897" spans="1:5" x14ac:dyDescent="0.2">
      <c r="A6897" s="282" t="s">
        <v>3020</v>
      </c>
      <c r="B6897" s="282" t="s">
        <v>3019</v>
      </c>
      <c r="C6897" s="282" t="s">
        <v>118</v>
      </c>
      <c r="D6897" s="310">
        <v>-4.0575916230366493</v>
      </c>
      <c r="E6897" s="282" t="s">
        <v>2852</v>
      </c>
    </row>
    <row r="6898" spans="1:5" x14ac:dyDescent="0.2">
      <c r="A6898" s="282" t="s">
        <v>3018</v>
      </c>
      <c r="B6898" s="282" t="s">
        <v>3017</v>
      </c>
      <c r="C6898" s="282" t="s">
        <v>118</v>
      </c>
      <c r="D6898" s="310">
        <v>20</v>
      </c>
      <c r="E6898" s="282" t="s">
        <v>2844</v>
      </c>
    </row>
    <row r="6899" spans="1:5" x14ac:dyDescent="0.2">
      <c r="A6899" s="282" t="s">
        <v>3016</v>
      </c>
      <c r="B6899" s="282" t="s">
        <v>3015</v>
      </c>
      <c r="C6899" s="282" t="s">
        <v>118</v>
      </c>
      <c r="D6899" s="310">
        <v>0.95238095238095244</v>
      </c>
      <c r="E6899" s="282" t="s">
        <v>2849</v>
      </c>
    </row>
    <row r="6900" spans="1:5" x14ac:dyDescent="0.2">
      <c r="A6900" s="282" t="s">
        <v>3014</v>
      </c>
      <c r="B6900" s="282" t="s">
        <v>3013</v>
      </c>
      <c r="C6900" s="282" t="s">
        <v>118</v>
      </c>
      <c r="D6900" s="310">
        <v>1.9607843137254901</v>
      </c>
      <c r="E6900" s="282" t="s">
        <v>2849</v>
      </c>
    </row>
    <row r="6901" spans="1:5" x14ac:dyDescent="0.2">
      <c r="A6901" s="282" t="s">
        <v>3012</v>
      </c>
      <c r="B6901" s="282" t="s">
        <v>3011</v>
      </c>
      <c r="C6901" s="282" t="s">
        <v>118</v>
      </c>
      <c r="D6901" s="310">
        <v>24.522613065326635</v>
      </c>
      <c r="E6901" s="282" t="s">
        <v>2844</v>
      </c>
    </row>
    <row r="6902" spans="1:5" x14ac:dyDescent="0.2">
      <c r="A6902" s="282" t="s">
        <v>3010</v>
      </c>
      <c r="B6902" s="282" t="s">
        <v>3009</v>
      </c>
      <c r="C6902" s="282" t="s">
        <v>118</v>
      </c>
      <c r="D6902" s="310">
        <v>28.824476650563607</v>
      </c>
      <c r="E6902" s="282" t="s">
        <v>2844</v>
      </c>
    </row>
    <row r="6903" spans="1:5" x14ac:dyDescent="0.2">
      <c r="A6903" s="282" t="s">
        <v>3008</v>
      </c>
      <c r="B6903" s="282" t="s">
        <v>3007</v>
      </c>
      <c r="C6903" s="282" t="s">
        <v>118</v>
      </c>
      <c r="D6903" s="310">
        <v>819.94680851063833</v>
      </c>
      <c r="E6903" s="282" t="s">
        <v>2844</v>
      </c>
    </row>
    <row r="6904" spans="1:5" x14ac:dyDescent="0.2">
      <c r="A6904" s="282" t="s">
        <v>3006</v>
      </c>
      <c r="B6904" s="282" t="s">
        <v>3005</v>
      </c>
      <c r="C6904" s="282" t="s">
        <v>118</v>
      </c>
      <c r="D6904" s="310">
        <v>62.172284644194754</v>
      </c>
      <c r="E6904" s="282" t="s">
        <v>2844</v>
      </c>
    </row>
    <row r="6905" spans="1:5" x14ac:dyDescent="0.2">
      <c r="A6905" s="282" t="s">
        <v>3004</v>
      </c>
      <c r="B6905" s="282" t="s">
        <v>3003</v>
      </c>
      <c r="C6905" s="282" t="s">
        <v>118</v>
      </c>
      <c r="D6905" s="310">
        <v>27.333333333333332</v>
      </c>
      <c r="E6905" s="282" t="s">
        <v>2844</v>
      </c>
    </row>
    <row r="6906" spans="1:5" x14ac:dyDescent="0.2">
      <c r="A6906" s="282" t="s">
        <v>3002</v>
      </c>
      <c r="B6906" s="282" t="s">
        <v>3001</v>
      </c>
      <c r="C6906" s="282" t="s">
        <v>118</v>
      </c>
      <c r="D6906" s="310">
        <v>32.964601769911503</v>
      </c>
      <c r="E6906" s="282" t="s">
        <v>2844</v>
      </c>
    </row>
    <row r="6907" spans="1:5" x14ac:dyDescent="0.2">
      <c r="A6907" s="282" t="s">
        <v>3000</v>
      </c>
      <c r="B6907" s="282" t="s">
        <v>2999</v>
      </c>
      <c r="C6907" s="282" t="s">
        <v>118</v>
      </c>
      <c r="D6907" s="310">
        <v>1.6717325227963524</v>
      </c>
      <c r="E6907" s="282" t="s">
        <v>2849</v>
      </c>
    </row>
    <row r="6908" spans="1:5" x14ac:dyDescent="0.2">
      <c r="A6908" s="282" t="s">
        <v>2998</v>
      </c>
      <c r="B6908" s="282" t="s">
        <v>2997</v>
      </c>
      <c r="C6908" s="282" t="s">
        <v>118</v>
      </c>
      <c r="D6908" s="310">
        <v>2.3102310231023102</v>
      </c>
      <c r="E6908" s="282" t="s">
        <v>2849</v>
      </c>
    </row>
    <row r="6909" spans="1:5" x14ac:dyDescent="0.2">
      <c r="A6909" s="282" t="s">
        <v>2996</v>
      </c>
      <c r="B6909" s="282" t="s">
        <v>2995</v>
      </c>
      <c r="C6909" s="282" t="s">
        <v>118</v>
      </c>
      <c r="D6909" s="310">
        <v>-8.007117437722421</v>
      </c>
      <c r="E6909" s="282" t="s">
        <v>2852</v>
      </c>
    </row>
    <row r="6910" spans="1:5" x14ac:dyDescent="0.2">
      <c r="A6910" s="282" t="s">
        <v>2994</v>
      </c>
      <c r="B6910" s="282" t="s">
        <v>2993</v>
      </c>
      <c r="C6910" s="282" t="s">
        <v>118</v>
      </c>
      <c r="D6910" s="310">
        <v>-2.2255192878338281</v>
      </c>
      <c r="E6910" s="282" t="s">
        <v>2852</v>
      </c>
    </row>
    <row r="6911" spans="1:5" x14ac:dyDescent="0.2">
      <c r="A6911" s="282" t="s">
        <v>2992</v>
      </c>
      <c r="B6911" s="282" t="s">
        <v>2991</v>
      </c>
      <c r="C6911" s="282" t="s">
        <v>118</v>
      </c>
      <c r="D6911" s="310">
        <v>4.4297832233741747</v>
      </c>
      <c r="E6911" s="282" t="s">
        <v>2844</v>
      </c>
    </row>
    <row r="6912" spans="1:5" x14ac:dyDescent="0.2">
      <c r="A6912" s="282" t="s">
        <v>2990</v>
      </c>
      <c r="B6912" s="282" t="s">
        <v>2989</v>
      </c>
      <c r="C6912" s="282" t="s">
        <v>118</v>
      </c>
      <c r="D6912" s="310">
        <v>44.016227180527387</v>
      </c>
      <c r="E6912" s="282" t="s">
        <v>2844</v>
      </c>
    </row>
    <row r="6913" spans="1:5" x14ac:dyDescent="0.2">
      <c r="A6913" s="282" t="s">
        <v>2988</v>
      </c>
      <c r="B6913" s="282" t="s">
        <v>2987</v>
      </c>
      <c r="C6913" s="282" t="s">
        <v>118</v>
      </c>
      <c r="D6913" s="310">
        <v>8.1570996978851973</v>
      </c>
      <c r="E6913" s="282" t="s">
        <v>2844</v>
      </c>
    </row>
    <row r="6914" spans="1:5" x14ac:dyDescent="0.2">
      <c r="A6914" s="282" t="s">
        <v>2986</v>
      </c>
      <c r="B6914" s="282" t="s">
        <v>2985</v>
      </c>
      <c r="C6914" s="282" t="s">
        <v>118</v>
      </c>
      <c r="D6914" s="310">
        <v>-7.1337579617834397</v>
      </c>
      <c r="E6914" s="282" t="s">
        <v>2852</v>
      </c>
    </row>
    <row r="6915" spans="1:5" x14ac:dyDescent="0.2">
      <c r="A6915" s="282" t="s">
        <v>2984</v>
      </c>
      <c r="B6915" s="282" t="s">
        <v>2983</v>
      </c>
      <c r="C6915" s="282" t="s">
        <v>118</v>
      </c>
      <c r="D6915" s="310">
        <v>-1.806451612903226</v>
      </c>
      <c r="E6915" s="282" t="s">
        <v>2852</v>
      </c>
    </row>
    <row r="6916" spans="1:5" x14ac:dyDescent="0.2">
      <c r="A6916" s="282" t="s">
        <v>2982</v>
      </c>
      <c r="B6916" s="282" t="s">
        <v>2981</v>
      </c>
      <c r="C6916" s="282" t="s">
        <v>118</v>
      </c>
      <c r="D6916" s="310">
        <v>30.144167758846656</v>
      </c>
      <c r="E6916" s="282" t="s">
        <v>2844</v>
      </c>
    </row>
    <row r="6917" spans="1:5" x14ac:dyDescent="0.2">
      <c r="A6917" s="282" t="s">
        <v>2980</v>
      </c>
      <c r="B6917" s="282" t="s">
        <v>2979</v>
      </c>
      <c r="C6917" s="282" t="s">
        <v>118</v>
      </c>
      <c r="D6917" s="310">
        <v>0.92307692307692313</v>
      </c>
      <c r="E6917" s="282" t="s">
        <v>2849</v>
      </c>
    </row>
    <row r="6918" spans="1:5" x14ac:dyDescent="0.2">
      <c r="A6918" s="282" t="s">
        <v>2978</v>
      </c>
      <c r="B6918" s="282" t="s">
        <v>2977</v>
      </c>
      <c r="C6918" s="282" t="s">
        <v>118</v>
      </c>
      <c r="D6918" s="310">
        <v>0.87260034904013961</v>
      </c>
      <c r="E6918" s="282" t="s">
        <v>2849</v>
      </c>
    </row>
    <row r="6919" spans="1:5" x14ac:dyDescent="0.2">
      <c r="A6919" s="282" t="s">
        <v>2976</v>
      </c>
      <c r="B6919" s="282" t="s">
        <v>2975</v>
      </c>
      <c r="C6919" s="282" t="s">
        <v>118</v>
      </c>
      <c r="D6919" s="310">
        <v>-1.3398294762484775</v>
      </c>
      <c r="E6919" s="282" t="s">
        <v>2852</v>
      </c>
    </row>
    <row r="6920" spans="1:5" x14ac:dyDescent="0.2">
      <c r="A6920" s="282" t="s">
        <v>2974</v>
      </c>
      <c r="B6920" s="282" t="s">
        <v>2973</v>
      </c>
      <c r="C6920" s="282" t="s">
        <v>118</v>
      </c>
      <c r="D6920" s="310">
        <v>-1.0719754977029097</v>
      </c>
      <c r="E6920" s="282" t="s">
        <v>2852</v>
      </c>
    </row>
    <row r="6921" spans="1:5" x14ac:dyDescent="0.2">
      <c r="A6921" s="282" t="s">
        <v>2972</v>
      </c>
      <c r="B6921" s="282" t="s">
        <v>2971</v>
      </c>
      <c r="C6921" s="282" t="s">
        <v>118</v>
      </c>
      <c r="D6921" s="310">
        <v>-9.2402464065708418</v>
      </c>
      <c r="E6921" s="282" t="s">
        <v>2852</v>
      </c>
    </row>
    <row r="6922" spans="1:5" x14ac:dyDescent="0.2">
      <c r="A6922" s="282" t="s">
        <v>2970</v>
      </c>
      <c r="B6922" s="282" t="s">
        <v>2969</v>
      </c>
      <c r="C6922" s="282" t="s">
        <v>118</v>
      </c>
      <c r="D6922" s="310">
        <v>-1.4519056261343013</v>
      </c>
      <c r="E6922" s="282" t="s">
        <v>2852</v>
      </c>
    </row>
    <row r="6923" spans="1:5" x14ac:dyDescent="0.2">
      <c r="A6923" s="282" t="s">
        <v>2968</v>
      </c>
      <c r="B6923" s="282" t="s">
        <v>2967</v>
      </c>
      <c r="C6923" s="282" t="s">
        <v>118</v>
      </c>
      <c r="D6923" s="310">
        <v>3.1605562579013902</v>
      </c>
      <c r="E6923" s="282" t="s">
        <v>2849</v>
      </c>
    </row>
    <row r="6924" spans="1:5" x14ac:dyDescent="0.2">
      <c r="A6924" s="282" t="s">
        <v>2966</v>
      </c>
      <c r="B6924" s="282" t="s">
        <v>2965</v>
      </c>
      <c r="C6924" s="282" t="s">
        <v>118</v>
      </c>
      <c r="D6924" s="310">
        <v>-4.2666666666666666</v>
      </c>
      <c r="E6924" s="282" t="s">
        <v>2852</v>
      </c>
    </row>
    <row r="6925" spans="1:5" x14ac:dyDescent="0.2">
      <c r="A6925" s="282" t="s">
        <v>2964</v>
      </c>
      <c r="B6925" s="282" t="s">
        <v>2963</v>
      </c>
      <c r="C6925" s="282" t="s">
        <v>118</v>
      </c>
      <c r="D6925" s="310">
        <v>-1.5700483091787441</v>
      </c>
      <c r="E6925" s="282" t="s">
        <v>2852</v>
      </c>
    </row>
    <row r="6926" spans="1:5" x14ac:dyDescent="0.2">
      <c r="A6926" s="282" t="s">
        <v>2962</v>
      </c>
      <c r="B6926" s="282" t="s">
        <v>2961</v>
      </c>
      <c r="C6926" s="282" t="s">
        <v>118</v>
      </c>
      <c r="D6926" s="310">
        <v>-14.794007490636703</v>
      </c>
      <c r="E6926" s="282" t="s">
        <v>2852</v>
      </c>
    </row>
    <row r="6927" spans="1:5" x14ac:dyDescent="0.2">
      <c r="A6927" s="282" t="s">
        <v>2960</v>
      </c>
      <c r="B6927" s="282" t="s">
        <v>2959</v>
      </c>
      <c r="C6927" s="282" t="s">
        <v>118</v>
      </c>
      <c r="D6927" s="310">
        <v>3.7878787878787881</v>
      </c>
      <c r="E6927" s="282" t="s">
        <v>2849</v>
      </c>
    </row>
    <row r="6928" spans="1:5" x14ac:dyDescent="0.2">
      <c r="A6928" s="282" t="s">
        <v>2958</v>
      </c>
      <c r="B6928" s="282" t="s">
        <v>2957</v>
      </c>
      <c r="C6928" s="282" t="s">
        <v>118</v>
      </c>
      <c r="D6928" s="310">
        <v>-2.1223470661672907</v>
      </c>
      <c r="E6928" s="282" t="s">
        <v>2852</v>
      </c>
    </row>
    <row r="6929" spans="1:5" x14ac:dyDescent="0.2">
      <c r="A6929" s="282" t="s">
        <v>2956</v>
      </c>
      <c r="B6929" s="282" t="s">
        <v>2955</v>
      </c>
      <c r="C6929" s="282" t="s">
        <v>118</v>
      </c>
      <c r="D6929" s="310">
        <v>23.222748815165879</v>
      </c>
      <c r="E6929" s="282" t="s">
        <v>2844</v>
      </c>
    </row>
    <row r="6930" spans="1:5" x14ac:dyDescent="0.2">
      <c r="A6930" s="282" t="s">
        <v>2954</v>
      </c>
      <c r="B6930" s="282" t="s">
        <v>2953</v>
      </c>
      <c r="C6930" s="282" t="s">
        <v>118</v>
      </c>
      <c r="D6930" s="310">
        <v>-0.84656084656084662</v>
      </c>
      <c r="E6930" s="282" t="s">
        <v>2852</v>
      </c>
    </row>
    <row r="6931" spans="1:5" x14ac:dyDescent="0.2">
      <c r="A6931" s="282" t="s">
        <v>2952</v>
      </c>
      <c r="B6931" s="282" t="s">
        <v>2951</v>
      </c>
      <c r="C6931" s="282" t="s">
        <v>118</v>
      </c>
      <c r="D6931" s="310">
        <v>14.652567975830816</v>
      </c>
      <c r="E6931" s="282" t="s">
        <v>2844</v>
      </c>
    </row>
    <row r="6932" spans="1:5" x14ac:dyDescent="0.2">
      <c r="A6932" s="282" t="s">
        <v>2950</v>
      </c>
      <c r="B6932" s="282" t="s">
        <v>2949</v>
      </c>
      <c r="C6932" s="282" t="s">
        <v>118</v>
      </c>
      <c r="D6932" s="310">
        <v>12.210200927357032</v>
      </c>
      <c r="E6932" s="282" t="s">
        <v>2844</v>
      </c>
    </row>
    <row r="6933" spans="1:5" x14ac:dyDescent="0.2">
      <c r="A6933" s="282" t="s">
        <v>2948</v>
      </c>
      <c r="B6933" s="282" t="s">
        <v>2947</v>
      </c>
      <c r="C6933" s="282" t="s">
        <v>118</v>
      </c>
      <c r="D6933" s="310">
        <v>-7.1220930232558137</v>
      </c>
      <c r="E6933" s="282" t="s">
        <v>2852</v>
      </c>
    </row>
    <row r="6934" spans="1:5" x14ac:dyDescent="0.2">
      <c r="A6934" s="282" t="s">
        <v>2946</v>
      </c>
      <c r="B6934" s="282" t="s">
        <v>2945</v>
      </c>
      <c r="C6934" s="282" t="s">
        <v>118</v>
      </c>
      <c r="D6934" s="310">
        <v>7.2010869565217392</v>
      </c>
      <c r="E6934" s="282" t="s">
        <v>2844</v>
      </c>
    </row>
    <row r="6935" spans="1:5" x14ac:dyDescent="0.2">
      <c r="A6935" s="282" t="s">
        <v>2944</v>
      </c>
      <c r="B6935" s="282" t="s">
        <v>2943</v>
      </c>
      <c r="C6935" s="282" t="s">
        <v>118</v>
      </c>
      <c r="D6935" s="310">
        <v>11.111111111111111</v>
      </c>
      <c r="E6935" s="282" t="s">
        <v>2844</v>
      </c>
    </row>
    <row r="6936" spans="1:5" x14ac:dyDescent="0.2">
      <c r="A6936" s="282" t="s">
        <v>2942</v>
      </c>
      <c r="B6936" s="282" t="s">
        <v>2941</v>
      </c>
      <c r="C6936" s="282" t="s">
        <v>118</v>
      </c>
      <c r="D6936" s="310">
        <v>6.9230769230769234</v>
      </c>
      <c r="E6936" s="282" t="s">
        <v>2844</v>
      </c>
    </row>
    <row r="6937" spans="1:5" x14ac:dyDescent="0.2">
      <c r="A6937" s="282" t="s">
        <v>2940</v>
      </c>
      <c r="B6937" s="282" t="s">
        <v>2939</v>
      </c>
      <c r="C6937" s="282" t="s">
        <v>118</v>
      </c>
      <c r="D6937" s="310">
        <v>-14.486638537271448</v>
      </c>
      <c r="E6937" s="282" t="s">
        <v>2852</v>
      </c>
    </row>
    <row r="6938" spans="1:5" x14ac:dyDescent="0.2">
      <c r="A6938" s="282" t="s">
        <v>2938</v>
      </c>
      <c r="B6938" s="282" t="s">
        <v>2937</v>
      </c>
      <c r="C6938" s="282" t="s">
        <v>118</v>
      </c>
      <c r="D6938" s="310">
        <v>-5.6386651323360182</v>
      </c>
      <c r="E6938" s="282" t="s">
        <v>2852</v>
      </c>
    </row>
    <row r="6939" spans="1:5" x14ac:dyDescent="0.2">
      <c r="A6939" s="282" t="s">
        <v>2936</v>
      </c>
      <c r="B6939" s="282" t="s">
        <v>2935</v>
      </c>
      <c r="C6939" s="282" t="s">
        <v>118</v>
      </c>
      <c r="D6939" s="310">
        <v>7.796610169491526</v>
      </c>
      <c r="E6939" s="282" t="s">
        <v>2844</v>
      </c>
    </row>
    <row r="6940" spans="1:5" x14ac:dyDescent="0.2">
      <c r="A6940" s="282" t="s">
        <v>2934</v>
      </c>
      <c r="B6940" s="282" t="s">
        <v>2933</v>
      </c>
      <c r="C6940" s="282" t="s">
        <v>118</v>
      </c>
      <c r="D6940" s="310">
        <v>13.893967093235831</v>
      </c>
      <c r="E6940" s="282" t="s">
        <v>2844</v>
      </c>
    </row>
    <row r="6941" spans="1:5" x14ac:dyDescent="0.2">
      <c r="A6941" s="282" t="s">
        <v>2932</v>
      </c>
      <c r="B6941" s="282" t="s">
        <v>2931</v>
      </c>
      <c r="C6941" s="282" t="s">
        <v>118</v>
      </c>
      <c r="D6941" s="310">
        <v>-2.1276595744680851</v>
      </c>
      <c r="E6941" s="282" t="s">
        <v>2852</v>
      </c>
    </row>
    <row r="6942" spans="1:5" x14ac:dyDescent="0.2">
      <c r="A6942" s="282" t="s">
        <v>2930</v>
      </c>
      <c r="B6942" s="282" t="s">
        <v>2929</v>
      </c>
      <c r="C6942" s="282" t="s">
        <v>118</v>
      </c>
      <c r="D6942" s="310">
        <v>-6.1716489874638381</v>
      </c>
      <c r="E6942" s="282" t="s">
        <v>2852</v>
      </c>
    </row>
    <row r="6943" spans="1:5" x14ac:dyDescent="0.2">
      <c r="A6943" s="282" t="s">
        <v>2928</v>
      </c>
      <c r="B6943" s="282" t="s">
        <v>2927</v>
      </c>
      <c r="C6943" s="282" t="s">
        <v>118</v>
      </c>
      <c r="D6943" s="310">
        <v>-3.2894736842105261</v>
      </c>
      <c r="E6943" s="282" t="s">
        <v>2852</v>
      </c>
    </row>
    <row r="6944" spans="1:5" x14ac:dyDescent="0.2">
      <c r="A6944" s="282" t="s">
        <v>2926</v>
      </c>
      <c r="B6944" s="282" t="s">
        <v>2925</v>
      </c>
      <c r="C6944" s="282" t="s">
        <v>118</v>
      </c>
      <c r="D6944" s="310">
        <v>-7.7905491698595144</v>
      </c>
      <c r="E6944" s="282" t="s">
        <v>2852</v>
      </c>
    </row>
    <row r="6945" spans="1:5" x14ac:dyDescent="0.2">
      <c r="A6945" s="282" t="s">
        <v>2924</v>
      </c>
      <c r="B6945" s="282" t="s">
        <v>2923</v>
      </c>
      <c r="C6945" s="282" t="s">
        <v>118</v>
      </c>
      <c r="D6945" s="310">
        <v>14.795918367346939</v>
      </c>
      <c r="E6945" s="282" t="s">
        <v>2844</v>
      </c>
    </row>
    <row r="6946" spans="1:5" x14ac:dyDescent="0.2">
      <c r="A6946" s="282" t="s">
        <v>2922</v>
      </c>
      <c r="B6946" s="282" t="s">
        <v>2921</v>
      </c>
      <c r="C6946" s="282" t="s">
        <v>118</v>
      </c>
      <c r="D6946" s="310">
        <v>-9.0137857900318128</v>
      </c>
      <c r="E6946" s="282" t="s">
        <v>2852</v>
      </c>
    </row>
    <row r="6947" spans="1:5" x14ac:dyDescent="0.2">
      <c r="A6947" s="282" t="s">
        <v>2920</v>
      </c>
      <c r="B6947" s="282" t="s">
        <v>2919</v>
      </c>
      <c r="C6947" s="282" t="s">
        <v>118</v>
      </c>
      <c r="D6947" s="310">
        <v>-1.7808219178082192</v>
      </c>
      <c r="E6947" s="282" t="s">
        <v>2852</v>
      </c>
    </row>
    <row r="6948" spans="1:5" x14ac:dyDescent="0.2">
      <c r="A6948" s="282" t="s">
        <v>2918</v>
      </c>
      <c r="B6948" s="282" t="s">
        <v>2917</v>
      </c>
      <c r="C6948" s="282" t="s">
        <v>118</v>
      </c>
      <c r="D6948" s="310">
        <v>-4.438280166435506</v>
      </c>
      <c r="E6948" s="282" t="s">
        <v>2852</v>
      </c>
    </row>
    <row r="6949" spans="1:5" x14ac:dyDescent="0.2">
      <c r="A6949" s="282" t="s">
        <v>2916</v>
      </c>
      <c r="B6949" s="282" t="s">
        <v>2915</v>
      </c>
      <c r="C6949" s="282" t="s">
        <v>118</v>
      </c>
      <c r="D6949" s="310">
        <v>0.61919504643962853</v>
      </c>
      <c r="E6949" s="282" t="s">
        <v>2849</v>
      </c>
    </row>
    <row r="6950" spans="1:5" x14ac:dyDescent="0.2">
      <c r="A6950" s="282" t="s">
        <v>2914</v>
      </c>
      <c r="B6950" s="282" t="s">
        <v>2913</v>
      </c>
      <c r="C6950" s="282" t="s">
        <v>118</v>
      </c>
      <c r="D6950" s="310">
        <v>-1.9305019305019304</v>
      </c>
      <c r="E6950" s="282" t="s">
        <v>2852</v>
      </c>
    </row>
    <row r="6951" spans="1:5" x14ac:dyDescent="0.2">
      <c r="A6951" s="282" t="s">
        <v>2912</v>
      </c>
      <c r="B6951" s="282" t="s">
        <v>2911</v>
      </c>
      <c r="C6951" s="282" t="s">
        <v>118</v>
      </c>
      <c r="D6951" s="310">
        <v>-7.9268292682926829</v>
      </c>
      <c r="E6951" s="282" t="s">
        <v>2852</v>
      </c>
    </row>
    <row r="6952" spans="1:5" x14ac:dyDescent="0.2">
      <c r="A6952" s="282" t="s">
        <v>2910</v>
      </c>
      <c r="B6952" s="282" t="s">
        <v>2909</v>
      </c>
      <c r="C6952" s="282" t="s">
        <v>118</v>
      </c>
      <c r="D6952" s="310">
        <v>-7.5125208681135227</v>
      </c>
      <c r="E6952" s="282" t="s">
        <v>2852</v>
      </c>
    </row>
    <row r="6953" spans="1:5" x14ac:dyDescent="0.2">
      <c r="A6953" s="282" t="s">
        <v>2908</v>
      </c>
      <c r="B6953" s="282" t="s">
        <v>2907</v>
      </c>
      <c r="C6953" s="282" t="s">
        <v>118</v>
      </c>
      <c r="D6953" s="310">
        <v>-17.513513513513512</v>
      </c>
      <c r="E6953" s="282" t="s">
        <v>2852</v>
      </c>
    </row>
    <row r="6954" spans="1:5" x14ac:dyDescent="0.2">
      <c r="A6954" s="282" t="s">
        <v>2906</v>
      </c>
      <c r="B6954" s="282" t="s">
        <v>2905</v>
      </c>
      <c r="C6954" s="282" t="s">
        <v>118</v>
      </c>
      <c r="D6954" s="310">
        <v>-6.0682680151706698</v>
      </c>
      <c r="E6954" s="282" t="s">
        <v>2852</v>
      </c>
    </row>
    <row r="6955" spans="1:5" x14ac:dyDescent="0.2">
      <c r="A6955" s="282" t="s">
        <v>2904</v>
      </c>
      <c r="B6955" s="282" t="s">
        <v>2903</v>
      </c>
      <c r="C6955" s="282" t="s">
        <v>118</v>
      </c>
      <c r="D6955" s="310">
        <v>-4.3478260869565215</v>
      </c>
      <c r="E6955" s="282" t="s">
        <v>2852</v>
      </c>
    </row>
    <row r="6956" spans="1:5" x14ac:dyDescent="0.2">
      <c r="A6956" s="282" t="s">
        <v>2902</v>
      </c>
      <c r="B6956" s="282" t="s">
        <v>2901</v>
      </c>
      <c r="C6956" s="282" t="s">
        <v>118</v>
      </c>
      <c r="D6956" s="310">
        <v>3.2831737346101231</v>
      </c>
      <c r="E6956" s="282" t="s">
        <v>2849</v>
      </c>
    </row>
    <row r="6957" spans="1:5" x14ac:dyDescent="0.2">
      <c r="A6957" s="282" t="s">
        <v>2900</v>
      </c>
      <c r="B6957" s="282" t="s">
        <v>2899</v>
      </c>
      <c r="C6957" s="282" t="s">
        <v>118</v>
      </c>
      <c r="D6957" s="310">
        <v>145.96912521440822</v>
      </c>
      <c r="E6957" s="282" t="s">
        <v>2844</v>
      </c>
    </row>
    <row r="6958" spans="1:5" x14ac:dyDescent="0.2">
      <c r="A6958" s="282" t="s">
        <v>2898</v>
      </c>
      <c r="B6958" s="282" t="s">
        <v>2897</v>
      </c>
      <c r="C6958" s="282" t="s">
        <v>118</v>
      </c>
      <c r="D6958" s="310">
        <v>-6.5976714100905571</v>
      </c>
      <c r="E6958" s="282" t="s">
        <v>2852</v>
      </c>
    </row>
    <row r="6959" spans="1:5" x14ac:dyDescent="0.2">
      <c r="A6959" s="282" t="s">
        <v>2896</v>
      </c>
      <c r="B6959" s="282" t="s">
        <v>2895</v>
      </c>
      <c r="C6959" s="282" t="s">
        <v>118</v>
      </c>
      <c r="D6959" s="310">
        <v>-0.22002200220022</v>
      </c>
      <c r="E6959" s="282" t="s">
        <v>2852</v>
      </c>
    </row>
    <row r="6960" spans="1:5" x14ac:dyDescent="0.2">
      <c r="A6960" s="282" t="s">
        <v>2894</v>
      </c>
      <c r="B6960" s="282" t="s">
        <v>2893</v>
      </c>
      <c r="C6960" s="282" t="s">
        <v>118</v>
      </c>
      <c r="D6960" s="310">
        <v>58.856345885634589</v>
      </c>
      <c r="E6960" s="282" t="s">
        <v>2844</v>
      </c>
    </row>
    <row r="6961" spans="1:5" x14ac:dyDescent="0.2">
      <c r="A6961" s="282" t="s">
        <v>2892</v>
      </c>
      <c r="B6961" s="282" t="s">
        <v>2891</v>
      </c>
      <c r="C6961" s="282" t="s">
        <v>118</v>
      </c>
      <c r="D6961" s="310">
        <v>-5.3837342497136316</v>
      </c>
      <c r="E6961" s="282" t="s">
        <v>2852</v>
      </c>
    </row>
    <row r="6962" spans="1:5" x14ac:dyDescent="0.2">
      <c r="A6962" s="282" t="s">
        <v>2890</v>
      </c>
      <c r="B6962" s="282" t="s">
        <v>2889</v>
      </c>
      <c r="C6962" s="282" t="s">
        <v>118</v>
      </c>
      <c r="D6962" s="310">
        <v>-5.1787916152897653</v>
      </c>
      <c r="E6962" s="282" t="s">
        <v>2852</v>
      </c>
    </row>
    <row r="6963" spans="1:5" x14ac:dyDescent="0.2">
      <c r="A6963" s="282" t="s">
        <v>2888</v>
      </c>
      <c r="B6963" s="282" t="s">
        <v>2887</v>
      </c>
      <c r="C6963" s="282" t="s">
        <v>118</v>
      </c>
      <c r="D6963" s="310">
        <v>2.5</v>
      </c>
      <c r="E6963" s="282" t="s">
        <v>2849</v>
      </c>
    </row>
    <row r="6964" spans="1:5" x14ac:dyDescent="0.2">
      <c r="A6964" s="282" t="s">
        <v>2886</v>
      </c>
      <c r="B6964" s="282" t="s">
        <v>2885</v>
      </c>
      <c r="C6964" s="282" t="s">
        <v>118</v>
      </c>
      <c r="D6964" s="310">
        <v>-2.0531400966183577</v>
      </c>
      <c r="E6964" s="282" t="s">
        <v>2852</v>
      </c>
    </row>
    <row r="6965" spans="1:5" x14ac:dyDescent="0.2">
      <c r="A6965" s="282" t="s">
        <v>2884</v>
      </c>
      <c r="B6965" s="282" t="s">
        <v>2883</v>
      </c>
      <c r="C6965" s="282" t="s">
        <v>118</v>
      </c>
      <c r="D6965" s="310">
        <v>73.251748251748253</v>
      </c>
      <c r="E6965" s="282" t="s">
        <v>2844</v>
      </c>
    </row>
    <row r="6966" spans="1:5" x14ac:dyDescent="0.2">
      <c r="A6966" s="282" t="s">
        <v>2882</v>
      </c>
      <c r="B6966" s="282" t="s">
        <v>2881</v>
      </c>
      <c r="C6966" s="282" t="s">
        <v>118</v>
      </c>
      <c r="D6966" s="310">
        <v>-11.914893617021278</v>
      </c>
      <c r="E6966" s="282" t="s">
        <v>2852</v>
      </c>
    </row>
    <row r="6967" spans="1:5" x14ac:dyDescent="0.2">
      <c r="A6967" s="282" t="s">
        <v>2880</v>
      </c>
      <c r="B6967" s="282" t="s">
        <v>2879</v>
      </c>
      <c r="C6967" s="282" t="s">
        <v>118</v>
      </c>
      <c r="D6967" s="310">
        <v>-2.5335320417287628</v>
      </c>
      <c r="E6967" s="282" t="s">
        <v>2852</v>
      </c>
    </row>
    <row r="6968" spans="1:5" x14ac:dyDescent="0.2">
      <c r="A6968" s="282" t="s">
        <v>2878</v>
      </c>
      <c r="B6968" s="282" t="s">
        <v>2877</v>
      </c>
      <c r="C6968" s="282" t="s">
        <v>118</v>
      </c>
      <c r="D6968" s="310">
        <v>-29.496402877697843</v>
      </c>
      <c r="E6968" s="282" t="s">
        <v>2852</v>
      </c>
    </row>
    <row r="6969" spans="1:5" x14ac:dyDescent="0.2">
      <c r="A6969" s="282" t="s">
        <v>2876</v>
      </c>
      <c r="B6969" s="282" t="s">
        <v>2875</v>
      </c>
      <c r="C6969" s="282" t="s">
        <v>118</v>
      </c>
      <c r="D6969" s="310">
        <v>-0.65717415115005473</v>
      </c>
      <c r="E6969" s="282" t="s">
        <v>2852</v>
      </c>
    </row>
    <row r="6970" spans="1:5" x14ac:dyDescent="0.2">
      <c r="A6970" s="282" t="s">
        <v>2874</v>
      </c>
      <c r="B6970" s="282" t="s">
        <v>2873</v>
      </c>
      <c r="C6970" s="282" t="s">
        <v>118</v>
      </c>
      <c r="D6970" s="310">
        <v>6.8965517241379306</v>
      </c>
      <c r="E6970" s="282" t="s">
        <v>2844</v>
      </c>
    </row>
    <row r="6971" spans="1:5" x14ac:dyDescent="0.2">
      <c r="A6971" s="282" t="s">
        <v>2872</v>
      </c>
      <c r="B6971" s="282" t="s">
        <v>2871</v>
      </c>
      <c r="C6971" s="282" t="s">
        <v>118</v>
      </c>
      <c r="D6971" s="310">
        <v>2.1333333333333333</v>
      </c>
      <c r="E6971" s="282" t="s">
        <v>2849</v>
      </c>
    </row>
    <row r="6972" spans="1:5" x14ac:dyDescent="0.2">
      <c r="A6972" s="282" t="s">
        <v>2870</v>
      </c>
      <c r="B6972" s="282" t="s">
        <v>2869</v>
      </c>
      <c r="C6972" s="282" t="s">
        <v>118</v>
      </c>
      <c r="D6972" s="310">
        <v>-13.384813384813384</v>
      </c>
      <c r="E6972" s="282" t="s">
        <v>2852</v>
      </c>
    </row>
    <row r="6973" spans="1:5" x14ac:dyDescent="0.2">
      <c r="A6973" s="282" t="s">
        <v>2868</v>
      </c>
      <c r="B6973" s="282" t="s">
        <v>2867</v>
      </c>
      <c r="C6973" s="282" t="s">
        <v>118</v>
      </c>
      <c r="D6973" s="310">
        <v>-0.96051227321237997</v>
      </c>
      <c r="E6973" s="282" t="s">
        <v>2852</v>
      </c>
    </row>
    <row r="6974" spans="1:5" x14ac:dyDescent="0.2">
      <c r="A6974" s="282" t="s">
        <v>2866</v>
      </c>
      <c r="B6974" s="282" t="s">
        <v>2865</v>
      </c>
      <c r="C6974" s="282" t="s">
        <v>118</v>
      </c>
      <c r="D6974" s="310">
        <v>28.694158075601372</v>
      </c>
      <c r="E6974" s="282" t="s">
        <v>2844</v>
      </c>
    </row>
    <row r="6975" spans="1:5" x14ac:dyDescent="0.2">
      <c r="A6975" s="282" t="s">
        <v>2864</v>
      </c>
      <c r="B6975" s="282" t="s">
        <v>2863</v>
      </c>
      <c r="C6975" s="282" t="s">
        <v>118</v>
      </c>
      <c r="D6975" s="310">
        <v>9.8130841121495322</v>
      </c>
      <c r="E6975" s="282" t="s">
        <v>2844</v>
      </c>
    </row>
    <row r="6976" spans="1:5" x14ac:dyDescent="0.2">
      <c r="A6976" s="282" t="s">
        <v>2862</v>
      </c>
      <c r="B6976" s="282" t="s">
        <v>2861</v>
      </c>
      <c r="C6976" s="282" t="s">
        <v>118</v>
      </c>
      <c r="D6976" s="310">
        <v>0.78740157480314954</v>
      </c>
      <c r="E6976" s="282" t="s">
        <v>2849</v>
      </c>
    </row>
    <row r="6977" spans="1:5" x14ac:dyDescent="0.2">
      <c r="A6977" s="282" t="s">
        <v>2860</v>
      </c>
      <c r="B6977" s="282" t="s">
        <v>2859</v>
      </c>
      <c r="C6977" s="282" t="s">
        <v>118</v>
      </c>
      <c r="D6977" s="310">
        <v>-4.455445544554455</v>
      </c>
      <c r="E6977" s="282" t="s">
        <v>2852</v>
      </c>
    </row>
    <row r="6978" spans="1:5" x14ac:dyDescent="0.2">
      <c r="A6978" s="282" t="s">
        <v>2858</v>
      </c>
      <c r="B6978" s="282" t="s">
        <v>2857</v>
      </c>
      <c r="C6978" s="282" t="s">
        <v>118</v>
      </c>
      <c r="D6978" s="310">
        <v>-8.7719298245614024</v>
      </c>
      <c r="E6978" s="282" t="s">
        <v>2852</v>
      </c>
    </row>
    <row r="6979" spans="1:5" x14ac:dyDescent="0.2">
      <c r="A6979" s="282" t="s">
        <v>2856</v>
      </c>
      <c r="B6979" s="282" t="s">
        <v>2855</v>
      </c>
      <c r="C6979" s="282" t="s">
        <v>118</v>
      </c>
      <c r="D6979" s="310">
        <v>7.4074074074074066</v>
      </c>
      <c r="E6979" s="282" t="s">
        <v>2844</v>
      </c>
    </row>
    <row r="6980" spans="1:5" x14ac:dyDescent="0.2">
      <c r="A6980" s="307" t="s">
        <v>2854</v>
      </c>
      <c r="B6980" s="307" t="s">
        <v>2853</v>
      </c>
      <c r="C6980" s="307" t="s">
        <v>118</v>
      </c>
      <c r="D6980" s="311">
        <v>-5.490654205607477</v>
      </c>
      <c r="E6980" s="282" t="s">
        <v>2852</v>
      </c>
    </row>
    <row r="6981" spans="1:5" x14ac:dyDescent="0.2">
      <c r="A6981" s="282" t="s">
        <v>2851</v>
      </c>
      <c r="B6981" s="282" t="s">
        <v>2850</v>
      </c>
      <c r="C6981" s="282" t="s">
        <v>118</v>
      </c>
      <c r="D6981" s="310">
        <v>2.8493894165535956</v>
      </c>
      <c r="E6981" s="282" t="s">
        <v>2849</v>
      </c>
    </row>
    <row r="6982" spans="1:5" x14ac:dyDescent="0.2">
      <c r="A6982" s="282" t="s">
        <v>2848</v>
      </c>
      <c r="B6982" s="282" t="s">
        <v>2847</v>
      </c>
      <c r="C6982" s="282" t="s">
        <v>118</v>
      </c>
      <c r="D6982" s="310">
        <v>6.8389057750759878</v>
      </c>
      <c r="E6982" s="282" t="s">
        <v>2844</v>
      </c>
    </row>
    <row r="6983" spans="1:5" x14ac:dyDescent="0.2">
      <c r="A6983" s="305" t="s">
        <v>2846</v>
      </c>
      <c r="B6983" s="305" t="s">
        <v>2845</v>
      </c>
      <c r="C6983" s="305" t="s">
        <v>118</v>
      </c>
      <c r="D6983" s="309">
        <v>53.603603603603602</v>
      </c>
      <c r="E6983" s="282" t="s">
        <v>2844</v>
      </c>
    </row>
    <row r="6985" spans="1:5" x14ac:dyDescent="0.2">
      <c r="A6985" s="254" t="s">
        <v>0</v>
      </c>
    </row>
  </sheetData>
  <mergeCells count="10">
    <mergeCell ref="A1:B1"/>
    <mergeCell ref="A6:A7"/>
    <mergeCell ref="B6:B7"/>
    <mergeCell ref="C6:C7"/>
    <mergeCell ref="F7:H7"/>
    <mergeCell ref="F8:F9"/>
    <mergeCell ref="G8:G9"/>
    <mergeCell ref="H8:H9"/>
    <mergeCell ref="D6:D7"/>
    <mergeCell ref="E6:E7"/>
  </mergeCells>
  <hyperlinks>
    <hyperlink ref="D1" location="Contents!A1" display="back to contents"/>
  </hyperlinks>
  <pageMargins left="0.7" right="0.7" top="0.75" bottom="0.75" header="0.3" footer="0.3"/>
  <pageSetup paperSize="9"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zoomScaleNormal="100" workbookViewId="0">
      <selection sqref="A1:G1"/>
    </sheetView>
  </sheetViews>
  <sheetFormatPr defaultColWidth="8.7109375" defaultRowHeight="12.75" x14ac:dyDescent="0.2"/>
  <cols>
    <col min="1" max="3" width="16.7109375" style="223" customWidth="1"/>
    <col min="4" max="4" width="18.5703125" style="223" customWidth="1"/>
    <col min="5" max="6" width="8.7109375" style="223"/>
    <col min="7" max="7" width="11.7109375" style="223" customWidth="1"/>
    <col min="8" max="10" width="16.7109375" style="223" customWidth="1"/>
    <col min="11" max="11" width="18.5703125" style="223" customWidth="1"/>
    <col min="12" max="16384" width="8.7109375" style="223"/>
  </cols>
  <sheetData>
    <row r="1" spans="1:12" ht="18" customHeight="1" x14ac:dyDescent="0.25">
      <c r="A1" s="1384" t="s">
        <v>16708</v>
      </c>
      <c r="B1" s="1384"/>
      <c r="C1" s="1384"/>
      <c r="D1" s="1384"/>
      <c r="E1" s="1384"/>
      <c r="F1" s="1384"/>
      <c r="G1" s="1384"/>
      <c r="I1" s="1071" t="s">
        <v>45</v>
      </c>
    </row>
    <row r="2" spans="1:12" ht="15" customHeight="1" x14ac:dyDescent="0.2">
      <c r="I2" s="302"/>
      <c r="J2" s="302"/>
      <c r="K2" s="302"/>
      <c r="L2" s="302"/>
    </row>
    <row r="3" spans="1:12" ht="15" customHeight="1" x14ac:dyDescent="0.2">
      <c r="A3" s="1400" t="s">
        <v>16707</v>
      </c>
      <c r="B3" s="1402" t="s">
        <v>16706</v>
      </c>
      <c r="C3" s="1402" t="s">
        <v>16705</v>
      </c>
      <c r="D3" s="1404" t="s">
        <v>16704</v>
      </c>
      <c r="E3" s="321"/>
      <c r="F3" s="321"/>
    </row>
    <row r="4" spans="1:12" x14ac:dyDescent="0.2">
      <c r="A4" s="1401"/>
      <c r="B4" s="1403"/>
      <c r="C4" s="1403"/>
      <c r="D4" s="1405"/>
      <c r="E4" s="346"/>
      <c r="F4" s="345"/>
    </row>
    <row r="5" spans="1:12" x14ac:dyDescent="0.2">
      <c r="A5" s="338">
        <v>1959</v>
      </c>
      <c r="B5" s="338" t="s">
        <v>16703</v>
      </c>
      <c r="C5" s="330">
        <v>36.4</v>
      </c>
      <c r="D5" s="341">
        <v>-20.3</v>
      </c>
      <c r="E5" s="340"/>
      <c r="F5" s="327"/>
    </row>
    <row r="6" spans="1:12" x14ac:dyDescent="0.2">
      <c r="A6" s="338">
        <v>1960</v>
      </c>
      <c r="B6" s="338" t="s">
        <v>16702</v>
      </c>
      <c r="C6" s="330">
        <v>39.700000000000003</v>
      </c>
      <c r="D6" s="341">
        <v>-28.5</v>
      </c>
      <c r="E6" s="340"/>
      <c r="F6" s="327"/>
    </row>
    <row r="7" spans="1:12" x14ac:dyDescent="0.2">
      <c r="A7" s="338">
        <v>1961</v>
      </c>
      <c r="B7" s="338" t="s">
        <v>16701</v>
      </c>
      <c r="C7" s="330">
        <v>37.6</v>
      </c>
      <c r="D7" s="341">
        <v>-34.6</v>
      </c>
      <c r="E7" s="340"/>
      <c r="F7" s="327"/>
    </row>
    <row r="8" spans="1:12" x14ac:dyDescent="0.2">
      <c r="A8" s="338">
        <v>1962</v>
      </c>
      <c r="B8" s="338" t="s">
        <v>16700</v>
      </c>
      <c r="C8" s="330">
        <v>39.1</v>
      </c>
      <c r="D8" s="341">
        <v>-29</v>
      </c>
      <c r="E8" s="340"/>
      <c r="F8" s="327"/>
    </row>
    <row r="9" spans="1:12" x14ac:dyDescent="0.2">
      <c r="A9" s="338">
        <v>1963</v>
      </c>
      <c r="B9" s="338" t="s">
        <v>16699</v>
      </c>
      <c r="C9" s="330">
        <v>38.200000000000003</v>
      </c>
      <c r="D9" s="341">
        <v>-33.9</v>
      </c>
      <c r="E9" s="340"/>
      <c r="F9" s="327"/>
    </row>
    <row r="10" spans="1:12" x14ac:dyDescent="0.2">
      <c r="A10" s="338">
        <v>1964</v>
      </c>
      <c r="B10" s="338" t="s">
        <v>16698</v>
      </c>
      <c r="C10" s="330">
        <v>42.3</v>
      </c>
      <c r="D10" s="341">
        <v>-39.1</v>
      </c>
      <c r="E10" s="340"/>
      <c r="F10" s="327"/>
    </row>
    <row r="11" spans="1:12" x14ac:dyDescent="0.2">
      <c r="A11" s="338">
        <v>1965</v>
      </c>
      <c r="B11" s="338" t="s">
        <v>16697</v>
      </c>
      <c r="C11" s="330">
        <v>40.6</v>
      </c>
      <c r="D11" s="341">
        <v>-39.1</v>
      </c>
      <c r="E11" s="340"/>
      <c r="F11" s="327"/>
    </row>
    <row r="12" spans="1:12" x14ac:dyDescent="0.2">
      <c r="A12" s="338">
        <v>1966</v>
      </c>
      <c r="B12" s="338" t="s">
        <v>16696</v>
      </c>
      <c r="C12" s="330">
        <v>33.200000000000003</v>
      </c>
      <c r="D12" s="341">
        <v>-43.2</v>
      </c>
      <c r="E12" s="340"/>
      <c r="F12" s="327"/>
    </row>
    <row r="13" spans="1:12" x14ac:dyDescent="0.2">
      <c r="A13" s="338">
        <v>1967</v>
      </c>
      <c r="B13" s="338" t="s">
        <v>16695</v>
      </c>
      <c r="C13" s="330">
        <v>38.1</v>
      </c>
      <c r="D13" s="341">
        <v>-43.1</v>
      </c>
      <c r="E13" s="340"/>
      <c r="F13" s="327"/>
    </row>
    <row r="14" spans="1:12" x14ac:dyDescent="0.2">
      <c r="A14" s="338">
        <v>1968</v>
      </c>
      <c r="B14" s="338" t="s">
        <v>16694</v>
      </c>
      <c r="C14" s="330">
        <v>31.9</v>
      </c>
      <c r="D14" s="341">
        <v>-32</v>
      </c>
      <c r="E14" s="340"/>
      <c r="F14" s="327"/>
    </row>
    <row r="15" spans="1:12" x14ac:dyDescent="0.2">
      <c r="A15" s="338">
        <v>1969</v>
      </c>
      <c r="B15" s="338" t="s">
        <v>16693</v>
      </c>
      <c r="C15" s="330">
        <v>30.3</v>
      </c>
      <c r="D15" s="341">
        <v>-23.9</v>
      </c>
      <c r="E15" s="340"/>
      <c r="F15" s="327"/>
    </row>
    <row r="16" spans="1:12" x14ac:dyDescent="0.2">
      <c r="A16" s="338">
        <v>1970</v>
      </c>
      <c r="B16" s="338" t="s">
        <v>16692</v>
      </c>
      <c r="C16" s="330">
        <v>23.3</v>
      </c>
      <c r="D16" s="341">
        <v>-20.100000000000001</v>
      </c>
      <c r="E16" s="340"/>
      <c r="F16" s="327"/>
    </row>
    <row r="17" spans="1:6" x14ac:dyDescent="0.2">
      <c r="A17" s="338">
        <v>1971</v>
      </c>
      <c r="B17" s="338" t="s">
        <v>16691</v>
      </c>
      <c r="C17" s="330">
        <v>26.1</v>
      </c>
      <c r="D17" s="341">
        <v>-21.7</v>
      </c>
      <c r="E17" s="340"/>
      <c r="F17" s="327"/>
    </row>
    <row r="18" spans="1:6" x14ac:dyDescent="0.2">
      <c r="A18" s="338">
        <v>1972</v>
      </c>
      <c r="B18" s="338" t="s">
        <v>16690</v>
      </c>
      <c r="C18" s="330">
        <v>18.8</v>
      </c>
      <c r="D18" s="341">
        <v>-28.6</v>
      </c>
      <c r="E18" s="344"/>
      <c r="F18" s="327"/>
    </row>
    <row r="19" spans="1:6" x14ac:dyDescent="0.2">
      <c r="A19" s="338">
        <v>1973</v>
      </c>
      <c r="B19" s="338" t="s">
        <v>16689</v>
      </c>
      <c r="C19" s="330">
        <v>12.4</v>
      </c>
      <c r="D19" s="341">
        <v>-11.7</v>
      </c>
      <c r="E19" s="344"/>
      <c r="F19" s="327"/>
    </row>
    <row r="20" spans="1:6" x14ac:dyDescent="0.2">
      <c r="A20" s="338">
        <v>1974</v>
      </c>
      <c r="B20" s="338" t="s">
        <v>16688</v>
      </c>
      <c r="C20" s="330">
        <v>6.8</v>
      </c>
      <c r="D20" s="341">
        <v>-3</v>
      </c>
      <c r="E20" s="340"/>
      <c r="F20" s="327"/>
    </row>
    <row r="21" spans="1:6" x14ac:dyDescent="0.2">
      <c r="A21" s="338">
        <v>1975</v>
      </c>
      <c r="B21" s="338" t="s">
        <v>16687</v>
      </c>
      <c r="C21" s="330">
        <v>4.5999999999999996</v>
      </c>
      <c r="D21" s="341">
        <v>-20</v>
      </c>
      <c r="E21" s="340"/>
      <c r="F21" s="327"/>
    </row>
    <row r="22" spans="1:6" x14ac:dyDescent="0.2">
      <c r="A22" s="338">
        <v>1976</v>
      </c>
      <c r="B22" s="338" t="s">
        <v>16686</v>
      </c>
      <c r="C22" s="330">
        <v>2.7</v>
      </c>
      <c r="D22" s="341">
        <v>-5.8</v>
      </c>
      <c r="E22" s="340"/>
      <c r="F22" s="327"/>
    </row>
    <row r="23" spans="1:6" x14ac:dyDescent="0.2">
      <c r="A23" s="338">
        <v>1977</v>
      </c>
      <c r="B23" s="338" t="s">
        <v>16685</v>
      </c>
      <c r="C23" s="330">
        <v>-1.1000000000000001</v>
      </c>
      <c r="D23" s="341">
        <v>-10.8</v>
      </c>
      <c r="E23" s="340"/>
      <c r="F23" s="327"/>
    </row>
    <row r="24" spans="1:6" x14ac:dyDescent="0.2">
      <c r="A24" s="338">
        <v>1978</v>
      </c>
      <c r="B24" s="338" t="s">
        <v>16684</v>
      </c>
      <c r="C24" s="330">
        <v>-1</v>
      </c>
      <c r="D24" s="341">
        <v>-17.3</v>
      </c>
      <c r="E24" s="340"/>
      <c r="F24" s="327"/>
    </row>
    <row r="25" spans="1:6" x14ac:dyDescent="0.2">
      <c r="A25" s="338">
        <v>1979</v>
      </c>
      <c r="B25" s="338" t="s">
        <v>16683</v>
      </c>
      <c r="C25" s="330">
        <v>1.8</v>
      </c>
      <c r="D25" s="341">
        <v>-14.6</v>
      </c>
      <c r="E25" s="340"/>
      <c r="F25" s="327"/>
    </row>
    <row r="26" spans="1:6" x14ac:dyDescent="0.2">
      <c r="A26" s="338">
        <v>1980</v>
      </c>
      <c r="B26" s="338" t="s">
        <v>16682</v>
      </c>
      <c r="C26" s="330">
        <v>4.3</v>
      </c>
      <c r="D26" s="341">
        <v>-16.3</v>
      </c>
      <c r="E26" s="340"/>
      <c r="F26" s="327"/>
    </row>
    <row r="27" spans="1:6" x14ac:dyDescent="0.2">
      <c r="A27" s="338">
        <v>1981</v>
      </c>
      <c r="B27" s="338" t="s">
        <v>16681</v>
      </c>
      <c r="C27" s="330">
        <v>6.6</v>
      </c>
      <c r="D27" s="341">
        <v>-23.1</v>
      </c>
      <c r="E27" s="340"/>
      <c r="F27" s="327"/>
    </row>
    <row r="28" spans="1:6" x14ac:dyDescent="0.2">
      <c r="A28" s="338">
        <v>1982</v>
      </c>
      <c r="B28" s="338" t="s">
        <v>16680</v>
      </c>
      <c r="C28" s="330">
        <v>1.5</v>
      </c>
      <c r="D28" s="341">
        <v>-16.850000000000001</v>
      </c>
      <c r="E28" s="340"/>
      <c r="F28" s="327"/>
    </row>
    <row r="29" spans="1:6" x14ac:dyDescent="0.2">
      <c r="A29" s="338">
        <v>1983</v>
      </c>
      <c r="B29" s="338" t="s">
        <v>16679</v>
      </c>
      <c r="C29" s="330">
        <v>1.8</v>
      </c>
      <c r="D29" s="341">
        <v>-19.72</v>
      </c>
      <c r="E29" s="340"/>
      <c r="F29" s="327"/>
    </row>
    <row r="30" spans="1:6" x14ac:dyDescent="0.2">
      <c r="A30" s="338">
        <v>1984</v>
      </c>
      <c r="B30" s="338" t="s">
        <v>16678</v>
      </c>
      <c r="C30" s="330">
        <v>1.4</v>
      </c>
      <c r="D30" s="341">
        <v>-12.04</v>
      </c>
      <c r="E30" s="340"/>
      <c r="F30" s="327"/>
    </row>
    <row r="31" spans="1:6" x14ac:dyDescent="0.2">
      <c r="A31" s="338">
        <v>1985</v>
      </c>
      <c r="B31" s="338" t="s">
        <v>16677</v>
      </c>
      <c r="C31" s="330">
        <v>3.7</v>
      </c>
      <c r="D31" s="341">
        <v>-14.99</v>
      </c>
      <c r="E31" s="340"/>
      <c r="F31" s="327"/>
    </row>
    <row r="32" spans="1:6" x14ac:dyDescent="0.2">
      <c r="A32" s="338">
        <v>1986</v>
      </c>
      <c r="B32" s="338" t="s">
        <v>16676</v>
      </c>
      <c r="C32" s="330">
        <v>1.6</v>
      </c>
      <c r="D32" s="341">
        <v>-17.63</v>
      </c>
      <c r="E32" s="340"/>
      <c r="F32" s="327"/>
    </row>
    <row r="33" spans="1:6" x14ac:dyDescent="0.2">
      <c r="A33" s="338">
        <v>1987</v>
      </c>
      <c r="B33" s="338" t="s">
        <v>16675</v>
      </c>
      <c r="C33" s="330">
        <v>4.7</v>
      </c>
      <c r="D33" s="341">
        <v>-18.039000000000001</v>
      </c>
      <c r="E33" s="340"/>
      <c r="F33" s="327"/>
    </row>
    <row r="34" spans="1:6" x14ac:dyDescent="0.2">
      <c r="A34" s="338">
        <v>1988</v>
      </c>
      <c r="B34" s="338" t="s">
        <v>16674</v>
      </c>
      <c r="C34" s="330">
        <v>4.9000000000000004</v>
      </c>
      <c r="D34" s="341">
        <v>-27.23</v>
      </c>
      <c r="E34" s="340"/>
      <c r="F34" s="327"/>
    </row>
    <row r="35" spans="1:6" x14ac:dyDescent="0.2">
      <c r="A35" s="338">
        <v>1989</v>
      </c>
      <c r="B35" s="338" t="s">
        <v>16673</v>
      </c>
      <c r="C35" s="330">
        <v>3.1</v>
      </c>
      <c r="D35" s="341">
        <v>-2.907</v>
      </c>
      <c r="E35" s="340"/>
      <c r="F35" s="327"/>
    </row>
    <row r="36" spans="1:6" x14ac:dyDescent="0.2">
      <c r="A36" s="338">
        <v>1990</v>
      </c>
      <c r="B36" s="338" t="s">
        <v>16672</v>
      </c>
      <c r="C36" s="330">
        <v>-1.4</v>
      </c>
      <c r="D36" s="341">
        <v>4.9850000000000003</v>
      </c>
      <c r="E36" s="340"/>
      <c r="F36" s="327"/>
    </row>
    <row r="37" spans="1:6" x14ac:dyDescent="0.2">
      <c r="A37" s="338">
        <v>1991</v>
      </c>
      <c r="B37" s="338" t="s">
        <v>16671</v>
      </c>
      <c r="C37" s="330">
        <v>5.8</v>
      </c>
      <c r="D37" s="341">
        <v>-1.9159999999999999</v>
      </c>
      <c r="E37" s="340"/>
      <c r="F37" s="327"/>
    </row>
    <row r="38" spans="1:6" x14ac:dyDescent="0.2">
      <c r="A38" s="338">
        <v>1992</v>
      </c>
      <c r="B38" s="338" t="s">
        <v>16670</v>
      </c>
      <c r="C38" s="330">
        <v>5.9</v>
      </c>
      <c r="D38" s="341">
        <v>-1.9</v>
      </c>
      <c r="E38" s="340"/>
      <c r="F38" s="327"/>
    </row>
    <row r="39" spans="1:6" x14ac:dyDescent="0.2">
      <c r="A39" s="338">
        <v>1993</v>
      </c>
      <c r="B39" s="338" t="s">
        <v>16669</v>
      </c>
      <c r="C39" s="330">
        <v>2.4</v>
      </c>
      <c r="D39" s="341">
        <v>4.7</v>
      </c>
      <c r="E39" s="340"/>
      <c r="F39" s="327"/>
    </row>
    <row r="40" spans="1:6" x14ac:dyDescent="0.2">
      <c r="A40" s="338">
        <v>1994</v>
      </c>
      <c r="B40" s="338" t="s">
        <v>16668</v>
      </c>
      <c r="C40" s="330">
        <v>0.5</v>
      </c>
      <c r="D40" s="341">
        <v>9.4</v>
      </c>
      <c r="E40" s="340"/>
      <c r="F40" s="327"/>
    </row>
    <row r="41" spans="1:6" x14ac:dyDescent="0.2">
      <c r="A41" s="338">
        <v>1995</v>
      </c>
      <c r="B41" s="338" t="s">
        <v>16667</v>
      </c>
      <c r="C41" s="330">
        <v>0.9</v>
      </c>
      <c r="D41" s="341">
        <v>2.4</v>
      </c>
      <c r="E41" s="340"/>
      <c r="F41" s="327"/>
    </row>
    <row r="42" spans="1:6" x14ac:dyDescent="0.2">
      <c r="A42" s="338">
        <v>1996</v>
      </c>
      <c r="B42" s="338" t="s">
        <v>16666</v>
      </c>
      <c r="C42" s="330">
        <v>-2.2999999999999998</v>
      </c>
      <c r="D42" s="341">
        <v>-7.2</v>
      </c>
      <c r="E42" s="340"/>
      <c r="F42" s="327"/>
    </row>
    <row r="43" spans="1:6" x14ac:dyDescent="0.2">
      <c r="A43" s="338">
        <v>1997</v>
      </c>
      <c r="B43" s="338" t="s">
        <v>16665</v>
      </c>
      <c r="C43" s="330">
        <v>0.1</v>
      </c>
      <c r="D43" s="341">
        <v>-7.5</v>
      </c>
      <c r="E43" s="340"/>
      <c r="F43" s="327"/>
    </row>
    <row r="44" spans="1:6" x14ac:dyDescent="0.2">
      <c r="A44" s="338">
        <v>1998</v>
      </c>
      <c r="B44" s="338" t="s">
        <v>16664</v>
      </c>
      <c r="C44" s="330">
        <v>-0.5</v>
      </c>
      <c r="D44" s="341">
        <v>-5.7</v>
      </c>
      <c r="E44" s="340"/>
      <c r="F44" s="327"/>
    </row>
    <row r="45" spans="1:6" x14ac:dyDescent="0.2">
      <c r="A45" s="338">
        <v>1999</v>
      </c>
      <c r="B45" s="338" t="s">
        <v>16663</v>
      </c>
      <c r="C45" s="330">
        <v>-3.7</v>
      </c>
      <c r="D45" s="341">
        <v>-2.2000000000000002</v>
      </c>
      <c r="E45" s="340"/>
      <c r="F45" s="327"/>
    </row>
    <row r="46" spans="1:6" x14ac:dyDescent="0.2">
      <c r="A46" s="338">
        <v>2000</v>
      </c>
      <c r="B46" s="338" t="s">
        <v>16662</v>
      </c>
      <c r="C46" s="330">
        <v>-5.7</v>
      </c>
      <c r="D46" s="341">
        <v>-3.6</v>
      </c>
      <c r="E46" s="340"/>
      <c r="F46" s="327"/>
    </row>
    <row r="47" spans="1:6" x14ac:dyDescent="0.2">
      <c r="A47" s="338">
        <v>2001</v>
      </c>
      <c r="B47" s="338" t="s">
        <v>16661</v>
      </c>
      <c r="C47" s="330">
        <v>-3.9</v>
      </c>
      <c r="D47" s="341">
        <v>5.2</v>
      </c>
      <c r="E47" s="340"/>
      <c r="F47" s="327"/>
    </row>
    <row r="48" spans="1:6" x14ac:dyDescent="0.2">
      <c r="A48" s="338">
        <v>2002</v>
      </c>
      <c r="B48" s="338" t="s">
        <v>16660</v>
      </c>
      <c r="C48" s="330">
        <v>-6.1</v>
      </c>
      <c r="D48" s="341">
        <v>6.3</v>
      </c>
      <c r="E48" s="340"/>
      <c r="F48" s="327"/>
    </row>
    <row r="49" spans="1:18" x14ac:dyDescent="0.2">
      <c r="A49" s="338">
        <v>2003</v>
      </c>
      <c r="B49" s="338" t="s">
        <v>16659</v>
      </c>
      <c r="C49" s="330">
        <v>-6.5</v>
      </c>
      <c r="D49" s="341">
        <v>5.6</v>
      </c>
      <c r="E49" s="340"/>
      <c r="F49" s="327"/>
    </row>
    <row r="50" spans="1:18" x14ac:dyDescent="0.2">
      <c r="A50" s="338">
        <v>2004</v>
      </c>
      <c r="B50" s="338" t="s">
        <v>16658</v>
      </c>
      <c r="C50" s="330">
        <v>-4</v>
      </c>
      <c r="D50" s="341">
        <v>18.600000000000001</v>
      </c>
      <c r="E50" s="340"/>
      <c r="F50" s="327"/>
    </row>
    <row r="51" spans="1:18" x14ac:dyDescent="0.2">
      <c r="A51" s="338">
        <v>2005</v>
      </c>
      <c r="B51" s="338" t="s">
        <v>16657</v>
      </c>
      <c r="C51" s="330">
        <v>-2.2999999999999998</v>
      </c>
      <c r="D51" s="341">
        <v>25.3</v>
      </c>
      <c r="E51" s="340"/>
      <c r="F51" s="327"/>
    </row>
    <row r="52" spans="1:18" x14ac:dyDescent="0.2">
      <c r="A52" s="338">
        <v>2006</v>
      </c>
      <c r="B52" s="338" t="s">
        <v>16656</v>
      </c>
      <c r="C52" s="330">
        <v>-0.3</v>
      </c>
      <c r="D52" s="341">
        <v>18.8</v>
      </c>
      <c r="E52" s="340"/>
      <c r="F52" s="327"/>
    </row>
    <row r="53" spans="1:18" x14ac:dyDescent="0.2">
      <c r="A53" s="338">
        <v>2007</v>
      </c>
      <c r="B53" s="338" t="s">
        <v>16655</v>
      </c>
      <c r="C53" s="330">
        <v>1.1000000000000001</v>
      </c>
      <c r="D53" s="341">
        <v>33</v>
      </c>
      <c r="E53" s="340"/>
      <c r="F53" s="327"/>
    </row>
    <row r="54" spans="1:18" x14ac:dyDescent="0.2">
      <c r="A54" s="338">
        <v>2008</v>
      </c>
      <c r="B54" s="338" t="s">
        <v>16654</v>
      </c>
      <c r="C54" s="330">
        <v>3.9</v>
      </c>
      <c r="D54" s="341">
        <v>26.4</v>
      </c>
      <c r="E54" s="340"/>
      <c r="F54" s="327"/>
    </row>
    <row r="55" spans="1:18" x14ac:dyDescent="0.2">
      <c r="A55" s="338">
        <v>2009</v>
      </c>
      <c r="B55" s="338" t="s">
        <v>16653</v>
      </c>
      <c r="C55" s="330">
        <v>4.5999999999999996</v>
      </c>
      <c r="D55" s="341">
        <v>24.4</v>
      </c>
      <c r="E55" s="340"/>
      <c r="F55" s="327"/>
    </row>
    <row r="56" spans="1:18" x14ac:dyDescent="0.2">
      <c r="A56" s="338">
        <v>2010</v>
      </c>
      <c r="B56" s="338" t="s">
        <v>16652</v>
      </c>
      <c r="C56" s="330">
        <v>5.2</v>
      </c>
      <c r="D56" s="341">
        <v>26.1</v>
      </c>
      <c r="E56" s="340"/>
      <c r="F56" s="327"/>
    </row>
    <row r="57" spans="1:18" x14ac:dyDescent="0.2">
      <c r="A57" s="338">
        <v>2011</v>
      </c>
      <c r="B57" s="338" t="s">
        <v>16651</v>
      </c>
      <c r="C57" s="330">
        <v>4.8</v>
      </c>
      <c r="D57" s="341">
        <v>30.2</v>
      </c>
      <c r="E57" s="340"/>
      <c r="F57" s="327"/>
    </row>
    <row r="58" spans="1:18" x14ac:dyDescent="0.2">
      <c r="A58" s="338">
        <v>2012</v>
      </c>
      <c r="B58" s="342" t="s">
        <v>16650</v>
      </c>
      <c r="C58" s="330">
        <v>4.2</v>
      </c>
      <c r="D58" s="341">
        <v>12.7</v>
      </c>
      <c r="E58" s="340"/>
      <c r="F58" s="327"/>
    </row>
    <row r="59" spans="1:18" x14ac:dyDescent="0.2">
      <c r="A59" s="338">
        <v>2013</v>
      </c>
      <c r="B59" s="338" t="s">
        <v>16649</v>
      </c>
      <c r="C59" s="330">
        <v>0.9</v>
      </c>
      <c r="D59" s="341">
        <v>10</v>
      </c>
      <c r="E59" s="340"/>
      <c r="F59" s="327"/>
    </row>
    <row r="60" spans="1:18" x14ac:dyDescent="0.2">
      <c r="A60" s="338">
        <v>2014</v>
      </c>
      <c r="B60" s="342" t="s">
        <v>16648</v>
      </c>
      <c r="C60" s="330">
        <v>3.5169999999999999</v>
      </c>
      <c r="D60" s="341">
        <v>17.585000000000001</v>
      </c>
      <c r="E60" s="340"/>
      <c r="F60" s="327"/>
    </row>
    <row r="61" spans="1:18" x14ac:dyDescent="0.2">
      <c r="A61" s="338">
        <v>2015</v>
      </c>
      <c r="B61" s="338" t="s">
        <v>16647</v>
      </c>
      <c r="C61" s="330">
        <v>-2.032</v>
      </c>
      <c r="D61" s="341">
        <v>27.968</v>
      </c>
      <c r="E61" s="328"/>
      <c r="F61" s="327"/>
      <c r="I61" s="333"/>
    </row>
    <row r="62" spans="1:18" x14ac:dyDescent="0.2">
      <c r="A62" s="343">
        <v>2016</v>
      </c>
      <c r="B62" s="342" t="s">
        <v>16646</v>
      </c>
      <c r="C62" s="330">
        <v>-0.8</v>
      </c>
      <c r="D62" s="341">
        <v>31.693000000000001</v>
      </c>
      <c r="E62" s="328"/>
      <c r="F62" s="327"/>
      <c r="I62" s="333"/>
    </row>
    <row r="63" spans="1:18" x14ac:dyDescent="0.2">
      <c r="A63" s="339">
        <v>2017</v>
      </c>
      <c r="B63" s="338" t="s">
        <v>16645</v>
      </c>
      <c r="C63" s="330">
        <v>-3.8</v>
      </c>
      <c r="D63" s="341">
        <v>23.855</v>
      </c>
      <c r="E63" s="340"/>
      <c r="F63" s="327"/>
      <c r="I63" s="333"/>
    </row>
    <row r="64" spans="1:18" x14ac:dyDescent="0.2">
      <c r="A64" s="339">
        <v>2018</v>
      </c>
      <c r="B64" s="338" t="s">
        <v>16644</v>
      </c>
      <c r="C64" s="330">
        <v>-7.7</v>
      </c>
      <c r="D64" s="330">
        <v>20.9</v>
      </c>
      <c r="E64" s="328"/>
      <c r="F64" s="327"/>
      <c r="I64" s="333"/>
      <c r="J64" s="333"/>
      <c r="K64" s="333"/>
      <c r="L64" s="333"/>
      <c r="M64" s="333"/>
      <c r="N64" s="333"/>
      <c r="O64" s="333"/>
      <c r="P64" s="333"/>
      <c r="Q64" s="337"/>
      <c r="R64" s="333"/>
    </row>
    <row r="65" spans="1:12" x14ac:dyDescent="0.2">
      <c r="A65" s="336">
        <v>2019</v>
      </c>
      <c r="B65" s="335" t="s">
        <v>16643</v>
      </c>
      <c r="C65" s="334">
        <v>-5.6</v>
      </c>
      <c r="D65" s="334">
        <v>30.2</v>
      </c>
      <c r="E65" s="328"/>
      <c r="F65" s="327"/>
      <c r="I65" s="333"/>
    </row>
    <row r="66" spans="1:12" x14ac:dyDescent="0.2">
      <c r="A66" s="332"/>
      <c r="B66" s="331"/>
      <c r="C66" s="330"/>
      <c r="D66" s="329"/>
      <c r="E66" s="328"/>
      <c r="F66" s="327"/>
      <c r="H66" s="260"/>
      <c r="I66" s="326"/>
      <c r="J66" s="260"/>
      <c r="K66" s="260"/>
      <c r="L66" s="260"/>
    </row>
    <row r="67" spans="1:12" x14ac:dyDescent="0.2">
      <c r="A67" s="325" t="s">
        <v>16642</v>
      </c>
      <c r="B67" s="324"/>
      <c r="C67" s="324"/>
      <c r="D67" s="324"/>
      <c r="E67" s="321"/>
      <c r="F67" s="321"/>
    </row>
    <row r="68" spans="1:12" ht="11.45" customHeight="1" x14ac:dyDescent="0.2">
      <c r="A68" s="1407" t="s">
        <v>16641</v>
      </c>
      <c r="B68" s="1407"/>
      <c r="C68" s="1407"/>
      <c r="D68" s="1407"/>
      <c r="E68" s="321"/>
      <c r="F68" s="321"/>
    </row>
    <row r="69" spans="1:12" ht="11.45" customHeight="1" x14ac:dyDescent="0.2">
      <c r="A69" s="1399" t="s">
        <v>16640</v>
      </c>
      <c r="B69" s="1399"/>
      <c r="C69" s="1399"/>
      <c r="D69" s="1399"/>
      <c r="E69" s="321"/>
      <c r="F69" s="321"/>
    </row>
    <row r="70" spans="1:12" ht="11.45" customHeight="1" x14ac:dyDescent="0.2">
      <c r="A70" s="1406" t="s">
        <v>16639</v>
      </c>
      <c r="B70" s="1406"/>
      <c r="C70" s="1406"/>
      <c r="D70" s="1406"/>
      <c r="E70" s="323"/>
      <c r="F70" s="321"/>
    </row>
    <row r="71" spans="1:12" ht="11.45" customHeight="1" x14ac:dyDescent="0.2">
      <c r="A71" s="1406"/>
      <c r="B71" s="1406"/>
      <c r="C71" s="1406"/>
      <c r="D71" s="1406"/>
      <c r="E71" s="323"/>
      <c r="F71" s="321"/>
    </row>
    <row r="72" spans="1:12" ht="11.45" customHeight="1" x14ac:dyDescent="0.2">
      <c r="A72" s="1406"/>
      <c r="B72" s="1406"/>
      <c r="C72" s="1406"/>
      <c r="D72" s="1406"/>
      <c r="E72" s="323"/>
      <c r="F72" s="321"/>
    </row>
    <row r="73" spans="1:12" ht="11.45" customHeight="1" x14ac:dyDescent="0.2">
      <c r="A73" s="1406"/>
      <c r="B73" s="1406"/>
      <c r="C73" s="1406"/>
      <c r="D73" s="1406"/>
      <c r="E73" s="323"/>
      <c r="F73" s="321"/>
    </row>
    <row r="74" spans="1:12" ht="11.45" customHeight="1" x14ac:dyDescent="0.2">
      <c r="A74" s="1406"/>
      <c r="B74" s="1406"/>
      <c r="C74" s="1406"/>
      <c r="D74" s="1406"/>
      <c r="E74" s="323"/>
      <c r="F74" s="321"/>
    </row>
    <row r="75" spans="1:12" ht="11.45" customHeight="1" x14ac:dyDescent="0.2">
      <c r="A75" s="323"/>
      <c r="B75" s="323"/>
      <c r="C75" s="323"/>
      <c r="D75" s="323"/>
      <c r="E75" s="323"/>
      <c r="F75" s="321"/>
    </row>
    <row r="76" spans="1:12" ht="11.45" customHeight="1" x14ac:dyDescent="0.2">
      <c r="A76" s="1365" t="s">
        <v>0</v>
      </c>
      <c r="B76" s="1365"/>
      <c r="C76" s="254"/>
      <c r="D76" s="322"/>
      <c r="E76" s="321"/>
      <c r="F76" s="321"/>
    </row>
    <row r="77" spans="1:12" ht="11.45" customHeight="1" x14ac:dyDescent="0.2"/>
    <row r="78" spans="1:12" ht="11.45" customHeight="1" x14ac:dyDescent="0.2"/>
    <row r="79" spans="1:12" ht="11.45" customHeight="1" x14ac:dyDescent="0.2"/>
  </sheetData>
  <mergeCells count="9">
    <mergeCell ref="A69:D69"/>
    <mergeCell ref="A76:B76"/>
    <mergeCell ref="A1:G1"/>
    <mergeCell ref="A3:A4"/>
    <mergeCell ref="B3:B4"/>
    <mergeCell ref="C3:C4"/>
    <mergeCell ref="D3:D4"/>
    <mergeCell ref="A70:D74"/>
    <mergeCell ref="A68:D68"/>
  </mergeCells>
  <hyperlinks>
    <hyperlink ref="H2:L2" location="Contents!A1" display="back to contents"/>
    <hyperlink ref="I1" location="Contents!A1" display="back to contents"/>
  </hyperlink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4"/>
  <sheetViews>
    <sheetView showGridLines="0" workbookViewId="0">
      <selection sqref="A1:G1"/>
    </sheetView>
  </sheetViews>
  <sheetFormatPr defaultColWidth="9.140625" defaultRowHeight="12.75" x14ac:dyDescent="0.2"/>
  <cols>
    <col min="1" max="1" width="9.140625" style="1"/>
    <col min="2" max="2" width="12.28515625" style="5" customWidth="1"/>
    <col min="3" max="3" width="19.28515625" style="4" customWidth="1"/>
    <col min="4" max="4" width="19.28515625" style="1" customWidth="1"/>
    <col min="5" max="5" width="19.28515625" style="3" customWidth="1"/>
    <col min="6" max="6" width="4.85546875" style="2" customWidth="1"/>
    <col min="7" max="7" width="9.140625" style="1"/>
    <col min="8" max="8" width="10.140625" style="1" bestFit="1" customWidth="1"/>
    <col min="9" max="16384" width="9.140625" style="1"/>
  </cols>
  <sheetData>
    <row r="1" spans="1:10" s="30" customFormat="1" ht="18" customHeight="1" x14ac:dyDescent="0.25">
      <c r="A1" s="1270" t="s">
        <v>46</v>
      </c>
      <c r="B1" s="1270"/>
      <c r="C1" s="1270"/>
      <c r="D1" s="1270"/>
      <c r="E1" s="1270"/>
      <c r="F1" s="1270"/>
      <c r="G1" s="1270"/>
      <c r="I1" s="1269" t="s">
        <v>45</v>
      </c>
      <c r="J1" s="1269"/>
    </row>
    <row r="2" spans="1:10" s="30" customFormat="1" ht="15" customHeight="1" x14ac:dyDescent="0.25">
      <c r="B2" s="34"/>
      <c r="C2" s="35"/>
      <c r="D2" s="34"/>
      <c r="E2" s="33"/>
      <c r="F2" s="32"/>
      <c r="G2" s="31"/>
    </row>
    <row r="3" spans="1:10" s="28" customFormat="1" x14ac:dyDescent="0.2">
      <c r="A3" s="1271" t="s">
        <v>44</v>
      </c>
      <c r="B3" s="1271" t="s">
        <v>43</v>
      </c>
      <c r="C3" s="1273" t="s">
        <v>42</v>
      </c>
      <c r="D3" s="1273" t="s">
        <v>41</v>
      </c>
      <c r="E3" s="1273" t="s">
        <v>40</v>
      </c>
      <c r="F3" s="29"/>
    </row>
    <row r="4" spans="1:10" s="28" customFormat="1" x14ac:dyDescent="0.2">
      <c r="A4" s="1271"/>
      <c r="B4" s="1271"/>
      <c r="C4" s="1273"/>
      <c r="D4" s="1273"/>
      <c r="E4" s="1273"/>
      <c r="F4" s="29"/>
    </row>
    <row r="5" spans="1:10" s="17" customFormat="1" ht="14.1" customHeight="1" x14ac:dyDescent="0.2">
      <c r="A5" s="1271"/>
      <c r="B5" s="1271"/>
      <c r="C5" s="1273"/>
      <c r="D5" s="1273"/>
      <c r="E5" s="1273"/>
    </row>
    <row r="6" spans="1:10" s="17" customFormat="1" ht="14.1" customHeight="1" x14ac:dyDescent="0.2">
      <c r="A6" s="1271"/>
      <c r="B6" s="1271"/>
      <c r="C6" s="1273"/>
      <c r="D6" s="1273"/>
      <c r="E6" s="1273"/>
    </row>
    <row r="7" spans="1:10" s="17" customFormat="1" ht="14.1" customHeight="1" x14ac:dyDescent="0.2">
      <c r="A7" s="1271"/>
      <c r="B7" s="1271"/>
      <c r="C7" s="1273"/>
      <c r="D7" s="1273"/>
      <c r="E7" s="1273"/>
    </row>
    <row r="8" spans="1:10" s="17" customFormat="1" ht="14.1" customHeight="1" x14ac:dyDescent="0.2">
      <c r="A8" s="1271"/>
      <c r="B8" s="1271"/>
      <c r="C8" s="1273"/>
      <c r="D8" s="1273"/>
      <c r="E8" s="1273"/>
    </row>
    <row r="9" spans="1:10" s="17" customFormat="1" x14ac:dyDescent="0.2">
      <c r="A9" s="1272"/>
      <c r="B9" s="1272"/>
      <c r="C9" s="1274"/>
      <c r="D9" s="1274"/>
      <c r="E9" s="1274"/>
    </row>
    <row r="10" spans="1:10" s="17" customFormat="1" ht="14.1" customHeight="1" x14ac:dyDescent="0.2">
      <c r="A10" s="1266" t="s">
        <v>39</v>
      </c>
      <c r="B10" s="21">
        <v>43829</v>
      </c>
      <c r="C10" s="25">
        <v>0</v>
      </c>
      <c r="D10" s="24">
        <v>0</v>
      </c>
      <c r="E10" s="24">
        <v>-115</v>
      </c>
      <c r="G10" s="16">
        <v>-115</v>
      </c>
    </row>
    <row r="11" spans="1:10" s="17" customFormat="1" ht="14.1" customHeight="1" x14ac:dyDescent="0.2">
      <c r="A11" s="1267"/>
      <c r="B11" s="21">
        <v>43830</v>
      </c>
      <c r="C11" s="25">
        <v>0</v>
      </c>
      <c r="D11" s="24">
        <v>0</v>
      </c>
      <c r="E11" s="24">
        <v>-115</v>
      </c>
      <c r="G11" s="16">
        <v>-115</v>
      </c>
    </row>
    <row r="12" spans="1:10" s="17" customFormat="1" ht="14.1" customHeight="1" x14ac:dyDescent="0.2">
      <c r="A12" s="1267"/>
      <c r="B12" s="21">
        <v>43831</v>
      </c>
      <c r="C12" s="25">
        <v>0</v>
      </c>
      <c r="D12" s="24">
        <v>0</v>
      </c>
      <c r="E12" s="24">
        <v>-115</v>
      </c>
      <c r="G12" s="16">
        <v>-115</v>
      </c>
    </row>
    <row r="13" spans="1:10" s="17" customFormat="1" ht="14.1" customHeight="1" x14ac:dyDescent="0.2">
      <c r="A13" s="1267"/>
      <c r="B13" s="21">
        <v>43832</v>
      </c>
      <c r="C13" s="25">
        <v>0</v>
      </c>
      <c r="D13" s="24">
        <v>0</v>
      </c>
      <c r="E13" s="24">
        <v>-115</v>
      </c>
      <c r="G13" s="16">
        <v>-115</v>
      </c>
    </row>
    <row r="14" spans="1:10" s="17" customFormat="1" ht="14.1" customHeight="1" x14ac:dyDescent="0.2">
      <c r="A14" s="1267"/>
      <c r="B14" s="21">
        <v>43833</v>
      </c>
      <c r="C14" s="25">
        <v>0</v>
      </c>
      <c r="D14" s="24">
        <v>0</v>
      </c>
      <c r="E14" s="24">
        <v>-115</v>
      </c>
      <c r="G14" s="16">
        <v>-115</v>
      </c>
    </row>
    <row r="15" spans="1:10" s="17" customFormat="1" ht="14.1" customHeight="1" x14ac:dyDescent="0.2">
      <c r="A15" s="1267"/>
      <c r="B15" s="21">
        <v>43834</v>
      </c>
      <c r="C15" s="25">
        <v>0</v>
      </c>
      <c r="D15" s="24">
        <v>0</v>
      </c>
      <c r="E15" s="24">
        <v>-115</v>
      </c>
      <c r="G15" s="16">
        <v>-115</v>
      </c>
    </row>
    <row r="16" spans="1:10" s="17" customFormat="1" ht="14.1" customHeight="1" x14ac:dyDescent="0.2">
      <c r="A16" s="1268"/>
      <c r="B16" s="12">
        <v>43835</v>
      </c>
      <c r="C16" s="27">
        <v>0</v>
      </c>
      <c r="D16" s="26">
        <v>0</v>
      </c>
      <c r="E16" s="26">
        <v>-115</v>
      </c>
      <c r="G16" s="16"/>
    </row>
    <row r="17" spans="1:7" s="17" customFormat="1" ht="14.1" customHeight="1" x14ac:dyDescent="0.2">
      <c r="A17" s="1266" t="s">
        <v>38</v>
      </c>
      <c r="B17" s="21">
        <v>43836</v>
      </c>
      <c r="C17" s="25">
        <v>0</v>
      </c>
      <c r="D17" s="24">
        <v>0</v>
      </c>
      <c r="E17" s="24">
        <v>-107.59999999999991</v>
      </c>
      <c r="G17" s="16">
        <v>-107.59999999999991</v>
      </c>
    </row>
    <row r="18" spans="1:7" s="17" customFormat="1" ht="14.1" customHeight="1" x14ac:dyDescent="0.2">
      <c r="A18" s="1267"/>
      <c r="B18" s="21">
        <v>43837</v>
      </c>
      <c r="C18" s="25">
        <v>0</v>
      </c>
      <c r="D18" s="24">
        <v>0</v>
      </c>
      <c r="E18" s="24">
        <v>-107.59999999999991</v>
      </c>
      <c r="G18" s="16">
        <v>-107.59999999999991</v>
      </c>
    </row>
    <row r="19" spans="1:7" s="17" customFormat="1" ht="14.1" customHeight="1" x14ac:dyDescent="0.2">
      <c r="A19" s="1267"/>
      <c r="B19" s="21">
        <v>43838</v>
      </c>
      <c r="C19" s="25">
        <v>0</v>
      </c>
      <c r="D19" s="24">
        <v>0</v>
      </c>
      <c r="E19" s="24">
        <v>-107.59999999999991</v>
      </c>
      <c r="G19" s="16">
        <v>-107.59999999999991</v>
      </c>
    </row>
    <row r="20" spans="1:7" s="17" customFormat="1" ht="14.1" customHeight="1" x14ac:dyDescent="0.2">
      <c r="A20" s="1267"/>
      <c r="B20" s="21">
        <v>43839</v>
      </c>
      <c r="C20" s="25">
        <v>0</v>
      </c>
      <c r="D20" s="24">
        <v>0</v>
      </c>
      <c r="E20" s="24">
        <v>-107.59999999999991</v>
      </c>
      <c r="G20" s="16">
        <v>-107.59999999999991</v>
      </c>
    </row>
    <row r="21" spans="1:7" s="17" customFormat="1" ht="14.1" customHeight="1" x14ac:dyDescent="0.2">
      <c r="A21" s="1267"/>
      <c r="B21" s="21">
        <v>43840</v>
      </c>
      <c r="C21" s="25">
        <v>0</v>
      </c>
      <c r="D21" s="24">
        <v>0</v>
      </c>
      <c r="E21" s="24">
        <v>-107.59999999999991</v>
      </c>
      <c r="G21" s="16">
        <v>-107.59999999999991</v>
      </c>
    </row>
    <row r="22" spans="1:7" s="17" customFormat="1" ht="14.1" customHeight="1" x14ac:dyDescent="0.2">
      <c r="A22" s="1267"/>
      <c r="B22" s="21">
        <v>43841</v>
      </c>
      <c r="C22" s="25">
        <v>0</v>
      </c>
      <c r="D22" s="24">
        <v>0</v>
      </c>
      <c r="E22" s="24">
        <v>-107.59999999999991</v>
      </c>
      <c r="G22" s="16">
        <v>-107.59999999999991</v>
      </c>
    </row>
    <row r="23" spans="1:7" s="17" customFormat="1" ht="14.1" customHeight="1" x14ac:dyDescent="0.2">
      <c r="A23" s="1268"/>
      <c r="B23" s="12">
        <v>43842</v>
      </c>
      <c r="C23" s="27">
        <v>0</v>
      </c>
      <c r="D23" s="26">
        <v>0</v>
      </c>
      <c r="E23" s="26">
        <v>-107.59999999999991</v>
      </c>
      <c r="G23" s="16"/>
    </row>
    <row r="24" spans="1:7" s="17" customFormat="1" ht="14.1" customHeight="1" x14ac:dyDescent="0.2">
      <c r="A24" s="1266" t="s">
        <v>37</v>
      </c>
      <c r="B24" s="21">
        <v>43843</v>
      </c>
      <c r="C24" s="25">
        <v>0</v>
      </c>
      <c r="D24" s="24">
        <v>0</v>
      </c>
      <c r="E24" s="24">
        <v>-167.59999999999991</v>
      </c>
      <c r="G24" s="16">
        <v>-167.59999999999991</v>
      </c>
    </row>
    <row r="25" spans="1:7" s="17" customFormat="1" ht="14.1" customHeight="1" x14ac:dyDescent="0.2">
      <c r="A25" s="1267"/>
      <c r="B25" s="21">
        <v>43844</v>
      </c>
      <c r="C25" s="25">
        <v>0</v>
      </c>
      <c r="D25" s="24">
        <v>0</v>
      </c>
      <c r="E25" s="24">
        <v>-167.59999999999991</v>
      </c>
      <c r="G25" s="16">
        <v>-167.59999999999991</v>
      </c>
    </row>
    <row r="26" spans="1:7" s="17" customFormat="1" ht="14.1" customHeight="1" x14ac:dyDescent="0.2">
      <c r="A26" s="1267"/>
      <c r="B26" s="21">
        <v>43845</v>
      </c>
      <c r="C26" s="25">
        <v>0</v>
      </c>
      <c r="D26" s="24">
        <v>0</v>
      </c>
      <c r="E26" s="24">
        <v>-167.59999999999991</v>
      </c>
      <c r="G26" s="16">
        <v>-167.59999999999991</v>
      </c>
    </row>
    <row r="27" spans="1:7" s="17" customFormat="1" ht="14.1" customHeight="1" x14ac:dyDescent="0.2">
      <c r="A27" s="1267"/>
      <c r="B27" s="21">
        <v>43846</v>
      </c>
      <c r="C27" s="25">
        <v>0</v>
      </c>
      <c r="D27" s="24">
        <v>0</v>
      </c>
      <c r="E27" s="24">
        <v>-167.59999999999991</v>
      </c>
      <c r="G27" s="16">
        <v>-167.59999999999991</v>
      </c>
    </row>
    <row r="28" spans="1:7" s="17" customFormat="1" ht="14.1" customHeight="1" x14ac:dyDescent="0.2">
      <c r="A28" s="1267"/>
      <c r="B28" s="21">
        <v>43847</v>
      </c>
      <c r="C28" s="25">
        <v>0</v>
      </c>
      <c r="D28" s="24">
        <v>0</v>
      </c>
      <c r="E28" s="24">
        <v>-167.59999999999991</v>
      </c>
      <c r="G28" s="16">
        <v>-167.59999999999991</v>
      </c>
    </row>
    <row r="29" spans="1:7" s="17" customFormat="1" ht="14.1" customHeight="1" x14ac:dyDescent="0.2">
      <c r="A29" s="1267"/>
      <c r="B29" s="21">
        <v>43848</v>
      </c>
      <c r="C29" s="25">
        <v>0</v>
      </c>
      <c r="D29" s="24">
        <v>0</v>
      </c>
      <c r="E29" s="24">
        <v>-167.59999999999991</v>
      </c>
      <c r="G29" s="16">
        <v>-167.59999999999991</v>
      </c>
    </row>
    <row r="30" spans="1:7" s="17" customFormat="1" ht="14.1" customHeight="1" x14ac:dyDescent="0.2">
      <c r="A30" s="1268"/>
      <c r="B30" s="12">
        <v>43849</v>
      </c>
      <c r="C30" s="27">
        <v>0</v>
      </c>
      <c r="D30" s="26">
        <v>0</v>
      </c>
      <c r="E30" s="26">
        <v>-167.59999999999991</v>
      </c>
      <c r="G30" s="16"/>
    </row>
    <row r="31" spans="1:7" s="17" customFormat="1" ht="14.1" customHeight="1" x14ac:dyDescent="0.2">
      <c r="A31" s="1266" t="s">
        <v>36</v>
      </c>
      <c r="B31" s="21">
        <v>43850</v>
      </c>
      <c r="C31" s="25">
        <v>0</v>
      </c>
      <c r="D31" s="24">
        <v>0</v>
      </c>
      <c r="E31" s="24">
        <v>-259</v>
      </c>
      <c r="G31" s="16">
        <v>-258.19999999999982</v>
      </c>
    </row>
    <row r="32" spans="1:7" s="17" customFormat="1" ht="14.1" customHeight="1" x14ac:dyDescent="0.2">
      <c r="A32" s="1267"/>
      <c r="B32" s="21">
        <v>43851</v>
      </c>
      <c r="C32" s="25">
        <v>0</v>
      </c>
      <c r="D32" s="24">
        <v>0</v>
      </c>
      <c r="E32" s="24">
        <v>-259</v>
      </c>
      <c r="G32" s="16">
        <v>-258.19999999999982</v>
      </c>
    </row>
    <row r="33" spans="1:7" s="17" customFormat="1" ht="14.1" customHeight="1" x14ac:dyDescent="0.2">
      <c r="A33" s="1267"/>
      <c r="B33" s="21">
        <v>43852</v>
      </c>
      <c r="C33" s="25">
        <v>0</v>
      </c>
      <c r="D33" s="24">
        <v>0</v>
      </c>
      <c r="E33" s="24">
        <v>-259</v>
      </c>
      <c r="G33" s="16">
        <v>-258.19999999999982</v>
      </c>
    </row>
    <row r="34" spans="1:7" s="17" customFormat="1" ht="14.1" customHeight="1" x14ac:dyDescent="0.2">
      <c r="A34" s="1267"/>
      <c r="B34" s="21">
        <v>43853</v>
      </c>
      <c r="C34" s="25">
        <v>0</v>
      </c>
      <c r="D34" s="24">
        <v>0</v>
      </c>
      <c r="E34" s="24">
        <v>-259</v>
      </c>
      <c r="G34" s="16">
        <v>-258.19999999999982</v>
      </c>
    </row>
    <row r="35" spans="1:7" s="17" customFormat="1" ht="14.1" customHeight="1" x14ac:dyDescent="0.2">
      <c r="A35" s="1267"/>
      <c r="B35" s="21">
        <v>43854</v>
      </c>
      <c r="C35" s="25">
        <v>0</v>
      </c>
      <c r="D35" s="24">
        <v>0</v>
      </c>
      <c r="E35" s="24">
        <v>-259</v>
      </c>
      <c r="G35" s="16">
        <v>-258.19999999999982</v>
      </c>
    </row>
    <row r="36" spans="1:7" s="17" customFormat="1" ht="14.1" customHeight="1" x14ac:dyDescent="0.2">
      <c r="A36" s="1267"/>
      <c r="B36" s="21">
        <v>43855</v>
      </c>
      <c r="C36" s="25">
        <v>0</v>
      </c>
      <c r="D36" s="24">
        <v>0</v>
      </c>
      <c r="E36" s="24">
        <v>-259</v>
      </c>
      <c r="G36" s="16">
        <v>-258.19999999999982</v>
      </c>
    </row>
    <row r="37" spans="1:7" s="17" customFormat="1" ht="14.1" customHeight="1" x14ac:dyDescent="0.2">
      <c r="A37" s="1268"/>
      <c r="B37" s="12">
        <v>43856</v>
      </c>
      <c r="C37" s="27">
        <v>0</v>
      </c>
      <c r="D37" s="26">
        <v>0</v>
      </c>
      <c r="E37" s="26">
        <v>-259</v>
      </c>
      <c r="G37" s="16"/>
    </row>
    <row r="38" spans="1:7" s="17" customFormat="1" ht="14.1" customHeight="1" x14ac:dyDescent="0.2">
      <c r="A38" s="1266" t="s">
        <v>35</v>
      </c>
      <c r="B38" s="21">
        <v>43857</v>
      </c>
      <c r="C38" s="25">
        <v>0</v>
      </c>
      <c r="D38" s="24">
        <v>0</v>
      </c>
      <c r="E38" s="24">
        <v>-351</v>
      </c>
      <c r="G38" s="16">
        <v>-349.79999999999973</v>
      </c>
    </row>
    <row r="39" spans="1:7" s="17" customFormat="1" ht="14.1" customHeight="1" x14ac:dyDescent="0.2">
      <c r="A39" s="1267"/>
      <c r="B39" s="21">
        <v>43858</v>
      </c>
      <c r="C39" s="25">
        <v>0</v>
      </c>
      <c r="D39" s="24">
        <v>0</v>
      </c>
      <c r="E39" s="24">
        <v>-351</v>
      </c>
      <c r="G39" s="16">
        <v>-349.79999999999973</v>
      </c>
    </row>
    <row r="40" spans="1:7" s="17" customFormat="1" ht="14.1" customHeight="1" x14ac:dyDescent="0.2">
      <c r="A40" s="1267"/>
      <c r="B40" s="21">
        <v>43859</v>
      </c>
      <c r="C40" s="25">
        <v>0</v>
      </c>
      <c r="D40" s="24">
        <v>0</v>
      </c>
      <c r="E40" s="24">
        <v>-351</v>
      </c>
      <c r="G40" s="16">
        <v>-349.79999999999973</v>
      </c>
    </row>
    <row r="41" spans="1:7" s="17" customFormat="1" ht="14.1" customHeight="1" x14ac:dyDescent="0.2">
      <c r="A41" s="1267"/>
      <c r="B41" s="21">
        <v>43860</v>
      </c>
      <c r="C41" s="25">
        <v>0</v>
      </c>
      <c r="D41" s="24">
        <v>0</v>
      </c>
      <c r="E41" s="24">
        <v>-351</v>
      </c>
      <c r="G41" s="16">
        <v>-349.79999999999973</v>
      </c>
    </row>
    <row r="42" spans="1:7" s="17" customFormat="1" ht="14.1" customHeight="1" x14ac:dyDescent="0.2">
      <c r="A42" s="1267"/>
      <c r="B42" s="21">
        <v>43861</v>
      </c>
      <c r="C42" s="25">
        <v>0</v>
      </c>
      <c r="D42" s="24">
        <v>0</v>
      </c>
      <c r="E42" s="24">
        <v>-351</v>
      </c>
      <c r="G42" s="16">
        <v>-349.79999999999973</v>
      </c>
    </row>
    <row r="43" spans="1:7" s="17" customFormat="1" ht="14.1" customHeight="1" x14ac:dyDescent="0.2">
      <c r="A43" s="1267"/>
      <c r="B43" s="21">
        <v>43862</v>
      </c>
      <c r="C43" s="25">
        <v>0</v>
      </c>
      <c r="D43" s="24">
        <v>0</v>
      </c>
      <c r="E43" s="24">
        <v>-351</v>
      </c>
      <c r="G43" s="16">
        <v>-349.79999999999973</v>
      </c>
    </row>
    <row r="44" spans="1:7" s="17" customFormat="1" ht="14.1" customHeight="1" x14ac:dyDescent="0.2">
      <c r="A44" s="1268"/>
      <c r="B44" s="12">
        <v>43863</v>
      </c>
      <c r="C44" s="27">
        <v>0</v>
      </c>
      <c r="D44" s="26">
        <v>0</v>
      </c>
      <c r="E44" s="26">
        <v>-351</v>
      </c>
      <c r="G44" s="16"/>
    </row>
    <row r="45" spans="1:7" s="17" customFormat="1" ht="14.1" customHeight="1" x14ac:dyDescent="0.2">
      <c r="A45" s="1266" t="s">
        <v>34</v>
      </c>
      <c r="B45" s="21">
        <v>43864</v>
      </c>
      <c r="C45" s="25">
        <v>0</v>
      </c>
      <c r="D45" s="24">
        <v>0</v>
      </c>
      <c r="E45" s="24">
        <v>-389</v>
      </c>
      <c r="G45" s="16">
        <v>-387.59999999999968</v>
      </c>
    </row>
    <row r="46" spans="1:7" s="17" customFormat="1" ht="14.1" customHeight="1" x14ac:dyDescent="0.2">
      <c r="A46" s="1267"/>
      <c r="B46" s="21">
        <v>43865</v>
      </c>
      <c r="C46" s="25">
        <v>0</v>
      </c>
      <c r="D46" s="24">
        <v>0</v>
      </c>
      <c r="E46" s="24">
        <v>-389</v>
      </c>
      <c r="G46" s="16">
        <v>-387.59999999999968</v>
      </c>
    </row>
    <row r="47" spans="1:7" s="17" customFormat="1" ht="14.1" customHeight="1" x14ac:dyDescent="0.2">
      <c r="A47" s="1267"/>
      <c r="B47" s="21">
        <v>43866</v>
      </c>
      <c r="C47" s="25">
        <v>0</v>
      </c>
      <c r="D47" s="24">
        <v>0</v>
      </c>
      <c r="E47" s="24">
        <v>-389</v>
      </c>
      <c r="G47" s="16">
        <v>-387.59999999999968</v>
      </c>
    </row>
    <row r="48" spans="1:7" s="17" customFormat="1" ht="14.1" customHeight="1" x14ac:dyDescent="0.2">
      <c r="A48" s="1267"/>
      <c r="B48" s="21">
        <v>43867</v>
      </c>
      <c r="C48" s="25">
        <v>0</v>
      </c>
      <c r="D48" s="24">
        <v>0</v>
      </c>
      <c r="E48" s="24">
        <v>-389</v>
      </c>
      <c r="G48" s="16">
        <v>-387.59999999999968</v>
      </c>
    </row>
    <row r="49" spans="1:7" s="17" customFormat="1" ht="14.1" customHeight="1" x14ac:dyDescent="0.2">
      <c r="A49" s="1267"/>
      <c r="B49" s="21">
        <v>43868</v>
      </c>
      <c r="C49" s="25">
        <v>0</v>
      </c>
      <c r="D49" s="24">
        <v>0</v>
      </c>
      <c r="E49" s="24">
        <v>-389</v>
      </c>
      <c r="G49" s="16">
        <v>-387.59999999999968</v>
      </c>
    </row>
    <row r="50" spans="1:7" s="17" customFormat="1" ht="14.1" customHeight="1" x14ac:dyDescent="0.2">
      <c r="A50" s="1267"/>
      <c r="B50" s="21">
        <v>43869</v>
      </c>
      <c r="C50" s="25">
        <v>0</v>
      </c>
      <c r="D50" s="24">
        <v>0</v>
      </c>
      <c r="E50" s="24">
        <v>-389</v>
      </c>
      <c r="G50" s="16">
        <v>-387.59999999999968</v>
      </c>
    </row>
    <row r="51" spans="1:7" s="17" customFormat="1" ht="14.1" customHeight="1" x14ac:dyDescent="0.2">
      <c r="A51" s="1268"/>
      <c r="B51" s="12">
        <v>43870</v>
      </c>
      <c r="C51" s="27">
        <v>0</v>
      </c>
      <c r="D51" s="26">
        <v>0</v>
      </c>
      <c r="E51" s="26">
        <v>-389</v>
      </c>
      <c r="G51" s="16"/>
    </row>
    <row r="52" spans="1:7" s="17" customFormat="1" ht="14.1" customHeight="1" x14ac:dyDescent="0.2">
      <c r="A52" s="1266" t="s">
        <v>33</v>
      </c>
      <c r="B52" s="21">
        <v>43871</v>
      </c>
      <c r="C52" s="25">
        <v>0</v>
      </c>
      <c r="D52" s="24">
        <v>0</v>
      </c>
      <c r="E52" s="24">
        <v>-486</v>
      </c>
      <c r="G52" s="16">
        <v>-484.79999999999973</v>
      </c>
    </row>
    <row r="53" spans="1:7" s="17" customFormat="1" ht="14.1" customHeight="1" x14ac:dyDescent="0.2">
      <c r="A53" s="1267"/>
      <c r="B53" s="21">
        <v>43872</v>
      </c>
      <c r="C53" s="25">
        <v>0</v>
      </c>
      <c r="D53" s="24">
        <v>0</v>
      </c>
      <c r="E53" s="24">
        <v>-486</v>
      </c>
      <c r="G53" s="16">
        <v>-484.79999999999973</v>
      </c>
    </row>
    <row r="54" spans="1:7" s="17" customFormat="1" ht="14.1" customHeight="1" x14ac:dyDescent="0.2">
      <c r="A54" s="1267"/>
      <c r="B54" s="21">
        <v>43873</v>
      </c>
      <c r="C54" s="25">
        <v>0</v>
      </c>
      <c r="D54" s="24">
        <v>0</v>
      </c>
      <c r="E54" s="24">
        <v>-486</v>
      </c>
      <c r="G54" s="16">
        <v>-484.79999999999973</v>
      </c>
    </row>
    <row r="55" spans="1:7" s="17" customFormat="1" ht="14.1" customHeight="1" x14ac:dyDescent="0.2">
      <c r="A55" s="1267"/>
      <c r="B55" s="21">
        <v>43874</v>
      </c>
      <c r="C55" s="25">
        <v>0</v>
      </c>
      <c r="D55" s="24">
        <v>0</v>
      </c>
      <c r="E55" s="24">
        <v>-486</v>
      </c>
      <c r="G55" s="16">
        <v>-484.79999999999973</v>
      </c>
    </row>
    <row r="56" spans="1:7" s="17" customFormat="1" ht="14.1" customHeight="1" x14ac:dyDescent="0.2">
      <c r="A56" s="1267"/>
      <c r="B56" s="21">
        <v>43875</v>
      </c>
      <c r="C56" s="25">
        <v>0</v>
      </c>
      <c r="D56" s="24">
        <v>0</v>
      </c>
      <c r="E56" s="24">
        <v>-486</v>
      </c>
      <c r="G56" s="16">
        <v>-484.79999999999973</v>
      </c>
    </row>
    <row r="57" spans="1:7" s="17" customFormat="1" ht="14.1" customHeight="1" x14ac:dyDescent="0.2">
      <c r="A57" s="1267"/>
      <c r="B57" s="21">
        <v>43876</v>
      </c>
      <c r="C57" s="25">
        <v>0</v>
      </c>
      <c r="D57" s="24">
        <v>0</v>
      </c>
      <c r="E57" s="24">
        <v>-486</v>
      </c>
      <c r="G57" s="16">
        <v>-484.79999999999973</v>
      </c>
    </row>
    <row r="58" spans="1:7" s="17" customFormat="1" ht="14.1" customHeight="1" x14ac:dyDescent="0.2">
      <c r="A58" s="1268"/>
      <c r="B58" s="12">
        <v>43877</v>
      </c>
      <c r="C58" s="27">
        <v>0</v>
      </c>
      <c r="D58" s="26">
        <v>0</v>
      </c>
      <c r="E58" s="26">
        <v>-486</v>
      </c>
      <c r="G58" s="16"/>
    </row>
    <row r="59" spans="1:7" s="17" customFormat="1" ht="14.1" customHeight="1" x14ac:dyDescent="0.2">
      <c r="A59" s="1266" t="s">
        <v>32</v>
      </c>
      <c r="B59" s="21">
        <v>43878</v>
      </c>
      <c r="C59" s="25">
        <v>0</v>
      </c>
      <c r="D59" s="24">
        <v>0</v>
      </c>
      <c r="E59" s="24">
        <v>-571</v>
      </c>
      <c r="G59" s="16">
        <v>-569.59999999999968</v>
      </c>
    </row>
    <row r="60" spans="1:7" s="17" customFormat="1" ht="14.1" customHeight="1" x14ac:dyDescent="0.2">
      <c r="A60" s="1267"/>
      <c r="B60" s="21">
        <v>43879</v>
      </c>
      <c r="C60" s="25">
        <v>0</v>
      </c>
      <c r="D60" s="24">
        <v>0</v>
      </c>
      <c r="E60" s="24">
        <v>-571</v>
      </c>
      <c r="G60" s="16">
        <v>-569.59999999999968</v>
      </c>
    </row>
    <row r="61" spans="1:7" s="17" customFormat="1" ht="14.1" customHeight="1" x14ac:dyDescent="0.2">
      <c r="A61" s="1267"/>
      <c r="B61" s="21">
        <v>43880</v>
      </c>
      <c r="C61" s="25">
        <v>0</v>
      </c>
      <c r="D61" s="24">
        <v>0</v>
      </c>
      <c r="E61" s="24">
        <v>-571</v>
      </c>
      <c r="G61" s="16">
        <v>-569.59999999999968</v>
      </c>
    </row>
    <row r="62" spans="1:7" s="17" customFormat="1" ht="14.1" customHeight="1" x14ac:dyDescent="0.2">
      <c r="A62" s="1267"/>
      <c r="B62" s="21">
        <v>43881</v>
      </c>
      <c r="C62" s="25">
        <v>0</v>
      </c>
      <c r="D62" s="24">
        <v>0</v>
      </c>
      <c r="E62" s="24">
        <v>-571</v>
      </c>
      <c r="G62" s="16">
        <v>-569.59999999999968</v>
      </c>
    </row>
    <row r="63" spans="1:7" s="17" customFormat="1" ht="14.1" customHeight="1" x14ac:dyDescent="0.2">
      <c r="A63" s="1267"/>
      <c r="B63" s="21">
        <v>43882</v>
      </c>
      <c r="C63" s="25">
        <v>0</v>
      </c>
      <c r="D63" s="24">
        <v>0</v>
      </c>
      <c r="E63" s="24">
        <v>-571</v>
      </c>
      <c r="G63" s="16">
        <v>-569.59999999999968</v>
      </c>
    </row>
    <row r="64" spans="1:7" s="17" customFormat="1" ht="14.1" customHeight="1" x14ac:dyDescent="0.2">
      <c r="A64" s="1267"/>
      <c r="B64" s="21">
        <v>43883</v>
      </c>
      <c r="C64" s="25">
        <v>0</v>
      </c>
      <c r="D64" s="24">
        <v>0</v>
      </c>
      <c r="E64" s="24">
        <v>-571</v>
      </c>
      <c r="G64" s="16">
        <v>-569.59999999999968</v>
      </c>
    </row>
    <row r="65" spans="1:7" s="17" customFormat="1" ht="14.1" customHeight="1" x14ac:dyDescent="0.2">
      <c r="A65" s="1268"/>
      <c r="B65" s="12">
        <v>43884</v>
      </c>
      <c r="C65" s="27">
        <v>0</v>
      </c>
      <c r="D65" s="26">
        <v>0</v>
      </c>
      <c r="E65" s="26">
        <v>-571</v>
      </c>
      <c r="G65" s="16"/>
    </row>
    <row r="66" spans="1:7" s="17" customFormat="1" ht="14.1" customHeight="1" x14ac:dyDescent="0.2">
      <c r="A66" s="1266" t="s">
        <v>31</v>
      </c>
      <c r="B66" s="21">
        <v>43885</v>
      </c>
      <c r="C66" s="25">
        <v>0</v>
      </c>
      <c r="D66" s="24">
        <v>0</v>
      </c>
      <c r="E66" s="24">
        <v>-565</v>
      </c>
      <c r="G66" s="16">
        <v>-563.39999999999964</v>
      </c>
    </row>
    <row r="67" spans="1:7" s="17" customFormat="1" ht="14.1" customHeight="1" x14ac:dyDescent="0.2">
      <c r="A67" s="1267"/>
      <c r="B67" s="21">
        <v>43886</v>
      </c>
      <c r="C67" s="25">
        <v>0</v>
      </c>
      <c r="D67" s="24">
        <v>0</v>
      </c>
      <c r="E67" s="24">
        <v>-565</v>
      </c>
      <c r="G67" s="16">
        <v>-563.39999999999964</v>
      </c>
    </row>
    <row r="68" spans="1:7" s="17" customFormat="1" ht="14.1" customHeight="1" x14ac:dyDescent="0.2">
      <c r="A68" s="1267"/>
      <c r="B68" s="21">
        <v>43887</v>
      </c>
      <c r="C68" s="25">
        <v>0</v>
      </c>
      <c r="D68" s="24">
        <v>0</v>
      </c>
      <c r="E68" s="24">
        <v>-565</v>
      </c>
      <c r="G68" s="16">
        <v>-563.39999999999964</v>
      </c>
    </row>
    <row r="69" spans="1:7" s="17" customFormat="1" ht="14.1" customHeight="1" x14ac:dyDescent="0.2">
      <c r="A69" s="1267"/>
      <c r="B69" s="21">
        <v>43888</v>
      </c>
      <c r="C69" s="25">
        <v>0</v>
      </c>
      <c r="D69" s="24">
        <v>0</v>
      </c>
      <c r="E69" s="24">
        <v>-565</v>
      </c>
      <c r="G69" s="16">
        <v>-563.39999999999964</v>
      </c>
    </row>
    <row r="70" spans="1:7" s="17" customFormat="1" ht="14.1" customHeight="1" x14ac:dyDescent="0.2">
      <c r="A70" s="1267"/>
      <c r="B70" s="21">
        <v>43889</v>
      </c>
      <c r="C70" s="25">
        <v>0</v>
      </c>
      <c r="D70" s="24">
        <v>0</v>
      </c>
      <c r="E70" s="24">
        <v>-565</v>
      </c>
      <c r="G70" s="16">
        <v>-563.39999999999964</v>
      </c>
    </row>
    <row r="71" spans="1:7" s="17" customFormat="1" ht="14.1" customHeight="1" x14ac:dyDescent="0.2">
      <c r="A71" s="1267"/>
      <c r="B71" s="21">
        <v>43890</v>
      </c>
      <c r="C71" s="25">
        <v>0</v>
      </c>
      <c r="D71" s="24">
        <v>0</v>
      </c>
      <c r="E71" s="24">
        <v>-565</v>
      </c>
      <c r="G71" s="16">
        <v>-563.39999999999964</v>
      </c>
    </row>
    <row r="72" spans="1:7" s="17" customFormat="1" ht="14.1" customHeight="1" x14ac:dyDescent="0.2">
      <c r="A72" s="1268"/>
      <c r="B72" s="12">
        <v>43891</v>
      </c>
      <c r="C72" s="27">
        <v>0</v>
      </c>
      <c r="D72" s="26">
        <v>0</v>
      </c>
      <c r="E72" s="26">
        <v>-565</v>
      </c>
      <c r="G72" s="16"/>
    </row>
    <row r="73" spans="1:7" s="17" customFormat="1" ht="14.1" customHeight="1" x14ac:dyDescent="0.2">
      <c r="A73" s="1266" t="s">
        <v>30</v>
      </c>
      <c r="B73" s="21">
        <v>43892</v>
      </c>
      <c r="C73" s="25">
        <v>0</v>
      </c>
      <c r="D73" s="24">
        <v>0</v>
      </c>
      <c r="E73" s="24">
        <v>-586</v>
      </c>
      <c r="G73" s="16">
        <v>-583.99999999999955</v>
      </c>
    </row>
    <row r="74" spans="1:7" s="17" customFormat="1" ht="14.1" customHeight="1" x14ac:dyDescent="0.2">
      <c r="A74" s="1267"/>
      <c r="B74" s="21">
        <v>43893</v>
      </c>
      <c r="C74" s="25">
        <v>0</v>
      </c>
      <c r="D74" s="24">
        <v>0</v>
      </c>
      <c r="E74" s="24">
        <v>-586</v>
      </c>
      <c r="G74" s="16">
        <v>-583.99999999999955</v>
      </c>
    </row>
    <row r="75" spans="1:7" s="17" customFormat="1" ht="14.1" customHeight="1" x14ac:dyDescent="0.2">
      <c r="A75" s="1267"/>
      <c r="B75" s="21">
        <v>43894</v>
      </c>
      <c r="C75" s="25">
        <v>0</v>
      </c>
      <c r="D75" s="24">
        <v>0</v>
      </c>
      <c r="E75" s="24">
        <v>-586</v>
      </c>
      <c r="G75" s="16">
        <v>-583.99999999999955</v>
      </c>
    </row>
    <row r="76" spans="1:7" s="17" customFormat="1" ht="14.1" customHeight="1" x14ac:dyDescent="0.2">
      <c r="A76" s="1267"/>
      <c r="B76" s="21">
        <v>43895</v>
      </c>
      <c r="C76" s="25">
        <v>0</v>
      </c>
      <c r="D76" s="24">
        <v>0</v>
      </c>
      <c r="E76" s="24">
        <v>-586</v>
      </c>
      <c r="G76" s="16">
        <v>-583.99999999999955</v>
      </c>
    </row>
    <row r="77" spans="1:7" s="17" customFormat="1" ht="14.1" customHeight="1" x14ac:dyDescent="0.2">
      <c r="A77" s="1267"/>
      <c r="B77" s="21">
        <v>43896</v>
      </c>
      <c r="C77" s="25">
        <v>0</v>
      </c>
      <c r="D77" s="24">
        <v>0</v>
      </c>
      <c r="E77" s="24">
        <v>-586</v>
      </c>
      <c r="G77" s="16">
        <v>-583.99999999999955</v>
      </c>
    </row>
    <row r="78" spans="1:7" s="17" customFormat="1" ht="14.1" customHeight="1" x14ac:dyDescent="0.2">
      <c r="A78" s="1267"/>
      <c r="B78" s="21">
        <v>43897</v>
      </c>
      <c r="C78" s="25">
        <v>0</v>
      </c>
      <c r="D78" s="24">
        <v>0</v>
      </c>
      <c r="E78" s="24">
        <v>-586</v>
      </c>
      <c r="G78" s="16">
        <v>-583.99999999999955</v>
      </c>
    </row>
    <row r="79" spans="1:7" s="17" customFormat="1" ht="14.1" customHeight="1" x14ac:dyDescent="0.2">
      <c r="A79" s="1268"/>
      <c r="B79" s="12">
        <v>43898</v>
      </c>
      <c r="C79" s="27">
        <v>0</v>
      </c>
      <c r="D79" s="26">
        <v>0</v>
      </c>
      <c r="E79" s="26">
        <v>-586</v>
      </c>
      <c r="G79" s="16"/>
    </row>
    <row r="80" spans="1:7" s="17" customFormat="1" ht="14.1" customHeight="1" x14ac:dyDescent="0.2">
      <c r="A80" s="1266" t="s">
        <v>29</v>
      </c>
      <c r="B80" s="21">
        <v>43899</v>
      </c>
      <c r="C80" s="25">
        <v>0</v>
      </c>
      <c r="D80" s="24">
        <v>0</v>
      </c>
      <c r="E80" s="15">
        <v>-557</v>
      </c>
      <c r="G80" s="16">
        <v>-555</v>
      </c>
    </row>
    <row r="81" spans="1:11" s="17" customFormat="1" ht="14.1" customHeight="1" x14ac:dyDescent="0.2">
      <c r="A81" s="1267"/>
      <c r="B81" s="21">
        <v>43900</v>
      </c>
      <c r="C81" s="25">
        <v>0</v>
      </c>
      <c r="D81" s="24">
        <v>0</v>
      </c>
      <c r="E81" s="15">
        <v>-557</v>
      </c>
      <c r="G81" s="16">
        <v>-555</v>
      </c>
    </row>
    <row r="82" spans="1:11" s="17" customFormat="1" ht="14.1" customHeight="1" x14ac:dyDescent="0.2">
      <c r="A82" s="1267"/>
      <c r="B82" s="21">
        <v>43901</v>
      </c>
      <c r="C82" s="25">
        <v>0</v>
      </c>
      <c r="D82" s="24">
        <v>0</v>
      </c>
      <c r="E82" s="15">
        <v>-557</v>
      </c>
      <c r="G82" s="16">
        <v>-555</v>
      </c>
    </row>
    <row r="83" spans="1:11" s="17" customFormat="1" ht="14.1" customHeight="1" x14ac:dyDescent="0.2">
      <c r="A83" s="1267"/>
      <c r="B83" s="21">
        <v>43902</v>
      </c>
      <c r="C83" s="20">
        <v>0</v>
      </c>
      <c r="D83" s="19">
        <v>0</v>
      </c>
      <c r="E83" s="15">
        <v>-557</v>
      </c>
      <c r="G83" s="16">
        <v>-555</v>
      </c>
    </row>
    <row r="84" spans="1:11" s="17" customFormat="1" ht="14.1" customHeight="1" x14ac:dyDescent="0.2">
      <c r="A84" s="1267"/>
      <c r="B84" s="21">
        <v>43903</v>
      </c>
      <c r="C84" s="20">
        <v>1</v>
      </c>
      <c r="D84" s="19">
        <v>0</v>
      </c>
      <c r="E84" s="15">
        <v>-557</v>
      </c>
      <c r="G84" s="16">
        <v>-555</v>
      </c>
    </row>
    <row r="85" spans="1:11" s="17" customFormat="1" ht="14.1" customHeight="1" x14ac:dyDescent="0.2">
      <c r="A85" s="1267"/>
      <c r="B85" s="21">
        <v>43904</v>
      </c>
      <c r="C85" s="20">
        <v>1</v>
      </c>
      <c r="D85" s="19">
        <v>0</v>
      </c>
      <c r="E85" s="15">
        <v>-557</v>
      </c>
      <c r="G85" s="16">
        <v>-555</v>
      </c>
    </row>
    <row r="86" spans="1:11" s="17" customFormat="1" ht="14.1" customHeight="1" x14ac:dyDescent="0.2">
      <c r="A86" s="1268"/>
      <c r="B86" s="12">
        <v>43905</v>
      </c>
      <c r="C86" s="14">
        <v>1</v>
      </c>
      <c r="D86" s="18">
        <v>0</v>
      </c>
      <c r="E86" s="13">
        <v>-557</v>
      </c>
      <c r="F86" s="19"/>
      <c r="G86" s="16"/>
      <c r="H86" s="23"/>
      <c r="I86" s="22"/>
      <c r="J86" s="22"/>
      <c r="K86" s="22"/>
    </row>
    <row r="87" spans="1:11" s="17" customFormat="1" ht="14.1" customHeight="1" x14ac:dyDescent="0.2">
      <c r="A87" s="1266" t="s">
        <v>28</v>
      </c>
      <c r="B87" s="21">
        <v>43906</v>
      </c>
      <c r="C87" s="20">
        <v>2</v>
      </c>
      <c r="D87" s="19">
        <v>0</v>
      </c>
      <c r="E87" s="15">
        <v>-481</v>
      </c>
      <c r="F87" s="19"/>
      <c r="G87" s="16">
        <v>-479</v>
      </c>
      <c r="H87" s="23"/>
      <c r="I87" s="22"/>
      <c r="J87" s="22"/>
    </row>
    <row r="88" spans="1:11" s="17" customFormat="1" ht="14.1" customHeight="1" x14ac:dyDescent="0.2">
      <c r="A88" s="1267"/>
      <c r="B88" s="21">
        <v>43907</v>
      </c>
      <c r="C88" s="20">
        <v>3</v>
      </c>
      <c r="D88" s="19">
        <v>2</v>
      </c>
      <c r="E88" s="15">
        <v>-481</v>
      </c>
      <c r="G88" s="16">
        <v>-479</v>
      </c>
      <c r="H88" s="23"/>
      <c r="I88" s="22"/>
      <c r="J88" s="22"/>
    </row>
    <row r="89" spans="1:11" s="17" customFormat="1" ht="14.1" customHeight="1" x14ac:dyDescent="0.2">
      <c r="A89" s="1267"/>
      <c r="B89" s="21">
        <v>43908</v>
      </c>
      <c r="C89" s="20">
        <v>6</v>
      </c>
      <c r="D89" s="19">
        <v>5</v>
      </c>
      <c r="E89" s="15">
        <v>-481</v>
      </c>
      <c r="G89" s="16">
        <v>-479</v>
      </c>
      <c r="H89" s="23"/>
      <c r="I89" s="22"/>
      <c r="J89" s="22"/>
    </row>
    <row r="90" spans="1:11" s="17" customFormat="1" ht="14.1" customHeight="1" x14ac:dyDescent="0.2">
      <c r="A90" s="1267"/>
      <c r="B90" s="21">
        <v>43909</v>
      </c>
      <c r="C90" s="20">
        <v>6</v>
      </c>
      <c r="D90" s="19">
        <v>6</v>
      </c>
      <c r="E90" s="15">
        <v>-481</v>
      </c>
      <c r="G90" s="16">
        <v>-479</v>
      </c>
      <c r="H90" s="23"/>
      <c r="I90" s="22"/>
      <c r="J90" s="22"/>
    </row>
    <row r="91" spans="1:11" s="17" customFormat="1" ht="14.1" customHeight="1" x14ac:dyDescent="0.2">
      <c r="A91" s="1267"/>
      <c r="B91" s="21">
        <v>43910</v>
      </c>
      <c r="C91" s="20">
        <v>7</v>
      </c>
      <c r="D91" s="19">
        <v>11</v>
      </c>
      <c r="E91" s="15">
        <v>-481</v>
      </c>
      <c r="G91" s="16">
        <v>-479</v>
      </c>
      <c r="H91" s="23"/>
      <c r="I91" s="22"/>
      <c r="J91" s="22"/>
      <c r="K91" s="22"/>
    </row>
    <row r="92" spans="1:11" s="17" customFormat="1" ht="14.1" customHeight="1" x14ac:dyDescent="0.2">
      <c r="A92" s="1267"/>
      <c r="B92" s="21">
        <v>43911</v>
      </c>
      <c r="C92" s="20">
        <v>10</v>
      </c>
      <c r="D92" s="19">
        <v>11</v>
      </c>
      <c r="E92" s="15">
        <v>-481</v>
      </c>
      <c r="G92" s="16">
        <v>-479</v>
      </c>
      <c r="H92" s="23"/>
      <c r="I92" s="22"/>
      <c r="J92" s="22"/>
      <c r="K92" s="22"/>
    </row>
    <row r="93" spans="1:11" s="17" customFormat="1" ht="14.1" customHeight="1" x14ac:dyDescent="0.2">
      <c r="A93" s="1268"/>
      <c r="B93" s="12">
        <v>43912</v>
      </c>
      <c r="C93" s="14">
        <v>14</v>
      </c>
      <c r="D93" s="18">
        <v>11</v>
      </c>
      <c r="E93" s="13">
        <v>-481</v>
      </c>
      <c r="G93" s="16"/>
      <c r="H93" s="23"/>
      <c r="I93" s="22"/>
      <c r="J93" s="22"/>
      <c r="K93" s="22"/>
    </row>
    <row r="94" spans="1:11" s="17" customFormat="1" ht="14.1" customHeight="1" x14ac:dyDescent="0.2">
      <c r="A94" s="1266" t="s">
        <v>27</v>
      </c>
      <c r="B94" s="21">
        <v>43913</v>
      </c>
      <c r="C94" s="20">
        <v>16</v>
      </c>
      <c r="D94" s="19">
        <v>13</v>
      </c>
      <c r="E94" s="15">
        <v>-520</v>
      </c>
      <c r="F94" s="19"/>
      <c r="G94" s="16">
        <v>-519</v>
      </c>
      <c r="H94" s="23"/>
      <c r="I94" s="22"/>
      <c r="J94" s="22"/>
      <c r="K94" s="22"/>
    </row>
    <row r="95" spans="1:11" s="17" customFormat="1" ht="14.1" customHeight="1" x14ac:dyDescent="0.2">
      <c r="A95" s="1267"/>
      <c r="B95" s="21">
        <v>43914</v>
      </c>
      <c r="C95" s="20">
        <v>22</v>
      </c>
      <c r="D95" s="19">
        <v>15</v>
      </c>
      <c r="E95" s="15">
        <v>-520</v>
      </c>
      <c r="G95" s="16">
        <v>-519</v>
      </c>
      <c r="H95" s="23"/>
      <c r="I95" s="22"/>
      <c r="J95" s="22"/>
      <c r="K95" s="22"/>
    </row>
    <row r="96" spans="1:11" s="17" customFormat="1" ht="14.1" customHeight="1" x14ac:dyDescent="0.2">
      <c r="A96" s="1267"/>
      <c r="B96" s="21">
        <v>43915</v>
      </c>
      <c r="C96" s="20">
        <v>25</v>
      </c>
      <c r="D96" s="19">
        <v>16</v>
      </c>
      <c r="E96" s="15">
        <v>-520</v>
      </c>
      <c r="G96" s="16">
        <v>-519</v>
      </c>
      <c r="H96" s="23"/>
      <c r="I96" s="22"/>
      <c r="J96" s="22"/>
      <c r="K96" s="22"/>
    </row>
    <row r="97" spans="1:11" s="17" customFormat="1" ht="14.1" customHeight="1" x14ac:dyDescent="0.2">
      <c r="A97" s="1267"/>
      <c r="B97" s="21">
        <v>43916</v>
      </c>
      <c r="C97" s="20">
        <v>33</v>
      </c>
      <c r="D97" s="19">
        <v>31</v>
      </c>
      <c r="E97" s="15">
        <v>-520</v>
      </c>
      <c r="G97" s="16">
        <v>-519</v>
      </c>
      <c r="H97" s="23"/>
      <c r="I97" s="22"/>
      <c r="J97" s="22"/>
      <c r="K97" s="22"/>
    </row>
    <row r="98" spans="1:11" s="17" customFormat="1" ht="14.1" customHeight="1" x14ac:dyDescent="0.2">
      <c r="A98" s="1267"/>
      <c r="B98" s="21">
        <v>43917</v>
      </c>
      <c r="C98" s="20">
        <v>40</v>
      </c>
      <c r="D98" s="19">
        <v>66</v>
      </c>
      <c r="E98" s="15">
        <v>-520</v>
      </c>
      <c r="G98" s="16">
        <v>-519</v>
      </c>
      <c r="H98" s="23"/>
      <c r="I98" s="22"/>
      <c r="J98" s="22"/>
      <c r="K98" s="22"/>
    </row>
    <row r="99" spans="1:11" s="17" customFormat="1" ht="14.1" customHeight="1" x14ac:dyDescent="0.2">
      <c r="A99" s="1267"/>
      <c r="B99" s="21">
        <v>43918</v>
      </c>
      <c r="C99" s="20">
        <v>41</v>
      </c>
      <c r="D99" s="19">
        <v>73</v>
      </c>
      <c r="E99" s="15">
        <v>-520</v>
      </c>
      <c r="G99" s="16">
        <v>-519</v>
      </c>
      <c r="H99" s="23"/>
      <c r="I99" s="22"/>
      <c r="J99" s="22"/>
      <c r="K99" s="22"/>
    </row>
    <row r="100" spans="1:11" s="17" customFormat="1" ht="14.1" customHeight="1" x14ac:dyDescent="0.2">
      <c r="A100" s="1268"/>
      <c r="B100" s="12">
        <v>43919</v>
      </c>
      <c r="C100" s="14">
        <v>47</v>
      </c>
      <c r="D100" s="18">
        <v>73</v>
      </c>
      <c r="E100" s="13">
        <v>-520</v>
      </c>
      <c r="G100" s="16"/>
      <c r="H100" s="23"/>
      <c r="I100" s="22"/>
      <c r="J100" s="22"/>
      <c r="K100" s="22"/>
    </row>
    <row r="101" spans="1:11" s="17" customFormat="1" ht="14.1" customHeight="1" x14ac:dyDescent="0.2">
      <c r="A101" s="1266" t="s">
        <v>26</v>
      </c>
      <c r="B101" s="21">
        <v>43920</v>
      </c>
      <c r="C101" s="20">
        <v>69</v>
      </c>
      <c r="D101" s="19">
        <v>116</v>
      </c>
      <c r="E101" s="15">
        <v>126</v>
      </c>
      <c r="F101" s="19"/>
      <c r="G101" s="16">
        <v>127</v>
      </c>
      <c r="H101" s="23"/>
      <c r="I101" s="22"/>
      <c r="J101" s="22"/>
      <c r="K101" s="22"/>
    </row>
    <row r="102" spans="1:11" s="17" customFormat="1" ht="14.1" customHeight="1" x14ac:dyDescent="0.2">
      <c r="A102" s="1267"/>
      <c r="B102" s="21">
        <v>43921</v>
      </c>
      <c r="C102" s="20">
        <v>97</v>
      </c>
      <c r="D102" s="19">
        <v>166</v>
      </c>
      <c r="E102" s="15">
        <v>126</v>
      </c>
      <c r="G102" s="16">
        <v>127</v>
      </c>
      <c r="H102" s="23"/>
      <c r="I102" s="22"/>
      <c r="J102" s="22"/>
      <c r="K102" s="22"/>
    </row>
    <row r="103" spans="1:11" s="17" customFormat="1" ht="14.1" customHeight="1" x14ac:dyDescent="0.2">
      <c r="A103" s="1267"/>
      <c r="B103" s="21">
        <v>43922</v>
      </c>
      <c r="C103" s="20">
        <v>126</v>
      </c>
      <c r="D103" s="19">
        <v>215</v>
      </c>
      <c r="E103" s="15">
        <v>126</v>
      </c>
      <c r="G103" s="16">
        <v>127</v>
      </c>
      <c r="H103" s="23"/>
      <c r="I103" s="22"/>
      <c r="J103" s="22"/>
      <c r="K103" s="22"/>
    </row>
    <row r="104" spans="1:11" s="17" customFormat="1" ht="14.1" customHeight="1" x14ac:dyDescent="0.2">
      <c r="A104" s="1267"/>
      <c r="B104" s="21">
        <v>43923</v>
      </c>
      <c r="C104" s="20">
        <v>172</v>
      </c>
      <c r="D104" s="19">
        <v>278</v>
      </c>
      <c r="E104" s="15">
        <v>126</v>
      </c>
      <c r="G104" s="16">
        <v>127</v>
      </c>
      <c r="H104" s="23"/>
      <c r="I104" s="22"/>
      <c r="J104" s="22"/>
      <c r="K104" s="22"/>
    </row>
    <row r="105" spans="1:11" s="17" customFormat="1" ht="14.1" customHeight="1" x14ac:dyDescent="0.2">
      <c r="A105" s="1267"/>
      <c r="B105" s="21">
        <v>43924</v>
      </c>
      <c r="C105" s="20">
        <v>218</v>
      </c>
      <c r="D105" s="19">
        <v>349</v>
      </c>
      <c r="E105" s="15">
        <v>126</v>
      </c>
      <c r="G105" s="16">
        <v>127</v>
      </c>
      <c r="H105" s="23"/>
      <c r="I105" s="22"/>
      <c r="J105" s="22"/>
      <c r="K105" s="22"/>
    </row>
    <row r="106" spans="1:11" s="17" customFormat="1" ht="14.1" customHeight="1" x14ac:dyDescent="0.2">
      <c r="A106" s="1267"/>
      <c r="B106" s="21">
        <v>43925</v>
      </c>
      <c r="C106" s="20">
        <v>220</v>
      </c>
      <c r="D106" s="19">
        <v>351</v>
      </c>
      <c r="E106" s="15">
        <v>126</v>
      </c>
      <c r="G106" s="16">
        <v>127</v>
      </c>
      <c r="H106" s="23"/>
      <c r="I106" s="22"/>
      <c r="J106" s="22"/>
      <c r="K106" s="22"/>
    </row>
    <row r="107" spans="1:11" s="17" customFormat="1" ht="14.1" customHeight="1" x14ac:dyDescent="0.2">
      <c r="A107" s="1268"/>
      <c r="B107" s="12">
        <v>43926</v>
      </c>
      <c r="C107" s="14">
        <v>222</v>
      </c>
      <c r="D107" s="18">
        <v>355</v>
      </c>
      <c r="E107" s="13">
        <v>126</v>
      </c>
      <c r="G107" s="16"/>
      <c r="H107" s="23"/>
      <c r="I107" s="22"/>
      <c r="J107" s="22"/>
      <c r="K107" s="22"/>
    </row>
    <row r="108" spans="1:11" s="17" customFormat="1" ht="14.1" customHeight="1" x14ac:dyDescent="0.2">
      <c r="A108" s="1266" t="s">
        <v>25</v>
      </c>
      <c r="B108" s="21">
        <v>43927</v>
      </c>
      <c r="C108" s="20">
        <v>296</v>
      </c>
      <c r="D108" s="19">
        <v>477</v>
      </c>
      <c r="E108" s="15">
        <v>1004</v>
      </c>
      <c r="F108" s="19"/>
      <c r="G108" s="16">
        <v>1005</v>
      </c>
    </row>
    <row r="109" spans="1:11" s="17" customFormat="1" ht="14.1" customHeight="1" x14ac:dyDescent="0.2">
      <c r="A109" s="1267"/>
      <c r="B109" s="21">
        <v>43928</v>
      </c>
      <c r="C109" s="20">
        <v>366</v>
      </c>
      <c r="D109" s="19">
        <v>594</v>
      </c>
      <c r="E109" s="15">
        <v>1004</v>
      </c>
      <c r="G109" s="16">
        <v>1005</v>
      </c>
    </row>
    <row r="110" spans="1:11" s="17" customFormat="1" ht="14.1" customHeight="1" x14ac:dyDescent="0.2">
      <c r="A110" s="1267"/>
      <c r="B110" s="21">
        <v>43929</v>
      </c>
      <c r="C110" s="20">
        <v>447</v>
      </c>
      <c r="D110" s="19">
        <v>718</v>
      </c>
      <c r="E110" s="15">
        <v>1004</v>
      </c>
      <c r="G110" s="16">
        <v>1005</v>
      </c>
    </row>
    <row r="111" spans="1:11" s="17" customFormat="1" ht="14.1" customHeight="1" x14ac:dyDescent="0.2">
      <c r="A111" s="1267"/>
      <c r="B111" s="21">
        <v>43930</v>
      </c>
      <c r="C111" s="20">
        <v>495</v>
      </c>
      <c r="D111" s="19">
        <v>819</v>
      </c>
      <c r="E111" s="15">
        <v>1004</v>
      </c>
      <c r="G111" s="16">
        <v>1005</v>
      </c>
    </row>
    <row r="112" spans="1:11" s="17" customFormat="1" ht="14.1" customHeight="1" x14ac:dyDescent="0.2">
      <c r="A112" s="1267"/>
      <c r="B112" s="21">
        <v>43931</v>
      </c>
      <c r="C112" s="20">
        <v>542</v>
      </c>
      <c r="D112" s="19">
        <v>904</v>
      </c>
      <c r="E112" s="15">
        <v>1004</v>
      </c>
      <c r="G112" s="16">
        <v>1005</v>
      </c>
    </row>
    <row r="113" spans="1:7" s="17" customFormat="1" ht="14.1" customHeight="1" x14ac:dyDescent="0.2">
      <c r="A113" s="1267"/>
      <c r="B113" s="11">
        <v>43932</v>
      </c>
      <c r="C113" s="20">
        <v>566</v>
      </c>
      <c r="D113" s="19">
        <v>954</v>
      </c>
      <c r="E113" s="15">
        <v>1004</v>
      </c>
      <c r="G113" s="16">
        <v>1005</v>
      </c>
    </row>
    <row r="114" spans="1:7" s="17" customFormat="1" ht="14.1" customHeight="1" x14ac:dyDescent="0.2">
      <c r="A114" s="1268"/>
      <c r="B114" s="8">
        <v>43933</v>
      </c>
      <c r="C114" s="14">
        <v>575</v>
      </c>
      <c r="D114" s="18">
        <v>964</v>
      </c>
      <c r="E114" s="13">
        <v>1004</v>
      </c>
      <c r="G114" s="16"/>
    </row>
    <row r="115" spans="1:7" s="17" customFormat="1" ht="14.1" customHeight="1" x14ac:dyDescent="0.2">
      <c r="A115" s="1266" t="s">
        <v>24</v>
      </c>
      <c r="B115" s="11">
        <v>43934</v>
      </c>
      <c r="C115" s="15">
        <v>615</v>
      </c>
      <c r="D115" s="19">
        <v>1041</v>
      </c>
      <c r="E115" s="15">
        <v>1853</v>
      </c>
      <c r="F115" s="19"/>
      <c r="G115" s="16">
        <v>1854</v>
      </c>
    </row>
    <row r="116" spans="1:7" s="17" customFormat="1" ht="14.1" customHeight="1" x14ac:dyDescent="0.2">
      <c r="A116" s="1267"/>
      <c r="B116" s="11">
        <v>43935</v>
      </c>
      <c r="C116" s="15">
        <v>699</v>
      </c>
      <c r="D116" s="19">
        <v>1185</v>
      </c>
      <c r="E116" s="15">
        <v>1853</v>
      </c>
      <c r="G116" s="16">
        <v>1854</v>
      </c>
    </row>
    <row r="117" spans="1:7" s="17" customFormat="1" ht="14.1" customHeight="1" x14ac:dyDescent="0.2">
      <c r="A117" s="1267"/>
      <c r="B117" s="11">
        <v>43936</v>
      </c>
      <c r="C117" s="15">
        <v>779</v>
      </c>
      <c r="D117" s="19">
        <v>1334</v>
      </c>
      <c r="E117" s="15">
        <v>1853</v>
      </c>
      <c r="G117" s="16">
        <v>1854</v>
      </c>
    </row>
    <row r="118" spans="1:7" s="17" customFormat="1" ht="14.1" customHeight="1" x14ac:dyDescent="0.2">
      <c r="A118" s="1267"/>
      <c r="B118" s="11">
        <v>43937</v>
      </c>
      <c r="C118" s="15">
        <v>837</v>
      </c>
      <c r="D118" s="19">
        <v>1462</v>
      </c>
      <c r="E118" s="15">
        <v>1853</v>
      </c>
      <c r="G118" s="16">
        <v>1854</v>
      </c>
    </row>
    <row r="119" spans="1:7" s="17" customFormat="1" ht="14.1" customHeight="1" x14ac:dyDescent="0.2">
      <c r="A119" s="1267"/>
      <c r="B119" s="11">
        <v>43938</v>
      </c>
      <c r="C119" s="15">
        <v>893</v>
      </c>
      <c r="D119" s="19">
        <v>1572</v>
      </c>
      <c r="E119" s="15">
        <v>1853</v>
      </c>
      <c r="G119" s="16">
        <v>1854</v>
      </c>
    </row>
    <row r="120" spans="1:7" s="17" customFormat="1" ht="14.1" customHeight="1" x14ac:dyDescent="0.2">
      <c r="A120" s="1267"/>
      <c r="B120" s="11">
        <v>43939</v>
      </c>
      <c r="C120" s="15">
        <v>903</v>
      </c>
      <c r="D120" s="19">
        <v>1597</v>
      </c>
      <c r="E120" s="15">
        <v>1853</v>
      </c>
      <c r="G120" s="16">
        <v>1854</v>
      </c>
    </row>
    <row r="121" spans="1:7" s="17" customFormat="1" ht="14.1" customHeight="1" x14ac:dyDescent="0.2">
      <c r="A121" s="1268"/>
      <c r="B121" s="8">
        <v>43940</v>
      </c>
      <c r="C121" s="14">
        <v>915</v>
      </c>
      <c r="D121" s="18">
        <v>1614</v>
      </c>
      <c r="E121" s="13">
        <v>1853</v>
      </c>
      <c r="G121" s="16"/>
    </row>
    <row r="122" spans="1:7" s="17" customFormat="1" ht="14.1" customHeight="1" x14ac:dyDescent="0.2">
      <c r="A122" s="1266" t="s">
        <v>23</v>
      </c>
      <c r="B122" s="11">
        <v>43941</v>
      </c>
      <c r="C122" s="15">
        <v>985</v>
      </c>
      <c r="D122" s="19">
        <v>1738</v>
      </c>
      <c r="E122" s="15">
        <v>2602</v>
      </c>
      <c r="F122" s="19"/>
      <c r="G122" s="16">
        <v>2603</v>
      </c>
    </row>
    <row r="123" spans="1:7" s="17" customFormat="1" ht="14.1" customHeight="1" x14ac:dyDescent="0.2">
      <c r="A123" s="1267"/>
      <c r="B123" s="11">
        <v>43942</v>
      </c>
      <c r="C123" s="15">
        <v>1062</v>
      </c>
      <c r="D123" s="19">
        <v>1898</v>
      </c>
      <c r="E123" s="15">
        <v>2602</v>
      </c>
      <c r="G123" s="16">
        <v>2603</v>
      </c>
    </row>
    <row r="124" spans="1:7" s="17" customFormat="1" ht="14.1" customHeight="1" x14ac:dyDescent="0.2">
      <c r="A124" s="1267"/>
      <c r="B124" s="11">
        <v>43943</v>
      </c>
      <c r="C124" s="15">
        <v>1120</v>
      </c>
      <c r="D124" s="19">
        <v>2021</v>
      </c>
      <c r="E124" s="15">
        <v>2602</v>
      </c>
      <c r="G124" s="16">
        <v>2603</v>
      </c>
    </row>
    <row r="125" spans="1:7" s="17" customFormat="1" ht="14.1" customHeight="1" x14ac:dyDescent="0.2">
      <c r="A125" s="1267"/>
      <c r="B125" s="11">
        <v>43944</v>
      </c>
      <c r="C125" s="15">
        <v>1184</v>
      </c>
      <c r="D125" s="19">
        <v>2137</v>
      </c>
      <c r="E125" s="15">
        <v>2602</v>
      </c>
      <c r="G125" s="16">
        <v>2603</v>
      </c>
    </row>
    <row r="126" spans="1:7" s="17" customFormat="1" ht="14.1" customHeight="1" x14ac:dyDescent="0.2">
      <c r="A126" s="1267"/>
      <c r="B126" s="11">
        <v>43945</v>
      </c>
      <c r="C126" s="15">
        <v>1231</v>
      </c>
      <c r="D126" s="19">
        <v>2221</v>
      </c>
      <c r="E126" s="15">
        <v>2602</v>
      </c>
      <c r="G126" s="16">
        <v>2603</v>
      </c>
    </row>
    <row r="127" spans="1:7" s="17" customFormat="1" ht="14.1" customHeight="1" x14ac:dyDescent="0.2">
      <c r="A127" s="1267"/>
      <c r="B127" s="11">
        <v>43946</v>
      </c>
      <c r="C127" s="20">
        <v>1249</v>
      </c>
      <c r="D127" s="19">
        <v>2261</v>
      </c>
      <c r="E127" s="15">
        <v>2602</v>
      </c>
      <c r="G127" s="16">
        <v>2603</v>
      </c>
    </row>
    <row r="128" spans="1:7" s="17" customFormat="1" ht="14.1" customHeight="1" x14ac:dyDescent="0.2">
      <c r="A128" s="1268"/>
      <c r="B128" s="8">
        <v>43947</v>
      </c>
      <c r="C128" s="14">
        <v>1262</v>
      </c>
      <c r="D128" s="18">
        <v>2275</v>
      </c>
      <c r="E128" s="13">
        <v>2602</v>
      </c>
      <c r="G128" s="16"/>
    </row>
    <row r="129" spans="1:7" s="17" customFormat="1" ht="14.1" customHeight="1" x14ac:dyDescent="0.2">
      <c r="A129" s="1266" t="s">
        <v>22</v>
      </c>
      <c r="B129" s="11">
        <v>43948</v>
      </c>
      <c r="C129" s="15">
        <v>1332</v>
      </c>
      <c r="D129" s="19">
        <v>2383</v>
      </c>
      <c r="E129" s="15">
        <v>3202</v>
      </c>
      <c r="F129" s="19"/>
      <c r="G129" s="16">
        <v>3203</v>
      </c>
    </row>
    <row r="130" spans="1:7" s="17" customFormat="1" ht="14.1" customHeight="1" x14ac:dyDescent="0.2">
      <c r="A130" s="1267"/>
      <c r="B130" s="11">
        <v>43949</v>
      </c>
      <c r="C130" s="15">
        <v>1415</v>
      </c>
      <c r="D130" s="19">
        <v>2517</v>
      </c>
      <c r="E130" s="15">
        <v>3202</v>
      </c>
      <c r="G130" s="16">
        <v>3203</v>
      </c>
    </row>
    <row r="131" spans="1:7" s="17" customFormat="1" ht="14.1" customHeight="1" x14ac:dyDescent="0.2">
      <c r="A131" s="1267"/>
      <c r="B131" s="11">
        <v>43950</v>
      </c>
      <c r="C131" s="15">
        <v>1475</v>
      </c>
      <c r="D131" s="19">
        <v>2630</v>
      </c>
      <c r="E131" s="15">
        <v>3202</v>
      </c>
      <c r="G131" s="16">
        <v>3203</v>
      </c>
    </row>
    <row r="132" spans="1:7" s="17" customFormat="1" ht="14.1" customHeight="1" x14ac:dyDescent="0.2">
      <c r="A132" s="1267"/>
      <c r="B132" s="11">
        <v>43951</v>
      </c>
      <c r="C132" s="15">
        <v>1515</v>
      </c>
      <c r="D132" s="19">
        <v>2705</v>
      </c>
      <c r="E132" s="15">
        <v>3202</v>
      </c>
      <c r="G132" s="16">
        <v>3203</v>
      </c>
    </row>
    <row r="133" spans="1:7" s="17" customFormat="1" ht="14.1" customHeight="1" x14ac:dyDescent="0.2">
      <c r="A133" s="1267"/>
      <c r="B133" s="11">
        <v>43952</v>
      </c>
      <c r="C133" s="15">
        <v>1559</v>
      </c>
      <c r="D133" s="19">
        <v>2781</v>
      </c>
      <c r="E133" s="15">
        <v>3202</v>
      </c>
      <c r="G133" s="16">
        <v>3203</v>
      </c>
    </row>
    <row r="134" spans="1:7" s="17" customFormat="1" ht="14.1" customHeight="1" x14ac:dyDescent="0.2">
      <c r="A134" s="1267"/>
      <c r="B134" s="11">
        <v>43953</v>
      </c>
      <c r="C134" s="15">
        <v>1571</v>
      </c>
      <c r="D134" s="19">
        <v>2795</v>
      </c>
      <c r="E134" s="15">
        <v>3202</v>
      </c>
      <c r="G134" s="16">
        <v>3203</v>
      </c>
    </row>
    <row r="135" spans="1:7" s="17" customFormat="1" ht="14.1" customHeight="1" x14ac:dyDescent="0.2">
      <c r="A135" s="1268"/>
      <c r="B135" s="8">
        <v>43954</v>
      </c>
      <c r="C135" s="14">
        <v>1576</v>
      </c>
      <c r="D135" s="18">
        <v>2802</v>
      </c>
      <c r="E135" s="13">
        <v>3202</v>
      </c>
      <c r="G135" s="16"/>
    </row>
    <row r="136" spans="1:7" s="17" customFormat="1" ht="14.1" customHeight="1" x14ac:dyDescent="0.2">
      <c r="A136" s="1266" t="s">
        <v>21</v>
      </c>
      <c r="B136" s="11">
        <v>43955</v>
      </c>
      <c r="C136" s="15">
        <v>1620</v>
      </c>
      <c r="D136" s="19">
        <v>2867</v>
      </c>
      <c r="E136" s="15">
        <v>3603</v>
      </c>
      <c r="F136" s="19"/>
      <c r="G136" s="16">
        <v>3604</v>
      </c>
    </row>
    <row r="137" spans="1:7" s="17" customFormat="1" ht="14.1" customHeight="1" x14ac:dyDescent="0.2">
      <c r="A137" s="1267"/>
      <c r="B137" s="11">
        <v>43956</v>
      </c>
      <c r="C137" s="15">
        <v>1703</v>
      </c>
      <c r="D137" s="19">
        <v>2989</v>
      </c>
      <c r="E137" s="15">
        <v>3603</v>
      </c>
      <c r="G137" s="16">
        <v>3604</v>
      </c>
    </row>
    <row r="138" spans="1:7" s="17" customFormat="1" ht="14.1" customHeight="1" x14ac:dyDescent="0.2">
      <c r="A138" s="1267"/>
      <c r="B138" s="11">
        <v>43957</v>
      </c>
      <c r="C138" s="15">
        <v>1762</v>
      </c>
      <c r="D138" s="19">
        <v>3074</v>
      </c>
      <c r="E138" s="15">
        <v>3603</v>
      </c>
      <c r="G138" s="16">
        <v>3604</v>
      </c>
    </row>
    <row r="139" spans="1:7" s="17" customFormat="1" ht="14.1" customHeight="1" x14ac:dyDescent="0.2">
      <c r="A139" s="1267"/>
      <c r="B139" s="11">
        <v>43958</v>
      </c>
      <c r="C139" s="15">
        <v>1811</v>
      </c>
      <c r="D139" s="19">
        <v>3146</v>
      </c>
      <c r="E139" s="15">
        <v>3603</v>
      </c>
      <c r="G139" s="16">
        <v>3604</v>
      </c>
    </row>
    <row r="140" spans="1:7" s="17" customFormat="1" ht="14.1" customHeight="1" x14ac:dyDescent="0.2">
      <c r="A140" s="1267"/>
      <c r="B140" s="11">
        <v>43959</v>
      </c>
      <c r="C140" s="15">
        <v>1847</v>
      </c>
      <c r="D140" s="19">
        <v>3195</v>
      </c>
      <c r="E140" s="15">
        <v>3603</v>
      </c>
      <c r="G140" s="16">
        <v>3604</v>
      </c>
    </row>
    <row r="141" spans="1:7" s="17" customFormat="1" ht="14.1" customHeight="1" x14ac:dyDescent="0.2">
      <c r="A141" s="1267"/>
      <c r="B141" s="11">
        <v>43960</v>
      </c>
      <c r="C141" s="15">
        <v>1857</v>
      </c>
      <c r="D141" s="19">
        <v>3212</v>
      </c>
      <c r="E141" s="15">
        <v>3603</v>
      </c>
      <c r="G141" s="16">
        <v>3604</v>
      </c>
    </row>
    <row r="142" spans="1:7" s="17" customFormat="1" ht="14.1" customHeight="1" x14ac:dyDescent="0.2">
      <c r="A142" s="1268"/>
      <c r="B142" s="8">
        <v>43961</v>
      </c>
      <c r="C142" s="14">
        <v>1862</v>
      </c>
      <c r="D142" s="18">
        <v>3217</v>
      </c>
      <c r="E142" s="13">
        <v>3603</v>
      </c>
      <c r="G142" s="16"/>
    </row>
    <row r="143" spans="1:7" s="17" customFormat="1" ht="14.1" customHeight="1" x14ac:dyDescent="0.2">
      <c r="A143" s="1266" t="s">
        <v>20</v>
      </c>
      <c r="B143" s="11">
        <v>43962</v>
      </c>
      <c r="C143" s="15">
        <v>1912</v>
      </c>
      <c r="D143" s="19">
        <v>3290</v>
      </c>
      <c r="E143" s="15">
        <v>3960</v>
      </c>
      <c r="F143" s="19"/>
      <c r="G143" s="16">
        <v>3961</v>
      </c>
    </row>
    <row r="144" spans="1:7" s="17" customFormat="1" ht="14.1" customHeight="1" x14ac:dyDescent="0.2">
      <c r="A144" s="1267"/>
      <c r="B144" s="11">
        <v>43963</v>
      </c>
      <c r="C144" s="15">
        <v>1973</v>
      </c>
      <c r="D144" s="19">
        <v>3380</v>
      </c>
      <c r="E144" s="15">
        <v>3960</v>
      </c>
      <c r="G144" s="16">
        <v>3961</v>
      </c>
    </row>
    <row r="145" spans="1:7" s="17" customFormat="1" ht="14.1" customHeight="1" x14ac:dyDescent="0.2">
      <c r="A145" s="1267"/>
      <c r="B145" s="11">
        <v>43964</v>
      </c>
      <c r="C145" s="15">
        <v>2007</v>
      </c>
      <c r="D145" s="19">
        <v>3424</v>
      </c>
      <c r="E145" s="15">
        <v>3960</v>
      </c>
      <c r="G145" s="16">
        <v>3961</v>
      </c>
    </row>
    <row r="146" spans="1:7" s="17" customFormat="1" ht="14.1" customHeight="1" x14ac:dyDescent="0.2">
      <c r="A146" s="1267"/>
      <c r="B146" s="11">
        <v>43965</v>
      </c>
      <c r="C146" s="15">
        <v>2053</v>
      </c>
      <c r="D146" s="19">
        <v>3480</v>
      </c>
      <c r="E146" s="15">
        <v>3960</v>
      </c>
      <c r="G146" s="16">
        <v>3961</v>
      </c>
    </row>
    <row r="147" spans="1:7" s="17" customFormat="1" ht="14.1" customHeight="1" x14ac:dyDescent="0.2">
      <c r="A147" s="1267"/>
      <c r="B147" s="11">
        <v>43966</v>
      </c>
      <c r="C147" s="15">
        <v>2094</v>
      </c>
      <c r="D147" s="19">
        <v>3540</v>
      </c>
      <c r="E147" s="15">
        <v>3960</v>
      </c>
      <c r="G147" s="16">
        <v>3961</v>
      </c>
    </row>
    <row r="148" spans="1:7" s="17" customFormat="1" ht="14.1" customHeight="1" x14ac:dyDescent="0.2">
      <c r="A148" s="1267"/>
      <c r="B148" s="11">
        <v>43967</v>
      </c>
      <c r="C148" s="15">
        <v>2103</v>
      </c>
      <c r="D148" s="19">
        <v>3550</v>
      </c>
      <c r="E148" s="15">
        <v>3960</v>
      </c>
      <c r="G148" s="16">
        <v>3961</v>
      </c>
    </row>
    <row r="149" spans="1:7" s="17" customFormat="1" ht="14.1" customHeight="1" x14ac:dyDescent="0.2">
      <c r="A149" s="1268"/>
      <c r="B149" s="8">
        <v>43968</v>
      </c>
      <c r="C149" s="14">
        <v>2105</v>
      </c>
      <c r="D149" s="18">
        <v>3553</v>
      </c>
      <c r="E149" s="13">
        <v>3960</v>
      </c>
      <c r="G149" s="16"/>
    </row>
    <row r="150" spans="1:7" s="17" customFormat="1" ht="14.1" customHeight="1" x14ac:dyDescent="0.2">
      <c r="A150" s="1266" t="s">
        <v>19</v>
      </c>
      <c r="B150" s="11">
        <v>43969</v>
      </c>
      <c r="C150" s="15">
        <v>2134</v>
      </c>
      <c r="D150" s="19">
        <v>3599</v>
      </c>
      <c r="E150" s="15">
        <v>4141</v>
      </c>
      <c r="F150" s="19"/>
      <c r="G150" s="16">
        <v>4141</v>
      </c>
    </row>
    <row r="151" spans="1:7" s="17" customFormat="1" ht="14.1" customHeight="1" x14ac:dyDescent="0.2">
      <c r="A151" s="1267"/>
      <c r="B151" s="11">
        <v>43970</v>
      </c>
      <c r="C151" s="15">
        <v>2184</v>
      </c>
      <c r="D151" s="19">
        <v>3665</v>
      </c>
      <c r="E151" s="15">
        <v>4141</v>
      </c>
      <c r="G151" s="16">
        <v>4141</v>
      </c>
    </row>
    <row r="152" spans="1:7" s="17" customFormat="1" ht="14.1" customHeight="1" x14ac:dyDescent="0.2">
      <c r="A152" s="1267"/>
      <c r="B152" s="11">
        <v>43971</v>
      </c>
      <c r="C152" s="15">
        <v>2221</v>
      </c>
      <c r="D152" s="19">
        <v>3713</v>
      </c>
      <c r="E152" s="15">
        <v>4141</v>
      </c>
      <c r="G152" s="16">
        <v>4141</v>
      </c>
    </row>
    <row r="153" spans="1:7" s="17" customFormat="1" ht="14.1" customHeight="1" x14ac:dyDescent="0.2">
      <c r="A153" s="1267"/>
      <c r="B153" s="11">
        <v>43972</v>
      </c>
      <c r="C153" s="15">
        <v>2245</v>
      </c>
      <c r="D153" s="19">
        <v>3741</v>
      </c>
      <c r="E153" s="15">
        <v>4141</v>
      </c>
      <c r="G153" s="16">
        <v>4141</v>
      </c>
    </row>
    <row r="154" spans="1:7" s="17" customFormat="1" ht="14.1" customHeight="1" x14ac:dyDescent="0.2">
      <c r="A154" s="1267"/>
      <c r="B154" s="11">
        <v>43973</v>
      </c>
      <c r="C154" s="15">
        <v>2261</v>
      </c>
      <c r="D154" s="19">
        <v>3769</v>
      </c>
      <c r="E154" s="15">
        <v>4141</v>
      </c>
      <c r="G154" s="16">
        <v>4141</v>
      </c>
    </row>
    <row r="155" spans="1:7" s="17" customFormat="1" ht="14.1" customHeight="1" x14ac:dyDescent="0.2">
      <c r="A155" s="1267"/>
      <c r="B155" s="11">
        <v>43974</v>
      </c>
      <c r="C155" s="15">
        <v>2270</v>
      </c>
      <c r="D155" s="19">
        <v>3780</v>
      </c>
      <c r="E155" s="15">
        <v>4141</v>
      </c>
      <c r="G155" s="16">
        <v>4141</v>
      </c>
    </row>
    <row r="156" spans="1:7" s="17" customFormat="1" ht="14.1" customHeight="1" x14ac:dyDescent="0.2">
      <c r="A156" s="1268"/>
      <c r="B156" s="8">
        <v>43975</v>
      </c>
      <c r="C156" s="14">
        <v>2273</v>
      </c>
      <c r="D156" s="18">
        <v>3783</v>
      </c>
      <c r="E156" s="13">
        <v>4141</v>
      </c>
      <c r="G156" s="16"/>
    </row>
    <row r="157" spans="1:7" s="17" customFormat="1" ht="14.1" customHeight="1" x14ac:dyDescent="0.2">
      <c r="A157" s="1266" t="s">
        <v>18</v>
      </c>
      <c r="B157" s="11">
        <v>43976</v>
      </c>
      <c r="C157" s="15">
        <v>2291</v>
      </c>
      <c r="D157" s="19">
        <v>3805</v>
      </c>
      <c r="E157" s="15">
        <v>4252</v>
      </c>
      <c r="F157" s="19"/>
      <c r="G157" s="16">
        <v>4252</v>
      </c>
    </row>
    <row r="158" spans="1:7" s="17" customFormat="1" ht="14.1" customHeight="1" x14ac:dyDescent="0.2">
      <c r="A158" s="1267"/>
      <c r="B158" s="11">
        <v>43977</v>
      </c>
      <c r="C158" s="15">
        <v>2304</v>
      </c>
      <c r="D158" s="19">
        <v>3825</v>
      </c>
      <c r="E158" s="15">
        <v>4252</v>
      </c>
      <c r="G158" s="16">
        <v>4252</v>
      </c>
    </row>
    <row r="159" spans="1:7" s="17" customFormat="1" ht="14.1" customHeight="1" x14ac:dyDescent="0.2">
      <c r="A159" s="1267"/>
      <c r="B159" s="11">
        <v>43978</v>
      </c>
      <c r="C159" s="15">
        <v>2316</v>
      </c>
      <c r="D159" s="19">
        <v>3846</v>
      </c>
      <c r="E159" s="15">
        <v>4252</v>
      </c>
      <c r="G159" s="16">
        <v>4252</v>
      </c>
    </row>
    <row r="160" spans="1:7" s="17" customFormat="1" ht="14.1" customHeight="1" x14ac:dyDescent="0.2">
      <c r="A160" s="1267"/>
      <c r="B160" s="11">
        <v>43979</v>
      </c>
      <c r="C160" s="15">
        <v>2331</v>
      </c>
      <c r="D160" s="19">
        <v>3871</v>
      </c>
      <c r="E160" s="15">
        <v>4252</v>
      </c>
      <c r="G160" s="16">
        <v>4252</v>
      </c>
    </row>
    <row r="161" spans="1:7" s="17" customFormat="1" ht="14.1" customHeight="1" x14ac:dyDescent="0.2">
      <c r="A161" s="1267"/>
      <c r="B161" s="11">
        <v>43980</v>
      </c>
      <c r="C161" s="15">
        <v>2353</v>
      </c>
      <c r="D161" s="19">
        <v>3902</v>
      </c>
      <c r="E161" s="15">
        <v>4252</v>
      </c>
      <c r="G161" s="16">
        <v>4252</v>
      </c>
    </row>
    <row r="162" spans="1:7" s="17" customFormat="1" ht="14.1" customHeight="1" x14ac:dyDescent="0.2">
      <c r="A162" s="1267"/>
      <c r="B162" s="11">
        <v>43981</v>
      </c>
      <c r="C162" s="15">
        <v>2362</v>
      </c>
      <c r="D162" s="19">
        <v>3912</v>
      </c>
      <c r="E162" s="15">
        <v>4252</v>
      </c>
      <c r="G162" s="16">
        <v>4252</v>
      </c>
    </row>
    <row r="163" spans="1:7" s="17" customFormat="1" ht="14.1" customHeight="1" x14ac:dyDescent="0.2">
      <c r="A163" s="1268"/>
      <c r="B163" s="8">
        <v>43982</v>
      </c>
      <c r="C163" s="14">
        <v>2363</v>
      </c>
      <c r="D163" s="18">
        <v>3914</v>
      </c>
      <c r="E163" s="13">
        <v>4252</v>
      </c>
      <c r="G163" s="16"/>
    </row>
    <row r="164" spans="1:7" s="17" customFormat="1" ht="14.1" customHeight="1" x14ac:dyDescent="0.2">
      <c r="A164" s="1266" t="s">
        <v>17</v>
      </c>
      <c r="B164" s="11">
        <v>43983</v>
      </c>
      <c r="C164" s="15">
        <v>2375</v>
      </c>
      <c r="D164" s="19">
        <v>3935</v>
      </c>
      <c r="E164" s="15">
        <v>4289</v>
      </c>
      <c r="F164" s="19"/>
      <c r="G164" s="16">
        <v>4289</v>
      </c>
    </row>
    <row r="165" spans="1:7" s="17" customFormat="1" ht="14.1" customHeight="1" x14ac:dyDescent="0.2">
      <c r="A165" s="1267"/>
      <c r="B165" s="11">
        <v>43984</v>
      </c>
      <c r="C165" s="15">
        <v>2386</v>
      </c>
      <c r="D165" s="19">
        <v>3951</v>
      </c>
      <c r="E165" s="15">
        <v>4289</v>
      </c>
      <c r="G165" s="16">
        <v>4289</v>
      </c>
    </row>
    <row r="166" spans="1:7" s="17" customFormat="1" ht="14.1" customHeight="1" x14ac:dyDescent="0.2">
      <c r="A166" s="1267"/>
      <c r="B166" s="11">
        <v>43985</v>
      </c>
      <c r="C166" s="15">
        <v>2395</v>
      </c>
      <c r="D166" s="19">
        <v>3970</v>
      </c>
      <c r="E166" s="15">
        <v>4289</v>
      </c>
      <c r="G166" s="16">
        <v>4289</v>
      </c>
    </row>
    <row r="167" spans="1:7" s="17" customFormat="1" ht="14.1" customHeight="1" x14ac:dyDescent="0.2">
      <c r="A167" s="1267"/>
      <c r="B167" s="11">
        <v>43986</v>
      </c>
      <c r="C167" s="15">
        <v>2409</v>
      </c>
      <c r="D167" s="19">
        <v>3989</v>
      </c>
      <c r="E167" s="15">
        <v>4289</v>
      </c>
      <c r="G167" s="16">
        <v>4289</v>
      </c>
    </row>
    <row r="168" spans="1:7" s="17" customFormat="1" ht="14.1" customHeight="1" x14ac:dyDescent="0.2">
      <c r="A168" s="1267"/>
      <c r="B168" s="11">
        <v>43987</v>
      </c>
      <c r="C168" s="15">
        <v>2415</v>
      </c>
      <c r="D168" s="19">
        <v>4000</v>
      </c>
      <c r="E168" s="15">
        <v>4289</v>
      </c>
      <c r="G168" s="16">
        <v>4289</v>
      </c>
    </row>
    <row r="169" spans="1:7" s="17" customFormat="1" ht="14.1" customHeight="1" x14ac:dyDescent="0.2">
      <c r="A169" s="1267"/>
      <c r="B169" s="11">
        <v>43988</v>
      </c>
      <c r="C169" s="15">
        <v>2415</v>
      </c>
      <c r="D169" s="19">
        <v>4002</v>
      </c>
      <c r="E169" s="15">
        <v>4289</v>
      </c>
      <c r="G169" s="16">
        <v>4289</v>
      </c>
    </row>
    <row r="170" spans="1:7" s="17" customFormat="1" ht="14.1" customHeight="1" x14ac:dyDescent="0.2">
      <c r="A170" s="1268"/>
      <c r="B170" s="8">
        <v>43989</v>
      </c>
      <c r="C170" s="14">
        <v>2415</v>
      </c>
      <c r="D170" s="18">
        <v>4003</v>
      </c>
      <c r="E170" s="13">
        <v>4289</v>
      </c>
      <c r="G170" s="16"/>
    </row>
    <row r="171" spans="1:7" s="17" customFormat="1" ht="14.1" customHeight="1" x14ac:dyDescent="0.2">
      <c r="A171" s="1266" t="s">
        <v>16</v>
      </c>
      <c r="B171" s="11">
        <v>43990</v>
      </c>
      <c r="C171" s="15">
        <v>2422</v>
      </c>
      <c r="D171" s="19">
        <v>4019</v>
      </c>
      <c r="E171" s="15">
        <v>4323</v>
      </c>
      <c r="F171" s="19"/>
      <c r="G171" s="16">
        <v>4323</v>
      </c>
    </row>
    <row r="172" spans="1:7" s="17" customFormat="1" ht="14.1" customHeight="1" x14ac:dyDescent="0.2">
      <c r="A172" s="1267"/>
      <c r="B172" s="11">
        <v>43991</v>
      </c>
      <c r="C172" s="15">
        <v>2434</v>
      </c>
      <c r="D172" s="19">
        <v>4038</v>
      </c>
      <c r="E172" s="15">
        <v>4323</v>
      </c>
      <c r="G172" s="16">
        <v>4323</v>
      </c>
    </row>
    <row r="173" spans="1:7" s="17" customFormat="1" ht="14.1" customHeight="1" x14ac:dyDescent="0.2">
      <c r="A173" s="1267"/>
      <c r="B173" s="11">
        <v>43992</v>
      </c>
      <c r="C173" s="15">
        <v>2439</v>
      </c>
      <c r="D173" s="19">
        <v>4051</v>
      </c>
      <c r="E173" s="15">
        <v>4323</v>
      </c>
      <c r="G173" s="16">
        <v>4323</v>
      </c>
    </row>
    <row r="174" spans="1:7" s="17" customFormat="1" ht="14.1" customHeight="1" x14ac:dyDescent="0.2">
      <c r="A174" s="1267"/>
      <c r="B174" s="11">
        <v>43993</v>
      </c>
      <c r="C174" s="15">
        <v>2442</v>
      </c>
      <c r="D174" s="19">
        <v>4057</v>
      </c>
      <c r="E174" s="15">
        <v>4323</v>
      </c>
      <c r="G174" s="16">
        <v>4323</v>
      </c>
    </row>
    <row r="175" spans="1:7" s="17" customFormat="1" ht="14.1" customHeight="1" x14ac:dyDescent="0.2">
      <c r="A175" s="1267"/>
      <c r="B175" s="11">
        <v>43994</v>
      </c>
      <c r="C175" s="15">
        <v>2447</v>
      </c>
      <c r="D175" s="19">
        <v>4069</v>
      </c>
      <c r="E175" s="15">
        <v>4323</v>
      </c>
      <c r="G175" s="16">
        <v>4323</v>
      </c>
    </row>
    <row r="176" spans="1:7" s="17" customFormat="1" ht="14.1" customHeight="1" x14ac:dyDescent="0.2">
      <c r="A176" s="1267"/>
      <c r="B176" s="11">
        <v>43995</v>
      </c>
      <c r="C176" s="15">
        <v>2448</v>
      </c>
      <c r="D176" s="19">
        <v>4072</v>
      </c>
      <c r="E176" s="15">
        <v>4323</v>
      </c>
      <c r="G176" s="16">
        <v>4323</v>
      </c>
    </row>
    <row r="177" spans="1:7" s="17" customFormat="1" ht="14.1" customHeight="1" x14ac:dyDescent="0.2">
      <c r="A177" s="1268"/>
      <c r="B177" s="8">
        <v>43996</v>
      </c>
      <c r="C177" s="14">
        <v>2448</v>
      </c>
      <c r="D177" s="18">
        <v>4072</v>
      </c>
      <c r="E177" s="13">
        <v>4323</v>
      </c>
      <c r="G177" s="16"/>
    </row>
    <row r="178" spans="1:7" s="17" customFormat="1" ht="14.1" customHeight="1" x14ac:dyDescent="0.2">
      <c r="A178" s="1266" t="s">
        <v>15</v>
      </c>
      <c r="B178" s="11">
        <v>43997</v>
      </c>
      <c r="C178" s="15">
        <v>2453</v>
      </c>
      <c r="D178" s="19">
        <v>4080</v>
      </c>
      <c r="E178" s="15">
        <v>4369</v>
      </c>
      <c r="F178" s="19"/>
      <c r="G178" s="16">
        <v>4369</v>
      </c>
    </row>
    <row r="179" spans="1:7" s="17" customFormat="1" ht="14.1" customHeight="1" x14ac:dyDescent="0.2">
      <c r="A179" s="1267"/>
      <c r="B179" s="11">
        <v>43998</v>
      </c>
      <c r="C179" s="15">
        <v>2462</v>
      </c>
      <c r="D179" s="19">
        <v>4097</v>
      </c>
      <c r="E179" s="15">
        <v>4369</v>
      </c>
      <c r="G179" s="16">
        <v>4369</v>
      </c>
    </row>
    <row r="180" spans="1:7" s="17" customFormat="1" ht="14.1" customHeight="1" x14ac:dyDescent="0.2">
      <c r="A180" s="1267"/>
      <c r="B180" s="11">
        <v>43999</v>
      </c>
      <c r="C180" s="15">
        <v>2464</v>
      </c>
      <c r="D180" s="19">
        <v>4104</v>
      </c>
      <c r="E180" s="15">
        <v>4369</v>
      </c>
      <c r="G180" s="16">
        <v>4369</v>
      </c>
    </row>
    <row r="181" spans="1:7" s="17" customFormat="1" ht="14.1" customHeight="1" x14ac:dyDescent="0.2">
      <c r="A181" s="1267"/>
      <c r="B181" s="11">
        <v>44000</v>
      </c>
      <c r="C181" s="15">
        <v>2470</v>
      </c>
      <c r="D181" s="19">
        <v>4112</v>
      </c>
      <c r="E181" s="15">
        <v>4369</v>
      </c>
      <c r="G181" s="16">
        <v>4369</v>
      </c>
    </row>
    <row r="182" spans="1:7" s="17" customFormat="1" ht="14.1" customHeight="1" x14ac:dyDescent="0.2">
      <c r="A182" s="1267"/>
      <c r="B182" s="11">
        <v>44001</v>
      </c>
      <c r="C182" s="15">
        <v>2472</v>
      </c>
      <c r="D182" s="19">
        <v>4121</v>
      </c>
      <c r="E182" s="15">
        <v>4369</v>
      </c>
      <c r="G182" s="16">
        <v>4369</v>
      </c>
    </row>
    <row r="183" spans="1:7" s="17" customFormat="1" ht="14.1" customHeight="1" x14ac:dyDescent="0.2">
      <c r="A183" s="1267"/>
      <c r="B183" s="11">
        <v>44002</v>
      </c>
      <c r="C183" s="15">
        <v>2472</v>
      </c>
      <c r="D183" s="19">
        <v>4121</v>
      </c>
      <c r="E183" s="15">
        <v>4369</v>
      </c>
      <c r="G183" s="16">
        <v>4369</v>
      </c>
    </row>
    <row r="184" spans="1:7" s="17" customFormat="1" ht="14.1" customHeight="1" x14ac:dyDescent="0.2">
      <c r="A184" s="1268"/>
      <c r="B184" s="8">
        <v>44003</v>
      </c>
      <c r="C184" s="14">
        <v>2472</v>
      </c>
      <c r="D184" s="18">
        <v>4121</v>
      </c>
      <c r="E184" s="13">
        <v>4369</v>
      </c>
      <c r="G184" s="16"/>
    </row>
    <row r="185" spans="1:7" s="17" customFormat="1" ht="14.1" customHeight="1" x14ac:dyDescent="0.2">
      <c r="A185" s="1266" t="s">
        <v>14</v>
      </c>
      <c r="B185" s="11">
        <v>44004</v>
      </c>
      <c r="C185" s="15">
        <v>2476</v>
      </c>
      <c r="D185" s="19">
        <v>4129</v>
      </c>
      <c r="E185" s="15">
        <v>4351</v>
      </c>
      <c r="F185" s="19"/>
      <c r="G185" s="16">
        <v>4351</v>
      </c>
    </row>
    <row r="186" spans="1:7" s="17" customFormat="1" ht="14.1" customHeight="1" x14ac:dyDescent="0.2">
      <c r="A186" s="1267"/>
      <c r="B186" s="11">
        <v>44005</v>
      </c>
      <c r="C186" s="15">
        <v>2480</v>
      </c>
      <c r="D186" s="19">
        <v>4142</v>
      </c>
      <c r="E186" s="15">
        <v>4351</v>
      </c>
      <c r="G186" s="16">
        <v>4351</v>
      </c>
    </row>
    <row r="187" spans="1:7" s="17" customFormat="1" ht="14.1" customHeight="1" x14ac:dyDescent="0.2">
      <c r="A187" s="1267"/>
      <c r="B187" s="11">
        <v>44006</v>
      </c>
      <c r="C187" s="15">
        <v>2482</v>
      </c>
      <c r="D187" s="19">
        <v>4150</v>
      </c>
      <c r="E187" s="15">
        <v>4351</v>
      </c>
      <c r="G187" s="16">
        <v>4351</v>
      </c>
    </row>
    <row r="188" spans="1:7" s="17" customFormat="1" ht="14.1" customHeight="1" x14ac:dyDescent="0.2">
      <c r="A188" s="1267"/>
      <c r="B188" s="11">
        <v>44007</v>
      </c>
      <c r="C188" s="15">
        <v>2482</v>
      </c>
      <c r="D188" s="19">
        <v>4154</v>
      </c>
      <c r="E188" s="15">
        <v>4351</v>
      </c>
      <c r="G188" s="16">
        <v>4351</v>
      </c>
    </row>
    <row r="189" spans="1:7" s="17" customFormat="1" ht="14.1" customHeight="1" x14ac:dyDescent="0.2">
      <c r="A189" s="1267"/>
      <c r="B189" s="11">
        <v>44008</v>
      </c>
      <c r="C189" s="15">
        <v>2482</v>
      </c>
      <c r="D189" s="19">
        <v>4156</v>
      </c>
      <c r="E189" s="15">
        <v>4351</v>
      </c>
      <c r="G189" s="16">
        <v>4351</v>
      </c>
    </row>
    <row r="190" spans="1:7" s="17" customFormat="1" ht="14.1" customHeight="1" x14ac:dyDescent="0.2">
      <c r="A190" s="1267"/>
      <c r="B190" s="11">
        <v>44009</v>
      </c>
      <c r="C190" s="15">
        <v>2482</v>
      </c>
      <c r="D190" s="19">
        <v>4156</v>
      </c>
      <c r="E190" s="15">
        <v>4351</v>
      </c>
      <c r="G190" s="16">
        <v>4351</v>
      </c>
    </row>
    <row r="191" spans="1:7" s="17" customFormat="1" ht="14.1" customHeight="1" x14ac:dyDescent="0.2">
      <c r="A191" s="1268"/>
      <c r="B191" s="8">
        <v>44010</v>
      </c>
      <c r="C191" s="14">
        <v>2482</v>
      </c>
      <c r="D191" s="18">
        <v>4156</v>
      </c>
      <c r="E191" s="13">
        <v>4351</v>
      </c>
      <c r="G191" s="16"/>
    </row>
    <row r="192" spans="1:7" s="17" customFormat="1" ht="14.1" customHeight="1" x14ac:dyDescent="0.2">
      <c r="A192" s="1266" t="s">
        <v>13</v>
      </c>
      <c r="B192" s="11">
        <v>44011</v>
      </c>
      <c r="C192" s="15">
        <v>2485</v>
      </c>
      <c r="D192" s="19">
        <v>4159</v>
      </c>
      <c r="E192" s="15">
        <v>4316</v>
      </c>
      <c r="F192" s="19"/>
      <c r="G192" s="16">
        <v>4316</v>
      </c>
    </row>
    <row r="193" spans="1:7" s="17" customFormat="1" ht="14.1" customHeight="1" x14ac:dyDescent="0.2">
      <c r="A193" s="1267"/>
      <c r="B193" s="11">
        <v>44012</v>
      </c>
      <c r="C193" s="15">
        <v>2486</v>
      </c>
      <c r="D193" s="19">
        <v>4165</v>
      </c>
      <c r="E193" s="15">
        <v>4316</v>
      </c>
      <c r="G193" s="16">
        <v>4316</v>
      </c>
    </row>
    <row r="194" spans="1:7" s="17" customFormat="1" ht="14.1" customHeight="1" x14ac:dyDescent="0.2">
      <c r="A194" s="1267"/>
      <c r="B194" s="11">
        <v>44013</v>
      </c>
      <c r="C194" s="15">
        <v>2487</v>
      </c>
      <c r="D194" s="19">
        <v>4169</v>
      </c>
      <c r="E194" s="15">
        <v>4316</v>
      </c>
      <c r="G194" s="16">
        <v>4316</v>
      </c>
    </row>
    <row r="195" spans="1:7" s="17" customFormat="1" ht="14.1" customHeight="1" x14ac:dyDescent="0.2">
      <c r="A195" s="1267"/>
      <c r="B195" s="11">
        <v>44014</v>
      </c>
      <c r="C195" s="15">
        <v>2488</v>
      </c>
      <c r="D195" s="19">
        <v>4173</v>
      </c>
      <c r="E195" s="15">
        <v>4316</v>
      </c>
      <c r="G195" s="16">
        <v>4316</v>
      </c>
    </row>
    <row r="196" spans="1:7" s="17" customFormat="1" x14ac:dyDescent="0.2">
      <c r="A196" s="1267"/>
      <c r="B196" s="11">
        <v>44015</v>
      </c>
      <c r="C196" s="15">
        <v>2488</v>
      </c>
      <c r="D196" s="19">
        <v>4174</v>
      </c>
      <c r="E196" s="15">
        <v>4316</v>
      </c>
      <c r="G196" s="16">
        <v>4316</v>
      </c>
    </row>
    <row r="197" spans="1:7" s="17" customFormat="1" x14ac:dyDescent="0.2">
      <c r="A197" s="1267"/>
      <c r="B197" s="11">
        <v>44016</v>
      </c>
      <c r="C197" s="20">
        <v>2488</v>
      </c>
      <c r="D197" s="19">
        <v>4174</v>
      </c>
      <c r="E197" s="15">
        <v>4316</v>
      </c>
      <c r="G197" s="16">
        <v>4316</v>
      </c>
    </row>
    <row r="198" spans="1:7" s="17" customFormat="1" x14ac:dyDescent="0.2">
      <c r="A198" s="1268"/>
      <c r="B198" s="8">
        <v>44017</v>
      </c>
      <c r="C198" s="14">
        <v>2488</v>
      </c>
      <c r="D198" s="18">
        <v>4174</v>
      </c>
      <c r="E198" s="13">
        <v>4316</v>
      </c>
      <c r="G198" s="16"/>
    </row>
    <row r="199" spans="1:7" s="17" customFormat="1" x14ac:dyDescent="0.2">
      <c r="A199" s="1266" t="s">
        <v>12</v>
      </c>
      <c r="B199" s="11">
        <v>44018</v>
      </c>
      <c r="C199" s="15">
        <v>2489</v>
      </c>
      <c r="D199" s="19">
        <v>4178</v>
      </c>
      <c r="E199" s="15">
        <v>4267</v>
      </c>
      <c r="F199" s="19"/>
      <c r="G199" s="16">
        <v>4267</v>
      </c>
    </row>
    <row r="200" spans="1:7" s="17" customFormat="1" x14ac:dyDescent="0.2">
      <c r="A200" s="1267"/>
      <c r="B200" s="11">
        <v>44019</v>
      </c>
      <c r="C200" s="15">
        <v>2490</v>
      </c>
      <c r="D200" s="19">
        <v>4184</v>
      </c>
      <c r="E200" s="15">
        <v>4267</v>
      </c>
      <c r="G200" s="16">
        <v>4267</v>
      </c>
    </row>
    <row r="201" spans="1:7" s="17" customFormat="1" x14ac:dyDescent="0.2">
      <c r="A201" s="1267"/>
      <c r="B201" s="11">
        <v>44020</v>
      </c>
      <c r="C201" s="15">
        <v>2490</v>
      </c>
      <c r="D201" s="19">
        <v>4184</v>
      </c>
      <c r="E201" s="15">
        <v>4267</v>
      </c>
      <c r="G201" s="16">
        <v>4267</v>
      </c>
    </row>
    <row r="202" spans="1:7" s="17" customFormat="1" x14ac:dyDescent="0.2">
      <c r="A202" s="1267"/>
      <c r="B202" s="11">
        <v>44021</v>
      </c>
      <c r="C202" s="15">
        <v>2490</v>
      </c>
      <c r="D202" s="19">
        <v>4185</v>
      </c>
      <c r="E202" s="15">
        <v>4267</v>
      </c>
      <c r="G202" s="16">
        <v>4267</v>
      </c>
    </row>
    <row r="203" spans="1:7" s="17" customFormat="1" x14ac:dyDescent="0.2">
      <c r="A203" s="1267"/>
      <c r="B203" s="11">
        <v>44022</v>
      </c>
      <c r="C203" s="15">
        <v>2490</v>
      </c>
      <c r="D203" s="19">
        <v>4187</v>
      </c>
      <c r="E203" s="15">
        <v>4267</v>
      </c>
      <c r="G203" s="16">
        <v>4267</v>
      </c>
    </row>
    <row r="204" spans="1:7" s="17" customFormat="1" x14ac:dyDescent="0.2">
      <c r="A204" s="1267"/>
      <c r="B204" s="11">
        <v>44023</v>
      </c>
      <c r="C204" s="15">
        <v>2490</v>
      </c>
      <c r="D204" s="19">
        <v>4187</v>
      </c>
      <c r="E204" s="15">
        <v>4267</v>
      </c>
      <c r="G204" s="16">
        <v>4267</v>
      </c>
    </row>
    <row r="205" spans="1:7" s="17" customFormat="1" x14ac:dyDescent="0.2">
      <c r="A205" s="1268"/>
      <c r="B205" s="8">
        <v>44024</v>
      </c>
      <c r="C205" s="14">
        <v>2490</v>
      </c>
      <c r="D205" s="18">
        <v>4187</v>
      </c>
      <c r="E205" s="13">
        <v>4267</v>
      </c>
      <c r="G205" s="16"/>
    </row>
    <row r="206" spans="1:7" s="17" customFormat="1" x14ac:dyDescent="0.2">
      <c r="A206" s="1266" t="s">
        <v>11</v>
      </c>
      <c r="B206" s="11">
        <v>44025</v>
      </c>
      <c r="C206" s="15">
        <v>2490</v>
      </c>
      <c r="D206" s="19">
        <v>4188</v>
      </c>
      <c r="E206" s="15">
        <v>4304</v>
      </c>
      <c r="F206" s="19"/>
      <c r="G206" s="16">
        <v>4304</v>
      </c>
    </row>
    <row r="207" spans="1:7" s="17" customFormat="1" x14ac:dyDescent="0.2">
      <c r="A207" s="1267"/>
      <c r="B207" s="11">
        <v>44026</v>
      </c>
      <c r="C207" s="15">
        <v>2490</v>
      </c>
      <c r="D207" s="19">
        <v>4189</v>
      </c>
      <c r="E207" s="15">
        <v>4304</v>
      </c>
      <c r="G207" s="16">
        <v>4304</v>
      </c>
    </row>
    <row r="208" spans="1:7" s="17" customFormat="1" x14ac:dyDescent="0.2">
      <c r="A208" s="1267"/>
      <c r="B208" s="11">
        <v>44027</v>
      </c>
      <c r="C208" s="15">
        <v>2491</v>
      </c>
      <c r="D208" s="19">
        <v>4192</v>
      </c>
      <c r="E208" s="15">
        <v>4304</v>
      </c>
      <c r="G208" s="16">
        <v>4304</v>
      </c>
    </row>
    <row r="209" spans="1:7" s="17" customFormat="1" x14ac:dyDescent="0.2">
      <c r="A209" s="1267"/>
      <c r="B209" s="11">
        <v>44028</v>
      </c>
      <c r="C209" s="15">
        <v>2491</v>
      </c>
      <c r="D209" s="19">
        <v>4193</v>
      </c>
      <c r="E209" s="15">
        <v>4304</v>
      </c>
      <c r="G209" s="16">
        <v>4304</v>
      </c>
    </row>
    <row r="210" spans="1:7" s="17" customFormat="1" x14ac:dyDescent="0.2">
      <c r="A210" s="1267"/>
      <c r="B210" s="11">
        <v>44029</v>
      </c>
      <c r="C210" s="15">
        <v>2491</v>
      </c>
      <c r="D210" s="19">
        <v>4193</v>
      </c>
      <c r="E210" s="15">
        <v>4304</v>
      </c>
      <c r="G210" s="16">
        <v>4304</v>
      </c>
    </row>
    <row r="211" spans="1:7" s="17" customFormat="1" x14ac:dyDescent="0.2">
      <c r="A211" s="1267"/>
      <c r="B211" s="11">
        <v>44030</v>
      </c>
      <c r="C211" s="15">
        <v>2491</v>
      </c>
      <c r="D211" s="19">
        <v>4193</v>
      </c>
      <c r="E211" s="15">
        <v>4304</v>
      </c>
      <c r="G211" s="16">
        <v>4304</v>
      </c>
    </row>
    <row r="212" spans="1:7" s="17" customFormat="1" x14ac:dyDescent="0.2">
      <c r="A212" s="1268"/>
      <c r="B212" s="8">
        <v>44031</v>
      </c>
      <c r="C212" s="14">
        <v>2491</v>
      </c>
      <c r="D212" s="18">
        <v>4193</v>
      </c>
      <c r="E212" s="13">
        <v>4304</v>
      </c>
      <c r="G212" s="16"/>
    </row>
    <row r="213" spans="1:7" s="17" customFormat="1" x14ac:dyDescent="0.2">
      <c r="A213" s="1266" t="s">
        <v>10</v>
      </c>
      <c r="B213" s="11">
        <v>44032</v>
      </c>
      <c r="C213" s="15">
        <v>2491</v>
      </c>
      <c r="D213" s="19">
        <v>4194</v>
      </c>
      <c r="E213" s="15">
        <v>4288</v>
      </c>
      <c r="F213" s="19"/>
      <c r="G213" s="16">
        <v>4287</v>
      </c>
    </row>
    <row r="214" spans="1:7" s="17" customFormat="1" x14ac:dyDescent="0.2">
      <c r="A214" s="1267"/>
      <c r="B214" s="11">
        <v>44033</v>
      </c>
      <c r="C214" s="15">
        <v>2491</v>
      </c>
      <c r="D214" s="19">
        <v>4198</v>
      </c>
      <c r="E214" s="15">
        <v>4288</v>
      </c>
      <c r="G214" s="16">
        <v>4287</v>
      </c>
    </row>
    <row r="215" spans="1:7" s="17" customFormat="1" x14ac:dyDescent="0.2">
      <c r="A215" s="1267"/>
      <c r="B215" s="11">
        <v>44034</v>
      </c>
      <c r="C215" s="15">
        <v>2491</v>
      </c>
      <c r="D215" s="19">
        <v>4199</v>
      </c>
      <c r="E215" s="15">
        <v>4288</v>
      </c>
      <c r="G215" s="16">
        <v>4287</v>
      </c>
    </row>
    <row r="216" spans="1:7" s="17" customFormat="1" x14ac:dyDescent="0.2">
      <c r="A216" s="1267"/>
      <c r="B216" s="11">
        <v>44035</v>
      </c>
      <c r="C216" s="15">
        <v>2491</v>
      </c>
      <c r="D216" s="19">
        <v>4200</v>
      </c>
      <c r="E216" s="15">
        <v>4288</v>
      </c>
      <c r="G216" s="16">
        <v>4287</v>
      </c>
    </row>
    <row r="217" spans="1:7" s="17" customFormat="1" x14ac:dyDescent="0.2">
      <c r="A217" s="1267"/>
      <c r="B217" s="11">
        <v>44036</v>
      </c>
      <c r="C217" s="15">
        <v>2491</v>
      </c>
      <c r="D217" s="19">
        <v>4201</v>
      </c>
      <c r="E217" s="15">
        <v>4288</v>
      </c>
      <c r="G217" s="16">
        <v>4287</v>
      </c>
    </row>
    <row r="218" spans="1:7" s="17" customFormat="1" x14ac:dyDescent="0.2">
      <c r="A218" s="1267"/>
      <c r="B218" s="11">
        <v>44037</v>
      </c>
      <c r="C218" s="15">
        <v>2491</v>
      </c>
      <c r="D218" s="19">
        <v>4201</v>
      </c>
      <c r="E218" s="15">
        <v>4288</v>
      </c>
      <c r="G218" s="16">
        <v>4287</v>
      </c>
    </row>
    <row r="219" spans="1:7" s="17" customFormat="1" x14ac:dyDescent="0.2">
      <c r="A219" s="1268"/>
      <c r="B219" s="8">
        <v>44038</v>
      </c>
      <c r="C219" s="14">
        <v>2491</v>
      </c>
      <c r="D219" s="18">
        <v>4201</v>
      </c>
      <c r="E219" s="13">
        <v>4288</v>
      </c>
      <c r="G219" s="16"/>
    </row>
    <row r="220" spans="1:7" s="17" customFormat="1" x14ac:dyDescent="0.2">
      <c r="A220" s="1266" t="s">
        <v>9</v>
      </c>
      <c r="B220" s="11">
        <v>44039</v>
      </c>
      <c r="C220" s="15">
        <v>2491</v>
      </c>
      <c r="D220" s="19">
        <v>4201</v>
      </c>
      <c r="E220" s="15">
        <v>4337</v>
      </c>
      <c r="F220" s="19"/>
      <c r="G220" s="16">
        <v>4336</v>
      </c>
    </row>
    <row r="221" spans="1:7" s="17" customFormat="1" x14ac:dyDescent="0.2">
      <c r="A221" s="1267"/>
      <c r="B221" s="11">
        <v>44040</v>
      </c>
      <c r="C221" s="15">
        <v>2491</v>
      </c>
      <c r="D221" s="19">
        <v>4202</v>
      </c>
      <c r="E221" s="15">
        <v>4337</v>
      </c>
      <c r="G221" s="16">
        <v>4336</v>
      </c>
    </row>
    <row r="222" spans="1:7" s="17" customFormat="1" x14ac:dyDescent="0.2">
      <c r="A222" s="1267"/>
      <c r="B222" s="11">
        <v>44041</v>
      </c>
      <c r="C222" s="15">
        <v>2491</v>
      </c>
      <c r="D222" s="19">
        <v>4203</v>
      </c>
      <c r="E222" s="15">
        <v>4337</v>
      </c>
      <c r="G222" s="16">
        <v>4336</v>
      </c>
    </row>
    <row r="223" spans="1:7" s="17" customFormat="1" x14ac:dyDescent="0.2">
      <c r="A223" s="1267"/>
      <c r="B223" s="11">
        <v>44042</v>
      </c>
      <c r="C223" s="15">
        <v>2491</v>
      </c>
      <c r="D223" s="19">
        <v>4206</v>
      </c>
      <c r="E223" s="15">
        <v>4337</v>
      </c>
      <c r="G223" s="16">
        <v>4336</v>
      </c>
    </row>
    <row r="224" spans="1:7" s="17" customFormat="1" x14ac:dyDescent="0.2">
      <c r="A224" s="1267"/>
      <c r="B224" s="11">
        <v>44043</v>
      </c>
      <c r="C224" s="15">
        <v>2491</v>
      </c>
      <c r="D224" s="19">
        <v>4208</v>
      </c>
      <c r="E224" s="15">
        <v>4337</v>
      </c>
      <c r="G224" s="16">
        <v>4336</v>
      </c>
    </row>
    <row r="225" spans="1:7" s="17" customFormat="1" x14ac:dyDescent="0.2">
      <c r="A225" s="1267"/>
      <c r="B225" s="11">
        <v>44044</v>
      </c>
      <c r="C225" s="15">
        <v>2491</v>
      </c>
      <c r="D225" s="19">
        <v>4208</v>
      </c>
      <c r="E225" s="15">
        <v>4337</v>
      </c>
      <c r="G225" s="16">
        <v>4336</v>
      </c>
    </row>
    <row r="226" spans="1:7" s="17" customFormat="1" x14ac:dyDescent="0.2">
      <c r="A226" s="1268"/>
      <c r="B226" s="8">
        <v>44045</v>
      </c>
      <c r="C226" s="14">
        <v>2491</v>
      </c>
      <c r="D226" s="18">
        <v>4208</v>
      </c>
      <c r="E226" s="13">
        <v>4337</v>
      </c>
      <c r="G226" s="16"/>
    </row>
    <row r="227" spans="1:7" s="17" customFormat="1" x14ac:dyDescent="0.2">
      <c r="A227" s="1266" t="s">
        <v>8</v>
      </c>
      <c r="B227" s="11">
        <v>44046</v>
      </c>
      <c r="C227" s="15">
        <v>2491</v>
      </c>
      <c r="D227" s="19">
        <v>4209</v>
      </c>
      <c r="E227" s="15">
        <v>4345</v>
      </c>
      <c r="F227" s="19"/>
      <c r="G227" s="16">
        <v>4344</v>
      </c>
    </row>
    <row r="228" spans="1:7" s="17" customFormat="1" x14ac:dyDescent="0.2">
      <c r="A228" s="1267"/>
      <c r="B228" s="11">
        <v>44047</v>
      </c>
      <c r="C228" s="15">
        <v>2491</v>
      </c>
      <c r="D228" s="19">
        <v>4209</v>
      </c>
      <c r="E228" s="15">
        <v>4345</v>
      </c>
      <c r="G228" s="16">
        <v>4344</v>
      </c>
    </row>
    <row r="229" spans="1:7" s="17" customFormat="1" x14ac:dyDescent="0.2">
      <c r="A229" s="1267"/>
      <c r="B229" s="11">
        <v>44048</v>
      </c>
      <c r="C229" s="15">
        <v>2491</v>
      </c>
      <c r="D229" s="19">
        <v>4210</v>
      </c>
      <c r="E229" s="15">
        <v>4345</v>
      </c>
      <c r="G229" s="16">
        <v>4344</v>
      </c>
    </row>
    <row r="230" spans="1:7" s="17" customFormat="1" x14ac:dyDescent="0.2">
      <c r="A230" s="1267"/>
      <c r="B230" s="11">
        <v>44049</v>
      </c>
      <c r="C230" s="15">
        <v>2491</v>
      </c>
      <c r="D230" s="19">
        <v>4212</v>
      </c>
      <c r="E230" s="15">
        <v>4345</v>
      </c>
      <c r="G230" s="16">
        <v>4344</v>
      </c>
    </row>
    <row r="231" spans="1:7" s="17" customFormat="1" x14ac:dyDescent="0.2">
      <c r="A231" s="1267"/>
      <c r="B231" s="11">
        <v>44050</v>
      </c>
      <c r="C231" s="15">
        <v>2491</v>
      </c>
      <c r="D231" s="19">
        <v>4213</v>
      </c>
      <c r="E231" s="15">
        <v>4345</v>
      </c>
      <c r="G231" s="16">
        <v>4344</v>
      </c>
    </row>
    <row r="232" spans="1:7" s="17" customFormat="1" x14ac:dyDescent="0.2">
      <c r="A232" s="1267"/>
      <c r="B232" s="11">
        <v>44051</v>
      </c>
      <c r="C232" s="15">
        <v>2491</v>
      </c>
      <c r="D232" s="19">
        <v>4213</v>
      </c>
      <c r="E232" s="15">
        <v>4345</v>
      </c>
      <c r="G232" s="16">
        <v>4344</v>
      </c>
    </row>
    <row r="233" spans="1:7" s="17" customFormat="1" x14ac:dyDescent="0.2">
      <c r="A233" s="1268"/>
      <c r="B233" s="8">
        <v>44052</v>
      </c>
      <c r="C233" s="14">
        <v>2491</v>
      </c>
      <c r="D233" s="18">
        <v>4213</v>
      </c>
      <c r="E233" s="13">
        <v>4345</v>
      </c>
      <c r="G233" s="16"/>
    </row>
    <row r="234" spans="1:7" x14ac:dyDescent="0.2">
      <c r="A234" s="1266" t="s">
        <v>7</v>
      </c>
      <c r="B234" s="11">
        <v>44053</v>
      </c>
      <c r="C234" s="15">
        <v>2491</v>
      </c>
      <c r="D234" s="15">
        <v>4214</v>
      </c>
      <c r="E234" s="15">
        <v>4275</v>
      </c>
      <c r="G234" s="16">
        <v>4274</v>
      </c>
    </row>
    <row r="235" spans="1:7" x14ac:dyDescent="0.2">
      <c r="A235" s="1267"/>
      <c r="B235" s="11">
        <v>44054</v>
      </c>
      <c r="C235" s="15">
        <v>2491</v>
      </c>
      <c r="D235" s="15">
        <v>4215</v>
      </c>
      <c r="E235" s="15">
        <v>4275</v>
      </c>
      <c r="G235" s="16">
        <v>4274</v>
      </c>
    </row>
    <row r="236" spans="1:7" x14ac:dyDescent="0.2">
      <c r="A236" s="1267"/>
      <c r="B236" s="11">
        <v>44055</v>
      </c>
      <c r="C236" s="15">
        <v>2491</v>
      </c>
      <c r="D236" s="15">
        <v>4215</v>
      </c>
      <c r="E236" s="15">
        <v>4275</v>
      </c>
      <c r="G236" s="16">
        <v>4274</v>
      </c>
    </row>
    <row r="237" spans="1:7" x14ac:dyDescent="0.2">
      <c r="A237" s="1267"/>
      <c r="B237" s="11">
        <v>44056</v>
      </c>
      <c r="C237" s="15">
        <v>2491</v>
      </c>
      <c r="D237" s="15">
        <v>4216</v>
      </c>
      <c r="E237" s="15">
        <v>4275</v>
      </c>
      <c r="G237" s="16">
        <v>4274</v>
      </c>
    </row>
    <row r="238" spans="1:7" x14ac:dyDescent="0.2">
      <c r="A238" s="1267"/>
      <c r="B238" s="11">
        <v>44057</v>
      </c>
      <c r="C238" s="15">
        <v>2491</v>
      </c>
      <c r="D238" s="15">
        <v>4216</v>
      </c>
      <c r="E238" s="15">
        <v>4275</v>
      </c>
      <c r="G238" s="16">
        <v>4274</v>
      </c>
    </row>
    <row r="239" spans="1:7" x14ac:dyDescent="0.2">
      <c r="A239" s="1267"/>
      <c r="B239" s="11">
        <v>44058</v>
      </c>
      <c r="C239" s="15">
        <v>2491</v>
      </c>
      <c r="D239" s="15">
        <v>4216</v>
      </c>
      <c r="E239" s="15">
        <v>4275</v>
      </c>
      <c r="G239" s="16">
        <v>4274</v>
      </c>
    </row>
    <row r="240" spans="1:7" x14ac:dyDescent="0.2">
      <c r="A240" s="1268"/>
      <c r="B240" s="8">
        <v>44059</v>
      </c>
      <c r="C240" s="14">
        <v>2491</v>
      </c>
      <c r="D240" s="13">
        <v>4216</v>
      </c>
      <c r="E240" s="13">
        <v>4275</v>
      </c>
      <c r="G240" s="16"/>
    </row>
    <row r="241" spans="1:7" x14ac:dyDescent="0.2">
      <c r="A241" s="1266" t="s">
        <v>6</v>
      </c>
      <c r="B241" s="11">
        <v>44060</v>
      </c>
      <c r="C241" s="15">
        <v>2491</v>
      </c>
      <c r="D241" s="15">
        <v>4218</v>
      </c>
      <c r="E241" s="15">
        <v>4322</v>
      </c>
      <c r="G241" s="16">
        <v>4321</v>
      </c>
    </row>
    <row r="242" spans="1:7" x14ac:dyDescent="0.2">
      <c r="A242" s="1267"/>
      <c r="B242" s="11">
        <v>44061</v>
      </c>
      <c r="C242" s="15">
        <v>2492</v>
      </c>
      <c r="D242" s="15">
        <v>4220</v>
      </c>
      <c r="E242" s="15">
        <v>4322</v>
      </c>
      <c r="G242" s="16">
        <v>4321</v>
      </c>
    </row>
    <row r="243" spans="1:7" x14ac:dyDescent="0.2">
      <c r="A243" s="1267"/>
      <c r="B243" s="11">
        <v>44062</v>
      </c>
      <c r="C243" s="15">
        <v>2492</v>
      </c>
      <c r="D243" s="15">
        <v>4221</v>
      </c>
      <c r="E243" s="15">
        <v>4322</v>
      </c>
      <c r="G243" s="16">
        <v>4321</v>
      </c>
    </row>
    <row r="244" spans="1:7" x14ac:dyDescent="0.2">
      <c r="A244" s="1267"/>
      <c r="B244" s="11">
        <v>44063</v>
      </c>
      <c r="C244" s="15">
        <v>2492</v>
      </c>
      <c r="D244" s="15">
        <v>4221</v>
      </c>
      <c r="E244" s="15">
        <v>4322</v>
      </c>
      <c r="G244" s="16">
        <v>4321</v>
      </c>
    </row>
    <row r="245" spans="1:7" x14ac:dyDescent="0.2">
      <c r="A245" s="1267"/>
      <c r="B245" s="11">
        <v>44064</v>
      </c>
      <c r="C245" s="15">
        <v>2492</v>
      </c>
      <c r="D245" s="15">
        <v>4222</v>
      </c>
      <c r="E245" s="15">
        <v>4322</v>
      </c>
      <c r="G245" s="16">
        <v>4321</v>
      </c>
    </row>
    <row r="246" spans="1:7" x14ac:dyDescent="0.2">
      <c r="A246" s="1267"/>
      <c r="B246" s="11">
        <v>44065</v>
      </c>
      <c r="C246" s="15">
        <v>2492</v>
      </c>
      <c r="D246" s="15">
        <v>4222</v>
      </c>
      <c r="E246" s="15">
        <v>4322</v>
      </c>
      <c r="G246" s="16">
        <v>4321</v>
      </c>
    </row>
    <row r="247" spans="1:7" x14ac:dyDescent="0.2">
      <c r="A247" s="1268"/>
      <c r="B247" s="8">
        <v>44066</v>
      </c>
      <c r="C247" s="14">
        <v>2492</v>
      </c>
      <c r="D247" s="13">
        <v>4222</v>
      </c>
      <c r="E247" s="13">
        <v>4322</v>
      </c>
      <c r="G247" s="16"/>
    </row>
    <row r="248" spans="1:7" x14ac:dyDescent="0.2">
      <c r="A248" s="1266" t="s">
        <v>5</v>
      </c>
      <c r="B248" s="11">
        <v>44067</v>
      </c>
      <c r="C248" s="15">
        <v>2492</v>
      </c>
      <c r="D248" s="15">
        <v>4223</v>
      </c>
      <c r="E248" s="15">
        <v>4368</v>
      </c>
      <c r="G248" s="16">
        <v>4367</v>
      </c>
    </row>
    <row r="249" spans="1:7" x14ac:dyDescent="0.2">
      <c r="A249" s="1267"/>
      <c r="B249" s="11">
        <v>44068</v>
      </c>
      <c r="C249" s="15">
        <v>2494</v>
      </c>
      <c r="D249" s="15">
        <v>4225</v>
      </c>
      <c r="E249" s="15">
        <v>4368</v>
      </c>
      <c r="G249" s="16">
        <v>4367</v>
      </c>
    </row>
    <row r="250" spans="1:7" x14ac:dyDescent="0.2">
      <c r="A250" s="1267"/>
      <c r="B250" s="11">
        <v>44069</v>
      </c>
      <c r="C250" s="15">
        <v>2494</v>
      </c>
      <c r="D250" s="15">
        <v>4226</v>
      </c>
      <c r="E250" s="15">
        <v>4368</v>
      </c>
      <c r="G250" s="16">
        <v>4367</v>
      </c>
    </row>
    <row r="251" spans="1:7" x14ac:dyDescent="0.2">
      <c r="A251" s="1267"/>
      <c r="B251" s="11">
        <v>44070</v>
      </c>
      <c r="C251" s="15">
        <v>2494</v>
      </c>
      <c r="D251" s="15">
        <v>4227</v>
      </c>
      <c r="E251" s="15">
        <v>4368</v>
      </c>
      <c r="G251" s="16">
        <v>4367</v>
      </c>
    </row>
    <row r="252" spans="1:7" x14ac:dyDescent="0.2">
      <c r="A252" s="1267"/>
      <c r="B252" s="11">
        <v>44071</v>
      </c>
      <c r="C252" s="15">
        <v>2494</v>
      </c>
      <c r="D252" s="15">
        <v>4229</v>
      </c>
      <c r="E252" s="15">
        <v>4368</v>
      </c>
      <c r="G252" s="16">
        <v>4367</v>
      </c>
    </row>
    <row r="253" spans="1:7" x14ac:dyDescent="0.2">
      <c r="A253" s="1267"/>
      <c r="B253" s="11">
        <v>44072</v>
      </c>
      <c r="C253" s="15">
        <v>2494</v>
      </c>
      <c r="D253" s="15">
        <v>4229</v>
      </c>
      <c r="E253" s="15">
        <v>4368</v>
      </c>
      <c r="G253" s="16">
        <v>4367</v>
      </c>
    </row>
    <row r="254" spans="1:7" x14ac:dyDescent="0.2">
      <c r="A254" s="1268"/>
      <c r="B254" s="8">
        <v>44073</v>
      </c>
      <c r="C254" s="14">
        <v>2494</v>
      </c>
      <c r="D254" s="13">
        <v>4229</v>
      </c>
      <c r="E254" s="13">
        <v>4368</v>
      </c>
      <c r="G254" s="16"/>
    </row>
    <row r="255" spans="1:7" x14ac:dyDescent="0.2">
      <c r="A255" s="1266" t="s">
        <v>4</v>
      </c>
      <c r="B255" s="11">
        <v>44074</v>
      </c>
      <c r="C255" s="15">
        <v>2494</v>
      </c>
      <c r="D255" s="15">
        <v>4230</v>
      </c>
      <c r="E255" s="15">
        <v>4430</v>
      </c>
      <c r="G255" s="9">
        <f t="shared" ref="G255:G260" si="0">E255</f>
        <v>4430</v>
      </c>
    </row>
    <row r="256" spans="1:7" x14ac:dyDescent="0.2">
      <c r="A256" s="1267"/>
      <c r="B256" s="11">
        <v>44075</v>
      </c>
      <c r="C256" s="15">
        <v>2495</v>
      </c>
      <c r="D256" s="15">
        <v>4231</v>
      </c>
      <c r="E256" s="15">
        <v>4430</v>
      </c>
      <c r="G256" s="9">
        <f t="shared" si="0"/>
        <v>4430</v>
      </c>
    </row>
    <row r="257" spans="1:7" x14ac:dyDescent="0.2">
      <c r="A257" s="1267"/>
      <c r="B257" s="11">
        <v>44076</v>
      </c>
      <c r="C257" s="15">
        <v>2496</v>
      </c>
      <c r="D257" s="15">
        <v>4231</v>
      </c>
      <c r="E257" s="15">
        <v>4430</v>
      </c>
      <c r="G257" s="9">
        <f t="shared" si="0"/>
        <v>4430</v>
      </c>
    </row>
    <row r="258" spans="1:7" x14ac:dyDescent="0.2">
      <c r="A258" s="1267"/>
      <c r="B258" s="11">
        <v>44077</v>
      </c>
      <c r="C258" s="15">
        <v>2496</v>
      </c>
      <c r="D258" s="15">
        <v>4231</v>
      </c>
      <c r="E258" s="15">
        <v>4430</v>
      </c>
      <c r="G258" s="9">
        <f t="shared" si="0"/>
        <v>4430</v>
      </c>
    </row>
    <row r="259" spans="1:7" x14ac:dyDescent="0.2">
      <c r="A259" s="1267"/>
      <c r="B259" s="11">
        <v>44078</v>
      </c>
      <c r="C259" s="15">
        <v>2496</v>
      </c>
      <c r="D259" s="15">
        <v>4231</v>
      </c>
      <c r="E259" s="15">
        <v>4430</v>
      </c>
      <c r="G259" s="9">
        <f t="shared" si="0"/>
        <v>4430</v>
      </c>
    </row>
    <row r="260" spans="1:7" x14ac:dyDescent="0.2">
      <c r="A260" s="1267"/>
      <c r="B260" s="11">
        <v>44079</v>
      </c>
      <c r="C260" s="15">
        <v>2496</v>
      </c>
      <c r="D260" s="15">
        <v>4231</v>
      </c>
      <c r="E260" s="15">
        <v>4430</v>
      </c>
      <c r="G260" s="9">
        <f t="shared" si="0"/>
        <v>4430</v>
      </c>
    </row>
    <row r="261" spans="1:7" x14ac:dyDescent="0.2">
      <c r="A261" s="1268"/>
      <c r="B261" s="8">
        <v>44080</v>
      </c>
      <c r="C261" s="14">
        <v>2496</v>
      </c>
      <c r="D261" s="13">
        <v>4231</v>
      </c>
      <c r="E261" s="13">
        <v>4430</v>
      </c>
      <c r="G261" s="2"/>
    </row>
    <row r="262" spans="1:7" x14ac:dyDescent="0.2">
      <c r="A262" s="1266" t="s">
        <v>3</v>
      </c>
      <c r="B262" s="11">
        <v>44081</v>
      </c>
      <c r="C262" s="10">
        <v>2499</v>
      </c>
      <c r="D262" s="10">
        <v>4233</v>
      </c>
      <c r="E262" s="10">
        <v>4491</v>
      </c>
      <c r="G262" s="9">
        <f t="shared" ref="G262:G267" si="1">E262</f>
        <v>4491</v>
      </c>
    </row>
    <row r="263" spans="1:7" x14ac:dyDescent="0.2">
      <c r="A263" s="1267"/>
      <c r="B263" s="11">
        <v>44082</v>
      </c>
      <c r="C263" s="10">
        <v>2499</v>
      </c>
      <c r="D263" s="10">
        <v>4234</v>
      </c>
      <c r="E263" s="10">
        <v>4491</v>
      </c>
      <c r="G263" s="9">
        <f t="shared" si="1"/>
        <v>4491</v>
      </c>
    </row>
    <row r="264" spans="1:7" x14ac:dyDescent="0.2">
      <c r="A264" s="1267"/>
      <c r="B264" s="11">
        <v>44083</v>
      </c>
      <c r="C264" s="10">
        <v>2499</v>
      </c>
      <c r="D264" s="10">
        <v>4235</v>
      </c>
      <c r="E264" s="10">
        <v>4491</v>
      </c>
      <c r="G264" s="9">
        <f t="shared" si="1"/>
        <v>4491</v>
      </c>
    </row>
    <row r="265" spans="1:7" x14ac:dyDescent="0.2">
      <c r="A265" s="1267"/>
      <c r="B265" s="11">
        <v>44084</v>
      </c>
      <c r="C265" s="10">
        <v>2499</v>
      </c>
      <c r="D265" s="10">
        <v>4236</v>
      </c>
      <c r="E265" s="10">
        <v>4491</v>
      </c>
      <c r="G265" s="9">
        <f t="shared" si="1"/>
        <v>4491</v>
      </c>
    </row>
    <row r="266" spans="1:7" x14ac:dyDescent="0.2">
      <c r="A266" s="1267"/>
      <c r="B266" s="11">
        <v>44085</v>
      </c>
      <c r="C266" s="10">
        <v>2499</v>
      </c>
      <c r="D266" s="10">
        <v>4236</v>
      </c>
      <c r="E266" s="10">
        <v>4491</v>
      </c>
      <c r="G266" s="9">
        <f t="shared" si="1"/>
        <v>4491</v>
      </c>
    </row>
    <row r="267" spans="1:7" x14ac:dyDescent="0.2">
      <c r="A267" s="1267"/>
      <c r="B267" s="11">
        <v>44086</v>
      </c>
      <c r="C267" s="10">
        <v>2499</v>
      </c>
      <c r="D267" s="10">
        <v>4236</v>
      </c>
      <c r="E267" s="10">
        <v>4491</v>
      </c>
      <c r="G267" s="9">
        <f t="shared" si="1"/>
        <v>4491</v>
      </c>
    </row>
    <row r="268" spans="1:7" x14ac:dyDescent="0.2">
      <c r="A268" s="1268"/>
      <c r="B268" s="12">
        <v>44087</v>
      </c>
      <c r="C268" s="7">
        <v>2499</v>
      </c>
      <c r="D268" s="6">
        <v>4236</v>
      </c>
      <c r="E268" s="6">
        <v>4491</v>
      </c>
      <c r="G268" s="2"/>
    </row>
    <row r="269" spans="1:7" x14ac:dyDescent="0.2">
      <c r="A269" s="1266" t="s">
        <v>2</v>
      </c>
      <c r="B269" s="11">
        <v>44088</v>
      </c>
      <c r="C269" s="10">
        <v>2500</v>
      </c>
      <c r="D269" s="10">
        <v>4239</v>
      </c>
      <c r="E269" s="10">
        <v>4436</v>
      </c>
      <c r="G269" s="9">
        <f t="shared" ref="G269:G274" si="2">E269</f>
        <v>4436</v>
      </c>
    </row>
    <row r="270" spans="1:7" x14ac:dyDescent="0.2">
      <c r="A270" s="1267"/>
      <c r="B270" s="11">
        <v>44089</v>
      </c>
      <c r="C270" s="10">
        <v>2501</v>
      </c>
      <c r="D270" s="10">
        <v>4241</v>
      </c>
      <c r="E270" s="10">
        <v>4436</v>
      </c>
      <c r="G270" s="9">
        <f t="shared" si="2"/>
        <v>4436</v>
      </c>
    </row>
    <row r="271" spans="1:7" x14ac:dyDescent="0.2">
      <c r="A271" s="1267"/>
      <c r="B271" s="11">
        <v>44090</v>
      </c>
      <c r="C271" s="10">
        <v>2501</v>
      </c>
      <c r="D271" s="10">
        <v>4241</v>
      </c>
      <c r="E271" s="10">
        <v>4436</v>
      </c>
      <c r="G271" s="9">
        <f t="shared" si="2"/>
        <v>4436</v>
      </c>
    </row>
    <row r="272" spans="1:7" x14ac:dyDescent="0.2">
      <c r="A272" s="1267"/>
      <c r="B272" s="11">
        <v>44091</v>
      </c>
      <c r="C272" s="10">
        <v>2502</v>
      </c>
      <c r="D272" s="10">
        <v>4244</v>
      </c>
      <c r="E272" s="10">
        <v>4436</v>
      </c>
      <c r="G272" s="9">
        <f t="shared" si="2"/>
        <v>4436</v>
      </c>
    </row>
    <row r="273" spans="1:7" x14ac:dyDescent="0.2">
      <c r="A273" s="1267"/>
      <c r="B273" s="11">
        <v>44092</v>
      </c>
      <c r="C273" s="10">
        <v>2505</v>
      </c>
      <c r="D273" s="10">
        <v>4247</v>
      </c>
      <c r="E273" s="10">
        <v>4436</v>
      </c>
      <c r="G273" s="9">
        <f t="shared" si="2"/>
        <v>4436</v>
      </c>
    </row>
    <row r="274" spans="1:7" x14ac:dyDescent="0.2">
      <c r="A274" s="1267"/>
      <c r="B274" s="11">
        <v>44093</v>
      </c>
      <c r="C274" s="10">
        <v>2505</v>
      </c>
      <c r="D274" s="10">
        <v>4247</v>
      </c>
      <c r="E274" s="10">
        <v>4436</v>
      </c>
      <c r="G274" s="9">
        <f t="shared" si="2"/>
        <v>4436</v>
      </c>
    </row>
    <row r="275" spans="1:7" x14ac:dyDescent="0.2">
      <c r="A275" s="1268"/>
      <c r="B275" s="8">
        <v>44094</v>
      </c>
      <c r="C275" s="7">
        <v>2505</v>
      </c>
      <c r="D275" s="6">
        <v>4247</v>
      </c>
      <c r="E275" s="6">
        <v>4436</v>
      </c>
      <c r="G275" s="2"/>
    </row>
    <row r="276" spans="1:7" x14ac:dyDescent="0.2">
      <c r="A276" s="1266" t="s">
        <v>1</v>
      </c>
      <c r="B276" s="11">
        <v>44095</v>
      </c>
      <c r="C276" s="10">
        <v>2506</v>
      </c>
      <c r="D276" s="10">
        <v>4248</v>
      </c>
      <c r="E276" s="10">
        <v>4306</v>
      </c>
      <c r="G276" s="9">
        <f t="shared" ref="G276:G281" si="3">E276</f>
        <v>4306</v>
      </c>
    </row>
    <row r="277" spans="1:7" x14ac:dyDescent="0.2">
      <c r="A277" s="1267"/>
      <c r="B277" s="11">
        <v>44096</v>
      </c>
      <c r="C277" s="10">
        <v>2508</v>
      </c>
      <c r="D277" s="10">
        <v>4251</v>
      </c>
      <c r="E277" s="10">
        <v>4306</v>
      </c>
      <c r="G277" s="9">
        <f t="shared" si="3"/>
        <v>4306</v>
      </c>
    </row>
    <row r="278" spans="1:7" x14ac:dyDescent="0.2">
      <c r="A278" s="1267"/>
      <c r="B278" s="11">
        <v>44097</v>
      </c>
      <c r="C278" s="10">
        <v>2510</v>
      </c>
      <c r="D278" s="10">
        <v>4254</v>
      </c>
      <c r="E278" s="10">
        <v>4306</v>
      </c>
      <c r="G278" s="9">
        <f t="shared" si="3"/>
        <v>4306</v>
      </c>
    </row>
    <row r="279" spans="1:7" x14ac:dyDescent="0.2">
      <c r="A279" s="1267"/>
      <c r="B279" s="11">
        <v>44098</v>
      </c>
      <c r="C279" s="10">
        <v>2511</v>
      </c>
      <c r="D279" s="10">
        <v>4256</v>
      </c>
      <c r="E279" s="10">
        <v>4306</v>
      </c>
      <c r="G279" s="9">
        <f t="shared" si="3"/>
        <v>4306</v>
      </c>
    </row>
    <row r="280" spans="1:7" x14ac:dyDescent="0.2">
      <c r="A280" s="1267"/>
      <c r="B280" s="11">
        <v>44099</v>
      </c>
      <c r="C280" s="10">
        <v>2511</v>
      </c>
      <c r="D280" s="10">
        <v>4256</v>
      </c>
      <c r="E280" s="10">
        <v>4306</v>
      </c>
      <c r="G280" s="9">
        <f t="shared" si="3"/>
        <v>4306</v>
      </c>
    </row>
    <row r="281" spans="1:7" x14ac:dyDescent="0.2">
      <c r="A281" s="1267"/>
      <c r="B281" s="11">
        <v>44100</v>
      </c>
      <c r="C281" s="10">
        <v>2512</v>
      </c>
      <c r="D281" s="10">
        <v>4257</v>
      </c>
      <c r="E281" s="10">
        <v>4306</v>
      </c>
      <c r="G281" s="9">
        <f t="shared" si="3"/>
        <v>4306</v>
      </c>
    </row>
    <row r="282" spans="1:7" x14ac:dyDescent="0.2">
      <c r="A282" s="1268"/>
      <c r="B282" s="8">
        <v>44101</v>
      </c>
      <c r="C282" s="7">
        <v>2512</v>
      </c>
      <c r="D282" s="6">
        <v>4257</v>
      </c>
      <c r="E282" s="6">
        <v>4306</v>
      </c>
      <c r="G282" s="2"/>
    </row>
    <row r="284" spans="1:7" x14ac:dyDescent="0.2">
      <c r="A284" s="1265" t="s">
        <v>0</v>
      </c>
      <c r="B284" s="1265"/>
    </row>
  </sheetData>
  <mergeCells count="47">
    <mergeCell ref="I1:J1"/>
    <mergeCell ref="A10:A16"/>
    <mergeCell ref="A17:A23"/>
    <mergeCell ref="A24:A30"/>
    <mergeCell ref="A1:G1"/>
    <mergeCell ref="A3:A9"/>
    <mergeCell ref="B3:B9"/>
    <mergeCell ref="C3:C9"/>
    <mergeCell ref="D3:D9"/>
    <mergeCell ref="E3:E9"/>
    <mergeCell ref="A31:A37"/>
    <mergeCell ref="A38:A44"/>
    <mergeCell ref="A45:A51"/>
    <mergeCell ref="A52:A58"/>
    <mergeCell ref="A129:A135"/>
    <mergeCell ref="A59:A65"/>
    <mergeCell ref="A66:A72"/>
    <mergeCell ref="A73:A79"/>
    <mergeCell ref="A80:A86"/>
    <mergeCell ref="A87:A93"/>
    <mergeCell ref="A136:A142"/>
    <mergeCell ref="A185:A191"/>
    <mergeCell ref="A192:A198"/>
    <mergeCell ref="A199:A205"/>
    <mergeCell ref="A94:A100"/>
    <mergeCell ref="A101:A107"/>
    <mergeCell ref="A108:A114"/>
    <mergeCell ref="A115:A121"/>
    <mergeCell ref="A122:A128"/>
    <mergeCell ref="A213:A219"/>
    <mergeCell ref="A220:A226"/>
    <mergeCell ref="A227:A233"/>
    <mergeCell ref="A234:A240"/>
    <mergeCell ref="A241:A247"/>
    <mergeCell ref="A206:A212"/>
    <mergeCell ref="A143:A149"/>
    <mergeCell ref="A150:A156"/>
    <mergeCell ref="A157:A163"/>
    <mergeCell ref="A164:A170"/>
    <mergeCell ref="A171:A177"/>
    <mergeCell ref="A178:A184"/>
    <mergeCell ref="A284:B284"/>
    <mergeCell ref="A248:A254"/>
    <mergeCell ref="A255:A261"/>
    <mergeCell ref="A262:A268"/>
    <mergeCell ref="A269:A275"/>
    <mergeCell ref="A276:A282"/>
  </mergeCells>
  <hyperlinks>
    <hyperlink ref="I1:J1" location="Contents!A1" display="back to contents"/>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zoomScaleNormal="100" workbookViewId="0">
      <selection sqref="A1:E1"/>
    </sheetView>
  </sheetViews>
  <sheetFormatPr defaultColWidth="8.7109375" defaultRowHeight="12.75" x14ac:dyDescent="0.2"/>
  <cols>
    <col min="1" max="1" width="21.5703125" style="223" customWidth="1"/>
    <col min="2" max="2" width="16.5703125" style="223" customWidth="1"/>
    <col min="3" max="3" width="15.42578125" style="223" customWidth="1"/>
    <col min="4" max="4" width="16.28515625" style="223" customWidth="1"/>
    <col min="5" max="5" width="15.42578125" style="223" customWidth="1"/>
    <col min="6" max="6" width="17.7109375" style="223" customWidth="1"/>
    <col min="7" max="16384" width="8.7109375" style="223"/>
  </cols>
  <sheetData>
    <row r="1" spans="1:18" ht="18" customHeight="1" x14ac:dyDescent="0.25">
      <c r="A1" s="1384" t="s">
        <v>16716</v>
      </c>
      <c r="B1" s="1384"/>
      <c r="C1" s="1384"/>
      <c r="D1" s="1384"/>
      <c r="E1" s="1384"/>
      <c r="G1" s="1386" t="s">
        <v>45</v>
      </c>
      <c r="H1" s="1386"/>
      <c r="I1" s="1225"/>
      <c r="J1" s="1225"/>
      <c r="K1" s="1225"/>
    </row>
    <row r="2" spans="1:18" ht="15" customHeight="1" x14ac:dyDescent="0.2">
      <c r="A2" s="244"/>
      <c r="B2" s="244"/>
      <c r="C2" s="244"/>
      <c r="D2" s="244"/>
      <c r="E2" s="244"/>
      <c r="F2" s="244"/>
      <c r="G2" s="244"/>
    </row>
    <row r="3" spans="1:18" x14ac:dyDescent="0.2">
      <c r="A3" s="618"/>
      <c r="B3" s="618"/>
      <c r="C3" s="1408" t="s">
        <v>2826</v>
      </c>
      <c r="D3" s="1408"/>
      <c r="E3" s="1408"/>
      <c r="F3" s="1408"/>
      <c r="G3" s="244"/>
    </row>
    <row r="4" spans="1:18" ht="15" customHeight="1" x14ac:dyDescent="0.2">
      <c r="A4" s="1400" t="s">
        <v>2828</v>
      </c>
      <c r="B4" s="1400" t="s">
        <v>16715</v>
      </c>
      <c r="C4" s="1402" t="s">
        <v>16714</v>
      </c>
      <c r="D4" s="1404" t="s">
        <v>16713</v>
      </c>
      <c r="E4" s="1404" t="s">
        <v>16712</v>
      </c>
      <c r="F4" s="1404" t="s">
        <v>16711</v>
      </c>
      <c r="G4" s="244"/>
    </row>
    <row r="5" spans="1:18" x14ac:dyDescent="0.2">
      <c r="A5" s="1401"/>
      <c r="B5" s="1401"/>
      <c r="C5" s="1403"/>
      <c r="D5" s="1405"/>
      <c r="E5" s="1405"/>
      <c r="F5" s="1405"/>
    </row>
    <row r="6" spans="1:18" x14ac:dyDescent="0.2">
      <c r="A6" s="338" t="s">
        <v>105</v>
      </c>
      <c r="B6" s="348" t="s">
        <v>2792</v>
      </c>
      <c r="C6" s="330">
        <v>-3.3965960573037837</v>
      </c>
      <c r="D6" s="330">
        <v>-1.8733929227378474</v>
      </c>
      <c r="E6" s="330">
        <v>0.5314068813517816</v>
      </c>
      <c r="F6" s="330">
        <v>-4.7</v>
      </c>
      <c r="G6" s="264">
        <f>C6/100</f>
        <v>-3.3965960573037836E-2</v>
      </c>
      <c r="H6" s="581"/>
      <c r="I6" s="581"/>
      <c r="J6" s="581"/>
      <c r="K6" s="581"/>
      <c r="L6" s="581"/>
      <c r="M6" s="581"/>
      <c r="N6" s="581"/>
      <c r="O6" s="581"/>
      <c r="P6" s="581"/>
      <c r="Q6" s="581"/>
      <c r="R6" s="581"/>
    </row>
    <row r="7" spans="1:18" x14ac:dyDescent="0.2">
      <c r="A7" s="338" t="s">
        <v>122</v>
      </c>
      <c r="B7" s="348" t="s">
        <v>2793</v>
      </c>
      <c r="C7" s="330">
        <v>-4.1095584125209612</v>
      </c>
      <c r="D7" s="330">
        <v>6.7076579094466182E-2</v>
      </c>
      <c r="E7" s="330">
        <v>4.0245947456679705E-2</v>
      </c>
      <c r="F7" s="341">
        <v>-4</v>
      </c>
      <c r="G7" s="264">
        <v>2</v>
      </c>
      <c r="H7" s="581"/>
      <c r="I7" s="581"/>
      <c r="J7" s="581"/>
      <c r="K7" s="581"/>
      <c r="L7" s="581"/>
      <c r="M7" s="581"/>
      <c r="N7" s="581"/>
      <c r="O7" s="581"/>
      <c r="P7" s="581"/>
      <c r="Q7" s="581"/>
      <c r="R7" s="581"/>
    </row>
    <row r="8" spans="1:18" x14ac:dyDescent="0.2">
      <c r="A8" s="338" t="s">
        <v>134</v>
      </c>
      <c r="B8" s="348" t="s">
        <v>2794</v>
      </c>
      <c r="C8" s="330">
        <v>-4.7118891320204224</v>
      </c>
      <c r="D8" s="330">
        <v>0.9117432530999271</v>
      </c>
      <c r="E8" s="330">
        <v>1.2472647702407003</v>
      </c>
      <c r="F8" s="330">
        <v>-2.6</v>
      </c>
      <c r="G8" s="264">
        <v>3</v>
      </c>
      <c r="H8" s="581"/>
      <c r="I8" s="581"/>
      <c r="J8" s="581"/>
      <c r="K8" s="581"/>
      <c r="L8" s="581"/>
      <c r="M8" s="581"/>
      <c r="N8" s="581"/>
      <c r="O8" s="581"/>
      <c r="P8" s="581"/>
      <c r="Q8" s="581"/>
      <c r="R8" s="581"/>
    </row>
    <row r="9" spans="1:18" x14ac:dyDescent="0.2">
      <c r="A9" s="338" t="s">
        <v>102</v>
      </c>
      <c r="B9" s="349" t="s">
        <v>2795</v>
      </c>
      <c r="C9" s="330">
        <v>-0.97606499780412825</v>
      </c>
      <c r="D9" s="330">
        <v>-1.3943785682916119</v>
      </c>
      <c r="E9" s="330">
        <v>9.881422924901186E-3</v>
      </c>
      <c r="F9" s="330">
        <v>-2.4</v>
      </c>
      <c r="G9" s="264">
        <v>4</v>
      </c>
      <c r="H9" s="581"/>
      <c r="I9" s="581"/>
      <c r="J9" s="581"/>
      <c r="K9" s="581"/>
      <c r="L9" s="581"/>
      <c r="M9" s="581"/>
      <c r="N9" s="581"/>
      <c r="O9" s="581"/>
      <c r="P9" s="581"/>
      <c r="Q9" s="581"/>
      <c r="R9" s="581"/>
    </row>
    <row r="10" spans="1:18" x14ac:dyDescent="0.2">
      <c r="A10" s="338" t="s">
        <v>117</v>
      </c>
      <c r="B10" s="348" t="s">
        <v>2796</v>
      </c>
      <c r="C10" s="330">
        <v>-2.3042878908800697</v>
      </c>
      <c r="D10" s="330">
        <v>-0.18138286294710876</v>
      </c>
      <c r="E10" s="330">
        <v>0.24377856780091414</v>
      </c>
      <c r="F10" s="341">
        <v>-2.2000000000000002</v>
      </c>
      <c r="G10" s="264">
        <f t="shared" ref="G10:G37" si="0">G9+1</f>
        <v>5</v>
      </c>
      <c r="H10" s="581"/>
      <c r="I10" s="581"/>
      <c r="J10" s="581"/>
      <c r="K10" s="581"/>
      <c r="L10" s="581"/>
      <c r="M10" s="581"/>
      <c r="N10" s="581"/>
      <c r="O10" s="581"/>
      <c r="P10" s="581"/>
      <c r="Q10" s="581"/>
      <c r="R10" s="581"/>
    </row>
    <row r="11" spans="1:18" x14ac:dyDescent="0.2">
      <c r="A11" s="338" t="s">
        <v>128</v>
      </c>
      <c r="B11" s="348" t="s">
        <v>2797</v>
      </c>
      <c r="C11" s="330">
        <v>-3.6365440592749403</v>
      </c>
      <c r="D11" s="330">
        <v>1.8854194231278116</v>
      </c>
      <c r="E11" s="330">
        <v>0.22955808414924583</v>
      </c>
      <c r="F11" s="341">
        <v>-1.5</v>
      </c>
      <c r="G11" s="264">
        <f t="shared" si="0"/>
        <v>6</v>
      </c>
      <c r="H11" s="581"/>
      <c r="I11" s="581"/>
      <c r="J11" s="581"/>
      <c r="K11" s="581"/>
      <c r="L11" s="581"/>
      <c r="M11" s="581"/>
      <c r="N11" s="581"/>
      <c r="O11" s="581"/>
      <c r="P11" s="581"/>
      <c r="Q11" s="581"/>
      <c r="R11" s="581"/>
    </row>
    <row r="12" spans="1:18" x14ac:dyDescent="0.2">
      <c r="A12" s="338" t="s">
        <v>120</v>
      </c>
      <c r="B12" s="348" t="s">
        <v>2798</v>
      </c>
      <c r="C12" s="330">
        <v>-0.91147326181311927</v>
      </c>
      <c r="D12" s="330">
        <v>0.54868561133404303</v>
      </c>
      <c r="E12" s="330">
        <v>0.28089427565309966</v>
      </c>
      <c r="F12" s="341">
        <v>-0.1</v>
      </c>
      <c r="G12" s="264">
        <f t="shared" si="0"/>
        <v>7</v>
      </c>
      <c r="H12" s="581"/>
      <c r="I12" s="581"/>
      <c r="J12" s="581"/>
      <c r="K12" s="581"/>
      <c r="L12" s="581"/>
      <c r="M12" s="581"/>
      <c r="N12" s="581"/>
      <c r="O12" s="581"/>
      <c r="P12" s="581"/>
      <c r="Q12" s="581"/>
      <c r="R12" s="581"/>
    </row>
    <row r="13" spans="1:18" x14ac:dyDescent="0.2">
      <c r="A13" s="338" t="s">
        <v>115</v>
      </c>
      <c r="B13" s="348" t="s">
        <v>2800</v>
      </c>
      <c r="C13" s="330">
        <v>-3.914125700062228</v>
      </c>
      <c r="D13" s="330">
        <v>4.0092452662458884</v>
      </c>
      <c r="E13" s="330">
        <v>1.1556582807360655E-2</v>
      </c>
      <c r="F13" s="341">
        <v>0.1</v>
      </c>
      <c r="G13" s="264">
        <f t="shared" si="0"/>
        <v>8</v>
      </c>
      <c r="H13" s="581"/>
      <c r="I13" s="581"/>
      <c r="J13" s="581"/>
      <c r="K13" s="581"/>
      <c r="L13" s="581"/>
      <c r="M13" s="581"/>
      <c r="N13" s="581"/>
      <c r="O13" s="581"/>
      <c r="P13" s="581"/>
      <c r="Q13" s="581"/>
      <c r="R13" s="581"/>
    </row>
    <row r="14" spans="1:18" x14ac:dyDescent="0.2">
      <c r="A14" s="338" t="s">
        <v>110</v>
      </c>
      <c r="B14" s="348" t="s">
        <v>2802</v>
      </c>
      <c r="C14" s="330">
        <v>0.60635601481770318</v>
      </c>
      <c r="D14" s="330">
        <v>-0.15597582374731916</v>
      </c>
      <c r="E14" s="330">
        <v>3.7044258139988302E-2</v>
      </c>
      <c r="F14" s="341">
        <v>0.5</v>
      </c>
      <c r="G14" s="264">
        <f t="shared" si="0"/>
        <v>9</v>
      </c>
      <c r="H14" s="581"/>
      <c r="I14" s="581"/>
      <c r="J14" s="581"/>
      <c r="K14" s="581"/>
      <c r="L14" s="581"/>
      <c r="M14" s="581"/>
      <c r="N14" s="581"/>
      <c r="O14" s="581"/>
      <c r="P14" s="581"/>
      <c r="Q14" s="581"/>
      <c r="R14" s="581"/>
    </row>
    <row r="15" spans="1:18" x14ac:dyDescent="0.2">
      <c r="A15" s="338" t="s">
        <v>132</v>
      </c>
      <c r="B15" s="348" t="s">
        <v>2801</v>
      </c>
      <c r="C15" s="330">
        <v>1.2675438596491229</v>
      </c>
      <c r="D15" s="330">
        <v>-1.3157894736842104</v>
      </c>
      <c r="E15" s="330">
        <v>0.57456140350877194</v>
      </c>
      <c r="F15" s="341">
        <v>0.5</v>
      </c>
      <c r="G15" s="264">
        <f t="shared" si="0"/>
        <v>10</v>
      </c>
      <c r="H15" s="581"/>
      <c r="I15" s="581"/>
      <c r="J15" s="581"/>
      <c r="K15" s="581"/>
      <c r="L15" s="581"/>
      <c r="M15" s="581"/>
      <c r="N15" s="581"/>
      <c r="O15" s="581"/>
      <c r="P15" s="581"/>
      <c r="Q15" s="581"/>
      <c r="R15" s="581"/>
    </row>
    <row r="16" spans="1:18" x14ac:dyDescent="0.2">
      <c r="A16" s="338" t="s">
        <v>124</v>
      </c>
      <c r="B16" s="348" t="s">
        <v>2803</v>
      </c>
      <c r="C16" s="330">
        <v>-2.0987546808325352</v>
      </c>
      <c r="D16" s="330">
        <v>2.5515980144561525</v>
      </c>
      <c r="E16" s="330">
        <v>0.7402246799616824</v>
      </c>
      <c r="F16" s="341">
        <v>1.2</v>
      </c>
      <c r="G16" s="264">
        <f t="shared" si="0"/>
        <v>11</v>
      </c>
      <c r="H16" s="581"/>
      <c r="I16" s="581"/>
      <c r="J16" s="581"/>
      <c r="K16" s="581"/>
      <c r="L16" s="581"/>
      <c r="M16" s="581"/>
      <c r="N16" s="581"/>
      <c r="O16" s="581"/>
      <c r="P16" s="581"/>
      <c r="Q16" s="581"/>
      <c r="R16" s="581"/>
    </row>
    <row r="17" spans="1:18" x14ac:dyDescent="0.2">
      <c r="A17" s="338" t="s">
        <v>123</v>
      </c>
      <c r="B17" s="348" t="s">
        <v>2804</v>
      </c>
      <c r="C17" s="330">
        <v>-2.0723655251342548</v>
      </c>
      <c r="D17" s="330">
        <v>4.0672594418522756</v>
      </c>
      <c r="E17" s="330">
        <v>-0.30460427854564659</v>
      </c>
      <c r="F17" s="341">
        <v>1.7</v>
      </c>
      <c r="G17" s="264">
        <f t="shared" si="0"/>
        <v>12</v>
      </c>
      <c r="H17" s="581"/>
      <c r="I17" s="581"/>
      <c r="J17" s="581"/>
      <c r="K17" s="581"/>
      <c r="L17" s="581"/>
      <c r="M17" s="581"/>
      <c r="N17" s="581"/>
      <c r="O17" s="581"/>
      <c r="P17" s="581"/>
      <c r="Q17" s="581"/>
      <c r="R17" s="581"/>
    </row>
    <row r="18" spans="1:18" x14ac:dyDescent="0.2">
      <c r="A18" s="338" t="s">
        <v>112</v>
      </c>
      <c r="B18" s="348" t="s">
        <v>2805</v>
      </c>
      <c r="C18" s="330">
        <v>0.62358276643990929</v>
      </c>
      <c r="D18" s="330">
        <v>0.71607590404582888</v>
      </c>
      <c r="E18" s="330">
        <v>0.513187731232844</v>
      </c>
      <c r="F18" s="341">
        <v>1.9</v>
      </c>
      <c r="G18" s="264">
        <f t="shared" si="0"/>
        <v>13</v>
      </c>
      <c r="H18" s="581"/>
      <c r="I18" s="581"/>
      <c r="J18" s="581"/>
      <c r="K18" s="581"/>
      <c r="L18" s="581"/>
      <c r="M18" s="581"/>
      <c r="N18" s="581"/>
      <c r="O18" s="581"/>
      <c r="P18" s="581"/>
      <c r="Q18" s="581"/>
      <c r="R18" s="581"/>
    </row>
    <row r="19" spans="1:18" x14ac:dyDescent="0.2">
      <c r="A19" s="338" t="s">
        <v>108</v>
      </c>
      <c r="B19" s="348" t="s">
        <v>2806</v>
      </c>
      <c r="C19" s="330">
        <v>-0.28316996604523031</v>
      </c>
      <c r="D19" s="330">
        <v>3.0238964699852646</v>
      </c>
      <c r="E19" s="330">
        <v>-6.5987571272983533E-2</v>
      </c>
      <c r="F19" s="341">
        <v>2.7</v>
      </c>
      <c r="G19" s="264">
        <f t="shared" si="0"/>
        <v>14</v>
      </c>
      <c r="H19" s="581"/>
      <c r="I19" s="581"/>
      <c r="J19" s="581"/>
      <c r="K19" s="581"/>
      <c r="L19" s="581"/>
      <c r="M19" s="581"/>
      <c r="N19" s="581"/>
      <c r="O19" s="581"/>
      <c r="P19" s="581"/>
      <c r="Q19" s="581"/>
      <c r="R19" s="581"/>
    </row>
    <row r="20" spans="1:18" x14ac:dyDescent="0.2">
      <c r="A20" s="338" t="s">
        <v>106</v>
      </c>
      <c r="B20" s="348" t="s">
        <v>2808</v>
      </c>
      <c r="C20" s="330">
        <v>-0.46152786388372258</v>
      </c>
      <c r="D20" s="330">
        <v>3.6853344354894264</v>
      </c>
      <c r="E20" s="330">
        <v>-0.36508920575876558</v>
      </c>
      <c r="F20" s="341">
        <v>2.9</v>
      </c>
      <c r="G20" s="264">
        <f t="shared" si="0"/>
        <v>15</v>
      </c>
      <c r="H20" s="581"/>
      <c r="I20" s="581"/>
      <c r="J20" s="581"/>
      <c r="K20" s="581"/>
      <c r="L20" s="581"/>
      <c r="M20" s="581"/>
      <c r="N20" s="581"/>
      <c r="O20" s="581"/>
      <c r="P20" s="581"/>
      <c r="Q20" s="581"/>
      <c r="R20" s="581"/>
    </row>
    <row r="21" spans="1:18" x14ac:dyDescent="0.2">
      <c r="A21" s="338" t="s">
        <v>129</v>
      </c>
      <c r="B21" s="348" t="s">
        <v>2807</v>
      </c>
      <c r="C21" s="330">
        <v>-0.86947187634177758</v>
      </c>
      <c r="D21" s="330">
        <v>2.7157578359811079</v>
      </c>
      <c r="E21" s="330">
        <v>1.0090167453842851</v>
      </c>
      <c r="F21" s="341">
        <v>2.9</v>
      </c>
      <c r="G21" s="264">
        <f t="shared" si="0"/>
        <v>16</v>
      </c>
      <c r="H21" s="581"/>
      <c r="I21" s="581"/>
      <c r="J21" s="581"/>
      <c r="K21" s="581"/>
      <c r="L21" s="581"/>
      <c r="M21" s="581"/>
      <c r="N21" s="581"/>
      <c r="O21" s="581"/>
      <c r="P21" s="581"/>
      <c r="Q21" s="581"/>
      <c r="R21" s="581"/>
    </row>
    <row r="22" spans="1:18" x14ac:dyDescent="0.2">
      <c r="A22" s="338" t="s">
        <v>130</v>
      </c>
      <c r="B22" s="348" t="s">
        <v>2809</v>
      </c>
      <c r="C22" s="330">
        <v>-0.9162841530054644</v>
      </c>
      <c r="D22" s="330">
        <v>3.2393442622950817</v>
      </c>
      <c r="E22" s="330">
        <v>0.7720218579234972</v>
      </c>
      <c r="F22" s="341">
        <v>3.1</v>
      </c>
      <c r="G22" s="264">
        <f t="shared" si="0"/>
        <v>17</v>
      </c>
      <c r="H22" s="581"/>
      <c r="I22" s="581"/>
      <c r="J22" s="581"/>
      <c r="K22" s="581"/>
      <c r="L22" s="581"/>
      <c r="M22" s="581"/>
      <c r="N22" s="581"/>
      <c r="O22" s="581"/>
      <c r="P22" s="581"/>
      <c r="Q22" s="581"/>
      <c r="R22" s="581"/>
    </row>
    <row r="23" spans="1:18" x14ac:dyDescent="0.2">
      <c r="A23" s="338" t="s">
        <v>125</v>
      </c>
      <c r="B23" s="348" t="s">
        <v>2810</v>
      </c>
      <c r="C23" s="330">
        <v>-0.1737590614797189</v>
      </c>
      <c r="D23" s="330">
        <v>3.6992972165347795</v>
      </c>
      <c r="E23" s="330">
        <v>-0.16933207902163688</v>
      </c>
      <c r="F23" s="341">
        <v>3.4</v>
      </c>
      <c r="G23" s="264">
        <f t="shared" si="0"/>
        <v>18</v>
      </c>
      <c r="H23" s="581"/>
      <c r="I23" s="581"/>
      <c r="J23" s="581"/>
      <c r="K23" s="581"/>
      <c r="L23" s="581"/>
      <c r="M23" s="581"/>
      <c r="N23" s="581"/>
      <c r="O23" s="581"/>
      <c r="P23" s="581"/>
      <c r="Q23" s="581"/>
      <c r="R23" s="581"/>
    </row>
    <row r="24" spans="1:18" x14ac:dyDescent="0.2">
      <c r="A24" s="338" t="s">
        <v>109</v>
      </c>
      <c r="B24" s="348" t="s">
        <v>2812</v>
      </c>
      <c r="C24" s="330">
        <v>-0.92701981707317072</v>
      </c>
      <c r="D24" s="330">
        <v>3.6394817073170729</v>
      </c>
      <c r="E24" s="330">
        <v>0.79363567073170738</v>
      </c>
      <c r="F24" s="341">
        <v>3.5</v>
      </c>
      <c r="G24" s="264">
        <f t="shared" si="0"/>
        <v>19</v>
      </c>
      <c r="H24" s="581"/>
      <c r="I24" s="581"/>
      <c r="J24" s="581"/>
      <c r="K24" s="581"/>
      <c r="L24" s="581"/>
      <c r="M24" s="581"/>
      <c r="N24" s="581"/>
      <c r="O24" s="581"/>
      <c r="P24" s="581"/>
      <c r="Q24" s="581"/>
      <c r="R24" s="581"/>
    </row>
    <row r="25" spans="1:18" x14ac:dyDescent="0.2">
      <c r="A25" s="338" t="s">
        <v>107</v>
      </c>
      <c r="B25" s="348" t="s">
        <v>2811</v>
      </c>
      <c r="C25" s="330">
        <v>-0.81840249682117672</v>
      </c>
      <c r="D25" s="330">
        <v>3.9821985897584096</v>
      </c>
      <c r="E25" s="330">
        <v>0.3502485261819443</v>
      </c>
      <c r="F25" s="341">
        <v>3.5</v>
      </c>
      <c r="G25" s="264">
        <f t="shared" si="0"/>
        <v>20</v>
      </c>
      <c r="H25" s="581"/>
      <c r="I25" s="581"/>
      <c r="J25" s="581"/>
      <c r="K25" s="581"/>
      <c r="L25" s="581"/>
      <c r="M25" s="581"/>
      <c r="N25" s="581"/>
      <c r="O25" s="581"/>
      <c r="P25" s="581"/>
      <c r="Q25" s="581"/>
      <c r="R25" s="581"/>
    </row>
    <row r="26" spans="1:18" x14ac:dyDescent="0.2">
      <c r="A26" s="338" t="s">
        <v>113</v>
      </c>
      <c r="B26" s="348" t="s">
        <v>2813</v>
      </c>
      <c r="C26" s="330">
        <v>0.40529148563646972</v>
      </c>
      <c r="D26" s="330">
        <v>4.1242461578367164</v>
      </c>
      <c r="E26" s="330">
        <v>-0.19778224499059724</v>
      </c>
      <c r="F26" s="341">
        <v>4.3</v>
      </c>
      <c r="G26" s="264">
        <f t="shared" si="0"/>
        <v>21</v>
      </c>
      <c r="H26" s="581"/>
      <c r="I26" s="581"/>
      <c r="J26" s="581"/>
      <c r="K26" s="581"/>
      <c r="L26" s="581"/>
      <c r="M26" s="581"/>
      <c r="N26" s="581"/>
      <c r="O26" s="581"/>
      <c r="P26" s="581"/>
      <c r="Q26" s="581"/>
      <c r="R26" s="581"/>
    </row>
    <row r="27" spans="1:18" x14ac:dyDescent="0.2">
      <c r="A27" s="338" t="s">
        <v>126</v>
      </c>
      <c r="B27" s="348" t="s">
        <v>2815</v>
      </c>
      <c r="C27" s="330">
        <v>1.6701469761464942</v>
      </c>
      <c r="D27" s="330">
        <v>2.8632238374427756</v>
      </c>
      <c r="E27" s="330">
        <v>0.361818327845153</v>
      </c>
      <c r="F27" s="341">
        <v>4.9000000000000004</v>
      </c>
      <c r="G27" s="264">
        <f t="shared" si="0"/>
        <v>22</v>
      </c>
      <c r="H27" s="581"/>
      <c r="I27" s="581"/>
      <c r="J27" s="581"/>
      <c r="K27" s="581"/>
      <c r="L27" s="581"/>
      <c r="M27" s="581"/>
      <c r="N27" s="581"/>
      <c r="O27" s="581"/>
      <c r="P27" s="581"/>
      <c r="Q27" s="581"/>
      <c r="R27" s="581"/>
    </row>
    <row r="28" spans="1:18" x14ac:dyDescent="0.2">
      <c r="A28" s="338" t="s">
        <v>127</v>
      </c>
      <c r="B28" s="348" t="s">
        <v>16710</v>
      </c>
      <c r="C28" s="330">
        <v>-1.8258640991895823</v>
      </c>
      <c r="D28" s="330">
        <v>7.8686707764771073</v>
      </c>
      <c r="E28" s="330">
        <v>-0.79240839509593408</v>
      </c>
      <c r="F28" s="341">
        <v>5.3</v>
      </c>
      <c r="G28" s="264">
        <f t="shared" si="0"/>
        <v>23</v>
      </c>
      <c r="H28" s="581"/>
      <c r="I28" s="581"/>
      <c r="J28" s="581"/>
      <c r="K28" s="581"/>
      <c r="L28" s="581"/>
      <c r="M28" s="581"/>
      <c r="N28" s="581"/>
      <c r="O28" s="581"/>
      <c r="P28" s="581"/>
      <c r="Q28" s="581"/>
      <c r="R28" s="581"/>
    </row>
    <row r="29" spans="1:18" x14ac:dyDescent="0.2">
      <c r="A29" s="338" t="s">
        <v>119</v>
      </c>
      <c r="B29" s="348" t="s">
        <v>2816</v>
      </c>
      <c r="C29" s="330">
        <v>1.9712468896875865</v>
      </c>
      <c r="D29" s="330">
        <v>4.1240438669247075</v>
      </c>
      <c r="E29" s="330">
        <v>-0.72712192424661315</v>
      </c>
      <c r="F29" s="341">
        <v>5.4</v>
      </c>
      <c r="G29" s="264">
        <f t="shared" si="0"/>
        <v>24</v>
      </c>
      <c r="H29" s="581"/>
      <c r="I29" s="581"/>
      <c r="J29" s="581"/>
      <c r="K29" s="581"/>
      <c r="L29" s="581"/>
      <c r="M29" s="581"/>
      <c r="N29" s="581"/>
      <c r="O29" s="581"/>
      <c r="P29" s="581"/>
      <c r="Q29" s="581"/>
      <c r="R29" s="581"/>
    </row>
    <row r="30" spans="1:18" x14ac:dyDescent="0.2">
      <c r="A30" s="338" t="s">
        <v>118</v>
      </c>
      <c r="B30" s="348" t="s">
        <v>2817</v>
      </c>
      <c r="C30" s="330">
        <v>2.9345815996301434</v>
      </c>
      <c r="D30" s="330">
        <v>2.7276930189551551</v>
      </c>
      <c r="E30" s="330">
        <v>0.15141007859454461</v>
      </c>
      <c r="F30" s="330">
        <v>5.8</v>
      </c>
      <c r="G30" s="264">
        <f t="shared" si="0"/>
        <v>25</v>
      </c>
      <c r="H30" s="581"/>
      <c r="I30" s="581"/>
      <c r="J30" s="581"/>
      <c r="K30" s="581"/>
      <c r="L30" s="581"/>
      <c r="M30" s="581"/>
      <c r="N30" s="581"/>
      <c r="O30" s="581"/>
      <c r="P30" s="581"/>
      <c r="Q30" s="581"/>
      <c r="R30" s="581"/>
    </row>
    <row r="31" spans="1:18" x14ac:dyDescent="0.2">
      <c r="A31" s="338" t="s">
        <v>114</v>
      </c>
      <c r="B31" s="348" t="s">
        <v>2819</v>
      </c>
      <c r="C31" s="330">
        <v>-0.20448988664147588</v>
      </c>
      <c r="D31" s="330">
        <v>6.1680373416314733</v>
      </c>
      <c r="E31" s="330">
        <v>0.20448988664147588</v>
      </c>
      <c r="F31" s="341">
        <v>6.2</v>
      </c>
      <c r="G31" s="264">
        <f t="shared" si="0"/>
        <v>26</v>
      </c>
      <c r="H31" s="581"/>
      <c r="I31" s="581"/>
      <c r="J31" s="581"/>
      <c r="K31" s="581"/>
      <c r="L31" s="581"/>
      <c r="M31" s="581"/>
      <c r="N31" s="581"/>
      <c r="O31" s="581"/>
      <c r="P31" s="581"/>
      <c r="Q31" s="581"/>
      <c r="R31" s="581"/>
    </row>
    <row r="32" spans="1:18" x14ac:dyDescent="0.2">
      <c r="A32" s="338" t="s">
        <v>121</v>
      </c>
      <c r="B32" s="348" t="s">
        <v>2818</v>
      </c>
      <c r="C32" s="330">
        <v>-0.74303754651031684</v>
      </c>
      <c r="D32" s="330">
        <v>7.746081858157627</v>
      </c>
      <c r="E32" s="330">
        <v>-0.77911827714511217</v>
      </c>
      <c r="F32" s="341">
        <v>6.2</v>
      </c>
      <c r="G32" s="264">
        <f t="shared" si="0"/>
        <v>27</v>
      </c>
      <c r="H32" s="581"/>
      <c r="I32" s="581"/>
      <c r="J32" s="581"/>
      <c r="K32" s="581"/>
      <c r="L32" s="581"/>
      <c r="M32" s="581"/>
      <c r="N32" s="581"/>
      <c r="O32" s="581"/>
      <c r="P32" s="581"/>
      <c r="Q32" s="581"/>
      <c r="R32" s="581"/>
    </row>
    <row r="33" spans="1:18" x14ac:dyDescent="0.2">
      <c r="A33" s="338" t="s">
        <v>133</v>
      </c>
      <c r="B33" s="348" t="s">
        <v>2820</v>
      </c>
      <c r="C33" s="330">
        <v>-1.69054441260745</v>
      </c>
      <c r="D33" s="330">
        <v>6.8767908309455592</v>
      </c>
      <c r="E33" s="330">
        <v>1.1652340019102196</v>
      </c>
      <c r="F33" s="341">
        <v>6.4</v>
      </c>
      <c r="G33" s="264">
        <f t="shared" si="0"/>
        <v>28</v>
      </c>
      <c r="H33" s="581"/>
      <c r="I33" s="581"/>
      <c r="J33" s="581"/>
      <c r="K33" s="581"/>
      <c r="L33" s="581"/>
      <c r="M33" s="581"/>
      <c r="N33" s="581"/>
      <c r="O33" s="581"/>
      <c r="P33" s="581"/>
      <c r="Q33" s="581"/>
      <c r="R33" s="581"/>
    </row>
    <row r="34" spans="1:18" x14ac:dyDescent="0.2">
      <c r="A34" s="338" t="s">
        <v>116</v>
      </c>
      <c r="B34" s="348" t="s">
        <v>2822</v>
      </c>
      <c r="C34" s="330">
        <v>0.18405531828350619</v>
      </c>
      <c r="D34" s="330">
        <v>8.3485865365059997</v>
      </c>
      <c r="E34" s="330">
        <v>0.36505999593247918</v>
      </c>
      <c r="F34" s="341">
        <v>8.9</v>
      </c>
      <c r="G34" s="264">
        <f t="shared" si="0"/>
        <v>29</v>
      </c>
      <c r="H34" s="581"/>
      <c r="I34" s="581"/>
      <c r="J34" s="581"/>
      <c r="K34" s="581"/>
      <c r="L34" s="581"/>
      <c r="M34" s="581"/>
      <c r="N34" s="581"/>
      <c r="O34" s="581"/>
      <c r="P34" s="581"/>
      <c r="Q34" s="581"/>
      <c r="R34" s="581"/>
    </row>
    <row r="35" spans="1:18" x14ac:dyDescent="0.2">
      <c r="A35" s="338" t="s">
        <v>104</v>
      </c>
      <c r="B35" s="348" t="s">
        <v>2821</v>
      </c>
      <c r="C35" s="330">
        <v>1.376328186788625</v>
      </c>
      <c r="D35" s="330">
        <v>7.3707919259997938</v>
      </c>
      <c r="E35" s="330">
        <v>0.10745847804408376</v>
      </c>
      <c r="F35" s="341">
        <v>8.9</v>
      </c>
      <c r="G35" s="264">
        <f t="shared" si="0"/>
        <v>30</v>
      </c>
      <c r="H35" s="581"/>
      <c r="I35" s="581"/>
      <c r="J35" s="581"/>
      <c r="K35" s="581"/>
      <c r="L35" s="581"/>
      <c r="M35" s="581"/>
      <c r="N35" s="581"/>
      <c r="O35" s="581"/>
      <c r="P35" s="581"/>
      <c r="Q35" s="581"/>
      <c r="R35" s="581"/>
    </row>
    <row r="36" spans="1:18" x14ac:dyDescent="0.2">
      <c r="A36" s="338" t="s">
        <v>103</v>
      </c>
      <c r="B36" s="348" t="s">
        <v>2823</v>
      </c>
      <c r="C36" s="330">
        <v>2.4761904761904763</v>
      </c>
      <c r="D36" s="330">
        <v>10.024420024420024</v>
      </c>
      <c r="E36" s="330">
        <v>0.39316239316239321</v>
      </c>
      <c r="F36" s="341">
        <v>12.9</v>
      </c>
      <c r="G36" s="264">
        <f t="shared" si="0"/>
        <v>31</v>
      </c>
      <c r="H36" s="581"/>
      <c r="I36" s="581"/>
      <c r="J36" s="581"/>
      <c r="K36" s="581"/>
      <c r="L36" s="581"/>
      <c r="M36" s="581"/>
      <c r="N36" s="581"/>
      <c r="O36" s="581"/>
      <c r="P36" s="581"/>
      <c r="Q36" s="581"/>
      <c r="R36" s="581"/>
    </row>
    <row r="37" spans="1:18" x14ac:dyDescent="0.2">
      <c r="A37" s="335" t="s">
        <v>111</v>
      </c>
      <c r="B37" s="347" t="s">
        <v>2824</v>
      </c>
      <c r="C37" s="334">
        <v>2.2878483690607259</v>
      </c>
      <c r="D37" s="334">
        <v>12.069598255726097</v>
      </c>
      <c r="E37" s="334">
        <v>-1.0379293223668589</v>
      </c>
      <c r="F37" s="334">
        <v>13.3</v>
      </c>
      <c r="G37" s="264">
        <f t="shared" si="0"/>
        <v>32</v>
      </c>
      <c r="H37" s="581"/>
      <c r="I37" s="581"/>
      <c r="J37" s="581"/>
      <c r="K37" s="581"/>
      <c r="L37" s="581"/>
      <c r="M37" s="581"/>
      <c r="N37" s="581"/>
      <c r="O37" s="581"/>
      <c r="P37" s="581"/>
      <c r="Q37" s="581"/>
      <c r="R37" s="581"/>
    </row>
    <row r="38" spans="1:18" x14ac:dyDescent="0.2">
      <c r="A38" s="1226" t="s">
        <v>16709</v>
      </c>
      <c r="H38" s="581"/>
      <c r="I38" s="581"/>
      <c r="J38" s="581"/>
      <c r="K38" s="581"/>
      <c r="L38" s="581"/>
      <c r="M38" s="581"/>
      <c r="N38" s="581"/>
      <c r="O38" s="581"/>
      <c r="P38" s="581"/>
      <c r="Q38" s="581"/>
      <c r="R38" s="581"/>
    </row>
    <row r="40" spans="1:18" x14ac:dyDescent="0.2">
      <c r="A40" s="1224" t="s">
        <v>0</v>
      </c>
      <c r="B40" s="1224"/>
      <c r="C40" s="1224"/>
    </row>
  </sheetData>
  <mergeCells count="9">
    <mergeCell ref="C3:F3"/>
    <mergeCell ref="A1:E1"/>
    <mergeCell ref="G1:H1"/>
    <mergeCell ref="A4:A5"/>
    <mergeCell ref="B4:B5"/>
    <mergeCell ref="C4:C5"/>
    <mergeCell ref="D4:D5"/>
    <mergeCell ref="E4:E5"/>
    <mergeCell ref="F4:F5"/>
  </mergeCells>
  <hyperlinks>
    <hyperlink ref="G1:H1" location="Contents!A1" display="back to contents"/>
  </hyperlinks>
  <pageMargins left="0.7" right="0.7" top="0.75" bottom="0.75" header="0.3" footer="0.3"/>
  <pageSetup paperSize="9"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8"/>
  <sheetViews>
    <sheetView workbookViewId="0">
      <selection sqref="A1:G1"/>
    </sheetView>
  </sheetViews>
  <sheetFormatPr defaultColWidth="8.7109375" defaultRowHeight="12.75" x14ac:dyDescent="0.2"/>
  <cols>
    <col min="1" max="1" width="8.7109375" style="223"/>
    <col min="2" max="2" width="14.7109375" style="223" customWidth="1"/>
    <col min="3" max="3" width="14.85546875" style="223" customWidth="1"/>
    <col min="4" max="5" width="15.85546875" style="223" customWidth="1"/>
    <col min="6" max="16384" width="8.7109375" style="223"/>
  </cols>
  <sheetData>
    <row r="1" spans="1:10" ht="18" customHeight="1" x14ac:dyDescent="0.25">
      <c r="A1" s="1384" t="s">
        <v>16720</v>
      </c>
      <c r="B1" s="1384"/>
      <c r="C1" s="1384"/>
      <c r="D1" s="1384"/>
      <c r="E1" s="1384"/>
      <c r="F1" s="1384"/>
      <c r="G1" s="1384"/>
      <c r="H1" s="361"/>
      <c r="I1" s="1410" t="s">
        <v>45</v>
      </c>
      <c r="J1" s="1410"/>
    </row>
    <row r="2" spans="1:10" ht="15" customHeight="1" x14ac:dyDescent="0.2">
      <c r="A2" s="244"/>
      <c r="B2" s="244"/>
      <c r="C2" s="244"/>
      <c r="D2" s="244"/>
      <c r="E2" s="244"/>
    </row>
    <row r="3" spans="1:10" ht="14.45" customHeight="1" x14ac:dyDescent="0.2">
      <c r="A3" s="1411" t="s">
        <v>2789</v>
      </c>
      <c r="B3" s="1411" t="s">
        <v>16719</v>
      </c>
      <c r="C3" s="1411" t="s">
        <v>16718</v>
      </c>
      <c r="D3" s="1411" t="s">
        <v>16717</v>
      </c>
      <c r="E3" s="360"/>
    </row>
    <row r="4" spans="1:10" ht="14.45" customHeight="1" x14ac:dyDescent="0.2">
      <c r="A4" s="1412"/>
      <c r="B4" s="1412"/>
      <c r="C4" s="1412"/>
      <c r="D4" s="1412"/>
      <c r="E4" s="360"/>
    </row>
    <row r="5" spans="1:10" x14ac:dyDescent="0.2">
      <c r="A5" s="359">
        <v>1911</v>
      </c>
      <c r="B5" s="358">
        <v>0.41927860560388558</v>
      </c>
      <c r="C5" s="356">
        <v>0.52662607563839525</v>
      </c>
      <c r="D5" s="358">
        <v>5.409531875771921E-2</v>
      </c>
      <c r="E5" s="348"/>
      <c r="G5" s="354"/>
      <c r="H5" s="348"/>
    </row>
    <row r="6" spans="1:10" x14ac:dyDescent="0.2">
      <c r="A6" s="359">
        <v>1912</v>
      </c>
      <c r="B6" s="358">
        <v>0.41571033667357238</v>
      </c>
      <c r="C6" s="356">
        <v>0.52983215989448018</v>
      </c>
      <c r="D6" s="358">
        <v>5.4457503431947468E-2</v>
      </c>
      <c r="E6" s="348"/>
      <c r="G6" s="354"/>
      <c r="H6" s="348"/>
    </row>
    <row r="7" spans="1:10" x14ac:dyDescent="0.2">
      <c r="A7" s="359">
        <v>1913</v>
      </c>
      <c r="B7" s="358">
        <v>0.4131292224121641</v>
      </c>
      <c r="C7" s="356">
        <v>0.53206368795322068</v>
      </c>
      <c r="D7" s="358">
        <v>5.4807089634615176E-2</v>
      </c>
      <c r="E7" s="348"/>
      <c r="G7" s="354"/>
      <c r="H7" s="348"/>
    </row>
    <row r="8" spans="1:10" x14ac:dyDescent="0.2">
      <c r="A8" s="359">
        <v>1914</v>
      </c>
      <c r="B8" s="358">
        <v>0.41088129377083832</v>
      </c>
      <c r="C8" s="356">
        <v>0.53412337855850478</v>
      </c>
      <c r="D8" s="358">
        <v>5.4995327670656909E-2</v>
      </c>
      <c r="E8" s="348"/>
      <c r="G8" s="354"/>
      <c r="H8" s="348"/>
    </row>
    <row r="9" spans="1:10" x14ac:dyDescent="0.2">
      <c r="A9" s="359">
        <v>1915</v>
      </c>
      <c r="B9" s="358">
        <v>0.40955882876852706</v>
      </c>
      <c r="C9" s="356">
        <v>0.53535606494658827</v>
      </c>
      <c r="D9" s="358">
        <v>5.5085106284884652E-2</v>
      </c>
      <c r="E9" s="348"/>
      <c r="G9" s="354"/>
      <c r="H9" s="348"/>
    </row>
    <row r="10" spans="1:10" x14ac:dyDescent="0.2">
      <c r="A10" s="359">
        <v>1916</v>
      </c>
      <c r="B10" s="358">
        <v>0.40689958958525124</v>
      </c>
      <c r="C10" s="356">
        <v>0.53767773411347874</v>
      </c>
      <c r="D10" s="358">
        <v>5.5422676301270041E-2</v>
      </c>
      <c r="E10" s="348"/>
      <c r="G10" s="354"/>
      <c r="H10" s="348"/>
    </row>
    <row r="11" spans="1:10" x14ac:dyDescent="0.2">
      <c r="A11" s="359">
        <v>1917</v>
      </c>
      <c r="B11" s="358">
        <v>0.40352171248968122</v>
      </c>
      <c r="C11" s="356">
        <v>0.54065561024503472</v>
      </c>
      <c r="D11" s="358">
        <v>5.5822677265284101E-2</v>
      </c>
      <c r="E11" s="348"/>
      <c r="G11" s="354"/>
      <c r="H11" s="348"/>
    </row>
    <row r="12" spans="1:10" x14ac:dyDescent="0.2">
      <c r="A12" s="359">
        <v>1918</v>
      </c>
      <c r="B12" s="358">
        <v>0.39950046446476423</v>
      </c>
      <c r="C12" s="356">
        <v>0.54347852687829279</v>
      </c>
      <c r="D12" s="358">
        <v>5.7021008656942943E-2</v>
      </c>
      <c r="E12" s="348"/>
      <c r="G12" s="354"/>
      <c r="H12" s="348"/>
    </row>
    <row r="13" spans="1:10" x14ac:dyDescent="0.2">
      <c r="A13" s="359">
        <v>1919</v>
      </c>
      <c r="B13" s="358">
        <v>0.39487616921691571</v>
      </c>
      <c r="C13" s="356">
        <v>0.54754361036808474</v>
      </c>
      <c r="D13" s="358">
        <v>5.7580220414999564E-2</v>
      </c>
      <c r="E13" s="348"/>
      <c r="G13" s="354"/>
      <c r="H13" s="348"/>
    </row>
    <row r="14" spans="1:10" x14ac:dyDescent="0.2">
      <c r="A14" s="359">
        <v>1920</v>
      </c>
      <c r="B14" s="358">
        <v>0.39426953608338505</v>
      </c>
      <c r="C14" s="356">
        <v>0.54725073589451612</v>
      </c>
      <c r="D14" s="358">
        <v>5.8479728022098817E-2</v>
      </c>
      <c r="E14" s="348"/>
      <c r="G14" s="354"/>
      <c r="H14" s="348"/>
    </row>
    <row r="15" spans="1:10" x14ac:dyDescent="0.2">
      <c r="A15" s="359">
        <v>1921</v>
      </c>
      <c r="B15" s="358">
        <v>0.3929221052260759</v>
      </c>
      <c r="C15" s="356">
        <v>0.54729803213396755</v>
      </c>
      <c r="D15" s="358">
        <v>5.9779862639956563E-2</v>
      </c>
      <c r="E15" s="348"/>
      <c r="G15" s="354"/>
      <c r="H15" s="348"/>
    </row>
    <row r="16" spans="1:10" x14ac:dyDescent="0.2">
      <c r="A16" s="359">
        <v>1922</v>
      </c>
      <c r="B16" s="358">
        <v>0.39138399911800376</v>
      </c>
      <c r="C16" s="356">
        <v>0.54768271818178105</v>
      </c>
      <c r="D16" s="358">
        <v>6.093328270021519E-2</v>
      </c>
      <c r="E16" s="348"/>
      <c r="G16" s="354"/>
      <c r="H16" s="348"/>
    </row>
    <row r="17" spans="1:8" x14ac:dyDescent="0.2">
      <c r="A17" s="359">
        <v>1923</v>
      </c>
      <c r="B17" s="358">
        <v>0.38839924650399293</v>
      </c>
      <c r="C17" s="356">
        <v>0.54987839975385355</v>
      </c>
      <c r="D17" s="358">
        <v>6.1722353742153471E-2</v>
      </c>
      <c r="E17" s="348"/>
      <c r="G17" s="354"/>
      <c r="H17" s="348"/>
    </row>
    <row r="18" spans="1:8" x14ac:dyDescent="0.2">
      <c r="A18" s="359">
        <v>1924</v>
      </c>
      <c r="B18" s="358">
        <v>0.38681340378140805</v>
      </c>
      <c r="C18" s="356">
        <v>0.54963524816904252</v>
      </c>
      <c r="D18" s="358">
        <v>6.3551348049549483E-2</v>
      </c>
      <c r="E18" s="348"/>
      <c r="G18" s="354"/>
      <c r="H18" s="348"/>
    </row>
    <row r="19" spans="1:8" x14ac:dyDescent="0.2">
      <c r="A19" s="359">
        <v>1925</v>
      </c>
      <c r="B19" s="358">
        <v>0.38323188064257185</v>
      </c>
      <c r="C19" s="356">
        <v>0.55291178844859057</v>
      </c>
      <c r="D19" s="358">
        <v>6.3856330908837633E-2</v>
      </c>
      <c r="E19" s="348"/>
      <c r="G19" s="354"/>
      <c r="H19" s="348"/>
    </row>
    <row r="20" spans="1:8" x14ac:dyDescent="0.2">
      <c r="A20" s="359">
        <v>1926</v>
      </c>
      <c r="B20" s="358">
        <v>0.3796738619386838</v>
      </c>
      <c r="C20" s="356">
        <v>0.5542831909238386</v>
      </c>
      <c r="D20" s="358">
        <v>6.6042947137477673E-2</v>
      </c>
      <c r="E20" s="348"/>
      <c r="G20" s="354"/>
      <c r="H20" s="348"/>
    </row>
    <row r="21" spans="1:8" x14ac:dyDescent="0.2">
      <c r="A21" s="359">
        <v>1927</v>
      </c>
      <c r="B21" s="358">
        <v>0.37655122562948451</v>
      </c>
      <c r="C21" s="356">
        <v>0.55599948733777893</v>
      </c>
      <c r="D21" s="358">
        <v>6.7449287032736616E-2</v>
      </c>
      <c r="E21" s="348"/>
      <c r="G21" s="354"/>
      <c r="H21" s="348"/>
    </row>
    <row r="22" spans="1:8" x14ac:dyDescent="0.2">
      <c r="A22" s="359">
        <v>1928</v>
      </c>
      <c r="B22" s="358">
        <v>0.37271669446936384</v>
      </c>
      <c r="C22" s="356">
        <v>0.55823332854083185</v>
      </c>
      <c r="D22" s="358">
        <v>6.9049976989804349E-2</v>
      </c>
      <c r="E22" s="348"/>
      <c r="G22" s="354"/>
      <c r="H22" s="348"/>
    </row>
    <row r="23" spans="1:8" x14ac:dyDescent="0.2">
      <c r="A23" s="359">
        <v>1929</v>
      </c>
      <c r="B23" s="358">
        <v>0.36675478340623968</v>
      </c>
      <c r="C23" s="356">
        <v>0.5627903165125141</v>
      </c>
      <c r="D23" s="358">
        <v>7.0454900081246205E-2</v>
      </c>
      <c r="E23" s="348"/>
      <c r="G23" s="354"/>
      <c r="H23" s="348"/>
    </row>
    <row r="24" spans="1:8" x14ac:dyDescent="0.2">
      <c r="A24" s="359">
        <v>1930</v>
      </c>
      <c r="B24" s="358">
        <v>0.36344232523419617</v>
      </c>
      <c r="C24" s="356">
        <v>0.56476175247576432</v>
      </c>
      <c r="D24" s="358">
        <v>7.1795922290039532E-2</v>
      </c>
      <c r="E24" s="348"/>
      <c r="G24" s="354"/>
      <c r="H24" s="348"/>
    </row>
    <row r="25" spans="1:8" x14ac:dyDescent="0.2">
      <c r="A25" s="359">
        <v>1931</v>
      </c>
      <c r="B25" s="358">
        <v>0.36014313501191414</v>
      </c>
      <c r="C25" s="356">
        <v>0.56688443891983864</v>
      </c>
      <c r="D25" s="358">
        <v>7.2972426068247234E-2</v>
      </c>
      <c r="E25" s="348"/>
      <c r="G25" s="354"/>
      <c r="H25" s="348"/>
    </row>
    <row r="26" spans="1:8" x14ac:dyDescent="0.2">
      <c r="A26" s="359">
        <v>1932</v>
      </c>
      <c r="B26" s="358">
        <v>0.35576601518430317</v>
      </c>
      <c r="C26" s="356">
        <v>0.57031756053416405</v>
      </c>
      <c r="D26" s="358">
        <v>7.3916424281532778E-2</v>
      </c>
      <c r="E26" s="348"/>
      <c r="G26" s="354"/>
      <c r="H26" s="348"/>
    </row>
    <row r="27" spans="1:8" x14ac:dyDescent="0.2">
      <c r="A27" s="359">
        <v>1933</v>
      </c>
      <c r="B27" s="358">
        <v>0.35149242352839632</v>
      </c>
      <c r="C27" s="356">
        <v>0.57360741099170076</v>
      </c>
      <c r="D27" s="358">
        <v>7.4900165479902914E-2</v>
      </c>
      <c r="E27" s="348"/>
      <c r="G27" s="354"/>
      <c r="H27" s="348"/>
    </row>
    <row r="28" spans="1:8" x14ac:dyDescent="0.2">
      <c r="A28" s="359">
        <v>1934</v>
      </c>
      <c r="B28" s="358">
        <v>0.34737027062246634</v>
      </c>
      <c r="C28" s="356">
        <v>0.57665103253942662</v>
      </c>
      <c r="D28" s="358">
        <v>7.597869683810704E-2</v>
      </c>
      <c r="E28" s="348"/>
      <c r="G28" s="354"/>
      <c r="H28" s="348"/>
    </row>
    <row r="29" spans="1:8" x14ac:dyDescent="0.2">
      <c r="A29" s="359">
        <v>1935</v>
      </c>
      <c r="B29" s="358">
        <v>0.34313994318032676</v>
      </c>
      <c r="C29" s="356">
        <v>0.57991018695570529</v>
      </c>
      <c r="D29" s="358">
        <v>7.6949869863967971E-2</v>
      </c>
      <c r="E29" s="348"/>
      <c r="G29" s="354"/>
      <c r="H29" s="348"/>
    </row>
    <row r="30" spans="1:8" x14ac:dyDescent="0.2">
      <c r="A30" s="359">
        <v>1936</v>
      </c>
      <c r="B30" s="358">
        <v>0.34064501111692363</v>
      </c>
      <c r="C30" s="356">
        <v>0.58105870323633158</v>
      </c>
      <c r="D30" s="358">
        <v>7.8296285646744804E-2</v>
      </c>
      <c r="E30" s="348"/>
      <c r="G30" s="354"/>
      <c r="H30" s="348"/>
    </row>
    <row r="31" spans="1:8" x14ac:dyDescent="0.2">
      <c r="A31" s="359">
        <v>1937</v>
      </c>
      <c r="B31" s="358">
        <v>0.33899943937740751</v>
      </c>
      <c r="C31" s="356">
        <v>0.58143394800878512</v>
      </c>
      <c r="D31" s="358">
        <v>7.9566612613807389E-2</v>
      </c>
      <c r="E31" s="348"/>
      <c r="G31" s="354"/>
      <c r="H31" s="348"/>
    </row>
    <row r="32" spans="1:8" x14ac:dyDescent="0.2">
      <c r="A32" s="359">
        <v>1938</v>
      </c>
      <c r="B32" s="358">
        <v>0.33911761890246711</v>
      </c>
      <c r="C32" s="356">
        <v>0.57998796745766079</v>
      </c>
      <c r="D32" s="358">
        <v>8.0894413639872098E-2</v>
      </c>
      <c r="E32" s="348"/>
      <c r="G32" s="354"/>
      <c r="H32" s="348"/>
    </row>
    <row r="33" spans="1:8" x14ac:dyDescent="0.2">
      <c r="A33" s="359">
        <v>1939</v>
      </c>
      <c r="B33" s="358">
        <v>0.33850208730843367</v>
      </c>
      <c r="C33" s="356">
        <v>0.57916122977130391</v>
      </c>
      <c r="D33" s="358">
        <v>8.2336682920262444E-2</v>
      </c>
      <c r="E33" s="348"/>
      <c r="G33" s="354"/>
      <c r="H33" s="348"/>
    </row>
    <row r="34" spans="1:8" x14ac:dyDescent="0.2">
      <c r="A34" s="359">
        <v>1940</v>
      </c>
      <c r="B34" s="358">
        <v>0.3332772091509007</v>
      </c>
      <c r="C34" s="356">
        <v>0.58100863492094557</v>
      </c>
      <c r="D34" s="358">
        <v>8.571415592815379E-2</v>
      </c>
      <c r="E34" s="348"/>
      <c r="G34" s="354"/>
      <c r="H34" s="348"/>
    </row>
    <row r="35" spans="1:8" x14ac:dyDescent="0.2">
      <c r="A35" s="359">
        <v>1941</v>
      </c>
      <c r="B35" s="358">
        <v>0.33415786524145102</v>
      </c>
      <c r="C35" s="356">
        <v>0.57812892732942633</v>
      </c>
      <c r="D35" s="358">
        <v>8.7713207429122572E-2</v>
      </c>
      <c r="E35" s="348"/>
      <c r="G35" s="354"/>
      <c r="H35" s="348"/>
    </row>
    <row r="36" spans="1:8" x14ac:dyDescent="0.2">
      <c r="A36" s="359">
        <v>1942</v>
      </c>
      <c r="B36" s="358">
        <v>0.32769172284129816</v>
      </c>
      <c r="C36" s="356">
        <v>0.58174655334505743</v>
      </c>
      <c r="D36" s="358">
        <v>9.056172381364444E-2</v>
      </c>
      <c r="E36" s="348"/>
      <c r="G36" s="354"/>
      <c r="H36" s="348"/>
    </row>
    <row r="37" spans="1:8" x14ac:dyDescent="0.2">
      <c r="A37" s="359">
        <v>1943</v>
      </c>
      <c r="B37" s="358">
        <v>0.32330540240239464</v>
      </c>
      <c r="C37" s="356">
        <v>0.58328702865190196</v>
      </c>
      <c r="D37" s="358">
        <v>9.3407568945703401E-2</v>
      </c>
      <c r="E37" s="348"/>
      <c r="G37" s="354"/>
      <c r="H37" s="348"/>
    </row>
    <row r="38" spans="1:8" x14ac:dyDescent="0.2">
      <c r="A38" s="359">
        <v>1944</v>
      </c>
      <c r="B38" s="358">
        <v>0.32111854021371478</v>
      </c>
      <c r="C38" s="356">
        <v>0.58335521828428216</v>
      </c>
      <c r="D38" s="358">
        <v>9.5526241502003104E-2</v>
      </c>
      <c r="E38" s="348"/>
      <c r="G38" s="354"/>
      <c r="H38" s="348"/>
    </row>
    <row r="39" spans="1:8" x14ac:dyDescent="0.2">
      <c r="A39" s="359">
        <v>1945</v>
      </c>
      <c r="B39" s="358">
        <v>0.32018598765773049</v>
      </c>
      <c r="C39" s="356">
        <v>0.58297606047887307</v>
      </c>
      <c r="D39" s="358">
        <v>9.6837951863396388E-2</v>
      </c>
      <c r="E39" s="348"/>
      <c r="G39" s="354"/>
      <c r="H39" s="348"/>
    </row>
    <row r="40" spans="1:8" x14ac:dyDescent="0.2">
      <c r="A40" s="359">
        <v>1946</v>
      </c>
      <c r="B40" s="358">
        <v>0.31338218525760941</v>
      </c>
      <c r="C40" s="356">
        <v>0.58887888010365663</v>
      </c>
      <c r="D40" s="358">
        <v>9.7738934638733982E-2</v>
      </c>
      <c r="E40" s="348"/>
      <c r="G40" s="354"/>
      <c r="H40" s="348"/>
    </row>
    <row r="41" spans="1:8" x14ac:dyDescent="0.2">
      <c r="A41" s="359">
        <v>1947</v>
      </c>
      <c r="B41" s="358">
        <v>0.31529730175184445</v>
      </c>
      <c r="C41" s="356">
        <v>0.58768527759059386</v>
      </c>
      <c r="D41" s="358">
        <v>9.7017420657561707E-2</v>
      </c>
      <c r="E41" s="348"/>
      <c r="G41" s="354"/>
      <c r="H41" s="348"/>
    </row>
    <row r="42" spans="1:8" x14ac:dyDescent="0.2">
      <c r="A42" s="359">
        <v>1948</v>
      </c>
      <c r="B42" s="358">
        <v>0.31506910468536808</v>
      </c>
      <c r="C42" s="356">
        <v>0.58683484847471745</v>
      </c>
      <c r="D42" s="358">
        <v>9.8096046839914464E-2</v>
      </c>
      <c r="E42" s="348"/>
      <c r="G42" s="354"/>
      <c r="H42" s="348"/>
    </row>
    <row r="43" spans="1:8" x14ac:dyDescent="0.2">
      <c r="A43" s="357">
        <v>1949</v>
      </c>
      <c r="B43" s="355">
        <v>0.31570182873948649</v>
      </c>
      <c r="C43" s="356">
        <v>0.58585383341812247</v>
      </c>
      <c r="D43" s="355">
        <v>9.8444337842390997E-2</v>
      </c>
      <c r="E43" s="349"/>
      <c r="G43" s="354"/>
      <c r="H43" s="348"/>
    </row>
    <row r="44" spans="1:8" x14ac:dyDescent="0.2">
      <c r="A44" s="223">
        <v>1950</v>
      </c>
      <c r="B44" s="353">
        <v>0.3161352801332209</v>
      </c>
      <c r="C44" s="353">
        <v>0.58477415151745626</v>
      </c>
      <c r="D44" s="353">
        <v>9.9090568349322797E-2</v>
      </c>
    </row>
    <row r="45" spans="1:8" x14ac:dyDescent="0.2">
      <c r="A45" s="223">
        <v>1951</v>
      </c>
      <c r="B45" s="353">
        <v>0.31764553475991375</v>
      </c>
      <c r="C45" s="353">
        <v>0.58285183337128887</v>
      </c>
      <c r="D45" s="353">
        <v>9.9502631868797348E-2</v>
      </c>
    </row>
    <row r="46" spans="1:8" x14ac:dyDescent="0.2">
      <c r="A46" s="223">
        <v>1952</v>
      </c>
      <c r="B46" s="353">
        <v>0.3164129408311992</v>
      </c>
      <c r="C46" s="353">
        <v>0.58305453976565069</v>
      </c>
      <c r="D46" s="353">
        <v>0.1005325194031501</v>
      </c>
    </row>
    <row r="47" spans="1:8" x14ac:dyDescent="0.2">
      <c r="A47" s="223">
        <v>1953</v>
      </c>
      <c r="B47" s="353">
        <v>0.31628086463630306</v>
      </c>
      <c r="C47" s="353">
        <v>0.58228768959778687</v>
      </c>
      <c r="D47" s="353">
        <v>0.10143144576591005</v>
      </c>
    </row>
    <row r="48" spans="1:8" x14ac:dyDescent="0.2">
      <c r="A48" s="223">
        <v>1954</v>
      </c>
      <c r="B48" s="353">
        <v>0.31660139289039646</v>
      </c>
      <c r="C48" s="353">
        <v>0.58112026885951029</v>
      </c>
      <c r="D48" s="353">
        <v>0.10227833825009326</v>
      </c>
    </row>
    <row r="49" spans="1:4" x14ac:dyDescent="0.2">
      <c r="A49" s="223">
        <v>1955</v>
      </c>
      <c r="B49" s="353">
        <v>0.31778176281826792</v>
      </c>
      <c r="C49" s="353">
        <v>0.5799745585206848</v>
      </c>
      <c r="D49" s="353">
        <v>0.10224367866104726</v>
      </c>
    </row>
    <row r="50" spans="1:4" x14ac:dyDescent="0.2">
      <c r="A50" s="223">
        <v>1956</v>
      </c>
      <c r="B50" s="353">
        <v>0.31895197147933657</v>
      </c>
      <c r="C50" s="353">
        <v>0.57810144929517693</v>
      </c>
      <c r="D50" s="353">
        <v>0.10294657922548657</v>
      </c>
    </row>
    <row r="51" spans="1:4" x14ac:dyDescent="0.2">
      <c r="A51" s="223">
        <v>1957</v>
      </c>
      <c r="B51" s="353">
        <v>0.3206144452111036</v>
      </c>
      <c r="C51" s="353">
        <v>0.57532360994464449</v>
      </c>
      <c r="D51" s="353">
        <v>0.10406194484425198</v>
      </c>
    </row>
    <row r="52" spans="1:4" x14ac:dyDescent="0.2">
      <c r="A52" s="223">
        <v>1958</v>
      </c>
      <c r="B52" s="353">
        <v>0.32312194438798286</v>
      </c>
      <c r="C52" s="353">
        <v>0.57249606362772565</v>
      </c>
      <c r="D52" s="353">
        <v>0.10438199198429146</v>
      </c>
    </row>
    <row r="53" spans="1:4" x14ac:dyDescent="0.2">
      <c r="A53" s="223">
        <v>1959</v>
      </c>
      <c r="B53" s="353">
        <v>0.32579452843923107</v>
      </c>
      <c r="C53" s="353">
        <v>0.56977113567485671</v>
      </c>
      <c r="D53" s="353">
        <v>0.10443433588591224</v>
      </c>
    </row>
    <row r="54" spans="1:4" x14ac:dyDescent="0.2">
      <c r="A54" s="223">
        <v>1960</v>
      </c>
      <c r="B54" s="353">
        <v>0.32796121335167366</v>
      </c>
      <c r="C54" s="353">
        <v>0.5665366464915218</v>
      </c>
      <c r="D54" s="353">
        <v>0.10550214015680448</v>
      </c>
    </row>
    <row r="55" spans="1:4" x14ac:dyDescent="0.2">
      <c r="A55" s="223">
        <v>1961</v>
      </c>
      <c r="B55" s="353">
        <v>0.33104500219528549</v>
      </c>
      <c r="C55" s="353">
        <v>0.56272555690419224</v>
      </c>
      <c r="D55" s="353">
        <v>0.10622944090052232</v>
      </c>
    </row>
    <row r="56" spans="1:4" x14ac:dyDescent="0.2">
      <c r="A56" s="223">
        <v>1962</v>
      </c>
      <c r="B56" s="353">
        <v>0.33220965812978787</v>
      </c>
      <c r="C56" s="353">
        <v>0.56086354897943791</v>
      </c>
      <c r="D56" s="353">
        <v>0.10692679289077422</v>
      </c>
    </row>
    <row r="57" spans="1:4" x14ac:dyDescent="0.2">
      <c r="A57" s="223">
        <v>1963</v>
      </c>
      <c r="B57" s="353">
        <v>0.33288198113388789</v>
      </c>
      <c r="C57" s="353">
        <v>0.55950798255557055</v>
      </c>
      <c r="D57" s="353">
        <v>0.10761003631054158</v>
      </c>
    </row>
    <row r="58" spans="1:4" x14ac:dyDescent="0.2">
      <c r="A58" s="223">
        <v>1964</v>
      </c>
      <c r="B58" s="353">
        <v>0.33365421906498993</v>
      </c>
      <c r="C58" s="353">
        <v>0.55705961409234905</v>
      </c>
      <c r="D58" s="353">
        <v>0.10928616684266103</v>
      </c>
    </row>
    <row r="59" spans="1:4" x14ac:dyDescent="0.2">
      <c r="A59" s="223">
        <v>1965</v>
      </c>
      <c r="B59" s="353">
        <v>0.33554175703948252</v>
      </c>
      <c r="C59" s="353">
        <v>0.55323864181654159</v>
      </c>
      <c r="D59" s="353">
        <v>0.11121960114397589</v>
      </c>
    </row>
    <row r="60" spans="1:4" x14ac:dyDescent="0.2">
      <c r="A60" s="223">
        <v>1966</v>
      </c>
      <c r="B60" s="353">
        <v>0.33678825520132294</v>
      </c>
      <c r="C60" s="353">
        <v>0.54994116063531129</v>
      </c>
      <c r="D60" s="353">
        <v>0.11327058416336576</v>
      </c>
    </row>
    <row r="61" spans="1:4" x14ac:dyDescent="0.2">
      <c r="A61" s="223">
        <v>1967</v>
      </c>
      <c r="B61" s="353">
        <v>0.33421560894907948</v>
      </c>
      <c r="C61" s="353">
        <v>0.55001000327029992</v>
      </c>
      <c r="D61" s="353">
        <v>0.11577438778062059</v>
      </c>
    </row>
    <row r="62" spans="1:4" x14ac:dyDescent="0.2">
      <c r="A62" s="223">
        <v>1968</v>
      </c>
      <c r="B62" s="353">
        <v>0.33353794084842892</v>
      </c>
      <c r="C62" s="353">
        <v>0.54860563055267109</v>
      </c>
      <c r="D62" s="353">
        <v>0.11785642859890004</v>
      </c>
    </row>
    <row r="63" spans="1:4" x14ac:dyDescent="0.2">
      <c r="A63" s="223">
        <v>1969</v>
      </c>
      <c r="B63" s="353">
        <v>0.33356897379283862</v>
      </c>
      <c r="C63" s="353">
        <v>0.54656196601708751</v>
      </c>
      <c r="D63" s="353">
        <v>0.11986906019007391</v>
      </c>
    </row>
    <row r="64" spans="1:4" x14ac:dyDescent="0.2">
      <c r="A64" s="223">
        <v>1970</v>
      </c>
      <c r="B64" s="353">
        <v>0.33373420028003148</v>
      </c>
      <c r="C64" s="353">
        <v>0.54447225578763647</v>
      </c>
      <c r="D64" s="353">
        <v>0.12179354393233212</v>
      </c>
    </row>
    <row r="65" spans="1:4" x14ac:dyDescent="0.2">
      <c r="A65" s="223">
        <v>1971</v>
      </c>
      <c r="B65" s="353">
        <v>0.33393421957368785</v>
      </c>
      <c r="C65" s="353">
        <v>0.54186110474444193</v>
      </c>
      <c r="D65" s="353">
        <v>0.12420467568187027</v>
      </c>
    </row>
    <row r="66" spans="1:4" x14ac:dyDescent="0.2">
      <c r="A66" s="223">
        <v>1972</v>
      </c>
      <c r="B66" s="353">
        <v>0.33337762398195236</v>
      </c>
      <c r="C66" s="353">
        <v>0.54033170190800295</v>
      </c>
      <c r="D66" s="353">
        <v>0.12629067411004474</v>
      </c>
    </row>
    <row r="67" spans="1:4" x14ac:dyDescent="0.2">
      <c r="A67" s="223">
        <v>1973</v>
      </c>
      <c r="B67" s="353">
        <v>0.33222778425266053</v>
      </c>
      <c r="C67" s="353">
        <v>0.53929039530751444</v>
      </c>
      <c r="D67" s="353">
        <v>0.12848182043982498</v>
      </c>
    </row>
    <row r="68" spans="1:4" x14ac:dyDescent="0.2">
      <c r="A68" s="223">
        <v>1974</v>
      </c>
      <c r="B68" s="353">
        <v>0.32969012364524503</v>
      </c>
      <c r="C68" s="353">
        <v>0.5396790566325752</v>
      </c>
      <c r="D68" s="353">
        <v>0.13063081972217983</v>
      </c>
    </row>
    <row r="69" spans="1:4" x14ac:dyDescent="0.2">
      <c r="A69" s="223">
        <v>1975</v>
      </c>
      <c r="B69" s="353">
        <v>0.32691709349438114</v>
      </c>
      <c r="C69" s="353">
        <v>0.54026011008332697</v>
      </c>
      <c r="D69" s="353">
        <v>0.13282279642229186</v>
      </c>
    </row>
    <row r="70" spans="1:4" x14ac:dyDescent="0.2">
      <c r="A70" s="223">
        <v>1976</v>
      </c>
      <c r="B70" s="353">
        <v>0.32359288416708065</v>
      </c>
      <c r="C70" s="353">
        <v>0.54189245996866287</v>
      </c>
      <c r="D70" s="353">
        <v>0.13451465586425651</v>
      </c>
    </row>
    <row r="71" spans="1:4" x14ac:dyDescent="0.2">
      <c r="A71" s="223">
        <v>1977</v>
      </c>
      <c r="B71" s="353">
        <v>0.31926447514446443</v>
      </c>
      <c r="C71" s="353">
        <v>0.54438463893459876</v>
      </c>
      <c r="D71" s="353">
        <v>0.13635088592093683</v>
      </c>
    </row>
    <row r="72" spans="1:4" x14ac:dyDescent="0.2">
      <c r="A72" s="223">
        <v>1978</v>
      </c>
      <c r="B72" s="353">
        <v>0.31461619630489418</v>
      </c>
      <c r="C72" s="353">
        <v>0.54704007827638468</v>
      </c>
      <c r="D72" s="353">
        <v>0.13834372541872111</v>
      </c>
    </row>
    <row r="73" spans="1:4" x14ac:dyDescent="0.2">
      <c r="A73" s="223">
        <v>1979</v>
      </c>
      <c r="B73" s="353">
        <v>0.31010838650165268</v>
      </c>
      <c r="C73" s="353">
        <v>0.54975305557690834</v>
      </c>
      <c r="D73" s="353">
        <v>0.14013855792143901</v>
      </c>
    </row>
    <row r="74" spans="1:4" x14ac:dyDescent="0.2">
      <c r="A74" s="223">
        <v>1980</v>
      </c>
      <c r="B74" s="353">
        <v>0.3055347619322667</v>
      </c>
      <c r="C74" s="353">
        <v>0.55250024066693626</v>
      </c>
      <c r="D74" s="353">
        <v>0.1419649974007971</v>
      </c>
    </row>
    <row r="75" spans="1:4" x14ac:dyDescent="0.2">
      <c r="A75" s="223">
        <v>1981</v>
      </c>
      <c r="B75" s="353">
        <v>0.30069244430716963</v>
      </c>
      <c r="C75" s="353">
        <v>0.55648314736882742</v>
      </c>
      <c r="D75" s="353">
        <v>0.14282440832400292</v>
      </c>
    </row>
    <row r="76" spans="1:4" x14ac:dyDescent="0.2">
      <c r="A76" s="223">
        <v>1982</v>
      </c>
      <c r="B76" s="353">
        <v>0.29589159925182107</v>
      </c>
      <c r="C76" s="353">
        <v>0.56167693540954278</v>
      </c>
      <c r="D76" s="353">
        <v>0.14243146533863615</v>
      </c>
    </row>
    <row r="77" spans="1:4" x14ac:dyDescent="0.2">
      <c r="A77" s="223">
        <v>1983</v>
      </c>
      <c r="B77" s="353">
        <v>0.2905884089725958</v>
      </c>
      <c r="C77" s="353">
        <v>0.56774744955440049</v>
      </c>
      <c r="D77" s="353">
        <v>0.14166414147300374</v>
      </c>
    </row>
    <row r="78" spans="1:4" x14ac:dyDescent="0.2">
      <c r="A78" s="223">
        <v>1984</v>
      </c>
      <c r="B78" s="353">
        <v>0.28466922753596113</v>
      </c>
      <c r="C78" s="353">
        <v>0.57421850675633601</v>
      </c>
      <c r="D78" s="353">
        <v>0.14111226570770286</v>
      </c>
    </row>
    <row r="79" spans="1:4" x14ac:dyDescent="0.2">
      <c r="A79" s="223">
        <v>1985</v>
      </c>
      <c r="B79" s="353">
        <v>0.27864306761650504</v>
      </c>
      <c r="C79" s="353">
        <v>0.57748528147054634</v>
      </c>
      <c r="D79" s="353">
        <v>0.1438716509129486</v>
      </c>
    </row>
    <row r="80" spans="1:4" x14ac:dyDescent="0.2">
      <c r="A80" s="223">
        <v>1986</v>
      </c>
      <c r="B80" s="353">
        <v>0.27435697294082662</v>
      </c>
      <c r="C80" s="353">
        <v>0.58018001627619453</v>
      </c>
      <c r="D80" s="353">
        <v>0.14546301078297885</v>
      </c>
    </row>
    <row r="81" spans="1:4" x14ac:dyDescent="0.2">
      <c r="A81" s="223">
        <v>1987</v>
      </c>
      <c r="B81" s="353">
        <v>0.26958572431565281</v>
      </c>
      <c r="C81" s="353">
        <v>0.58288278924185433</v>
      </c>
      <c r="D81" s="353">
        <v>0.14753148644249287</v>
      </c>
    </row>
    <row r="82" spans="1:4" x14ac:dyDescent="0.2">
      <c r="A82" s="223">
        <v>1988</v>
      </c>
      <c r="B82" s="353">
        <v>0.26528959475641267</v>
      </c>
      <c r="C82" s="353">
        <v>0.58570401619713874</v>
      </c>
      <c r="D82" s="353">
        <v>0.14900638904644861</v>
      </c>
    </row>
    <row r="83" spans="1:4" x14ac:dyDescent="0.2">
      <c r="A83" s="223">
        <v>1989</v>
      </c>
      <c r="B83" s="353">
        <v>0.26135749154718513</v>
      </c>
      <c r="C83" s="353">
        <v>0.58832398945293496</v>
      </c>
      <c r="D83" s="353">
        <v>0.15031851899987989</v>
      </c>
    </row>
    <row r="84" spans="1:4" x14ac:dyDescent="0.2">
      <c r="A84" s="223">
        <v>1990</v>
      </c>
      <c r="B84" s="353">
        <v>0.25815888547548155</v>
      </c>
      <c r="C84" s="353">
        <v>0.59130473287190011</v>
      </c>
      <c r="D84" s="353">
        <v>0.15053638165261835</v>
      </c>
    </row>
    <row r="85" spans="1:4" x14ac:dyDescent="0.2">
      <c r="A85" s="223">
        <v>1991</v>
      </c>
      <c r="B85" s="353">
        <v>0.25478790477895397</v>
      </c>
      <c r="C85" s="353">
        <v>0.59364845485144579</v>
      </c>
      <c r="D85" s="353">
        <v>0.15156364036960024</v>
      </c>
    </row>
    <row r="86" spans="1:4" x14ac:dyDescent="0.2">
      <c r="A86" s="223">
        <v>1992</v>
      </c>
      <c r="B86" s="353">
        <v>0.25252830530004206</v>
      </c>
      <c r="C86" s="353">
        <v>0.59531856489474244</v>
      </c>
      <c r="D86" s="353">
        <v>0.1521531298052155</v>
      </c>
    </row>
    <row r="87" spans="1:4" x14ac:dyDescent="0.2">
      <c r="A87" s="223">
        <v>1993</v>
      </c>
      <c r="B87" s="353">
        <v>0.25085165126481113</v>
      </c>
      <c r="C87" s="353">
        <v>0.59688500253315691</v>
      </c>
      <c r="D87" s="353">
        <v>0.15226334620203202</v>
      </c>
    </row>
    <row r="88" spans="1:4" x14ac:dyDescent="0.2">
      <c r="A88" s="223">
        <v>1994</v>
      </c>
      <c r="B88" s="353">
        <v>0.25008182728660716</v>
      </c>
      <c r="C88" s="353">
        <v>0.59757399244641052</v>
      </c>
      <c r="D88" s="353">
        <v>0.15234418026698235</v>
      </c>
    </row>
    <row r="89" spans="1:4" x14ac:dyDescent="0.2">
      <c r="A89" s="223">
        <v>1995</v>
      </c>
      <c r="B89" s="353">
        <v>0.24907527690749243</v>
      </c>
      <c r="C89" s="353">
        <v>0.59769617668784747</v>
      </c>
      <c r="D89" s="353">
        <v>0.15322854640466016</v>
      </c>
    </row>
    <row r="90" spans="1:4" x14ac:dyDescent="0.2">
      <c r="A90" s="223">
        <v>1996</v>
      </c>
      <c r="B90" s="353">
        <v>0.24807342224072551</v>
      </c>
      <c r="C90" s="353">
        <v>0.59776579428497367</v>
      </c>
      <c r="D90" s="353">
        <v>0.15416078347430084</v>
      </c>
    </row>
    <row r="91" spans="1:4" x14ac:dyDescent="0.2">
      <c r="A91" s="223">
        <v>1997</v>
      </c>
      <c r="B91" s="353">
        <v>0.2482389531292418</v>
      </c>
      <c r="C91" s="353">
        <v>0.5965430209271857</v>
      </c>
      <c r="D91" s="353">
        <v>0.15521802594357254</v>
      </c>
    </row>
    <row r="92" spans="1:4" x14ac:dyDescent="0.2">
      <c r="A92" s="223">
        <v>1998</v>
      </c>
      <c r="B92" s="353">
        <v>0.24793690061393678</v>
      </c>
      <c r="C92" s="353">
        <v>0.59595357164663876</v>
      </c>
      <c r="D92" s="353">
        <v>0.15610952773942452</v>
      </c>
    </row>
    <row r="93" spans="1:4" x14ac:dyDescent="0.2">
      <c r="A93" s="223">
        <v>1999</v>
      </c>
      <c r="B93" s="353">
        <v>0.24666154043316674</v>
      </c>
      <c r="C93" s="353">
        <v>0.59657981644140812</v>
      </c>
      <c r="D93" s="353">
        <v>0.15675864312542515</v>
      </c>
    </row>
    <row r="94" spans="1:4" x14ac:dyDescent="0.2">
      <c r="A94" s="223">
        <v>2000</v>
      </c>
      <c r="B94" s="353">
        <v>0.24439061098887208</v>
      </c>
      <c r="C94" s="353">
        <v>0.59770015050543757</v>
      </c>
      <c r="D94" s="353">
        <v>0.15790923850569036</v>
      </c>
    </row>
    <row r="95" spans="1:4" x14ac:dyDescent="0.2">
      <c r="A95" s="223">
        <v>2001</v>
      </c>
      <c r="B95" s="353">
        <v>0.24142056000947829</v>
      </c>
      <c r="C95" s="353">
        <v>0.59918980293037405</v>
      </c>
      <c r="D95" s="353">
        <v>0.15938963706014769</v>
      </c>
    </row>
    <row r="96" spans="1:4" x14ac:dyDescent="0.2">
      <c r="A96" s="223">
        <v>2002</v>
      </c>
      <c r="B96" s="353">
        <v>0.23918535333596525</v>
      </c>
      <c r="C96" s="353">
        <v>0.6003598499802606</v>
      </c>
      <c r="D96" s="353">
        <v>0.16045479668377419</v>
      </c>
    </row>
    <row r="97" spans="1:4" x14ac:dyDescent="0.2">
      <c r="A97" s="223">
        <v>2003</v>
      </c>
      <c r="B97" s="353">
        <v>0.23711768767880043</v>
      </c>
      <c r="C97" s="353">
        <v>0.60138857650192368</v>
      </c>
      <c r="D97" s="353">
        <v>0.16149373581927592</v>
      </c>
    </row>
    <row r="98" spans="1:4" x14ac:dyDescent="0.2">
      <c r="A98" s="223">
        <v>2004</v>
      </c>
      <c r="B98" s="353">
        <v>0.23546643589087976</v>
      </c>
      <c r="C98" s="353">
        <v>0.60221820112896562</v>
      </c>
      <c r="D98" s="353">
        <v>0.16231536298015459</v>
      </c>
    </row>
    <row r="99" spans="1:4" x14ac:dyDescent="0.2">
      <c r="A99" s="223">
        <v>2005</v>
      </c>
      <c r="B99" s="353">
        <v>0.23322257445892527</v>
      </c>
      <c r="C99" s="353">
        <v>0.60390356541818324</v>
      </c>
      <c r="D99" s="353">
        <v>0.16287386012289148</v>
      </c>
    </row>
    <row r="100" spans="1:4" x14ac:dyDescent="0.2">
      <c r="A100" s="223">
        <v>2006</v>
      </c>
      <c r="B100" s="353">
        <v>0.23115234755503605</v>
      </c>
      <c r="C100" s="353">
        <v>0.60563413208649908</v>
      </c>
      <c r="D100" s="353">
        <v>0.16321352035846484</v>
      </c>
    </row>
    <row r="101" spans="1:4" x14ac:dyDescent="0.2">
      <c r="A101" s="223">
        <v>2007</v>
      </c>
      <c r="B101" s="353">
        <v>0.22969381044487427</v>
      </c>
      <c r="C101" s="353">
        <v>0.60666421663442938</v>
      </c>
      <c r="D101" s="353">
        <v>0.16364197292069632</v>
      </c>
    </row>
    <row r="102" spans="1:4" x14ac:dyDescent="0.2">
      <c r="A102" s="223">
        <v>2008</v>
      </c>
      <c r="B102" s="353">
        <v>0.22818216763727922</v>
      </c>
      <c r="C102" s="353">
        <v>0.60695573622402887</v>
      </c>
      <c r="D102" s="353">
        <v>0.16486209613869188</v>
      </c>
    </row>
    <row r="103" spans="1:4" x14ac:dyDescent="0.2">
      <c r="A103" s="223">
        <v>2009</v>
      </c>
      <c r="B103" s="353">
        <v>0.22736481966398439</v>
      </c>
      <c r="C103" s="353">
        <v>0.6062376956746115</v>
      </c>
      <c r="D103" s="353">
        <v>0.16639748466140408</v>
      </c>
    </row>
    <row r="104" spans="1:4" x14ac:dyDescent="0.2">
      <c r="A104" s="223">
        <v>2010</v>
      </c>
      <c r="B104" s="353">
        <v>0.22576964007449357</v>
      </c>
      <c r="C104" s="353">
        <v>0.60657766713541861</v>
      </c>
      <c r="D104" s="353">
        <v>0.16765269279008779</v>
      </c>
    </row>
    <row r="105" spans="1:4" x14ac:dyDescent="0.2">
      <c r="A105" s="223">
        <v>2011</v>
      </c>
      <c r="B105" s="353">
        <v>0.2229443951772675</v>
      </c>
      <c r="C105" s="353">
        <v>0.60792713070057924</v>
      </c>
      <c r="D105" s="353">
        <v>0.16912847412215326</v>
      </c>
    </row>
    <row r="106" spans="1:4" x14ac:dyDescent="0.2">
      <c r="A106" s="223">
        <v>2012</v>
      </c>
      <c r="B106" s="353">
        <v>0.22054746311352003</v>
      </c>
      <c r="C106" s="353">
        <v>0.60523148148148154</v>
      </c>
      <c r="D106" s="353">
        <v>0.17422105540499849</v>
      </c>
    </row>
    <row r="107" spans="1:4" x14ac:dyDescent="0.2">
      <c r="A107" s="223">
        <v>2013</v>
      </c>
      <c r="B107" s="353">
        <v>0.21873810462300805</v>
      </c>
      <c r="C107" s="353">
        <v>0.60353079189894321</v>
      </c>
      <c r="D107" s="353">
        <v>0.17773110347804869</v>
      </c>
    </row>
    <row r="108" spans="1:4" x14ac:dyDescent="0.2">
      <c r="A108" s="223">
        <v>2014</v>
      </c>
      <c r="B108" s="353">
        <v>0.21705961552846137</v>
      </c>
      <c r="C108" s="353">
        <v>0.60184045179145784</v>
      </c>
      <c r="D108" s="353">
        <v>0.18109993268008079</v>
      </c>
    </row>
    <row r="109" spans="1:4" x14ac:dyDescent="0.2">
      <c r="A109" s="223">
        <v>2015</v>
      </c>
      <c r="B109" s="353">
        <v>0.21583007630746323</v>
      </c>
      <c r="C109" s="353">
        <v>0.60121849990694209</v>
      </c>
      <c r="D109" s="353">
        <v>0.18295142378559465</v>
      </c>
    </row>
    <row r="110" spans="1:4" x14ac:dyDescent="0.2">
      <c r="A110" s="223">
        <v>2016</v>
      </c>
      <c r="B110" s="353">
        <v>0.21446851814161749</v>
      </c>
      <c r="C110" s="353">
        <v>0.60071974392658245</v>
      </c>
      <c r="D110" s="353">
        <v>0.18481173793180011</v>
      </c>
    </row>
    <row r="111" spans="1:4" x14ac:dyDescent="0.2">
      <c r="A111" s="223">
        <v>2017</v>
      </c>
      <c r="B111" s="353">
        <v>0.21276249815661408</v>
      </c>
      <c r="C111" s="353">
        <v>0.60058232561569092</v>
      </c>
      <c r="D111" s="353">
        <v>0.18665517622769504</v>
      </c>
    </row>
    <row r="112" spans="1:4" x14ac:dyDescent="0.2">
      <c r="A112" s="223">
        <v>2018</v>
      </c>
      <c r="B112" s="353">
        <v>0.21152700391680918</v>
      </c>
      <c r="C112" s="353">
        <v>0.59978319633695587</v>
      </c>
      <c r="D112" s="353">
        <v>0.1886897997462349</v>
      </c>
    </row>
    <row r="113" spans="1:5" x14ac:dyDescent="0.2">
      <c r="A113" s="233">
        <v>2019</v>
      </c>
      <c r="B113" s="352">
        <v>0.21006772463529369</v>
      </c>
      <c r="C113" s="352">
        <v>0.59881243936814743</v>
      </c>
      <c r="D113" s="352">
        <v>0.19111983599655885</v>
      </c>
    </row>
    <row r="114" spans="1:5" x14ac:dyDescent="0.2">
      <c r="A114" s="260"/>
      <c r="B114" s="351"/>
      <c r="C114" s="351"/>
      <c r="D114" s="351"/>
    </row>
    <row r="115" spans="1:5" x14ac:dyDescent="0.2">
      <c r="A115" s="254" t="s">
        <v>2786</v>
      </c>
    </row>
    <row r="116" spans="1:5" x14ac:dyDescent="0.2">
      <c r="A116" s="1409" t="s">
        <v>2785</v>
      </c>
      <c r="B116" s="1409"/>
      <c r="C116" s="1409"/>
      <c r="D116" s="1409"/>
      <c r="E116" s="1409"/>
    </row>
    <row r="117" spans="1:5" x14ac:dyDescent="0.2">
      <c r="A117" s="350"/>
      <c r="B117" s="350"/>
      <c r="C117" s="350"/>
      <c r="D117" s="350"/>
      <c r="E117" s="350"/>
    </row>
    <row r="118" spans="1:5" x14ac:dyDescent="0.2">
      <c r="A118" s="1365" t="s">
        <v>0</v>
      </c>
      <c r="B118" s="1365"/>
      <c r="C118" s="254"/>
      <c r="D118" s="254"/>
      <c r="E118" s="254"/>
    </row>
  </sheetData>
  <mergeCells count="8">
    <mergeCell ref="A118:B118"/>
    <mergeCell ref="A116:E116"/>
    <mergeCell ref="A1:G1"/>
    <mergeCell ref="I1:J1"/>
    <mergeCell ref="A3:A4"/>
    <mergeCell ref="B3:B4"/>
    <mergeCell ref="C3:C4"/>
    <mergeCell ref="D3:D4"/>
  </mergeCells>
  <hyperlinks>
    <hyperlink ref="I1:J1" location="Contents!A1" display="back to contents"/>
  </hyperlinks>
  <pageMargins left="0.7" right="0.7" top="0.75" bottom="0.75" header="0.3" footer="0.3"/>
  <pageSetup paperSize="9"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F1"/>
    </sheetView>
  </sheetViews>
  <sheetFormatPr defaultColWidth="8.7109375" defaultRowHeight="12.75" x14ac:dyDescent="0.2"/>
  <cols>
    <col min="1" max="2" width="15.42578125" style="223" customWidth="1"/>
    <col min="3" max="3" width="14" style="223" customWidth="1"/>
    <col min="4" max="4" width="13.140625" style="223" customWidth="1"/>
    <col min="5" max="5" width="9.42578125" style="223" bestFit="1" customWidth="1"/>
    <col min="6" max="16384" width="8.7109375" style="223"/>
  </cols>
  <sheetData>
    <row r="1" spans="1:9" ht="18" customHeight="1" x14ac:dyDescent="0.25">
      <c r="A1" s="1384" t="s">
        <v>16746</v>
      </c>
      <c r="B1" s="1384"/>
      <c r="C1" s="1384"/>
      <c r="D1" s="1384"/>
      <c r="E1" s="1384"/>
      <c r="F1" s="1384"/>
      <c r="H1" s="1410" t="s">
        <v>45</v>
      </c>
      <c r="I1" s="1410"/>
    </row>
    <row r="2" spans="1:9" ht="15" customHeight="1" x14ac:dyDescent="0.2">
      <c r="A2" s="244"/>
      <c r="B2" s="244"/>
      <c r="C2" s="244"/>
      <c r="D2" s="244"/>
      <c r="E2" s="244"/>
    </row>
    <row r="3" spans="1:9" ht="15" customHeight="1" x14ac:dyDescent="0.2">
      <c r="A3" s="1366" t="s">
        <v>2789</v>
      </c>
      <c r="B3" s="1369" t="s">
        <v>16706</v>
      </c>
      <c r="C3" s="1369" t="s">
        <v>16745</v>
      </c>
      <c r="D3" s="1369" t="s">
        <v>2787</v>
      </c>
    </row>
    <row r="4" spans="1:9" x14ac:dyDescent="0.2">
      <c r="A4" s="1367"/>
      <c r="B4" s="1370"/>
      <c r="C4" s="1370"/>
      <c r="D4" s="1370"/>
    </row>
    <row r="5" spans="1:9" x14ac:dyDescent="0.2">
      <c r="A5" s="1368"/>
      <c r="B5" s="1371"/>
      <c r="C5" s="1371"/>
      <c r="D5" s="1371"/>
    </row>
    <row r="6" spans="1:9" x14ac:dyDescent="0.2">
      <c r="A6" s="270">
        <v>2018</v>
      </c>
      <c r="B6" s="270" t="s">
        <v>16644</v>
      </c>
      <c r="C6" s="364">
        <f>D6*1000000</f>
        <v>5438100</v>
      </c>
      <c r="D6" s="258">
        <v>5.4381000000000004</v>
      </c>
    </row>
    <row r="7" spans="1:9" x14ac:dyDescent="0.2">
      <c r="A7" s="270">
        <v>2019</v>
      </c>
      <c r="B7" s="270" t="s">
        <v>16643</v>
      </c>
      <c r="C7" s="364">
        <v>5452444</v>
      </c>
      <c r="D7" s="258">
        <v>5.4524439999999998</v>
      </c>
    </row>
    <row r="8" spans="1:9" x14ac:dyDescent="0.2">
      <c r="A8" s="270">
        <v>2020</v>
      </c>
      <c r="B8" s="270" t="s">
        <v>16744</v>
      </c>
      <c r="C8" s="364">
        <v>5464679</v>
      </c>
      <c r="D8" s="258">
        <v>5.4646790000000003</v>
      </c>
    </row>
    <row r="9" spans="1:9" x14ac:dyDescent="0.2">
      <c r="A9" s="270">
        <v>2021</v>
      </c>
      <c r="B9" s="270" t="s">
        <v>16743</v>
      </c>
      <c r="C9" s="364">
        <v>5475660</v>
      </c>
      <c r="D9" s="258">
        <v>5.4756600000000004</v>
      </c>
    </row>
    <row r="10" spans="1:9" x14ac:dyDescent="0.2">
      <c r="A10" s="270">
        <f t="shared" ref="A10:A31" si="0">A9+1</f>
        <v>2022</v>
      </c>
      <c r="B10" s="270" t="s">
        <v>16742</v>
      </c>
      <c r="C10" s="364">
        <v>5485890</v>
      </c>
      <c r="D10" s="258">
        <v>5.4858900000000004</v>
      </c>
    </row>
    <row r="11" spans="1:9" x14ac:dyDescent="0.2">
      <c r="A11" s="270">
        <f t="shared" si="0"/>
        <v>2023</v>
      </c>
      <c r="B11" s="270" t="s">
        <v>16741</v>
      </c>
      <c r="C11" s="364">
        <v>5495578</v>
      </c>
      <c r="D11" s="258">
        <v>5.4955780000000001</v>
      </c>
    </row>
    <row r="12" spans="1:9" x14ac:dyDescent="0.2">
      <c r="A12" s="270">
        <f t="shared" si="0"/>
        <v>2024</v>
      </c>
      <c r="B12" s="270" t="s">
        <v>16740</v>
      </c>
      <c r="C12" s="364">
        <v>5504866</v>
      </c>
      <c r="D12" s="258">
        <v>5.5048659999999998</v>
      </c>
    </row>
    <row r="13" spans="1:9" x14ac:dyDescent="0.2">
      <c r="A13" s="270">
        <f t="shared" si="0"/>
        <v>2025</v>
      </c>
      <c r="B13" s="270" t="s">
        <v>16739</v>
      </c>
      <c r="C13" s="364">
        <v>5513731</v>
      </c>
      <c r="D13" s="258">
        <v>5.5137309999999999</v>
      </c>
    </row>
    <row r="14" spans="1:9" x14ac:dyDescent="0.2">
      <c r="A14" s="270">
        <f t="shared" si="0"/>
        <v>2026</v>
      </c>
      <c r="B14" s="270" t="s">
        <v>16738</v>
      </c>
      <c r="C14" s="364">
        <v>5522085</v>
      </c>
      <c r="D14" s="258">
        <v>5.5220849999999997</v>
      </c>
    </row>
    <row r="15" spans="1:9" x14ac:dyDescent="0.2">
      <c r="A15" s="270">
        <f t="shared" si="0"/>
        <v>2027</v>
      </c>
      <c r="B15" s="270" t="s">
        <v>16737</v>
      </c>
      <c r="C15" s="364">
        <v>5529888</v>
      </c>
      <c r="D15" s="258">
        <v>5.5298879999999997</v>
      </c>
    </row>
    <row r="16" spans="1:9" x14ac:dyDescent="0.2">
      <c r="A16" s="270">
        <f t="shared" si="0"/>
        <v>2028</v>
      </c>
      <c r="B16" s="270" t="s">
        <v>16736</v>
      </c>
      <c r="C16" s="364">
        <v>5537116</v>
      </c>
      <c r="D16" s="258">
        <v>5.5371160000000001</v>
      </c>
      <c r="E16" s="310"/>
      <c r="F16" s="274"/>
    </row>
    <row r="17" spans="1:6" x14ac:dyDescent="0.2">
      <c r="A17" s="270">
        <f t="shared" si="0"/>
        <v>2029</v>
      </c>
      <c r="B17" s="270" t="s">
        <v>16735</v>
      </c>
      <c r="C17" s="364">
        <v>5543666</v>
      </c>
      <c r="D17" s="258">
        <v>5.543666</v>
      </c>
    </row>
    <row r="18" spans="1:6" x14ac:dyDescent="0.2">
      <c r="A18" s="270">
        <f t="shared" si="0"/>
        <v>2030</v>
      </c>
      <c r="B18" s="270" t="s">
        <v>16734</v>
      </c>
      <c r="C18" s="364">
        <v>5549510</v>
      </c>
      <c r="D18" s="258">
        <v>5.5495099999999997</v>
      </c>
    </row>
    <row r="19" spans="1:6" x14ac:dyDescent="0.2">
      <c r="A19" s="270">
        <f t="shared" si="0"/>
        <v>2031</v>
      </c>
      <c r="B19" s="270" t="s">
        <v>16733</v>
      </c>
      <c r="C19" s="364">
        <v>5554680</v>
      </c>
      <c r="D19" s="258">
        <v>5.5546800000000003</v>
      </c>
    </row>
    <row r="20" spans="1:6" x14ac:dyDescent="0.2">
      <c r="A20" s="270">
        <f t="shared" si="0"/>
        <v>2032</v>
      </c>
      <c r="B20" s="270" t="s">
        <v>16732</v>
      </c>
      <c r="C20" s="364">
        <v>5559154</v>
      </c>
      <c r="D20" s="258">
        <v>5.5591540000000004</v>
      </c>
    </row>
    <row r="21" spans="1:6" x14ac:dyDescent="0.2">
      <c r="A21" s="270">
        <f t="shared" si="0"/>
        <v>2033</v>
      </c>
      <c r="B21" s="270" t="s">
        <v>16731</v>
      </c>
      <c r="C21" s="364">
        <v>5562901</v>
      </c>
      <c r="D21" s="258">
        <v>5.5629010000000001</v>
      </c>
    </row>
    <row r="22" spans="1:6" x14ac:dyDescent="0.2">
      <c r="A22" s="270">
        <f t="shared" si="0"/>
        <v>2034</v>
      </c>
      <c r="B22" s="270" t="s">
        <v>16730</v>
      </c>
      <c r="C22" s="364">
        <v>5565969</v>
      </c>
      <c r="D22" s="258">
        <v>5.5659689999999999</v>
      </c>
    </row>
    <row r="23" spans="1:6" x14ac:dyDescent="0.2">
      <c r="A23" s="270">
        <f t="shared" si="0"/>
        <v>2035</v>
      </c>
      <c r="B23" s="270" t="s">
        <v>16729</v>
      </c>
      <c r="C23" s="364">
        <v>5568456</v>
      </c>
      <c r="D23" s="258">
        <v>5.5684560000000003</v>
      </c>
    </row>
    <row r="24" spans="1:6" x14ac:dyDescent="0.2">
      <c r="A24" s="270">
        <f t="shared" si="0"/>
        <v>2036</v>
      </c>
      <c r="B24" s="270" t="s">
        <v>16728</v>
      </c>
      <c r="C24" s="364">
        <v>5570442</v>
      </c>
      <c r="D24" s="258">
        <v>5.5704419999999999</v>
      </c>
    </row>
    <row r="25" spans="1:6" x14ac:dyDescent="0.2">
      <c r="A25" s="270">
        <f t="shared" si="0"/>
        <v>2037</v>
      </c>
      <c r="B25" s="270" t="s">
        <v>16727</v>
      </c>
      <c r="C25" s="364">
        <v>5571993</v>
      </c>
      <c r="D25" s="258">
        <v>5.571993</v>
      </c>
    </row>
    <row r="26" spans="1:6" x14ac:dyDescent="0.2">
      <c r="A26" s="270">
        <f t="shared" si="0"/>
        <v>2038</v>
      </c>
      <c r="B26" s="270" t="s">
        <v>16726</v>
      </c>
      <c r="C26" s="364">
        <v>5573181</v>
      </c>
      <c r="D26" s="258">
        <v>5.5731809999999999</v>
      </c>
    </row>
    <row r="27" spans="1:6" x14ac:dyDescent="0.2">
      <c r="A27" s="270">
        <f t="shared" si="0"/>
        <v>2039</v>
      </c>
      <c r="B27" s="270" t="s">
        <v>16725</v>
      </c>
      <c r="C27" s="364">
        <v>5574058</v>
      </c>
      <c r="D27" s="258">
        <v>5.574058</v>
      </c>
    </row>
    <row r="28" spans="1:6" x14ac:dyDescent="0.2">
      <c r="A28" s="270">
        <f t="shared" si="0"/>
        <v>2040</v>
      </c>
      <c r="B28" s="270" t="s">
        <v>16724</v>
      </c>
      <c r="C28" s="364">
        <v>5574675</v>
      </c>
      <c r="D28" s="258">
        <v>5.574675</v>
      </c>
    </row>
    <row r="29" spans="1:6" x14ac:dyDescent="0.2">
      <c r="A29" s="270">
        <f t="shared" si="0"/>
        <v>2041</v>
      </c>
      <c r="B29" s="270" t="s">
        <v>16723</v>
      </c>
      <c r="C29" s="364">
        <v>5575012</v>
      </c>
      <c r="D29" s="258">
        <v>5.5750120000000001</v>
      </c>
    </row>
    <row r="30" spans="1:6" x14ac:dyDescent="0.2">
      <c r="A30" s="270">
        <f t="shared" si="0"/>
        <v>2042</v>
      </c>
      <c r="B30" s="270" t="s">
        <v>16722</v>
      </c>
      <c r="C30" s="364">
        <v>5575078</v>
      </c>
      <c r="D30" s="258">
        <v>5.5750780000000004</v>
      </c>
    </row>
    <row r="31" spans="1:6" x14ac:dyDescent="0.2">
      <c r="A31" s="363">
        <f t="shared" si="0"/>
        <v>2043</v>
      </c>
      <c r="B31" s="363" t="s">
        <v>16721</v>
      </c>
      <c r="C31" s="362">
        <v>5574819</v>
      </c>
      <c r="D31" s="261">
        <v>5.5748189999999997</v>
      </c>
      <c r="E31" s="310"/>
      <c r="F31" s="274"/>
    </row>
    <row r="33" spans="1:2" x14ac:dyDescent="0.2">
      <c r="A33" s="1413" t="s">
        <v>0</v>
      </c>
      <c r="B33" s="1413"/>
    </row>
  </sheetData>
  <mergeCells count="7">
    <mergeCell ref="A33:B33"/>
    <mergeCell ref="A1:F1"/>
    <mergeCell ref="H1:I1"/>
    <mergeCell ref="A3:A5"/>
    <mergeCell ref="B3:B5"/>
    <mergeCell ref="C3:C5"/>
    <mergeCell ref="D3:D5"/>
  </mergeCells>
  <hyperlinks>
    <hyperlink ref="H1:I1" location="Contents!A1" display="back to contents"/>
  </hyperlinks>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workbookViewId="0">
      <selection sqref="A1:E1"/>
    </sheetView>
  </sheetViews>
  <sheetFormatPr defaultColWidth="8.7109375" defaultRowHeight="12.75" x14ac:dyDescent="0.2"/>
  <cols>
    <col min="1" max="1" width="23.85546875" style="223" customWidth="1"/>
    <col min="2" max="2" width="13.140625" style="223" customWidth="1"/>
    <col min="3" max="3" width="19.85546875" style="223" customWidth="1"/>
    <col min="4" max="4" width="49.140625" style="223" customWidth="1"/>
    <col min="5" max="8" width="10.42578125" style="244" customWidth="1"/>
    <col min="9" max="16384" width="8.7109375" style="223"/>
  </cols>
  <sheetData>
    <row r="1" spans="1:12" ht="18" customHeight="1" x14ac:dyDescent="0.25">
      <c r="A1" s="1415" t="s">
        <v>17573</v>
      </c>
      <c r="B1" s="1415"/>
      <c r="C1" s="1415"/>
      <c r="D1" s="1415"/>
      <c r="E1" s="1415"/>
      <c r="F1" s="378"/>
      <c r="G1" s="1373" t="s">
        <v>45</v>
      </c>
      <c r="H1" s="1373"/>
      <c r="J1" s="302"/>
    </row>
    <row r="2" spans="1:12" ht="15" customHeight="1" x14ac:dyDescent="0.2">
      <c r="B2" s="377"/>
      <c r="C2" s="377"/>
      <c r="D2" s="377"/>
      <c r="E2" s="377"/>
      <c r="F2" s="377"/>
      <c r="G2" s="377"/>
      <c r="H2" s="377"/>
    </row>
    <row r="3" spans="1:12" x14ac:dyDescent="0.2">
      <c r="A3" s="300" t="s">
        <v>2832</v>
      </c>
      <c r="B3" s="300" t="s">
        <v>2831</v>
      </c>
      <c r="C3" s="318" t="s">
        <v>2830</v>
      </c>
      <c r="D3" s="376"/>
      <c r="E3" s="376"/>
      <c r="F3" s="376"/>
      <c r="G3" s="376"/>
      <c r="H3" s="376"/>
    </row>
    <row r="4" spans="1:12" x14ac:dyDescent="0.2">
      <c r="A4" s="300" t="s">
        <v>2758</v>
      </c>
      <c r="B4" s="300" t="s">
        <v>2829</v>
      </c>
      <c r="C4" s="299">
        <v>1.8</v>
      </c>
      <c r="D4" s="374"/>
      <c r="E4" s="374"/>
      <c r="F4" s="374"/>
      <c r="G4" s="374"/>
      <c r="H4" s="374"/>
    </row>
    <row r="5" spans="1:12" ht="15" customHeight="1" x14ac:dyDescent="0.2">
      <c r="A5" s="1416" t="s">
        <v>2832</v>
      </c>
      <c r="B5" s="1416" t="s">
        <v>2831</v>
      </c>
      <c r="C5" s="1418" t="s">
        <v>2830</v>
      </c>
      <c r="D5" s="1420" t="s">
        <v>16749</v>
      </c>
      <c r="E5" s="374"/>
      <c r="F5" s="374"/>
      <c r="G5" s="374"/>
      <c r="H5" s="374"/>
    </row>
    <row r="6" spans="1:12" x14ac:dyDescent="0.2">
      <c r="A6" s="1417"/>
      <c r="B6" s="1417"/>
      <c r="C6" s="1419"/>
      <c r="D6" s="1421"/>
      <c r="E6" s="375"/>
      <c r="F6" s="374"/>
      <c r="G6" s="374"/>
      <c r="H6" s="1414"/>
      <c r="I6" s="1414"/>
      <c r="J6" s="1414"/>
      <c r="K6" s="1414"/>
      <c r="L6" s="1414"/>
    </row>
    <row r="7" spans="1:12" x14ac:dyDescent="0.2">
      <c r="A7" s="371" t="s">
        <v>134</v>
      </c>
      <c r="B7" s="371" t="s">
        <v>2794</v>
      </c>
      <c r="C7" s="370">
        <v>-6.1461051062243799</v>
      </c>
      <c r="D7" s="369" t="s">
        <v>2852</v>
      </c>
      <c r="E7" s="373"/>
      <c r="F7" s="374"/>
      <c r="G7" s="374"/>
      <c r="H7" s="374"/>
    </row>
    <row r="8" spans="1:12" x14ac:dyDescent="0.2">
      <c r="A8" s="371" t="s">
        <v>105</v>
      </c>
      <c r="B8" s="371" t="s">
        <v>2792</v>
      </c>
      <c r="C8" s="370">
        <v>-6.0550223928342897</v>
      </c>
      <c r="D8" s="369" t="s">
        <v>2852</v>
      </c>
      <c r="E8" s="373"/>
      <c r="F8" s="374"/>
      <c r="G8" s="374"/>
      <c r="H8" s="374"/>
    </row>
    <row r="9" spans="1:12" x14ac:dyDescent="0.2">
      <c r="A9" s="371" t="s">
        <v>122</v>
      </c>
      <c r="B9" s="371" t="s">
        <v>2793</v>
      </c>
      <c r="C9" s="370">
        <v>-5.8694644099234896</v>
      </c>
      <c r="D9" s="369" t="s">
        <v>2852</v>
      </c>
      <c r="E9" s="373"/>
      <c r="F9" s="374"/>
      <c r="G9" s="374"/>
      <c r="H9" s="374"/>
    </row>
    <row r="10" spans="1:12" ht="15" customHeight="1" x14ac:dyDescent="0.2">
      <c r="A10" s="371" t="s">
        <v>117</v>
      </c>
      <c r="B10" s="371" t="s">
        <v>2796</v>
      </c>
      <c r="C10" s="370">
        <v>-3.12167356593732</v>
      </c>
      <c r="D10" s="369" t="s">
        <v>2852</v>
      </c>
      <c r="E10" s="373"/>
      <c r="F10" s="374"/>
      <c r="G10" s="374"/>
      <c r="H10" s="374"/>
    </row>
    <row r="11" spans="1:12" ht="12.95" customHeight="1" x14ac:dyDescent="0.2">
      <c r="A11" s="371" t="s">
        <v>128</v>
      </c>
      <c r="B11" s="371" t="s">
        <v>2797</v>
      </c>
      <c r="C11" s="370">
        <v>-2.83285167013912</v>
      </c>
      <c r="D11" s="369" t="s">
        <v>2852</v>
      </c>
      <c r="E11" s="373"/>
      <c r="F11" s="374"/>
      <c r="G11" s="374"/>
      <c r="H11" s="374"/>
    </row>
    <row r="12" spans="1:12" x14ac:dyDescent="0.2">
      <c r="A12" s="371" t="s">
        <v>102</v>
      </c>
      <c r="B12" s="371" t="s">
        <v>2795</v>
      </c>
      <c r="C12" s="370">
        <v>-2.2315718613261502</v>
      </c>
      <c r="D12" s="369" t="s">
        <v>2852</v>
      </c>
      <c r="E12" s="373"/>
      <c r="F12" s="374"/>
      <c r="G12" s="374"/>
      <c r="H12" s="374"/>
    </row>
    <row r="13" spans="1:12" x14ac:dyDescent="0.2">
      <c r="A13" s="371" t="s">
        <v>120</v>
      </c>
      <c r="B13" s="371" t="s">
        <v>2798</v>
      </c>
      <c r="C13" s="370">
        <v>-1.7432698621142499</v>
      </c>
      <c r="D13" s="369" t="s">
        <v>2852</v>
      </c>
      <c r="E13" s="373"/>
      <c r="F13" s="374"/>
      <c r="G13" s="374"/>
      <c r="H13" s="374"/>
    </row>
    <row r="14" spans="1:12" x14ac:dyDescent="0.2">
      <c r="A14" s="371" t="s">
        <v>115</v>
      </c>
      <c r="B14" s="371" t="s">
        <v>2800</v>
      </c>
      <c r="C14" s="370">
        <v>-1.7219013771656999</v>
      </c>
      <c r="D14" s="369" t="s">
        <v>2852</v>
      </c>
      <c r="E14" s="373"/>
      <c r="F14" s="374"/>
      <c r="G14" s="374"/>
      <c r="H14" s="374"/>
    </row>
    <row r="15" spans="1:12" x14ac:dyDescent="0.2">
      <c r="A15" s="371" t="s">
        <v>124</v>
      </c>
      <c r="B15" s="371" t="s">
        <v>2803</v>
      </c>
      <c r="C15" s="370">
        <v>-0.77731816614960403</v>
      </c>
      <c r="D15" s="369" t="s">
        <v>2852</v>
      </c>
      <c r="E15" s="373"/>
      <c r="F15" s="374"/>
      <c r="G15" s="374"/>
      <c r="H15" s="374"/>
    </row>
    <row r="16" spans="1:12" x14ac:dyDescent="0.2">
      <c r="A16" s="371" t="s">
        <v>132</v>
      </c>
      <c r="B16" s="371" t="s">
        <v>2801</v>
      </c>
      <c r="C16" s="370">
        <v>-0.72205306655067403</v>
      </c>
      <c r="D16" s="369" t="s">
        <v>2852</v>
      </c>
      <c r="E16" s="373"/>
    </row>
    <row r="17" spans="1:5" x14ac:dyDescent="0.2">
      <c r="A17" s="371" t="s">
        <v>110</v>
      </c>
      <c r="B17" s="371" t="s">
        <v>2802</v>
      </c>
      <c r="C17" s="370">
        <v>-0.40077821011673198</v>
      </c>
      <c r="D17" s="369" t="s">
        <v>2852</v>
      </c>
      <c r="E17" s="373"/>
    </row>
    <row r="18" spans="1:5" x14ac:dyDescent="0.2">
      <c r="A18" s="371" t="s">
        <v>106</v>
      </c>
      <c r="B18" s="371" t="s">
        <v>2808</v>
      </c>
      <c r="C18" s="370">
        <v>-0.26890756302521002</v>
      </c>
      <c r="D18" s="369" t="s">
        <v>2852</v>
      </c>
      <c r="E18" s="373"/>
    </row>
    <row r="19" spans="1:5" x14ac:dyDescent="0.2">
      <c r="A19" s="371" t="s">
        <v>125</v>
      </c>
      <c r="B19" s="371" t="s">
        <v>2810</v>
      </c>
      <c r="C19" s="370">
        <v>-0.12906348310075</v>
      </c>
      <c r="D19" s="369" t="s">
        <v>2852</v>
      </c>
      <c r="E19" s="373"/>
    </row>
    <row r="20" spans="1:5" x14ac:dyDescent="0.2">
      <c r="A20" s="371" t="s">
        <v>129</v>
      </c>
      <c r="B20" s="371" t="s">
        <v>2807</v>
      </c>
      <c r="C20" s="370">
        <v>-0.11620603015075399</v>
      </c>
      <c r="D20" s="369" t="s">
        <v>2852</v>
      </c>
      <c r="E20" s="373"/>
    </row>
    <row r="21" spans="1:5" x14ac:dyDescent="0.2">
      <c r="A21" s="371"/>
      <c r="B21" s="371"/>
      <c r="C21" s="370"/>
      <c r="D21" s="372"/>
    </row>
    <row r="22" spans="1:5" x14ac:dyDescent="0.2">
      <c r="A22" s="371" t="s">
        <v>112</v>
      </c>
      <c r="B22" s="371" t="s">
        <v>2805</v>
      </c>
      <c r="C22" s="370">
        <v>0.29219824798636002</v>
      </c>
      <c r="D22" s="369" t="s">
        <v>16748</v>
      </c>
    </row>
    <row r="23" spans="1:5" x14ac:dyDescent="0.2">
      <c r="A23" s="371" t="s">
        <v>130</v>
      </c>
      <c r="B23" s="371" t="s">
        <v>2809</v>
      </c>
      <c r="C23" s="370">
        <v>0.47720132461577702</v>
      </c>
      <c r="D23" s="369" t="s">
        <v>16748</v>
      </c>
    </row>
    <row r="24" spans="1:5" x14ac:dyDescent="0.2">
      <c r="A24" s="371" t="s">
        <v>133</v>
      </c>
      <c r="B24" s="371" t="s">
        <v>2820</v>
      </c>
      <c r="C24" s="370">
        <v>0.54529067147363697</v>
      </c>
      <c r="D24" s="369" t="s">
        <v>16748</v>
      </c>
    </row>
    <row r="25" spans="1:5" x14ac:dyDescent="0.2">
      <c r="A25" s="371" t="s">
        <v>127</v>
      </c>
      <c r="B25" s="371" t="s">
        <v>16710</v>
      </c>
      <c r="C25" s="370">
        <v>0.98420252495207905</v>
      </c>
      <c r="D25" s="369" t="s">
        <v>16748</v>
      </c>
    </row>
    <row r="26" spans="1:5" x14ac:dyDescent="0.2">
      <c r="A26" s="371" t="s">
        <v>123</v>
      </c>
      <c r="B26" s="371" t="s">
        <v>2804</v>
      </c>
      <c r="C26" s="370">
        <v>1.0106705994621299</v>
      </c>
      <c r="D26" s="369" t="s">
        <v>16748</v>
      </c>
    </row>
    <row r="27" spans="1:5" x14ac:dyDescent="0.2">
      <c r="A27" s="371" t="s">
        <v>119</v>
      </c>
      <c r="B27" s="371" t="s">
        <v>2816</v>
      </c>
      <c r="C27" s="370">
        <v>1.1469502548778301</v>
      </c>
      <c r="D27" s="369" t="s">
        <v>16748</v>
      </c>
    </row>
    <row r="28" spans="1:5" x14ac:dyDescent="0.2">
      <c r="A28" s="371"/>
      <c r="B28" s="371"/>
      <c r="C28" s="370"/>
      <c r="D28" s="369"/>
    </row>
    <row r="29" spans="1:5" x14ac:dyDescent="0.2">
      <c r="A29" s="371" t="s">
        <v>108</v>
      </c>
      <c r="B29" s="371" t="s">
        <v>2806</v>
      </c>
      <c r="C29" s="370">
        <v>1.95066140053915</v>
      </c>
      <c r="D29" s="369" t="s">
        <v>16747</v>
      </c>
    </row>
    <row r="30" spans="1:5" x14ac:dyDescent="0.2">
      <c r="A30" s="371" t="s">
        <v>126</v>
      </c>
      <c r="B30" s="371" t="s">
        <v>2815</v>
      </c>
      <c r="C30" s="370">
        <v>2.45764332428194</v>
      </c>
      <c r="D30" s="369" t="s">
        <v>16747</v>
      </c>
    </row>
    <row r="31" spans="1:5" x14ac:dyDescent="0.2">
      <c r="A31" s="371" t="s">
        <v>107</v>
      </c>
      <c r="B31" s="371" t="s">
        <v>2811</v>
      </c>
      <c r="C31" s="370">
        <v>2.5119523032791502</v>
      </c>
      <c r="D31" s="369" t="s">
        <v>16747</v>
      </c>
    </row>
    <row r="32" spans="1:5" x14ac:dyDescent="0.2">
      <c r="A32" s="371" t="s">
        <v>104</v>
      </c>
      <c r="B32" s="371" t="s">
        <v>2821</v>
      </c>
      <c r="C32" s="370">
        <v>2.8518063249309602</v>
      </c>
      <c r="D32" s="369" t="s">
        <v>16747</v>
      </c>
    </row>
    <row r="33" spans="1:4" x14ac:dyDescent="0.2">
      <c r="A33" s="371" t="s">
        <v>113</v>
      </c>
      <c r="B33" s="371" t="s">
        <v>2813</v>
      </c>
      <c r="C33" s="370">
        <v>3.1944617687414198</v>
      </c>
      <c r="D33" s="369" t="s">
        <v>16747</v>
      </c>
    </row>
    <row r="34" spans="1:4" x14ac:dyDescent="0.2">
      <c r="A34" s="371" t="s">
        <v>109</v>
      </c>
      <c r="B34" s="371" t="s">
        <v>2812</v>
      </c>
      <c r="C34" s="370">
        <v>3.7561155727868498</v>
      </c>
      <c r="D34" s="369" t="s">
        <v>16747</v>
      </c>
    </row>
    <row r="35" spans="1:4" x14ac:dyDescent="0.2">
      <c r="A35" s="371" t="s">
        <v>121</v>
      </c>
      <c r="B35" s="371" t="s">
        <v>2818</v>
      </c>
      <c r="C35" s="370">
        <v>4.7768472384183198</v>
      </c>
      <c r="D35" s="369" t="s">
        <v>16747</v>
      </c>
    </row>
    <row r="36" spans="1:4" x14ac:dyDescent="0.2">
      <c r="A36" s="371" t="s">
        <v>118</v>
      </c>
      <c r="B36" s="371" t="s">
        <v>2817</v>
      </c>
      <c r="C36" s="370">
        <v>5.8592291643790499</v>
      </c>
      <c r="D36" s="369" t="s">
        <v>16747</v>
      </c>
    </row>
    <row r="37" spans="1:4" x14ac:dyDescent="0.2">
      <c r="A37" s="371" t="s">
        <v>114</v>
      </c>
      <c r="B37" s="371" t="s">
        <v>2819</v>
      </c>
      <c r="C37" s="370">
        <v>6.36755280025218</v>
      </c>
      <c r="D37" s="369" t="s">
        <v>16747</v>
      </c>
    </row>
    <row r="38" spans="1:4" ht="17.45" customHeight="1" x14ac:dyDescent="0.2">
      <c r="A38" s="371" t="s">
        <v>111</v>
      </c>
      <c r="B38" s="371" t="s">
        <v>2824</v>
      </c>
      <c r="C38" s="370">
        <v>6.5737704918032804</v>
      </c>
      <c r="D38" s="369" t="s">
        <v>16747</v>
      </c>
    </row>
    <row r="39" spans="1:4" x14ac:dyDescent="0.2">
      <c r="A39" s="371" t="s">
        <v>116</v>
      </c>
      <c r="B39" s="371" t="s">
        <v>2822</v>
      </c>
      <c r="C39" s="370">
        <v>7.1963323565554402</v>
      </c>
      <c r="D39" s="369" t="s">
        <v>16747</v>
      </c>
    </row>
    <row r="40" spans="1:4" x14ac:dyDescent="0.2">
      <c r="A40" s="368" t="s">
        <v>103</v>
      </c>
      <c r="B40" s="368" t="s">
        <v>2823</v>
      </c>
      <c r="C40" s="367">
        <v>13.8000875848478</v>
      </c>
      <c r="D40" s="366" t="s">
        <v>16747</v>
      </c>
    </row>
    <row r="41" spans="1:4" x14ac:dyDescent="0.2">
      <c r="A41" s="365"/>
      <c r="B41" s="365"/>
      <c r="C41" s="365"/>
      <c r="D41" s="365"/>
    </row>
    <row r="42" spans="1:4" x14ac:dyDescent="0.2">
      <c r="A42" s="254" t="s">
        <v>0</v>
      </c>
    </row>
  </sheetData>
  <mergeCells count="7">
    <mergeCell ref="H6:L6"/>
    <mergeCell ref="A1:E1"/>
    <mergeCell ref="G1:H1"/>
    <mergeCell ref="A5:A6"/>
    <mergeCell ref="B5:B6"/>
    <mergeCell ref="C5:C6"/>
    <mergeCell ref="D5:D6"/>
  </mergeCells>
  <hyperlinks>
    <hyperlink ref="G1:H1" location="Contents!A1" display="back to contents"/>
  </hyperlink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zoomScaleNormal="100" workbookViewId="0">
      <selection sqref="A1:G1"/>
    </sheetView>
  </sheetViews>
  <sheetFormatPr defaultColWidth="8.7109375" defaultRowHeight="12.75" x14ac:dyDescent="0.2"/>
  <cols>
    <col min="1" max="1" width="10.7109375" style="223" customWidth="1"/>
    <col min="2" max="2" width="15.5703125" style="223" customWidth="1"/>
    <col min="3" max="3" width="15.85546875" style="223" customWidth="1"/>
    <col min="4" max="4" width="17.42578125" style="223" customWidth="1"/>
    <col min="5" max="5" width="15.85546875" style="223" customWidth="1"/>
    <col min="6" max="6" width="12.42578125" style="223" customWidth="1"/>
    <col min="7" max="7" width="15.28515625" style="223" customWidth="1"/>
    <col min="8" max="16384" width="8.7109375" style="223"/>
  </cols>
  <sheetData>
    <row r="1" spans="1:10" ht="18" customHeight="1" x14ac:dyDescent="0.25">
      <c r="A1" s="1384" t="s">
        <v>16756</v>
      </c>
      <c r="B1" s="1384"/>
      <c r="C1" s="1384"/>
      <c r="D1" s="1384"/>
      <c r="E1" s="1384"/>
      <c r="F1" s="1384"/>
      <c r="G1" s="1384"/>
      <c r="I1" s="1410" t="s">
        <v>45</v>
      </c>
      <c r="J1" s="1410"/>
    </row>
    <row r="2" spans="1:10" ht="15" customHeight="1" x14ac:dyDescent="0.2">
      <c r="A2" s="244"/>
      <c r="B2" s="244"/>
      <c r="C2" s="244"/>
      <c r="D2" s="244"/>
      <c r="E2" s="244"/>
    </row>
    <row r="3" spans="1:10" ht="15" customHeight="1" x14ac:dyDescent="0.2">
      <c r="A3" s="1422"/>
      <c r="B3" s="1425" t="s">
        <v>16755</v>
      </c>
      <c r="C3" s="1425" t="s">
        <v>16754</v>
      </c>
      <c r="D3" s="1425" t="s">
        <v>16753</v>
      </c>
      <c r="E3" s="1425" t="s">
        <v>16752</v>
      </c>
      <c r="F3" s="1425" t="s">
        <v>16751</v>
      </c>
      <c r="G3" s="1425" t="s">
        <v>16750</v>
      </c>
    </row>
    <row r="4" spans="1:10" x14ac:dyDescent="0.2">
      <c r="A4" s="1423"/>
      <c r="B4" s="1426"/>
      <c r="C4" s="1426"/>
      <c r="D4" s="1426"/>
      <c r="E4" s="1426"/>
      <c r="F4" s="1426"/>
      <c r="G4" s="1426"/>
    </row>
    <row r="5" spans="1:10" x14ac:dyDescent="0.2">
      <c r="A5" s="1424"/>
      <c r="B5" s="1388"/>
      <c r="C5" s="1388"/>
      <c r="D5" s="1388"/>
      <c r="E5" s="1388"/>
      <c r="F5" s="1388"/>
      <c r="G5" s="1388"/>
    </row>
    <row r="6" spans="1:10" x14ac:dyDescent="0.2">
      <c r="A6" s="386" t="s">
        <v>16719</v>
      </c>
      <c r="B6" s="387">
        <v>1150305</v>
      </c>
      <c r="C6" s="387">
        <v>1115482</v>
      </c>
      <c r="D6" s="385">
        <v>1040251</v>
      </c>
      <c r="E6" s="383">
        <f t="shared" ref="E6:F8" si="0">(C6-B6)/B6</f>
        <v>-3.0272840681384503E-2</v>
      </c>
      <c r="F6" s="384">
        <f t="shared" si="0"/>
        <v>-6.7442594322454336E-2</v>
      </c>
      <c r="G6" s="383">
        <f>(D6-B6)/B6</f>
        <v>-9.5673756090775927E-2</v>
      </c>
    </row>
    <row r="7" spans="1:10" x14ac:dyDescent="0.2">
      <c r="A7" s="386" t="s">
        <v>16718</v>
      </c>
      <c r="B7" s="259">
        <v>3261681</v>
      </c>
      <c r="C7" s="259">
        <v>3197554</v>
      </c>
      <c r="D7" s="385">
        <v>3143915</v>
      </c>
      <c r="E7" s="383">
        <f t="shared" si="0"/>
        <v>-1.9660720959529764E-2</v>
      </c>
      <c r="F7" s="384">
        <f t="shared" si="0"/>
        <v>-1.6775009898190928E-2</v>
      </c>
      <c r="G7" s="383">
        <f>(D7-B7)/B7</f>
        <v>-3.6105922069019011E-2</v>
      </c>
    </row>
    <row r="8" spans="1:10" x14ac:dyDescent="0.2">
      <c r="A8" s="382" t="s">
        <v>16717</v>
      </c>
      <c r="B8" s="262">
        <v>1026114</v>
      </c>
      <c r="C8" s="262">
        <v>1224080</v>
      </c>
      <c r="D8" s="262">
        <v>1390653</v>
      </c>
      <c r="E8" s="380">
        <f t="shared" si="0"/>
        <v>0.19292788130753502</v>
      </c>
      <c r="F8" s="381">
        <f t="shared" si="0"/>
        <v>0.13608015815959743</v>
      </c>
      <c r="G8" s="380">
        <f>(D8-B8)/B8</f>
        <v>0.35526169606885782</v>
      </c>
    </row>
    <row r="9" spans="1:10" x14ac:dyDescent="0.2">
      <c r="A9" s="379"/>
      <c r="B9" s="379"/>
      <c r="C9" s="379"/>
      <c r="D9" s="379"/>
      <c r="E9" s="379"/>
    </row>
    <row r="10" spans="1:10" x14ac:dyDescent="0.2">
      <c r="A10" s="1365" t="s">
        <v>0</v>
      </c>
      <c r="B10" s="1365"/>
      <c r="G10" s="241"/>
    </row>
  </sheetData>
  <mergeCells count="10">
    <mergeCell ref="I1:J1"/>
    <mergeCell ref="A10:B10"/>
    <mergeCell ref="A1:G1"/>
    <mergeCell ref="A3:A5"/>
    <mergeCell ref="B3:B5"/>
    <mergeCell ref="C3:C5"/>
    <mergeCell ref="D3:D5"/>
    <mergeCell ref="E3:E5"/>
    <mergeCell ref="F3:F5"/>
    <mergeCell ref="G3:G5"/>
  </mergeCells>
  <hyperlinks>
    <hyperlink ref="I1:J1" location="Contents!A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zoomScaleNormal="100" workbookViewId="0">
      <selection sqref="A1:L1"/>
    </sheetView>
  </sheetViews>
  <sheetFormatPr defaultColWidth="8.7109375" defaultRowHeight="12.75" x14ac:dyDescent="0.2"/>
  <cols>
    <col min="1" max="1" width="19.85546875" style="223" customWidth="1"/>
    <col min="2" max="2" width="2.7109375" style="223" customWidth="1"/>
    <col min="3" max="3" width="14.28515625" style="223" customWidth="1"/>
    <col min="4" max="4" width="13.85546875" style="223" customWidth="1"/>
    <col min="5" max="5" width="2.7109375" style="223" customWidth="1"/>
    <col min="6" max="6" width="15.42578125" style="223" customWidth="1"/>
    <col min="7" max="7" width="13.42578125" style="223" customWidth="1"/>
    <col min="8" max="8" width="20.85546875" style="223" customWidth="1"/>
    <col min="9" max="9" width="2.7109375" style="223" customWidth="1"/>
    <col min="10" max="10" width="13.28515625" style="223" customWidth="1"/>
    <col min="11" max="11" width="14.140625" style="223" customWidth="1"/>
    <col min="12" max="12" width="25.7109375" style="223" customWidth="1"/>
    <col min="13" max="16384" width="8.7109375" style="223"/>
  </cols>
  <sheetData>
    <row r="1" spans="1:14" ht="18" customHeight="1" x14ac:dyDescent="0.25">
      <c r="A1" s="1448" t="s">
        <v>16770</v>
      </c>
      <c r="B1" s="1448"/>
      <c r="C1" s="1448"/>
      <c r="D1" s="1448"/>
      <c r="E1" s="1448"/>
      <c r="F1" s="1448"/>
      <c r="G1" s="1448"/>
      <c r="H1" s="1448"/>
      <c r="I1" s="1448"/>
      <c r="J1" s="1448"/>
      <c r="K1" s="1448"/>
      <c r="L1" s="1448"/>
      <c r="M1" s="1249" t="s">
        <v>45</v>
      </c>
      <c r="N1" s="1249"/>
    </row>
    <row r="2" spans="1:14" ht="15" customHeight="1" x14ac:dyDescent="0.2"/>
    <row r="3" spans="1:14" ht="14.45" customHeight="1" x14ac:dyDescent="0.2">
      <c r="A3" s="413"/>
      <c r="C3" s="1433"/>
      <c r="D3" s="1434"/>
      <c r="E3" s="260"/>
      <c r="F3" s="1437" t="s">
        <v>16769</v>
      </c>
      <c r="G3" s="1438"/>
      <c r="H3" s="1439"/>
      <c r="J3" s="1437" t="s">
        <v>16768</v>
      </c>
      <c r="K3" s="1443"/>
      <c r="L3" s="1444"/>
    </row>
    <row r="4" spans="1:14" x14ac:dyDescent="0.2">
      <c r="A4" s="412"/>
      <c r="C4" s="1435"/>
      <c r="D4" s="1436"/>
      <c r="E4" s="260"/>
      <c r="F4" s="1440"/>
      <c r="G4" s="1441"/>
      <c r="H4" s="1442"/>
      <c r="I4" s="260"/>
      <c r="J4" s="1445"/>
      <c r="K4" s="1446"/>
      <c r="L4" s="1447"/>
    </row>
    <row r="5" spans="1:14" ht="14.45" customHeight="1" x14ac:dyDescent="0.2">
      <c r="A5" s="412"/>
      <c r="C5" s="1428" t="s">
        <v>16767</v>
      </c>
      <c r="D5" s="1431" t="s">
        <v>16766</v>
      </c>
      <c r="E5" s="260"/>
      <c r="F5" s="1427" t="s">
        <v>16765</v>
      </c>
      <c r="G5" s="1369" t="s">
        <v>16759</v>
      </c>
      <c r="H5" s="1430" t="s">
        <v>16711</v>
      </c>
      <c r="I5" s="260"/>
      <c r="J5" s="1427" t="s">
        <v>16713</v>
      </c>
      <c r="K5" s="1369" t="s">
        <v>16758</v>
      </c>
      <c r="L5" s="1430" t="s">
        <v>16711</v>
      </c>
    </row>
    <row r="6" spans="1:14" x14ac:dyDescent="0.2">
      <c r="A6" s="412"/>
      <c r="C6" s="1428"/>
      <c r="D6" s="1431"/>
      <c r="E6" s="260"/>
      <c r="F6" s="1428"/>
      <c r="G6" s="1370"/>
      <c r="H6" s="1431"/>
      <c r="I6" s="260"/>
      <c r="J6" s="1428"/>
      <c r="K6" s="1370"/>
      <c r="L6" s="1431"/>
    </row>
    <row r="7" spans="1:14" x14ac:dyDescent="0.2">
      <c r="A7" s="411" t="s">
        <v>16757</v>
      </c>
      <c r="B7" s="410"/>
      <c r="C7" s="1429"/>
      <c r="D7" s="1432"/>
      <c r="E7" s="409"/>
      <c r="F7" s="1429"/>
      <c r="G7" s="1371"/>
      <c r="H7" s="1432"/>
      <c r="J7" s="1429"/>
      <c r="K7" s="1371"/>
      <c r="L7" s="1431"/>
    </row>
    <row r="8" spans="1:14" x14ac:dyDescent="0.2">
      <c r="A8" s="407" t="s">
        <v>2758</v>
      </c>
      <c r="B8" s="244"/>
      <c r="C8" s="422">
        <v>5231900</v>
      </c>
      <c r="D8" s="421">
        <v>5463300</v>
      </c>
      <c r="E8" s="395"/>
      <c r="F8" s="406">
        <v>232652</v>
      </c>
      <c r="G8" s="420">
        <v>-1252</v>
      </c>
      <c r="H8" s="405">
        <f>SUM(F8:G8)</f>
        <v>231400</v>
      </c>
      <c r="J8" s="404">
        <f>F8/C8</f>
        <v>4.4467975305338407E-2</v>
      </c>
      <c r="K8" s="403">
        <f>G8/C8</f>
        <v>-2.3930120988551005E-4</v>
      </c>
      <c r="L8" s="408">
        <f>SUM(J8:K8)</f>
        <v>4.4228674095452898E-2</v>
      </c>
      <c r="M8" s="415"/>
    </row>
    <row r="9" spans="1:14" x14ac:dyDescent="0.2">
      <c r="A9" s="407" t="s">
        <v>2759</v>
      </c>
      <c r="B9" s="244"/>
      <c r="C9" s="419">
        <v>3038872</v>
      </c>
      <c r="D9" s="418">
        <v>3152879</v>
      </c>
      <c r="E9" s="395"/>
      <c r="F9" s="406">
        <v>99346</v>
      </c>
      <c r="G9" s="394">
        <v>14661</v>
      </c>
      <c r="H9" s="405">
        <f>G9+F9</f>
        <v>114007</v>
      </c>
      <c r="J9" s="404">
        <f>F9/C9</f>
        <v>3.2691735617689718E-2</v>
      </c>
      <c r="K9" s="403">
        <f>G9/C9</f>
        <v>4.824487507206621E-3</v>
      </c>
      <c r="L9" s="402">
        <f>SUM(J9:K9)</f>
        <v>3.7516223124896338E-2</v>
      </c>
      <c r="M9" s="415"/>
    </row>
    <row r="10" spans="1:14" x14ac:dyDescent="0.2">
      <c r="A10" s="407" t="s">
        <v>2757</v>
      </c>
      <c r="B10" s="244"/>
      <c r="C10" s="419">
        <v>1793333</v>
      </c>
      <c r="D10" s="418">
        <v>1893667</v>
      </c>
      <c r="E10" s="395"/>
      <c r="F10" s="406">
        <v>8115</v>
      </c>
      <c r="G10" s="394">
        <v>92219</v>
      </c>
      <c r="H10" s="405">
        <f>F10+G10</f>
        <v>100334</v>
      </c>
      <c r="J10" s="404">
        <f>F10/C10</f>
        <v>4.5250937778984713E-3</v>
      </c>
      <c r="K10" s="403">
        <f>G10/C10</f>
        <v>5.1423243758967244E-2</v>
      </c>
      <c r="L10" s="402">
        <f>SUM(J10:K10)</f>
        <v>5.5948337536865712E-2</v>
      </c>
      <c r="M10" s="415"/>
    </row>
    <row r="11" spans="1:14" x14ac:dyDescent="0.2">
      <c r="A11" s="401" t="s">
        <v>2760</v>
      </c>
      <c r="B11" s="244"/>
      <c r="C11" s="417">
        <v>52196381</v>
      </c>
      <c r="D11" s="416">
        <v>56286961</v>
      </c>
      <c r="E11" s="395"/>
      <c r="F11" s="400">
        <v>2231291</v>
      </c>
      <c r="G11" s="399">
        <v>1859289</v>
      </c>
      <c r="H11" s="398">
        <f>SUM(F11,G11)</f>
        <v>4090580</v>
      </c>
      <c r="J11" s="397">
        <f>F11/C11</f>
        <v>4.2748002011863621E-2</v>
      </c>
      <c r="K11" s="380">
        <f>G11/C11</f>
        <v>3.5621032806853026E-2</v>
      </c>
      <c r="L11" s="396">
        <f>SUM(J11:K11)</f>
        <v>7.8369034818716654E-2</v>
      </c>
      <c r="M11" s="415"/>
    </row>
    <row r="12" spans="1:14" x14ac:dyDescent="0.2">
      <c r="A12" s="392"/>
      <c r="B12" s="392"/>
      <c r="C12" s="311"/>
      <c r="D12" s="260"/>
      <c r="E12" s="260"/>
      <c r="F12" s="260"/>
      <c r="G12" s="260"/>
      <c r="H12" s="390"/>
      <c r="I12" s="260"/>
      <c r="J12" s="260"/>
      <c r="L12" s="414"/>
    </row>
    <row r="13" spans="1:14" x14ac:dyDescent="0.2">
      <c r="A13" s="413"/>
      <c r="C13" s="1433"/>
      <c r="D13" s="1434"/>
      <c r="E13" s="260"/>
      <c r="F13" s="1437" t="s">
        <v>16764</v>
      </c>
      <c r="G13" s="1438"/>
      <c r="H13" s="1439"/>
      <c r="J13" s="1437" t="s">
        <v>16763</v>
      </c>
      <c r="K13" s="1443"/>
      <c r="L13" s="1444"/>
    </row>
    <row r="14" spans="1:14" x14ac:dyDescent="0.2">
      <c r="A14" s="412"/>
      <c r="C14" s="1435"/>
      <c r="D14" s="1436"/>
      <c r="E14" s="260"/>
      <c r="F14" s="1440"/>
      <c r="G14" s="1441"/>
      <c r="H14" s="1442"/>
      <c r="I14" s="260"/>
      <c r="J14" s="1445"/>
      <c r="K14" s="1446"/>
      <c r="L14" s="1447"/>
    </row>
    <row r="15" spans="1:14" x14ac:dyDescent="0.2">
      <c r="A15" s="412"/>
      <c r="C15" s="1428" t="s">
        <v>16762</v>
      </c>
      <c r="D15" s="1431" t="s">
        <v>16761</v>
      </c>
      <c r="E15" s="260"/>
      <c r="F15" s="1427" t="s">
        <v>16760</v>
      </c>
      <c r="G15" s="1369" t="s">
        <v>16759</v>
      </c>
      <c r="H15" s="1430" t="s">
        <v>16711</v>
      </c>
      <c r="I15" s="260"/>
      <c r="J15" s="1427" t="s">
        <v>16713</v>
      </c>
      <c r="K15" s="1369" t="s">
        <v>16758</v>
      </c>
      <c r="L15" s="1430" t="s">
        <v>16711</v>
      </c>
    </row>
    <row r="16" spans="1:14" x14ac:dyDescent="0.2">
      <c r="A16" s="412"/>
      <c r="C16" s="1428"/>
      <c r="D16" s="1431"/>
      <c r="E16" s="260"/>
      <c r="F16" s="1428"/>
      <c r="G16" s="1370"/>
      <c r="H16" s="1431"/>
      <c r="I16" s="260"/>
      <c r="J16" s="1428"/>
      <c r="K16" s="1370"/>
      <c r="L16" s="1431"/>
    </row>
    <row r="17" spans="1:12" x14ac:dyDescent="0.2">
      <c r="A17" s="411" t="s">
        <v>16757</v>
      </c>
      <c r="B17" s="410"/>
      <c r="C17" s="1429"/>
      <c r="D17" s="1432"/>
      <c r="E17" s="409"/>
      <c r="F17" s="1429"/>
      <c r="G17" s="1371"/>
      <c r="H17" s="1432"/>
      <c r="J17" s="1429"/>
      <c r="K17" s="1371"/>
      <c r="L17" s="1431"/>
    </row>
    <row r="18" spans="1:12" x14ac:dyDescent="0.2">
      <c r="A18" s="407" t="s">
        <v>2758</v>
      </c>
      <c r="B18" s="244"/>
      <c r="C18" s="406">
        <v>5438100</v>
      </c>
      <c r="D18" s="405">
        <v>5537116</v>
      </c>
      <c r="E18" s="395"/>
      <c r="F18" s="406">
        <v>189892</v>
      </c>
      <c r="G18" s="394">
        <v>-90876</v>
      </c>
      <c r="H18" s="405">
        <f>F18+G18</f>
        <v>99016</v>
      </c>
      <c r="J18" s="404">
        <f>F18/D18</f>
        <v>3.4294387186398115E-2</v>
      </c>
      <c r="K18" s="403">
        <f>G18/D18</f>
        <v>-1.6412153908280051E-2</v>
      </c>
      <c r="L18" s="408">
        <f>SUM(J18:K18)</f>
        <v>1.7882233278118064E-2</v>
      </c>
    </row>
    <row r="19" spans="1:12" x14ac:dyDescent="0.2">
      <c r="A19" s="407" t="s">
        <v>2759</v>
      </c>
      <c r="B19" s="244"/>
      <c r="C19" s="406">
        <v>3138631</v>
      </c>
      <c r="D19" s="405">
        <v>3222596</v>
      </c>
      <c r="E19" s="395"/>
      <c r="F19" s="406">
        <v>121488</v>
      </c>
      <c r="G19" s="394">
        <v>-37557.000000000007</v>
      </c>
      <c r="H19" s="405">
        <f>SUM(F19:G19)</f>
        <v>83931</v>
      </c>
      <c r="J19" s="404">
        <f>F19/D19</f>
        <v>3.7698799353068149E-2</v>
      </c>
      <c r="K19" s="403">
        <f>G19/D19</f>
        <v>-1.1654268794475016E-2</v>
      </c>
      <c r="L19" s="402">
        <f>SUM(J19:K19)</f>
        <v>2.6044530558593133E-2</v>
      </c>
    </row>
    <row r="20" spans="1:12" x14ac:dyDescent="0.2">
      <c r="A20" s="407" t="s">
        <v>2757</v>
      </c>
      <c r="B20" s="244"/>
      <c r="C20" s="406">
        <v>1881641</v>
      </c>
      <c r="D20" s="405">
        <v>1951761</v>
      </c>
      <c r="E20" s="395"/>
      <c r="F20" s="406">
        <v>21060</v>
      </c>
      <c r="G20" s="394">
        <v>49060</v>
      </c>
      <c r="H20" s="405">
        <f>SUM(F20:G20)</f>
        <v>70120</v>
      </c>
      <c r="J20" s="404">
        <f>F20/D20</f>
        <v>1.0790255569201351E-2</v>
      </c>
      <c r="K20" s="403">
        <f>G20/D20</f>
        <v>2.5136274369658991E-2</v>
      </c>
      <c r="L20" s="402">
        <f>SUM(J20:K20)</f>
        <v>3.5926529938860342E-2</v>
      </c>
    </row>
    <row r="21" spans="1:12" x14ac:dyDescent="0.2">
      <c r="A21" s="401" t="s">
        <v>2760</v>
      </c>
      <c r="B21" s="244"/>
      <c r="C21" s="400">
        <v>55977178</v>
      </c>
      <c r="D21" s="398">
        <v>58751651</v>
      </c>
      <c r="E21" s="395"/>
      <c r="F21" s="400">
        <v>1889876.0000000005</v>
      </c>
      <c r="G21" s="399">
        <v>884597.00000000023</v>
      </c>
      <c r="H21" s="398">
        <f>SUM(F21:G21)</f>
        <v>2774473.0000000009</v>
      </c>
      <c r="J21" s="397">
        <f>F21/D21</f>
        <v>3.2167198160950414E-2</v>
      </c>
      <c r="K21" s="380">
        <f>G21/D21</f>
        <v>1.5056547091757477E-2</v>
      </c>
      <c r="L21" s="396">
        <f>SUM(J21:K21)</f>
        <v>4.7223745252707894E-2</v>
      </c>
    </row>
    <row r="22" spans="1:12" x14ac:dyDescent="0.2">
      <c r="A22" s="392"/>
      <c r="B22" s="244"/>
      <c r="C22" s="394"/>
      <c r="D22" s="394"/>
      <c r="E22" s="395"/>
      <c r="F22" s="394"/>
      <c r="G22" s="394"/>
      <c r="H22" s="394"/>
      <c r="J22" s="383"/>
      <c r="K22" s="383"/>
      <c r="L22" s="383"/>
    </row>
    <row r="23" spans="1:12" x14ac:dyDescent="0.2">
      <c r="A23" s="393" t="s">
        <v>0</v>
      </c>
      <c r="B23" s="392"/>
      <c r="C23" s="311"/>
      <c r="D23" s="390"/>
      <c r="E23" s="390"/>
      <c r="F23" s="390"/>
      <c r="G23" s="260"/>
      <c r="H23" s="388"/>
      <c r="I23" s="260"/>
      <c r="J23" s="260"/>
      <c r="L23" s="391"/>
    </row>
    <row r="24" spans="1:12" x14ac:dyDescent="0.2">
      <c r="C24" s="310"/>
      <c r="D24" s="390"/>
      <c r="G24" s="274"/>
      <c r="H24" s="388"/>
    </row>
    <row r="25" spans="1:12" x14ac:dyDescent="0.2">
      <c r="C25" s="310"/>
      <c r="D25" s="390"/>
      <c r="H25" s="388"/>
    </row>
    <row r="26" spans="1:12" x14ac:dyDescent="0.2">
      <c r="C26" s="310"/>
      <c r="D26" s="390"/>
      <c r="F26" s="389"/>
      <c r="G26" s="389"/>
      <c r="H26" s="388"/>
    </row>
    <row r="27" spans="1:12" x14ac:dyDescent="0.2">
      <c r="C27" s="310"/>
    </row>
    <row r="28" spans="1:12" x14ac:dyDescent="0.2">
      <c r="C28" s="310"/>
    </row>
  </sheetData>
  <mergeCells count="24">
    <mergeCell ref="M1:N1"/>
    <mergeCell ref="A1:L1"/>
    <mergeCell ref="C3:D4"/>
    <mergeCell ref="F3:H4"/>
    <mergeCell ref="J3:L4"/>
    <mergeCell ref="C13:D14"/>
    <mergeCell ref="F13:H14"/>
    <mergeCell ref="J13:L14"/>
    <mergeCell ref="C5:C7"/>
    <mergeCell ref="D5:D7"/>
    <mergeCell ref="F5:F7"/>
    <mergeCell ref="G5:G7"/>
    <mergeCell ref="H5:H7"/>
    <mergeCell ref="J5:J7"/>
    <mergeCell ref="K5:K7"/>
    <mergeCell ref="L5:L7"/>
    <mergeCell ref="J15:J17"/>
    <mergeCell ref="K15:K17"/>
    <mergeCell ref="L15:L17"/>
    <mergeCell ref="C15:C17"/>
    <mergeCell ref="D15:D17"/>
    <mergeCell ref="F15:F17"/>
    <mergeCell ref="G15:G17"/>
    <mergeCell ref="H15:H17"/>
  </mergeCells>
  <hyperlinks>
    <hyperlink ref="M1:N1" location="Contents!A1" display="back to contents"/>
  </hyperlinks>
  <pageMargins left="0.7" right="0.7" top="0.75" bottom="0.75" header="0.3" footer="0.3"/>
  <pageSetup paperSize="9"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3"/>
  <sheetViews>
    <sheetView workbookViewId="0">
      <selection sqref="A1:D1"/>
    </sheetView>
  </sheetViews>
  <sheetFormatPr defaultColWidth="9.140625" defaultRowHeight="12.75" x14ac:dyDescent="0.2"/>
  <cols>
    <col min="1" max="1" width="7.85546875" style="39" customWidth="1"/>
    <col min="2" max="2" width="11.140625" style="39" customWidth="1"/>
    <col min="3" max="3" width="10.85546875" style="39" customWidth="1"/>
    <col min="4" max="4" width="27.5703125" style="39" customWidth="1"/>
    <col min="5" max="16384" width="9.140625" style="39"/>
  </cols>
  <sheetData>
    <row r="1" spans="1:7" s="435" customFormat="1" ht="18" customHeight="1" x14ac:dyDescent="0.25">
      <c r="A1" s="1451" t="s">
        <v>16775</v>
      </c>
      <c r="B1" s="1451"/>
      <c r="C1" s="1451"/>
      <c r="D1" s="1451"/>
      <c r="E1" s="436"/>
      <c r="F1" s="1260" t="s">
        <v>45</v>
      </c>
      <c r="G1" s="1260"/>
    </row>
    <row r="2" spans="1:7" s="435" customFormat="1" ht="15" customHeight="1" x14ac:dyDescent="0.3">
      <c r="A2" s="1452"/>
      <c r="B2" s="1452"/>
      <c r="C2" s="1452"/>
      <c r="D2" s="1452"/>
      <c r="E2" s="436"/>
    </row>
    <row r="3" spans="1:7" s="433" customFormat="1" ht="26.45" customHeight="1" x14ac:dyDescent="0.2">
      <c r="A3" s="434" t="s">
        <v>2789</v>
      </c>
      <c r="B3" s="434" t="s">
        <v>16774</v>
      </c>
      <c r="C3" s="434" t="s">
        <v>16773</v>
      </c>
    </row>
    <row r="4" spans="1:7" x14ac:dyDescent="0.2">
      <c r="A4" s="39">
        <v>1855</v>
      </c>
      <c r="B4" s="196">
        <v>93349</v>
      </c>
      <c r="C4" s="196">
        <v>62004</v>
      </c>
    </row>
    <row r="5" spans="1:7" x14ac:dyDescent="0.2">
      <c r="A5" s="39">
        <v>1856</v>
      </c>
      <c r="B5" s="196">
        <v>101821</v>
      </c>
      <c r="C5" s="196">
        <v>58529</v>
      </c>
    </row>
    <row r="6" spans="1:7" x14ac:dyDescent="0.2">
      <c r="A6" s="39">
        <v>1857</v>
      </c>
      <c r="B6" s="196">
        <v>103415</v>
      </c>
      <c r="C6" s="196">
        <v>61906</v>
      </c>
    </row>
    <row r="7" spans="1:7" x14ac:dyDescent="0.2">
      <c r="A7" s="39">
        <v>1858</v>
      </c>
      <c r="B7" s="196">
        <v>104018</v>
      </c>
      <c r="C7" s="196">
        <v>63539</v>
      </c>
    </row>
    <row r="8" spans="1:7" x14ac:dyDescent="0.2">
      <c r="A8" s="39">
        <v>1859</v>
      </c>
      <c r="B8" s="196">
        <v>106543</v>
      </c>
      <c r="C8" s="196">
        <v>61714</v>
      </c>
    </row>
    <row r="9" spans="1:7" x14ac:dyDescent="0.2">
      <c r="A9" s="39">
        <v>1860</v>
      </c>
      <c r="B9" s="196">
        <v>105629</v>
      </c>
      <c r="C9" s="196">
        <v>68170</v>
      </c>
    </row>
    <row r="10" spans="1:7" x14ac:dyDescent="0.2">
      <c r="A10" s="39">
        <v>1861</v>
      </c>
      <c r="B10" s="196">
        <v>107009</v>
      </c>
      <c r="C10" s="196">
        <v>62341</v>
      </c>
    </row>
    <row r="11" spans="1:7" x14ac:dyDescent="0.2">
      <c r="A11" s="39">
        <v>1862</v>
      </c>
      <c r="B11" s="196">
        <v>107069</v>
      </c>
      <c r="C11" s="196">
        <v>67195</v>
      </c>
    </row>
    <row r="12" spans="1:7" x14ac:dyDescent="0.2">
      <c r="A12" s="39">
        <v>1863</v>
      </c>
      <c r="B12" s="196">
        <v>109341</v>
      </c>
      <c r="C12" s="196">
        <v>71481</v>
      </c>
    </row>
    <row r="13" spans="1:7" x14ac:dyDescent="0.2">
      <c r="A13" s="39">
        <v>1864</v>
      </c>
      <c r="B13" s="196">
        <v>112333</v>
      </c>
      <c r="C13" s="196">
        <v>74416</v>
      </c>
    </row>
    <row r="14" spans="1:7" x14ac:dyDescent="0.2">
      <c r="A14" s="39">
        <v>1865</v>
      </c>
      <c r="B14" s="196">
        <v>113070</v>
      </c>
      <c r="C14" s="196">
        <v>70891</v>
      </c>
    </row>
    <row r="15" spans="1:7" x14ac:dyDescent="0.2">
      <c r="A15" s="39">
        <v>1866</v>
      </c>
      <c r="B15" s="196">
        <v>113667</v>
      </c>
      <c r="C15" s="196">
        <v>71348</v>
      </c>
    </row>
    <row r="16" spans="1:7" x14ac:dyDescent="0.2">
      <c r="A16" s="39">
        <v>1867</v>
      </c>
      <c r="B16" s="196">
        <v>114044</v>
      </c>
      <c r="C16" s="196">
        <v>69068</v>
      </c>
    </row>
    <row r="17" spans="1:5" x14ac:dyDescent="0.2">
      <c r="A17" s="39">
        <v>1868</v>
      </c>
      <c r="B17" s="196">
        <v>115514</v>
      </c>
      <c r="C17" s="196">
        <v>69416</v>
      </c>
    </row>
    <row r="18" spans="1:5" x14ac:dyDescent="0.2">
      <c r="A18" s="39">
        <v>1869</v>
      </c>
      <c r="B18" s="196">
        <v>113354</v>
      </c>
      <c r="C18" s="196">
        <v>75875</v>
      </c>
    </row>
    <row r="19" spans="1:5" x14ac:dyDescent="0.2">
      <c r="A19" s="39">
        <v>1870</v>
      </c>
      <c r="B19" s="196">
        <v>115390</v>
      </c>
      <c r="C19" s="196">
        <v>74165</v>
      </c>
    </row>
    <row r="20" spans="1:5" x14ac:dyDescent="0.2">
      <c r="A20" s="39">
        <v>1871</v>
      </c>
      <c r="B20" s="196">
        <v>116128</v>
      </c>
      <c r="C20" s="196">
        <v>74712</v>
      </c>
    </row>
    <row r="21" spans="1:5" x14ac:dyDescent="0.2">
      <c r="A21" s="39">
        <v>1872</v>
      </c>
      <c r="B21" s="196">
        <v>118765</v>
      </c>
      <c r="C21" s="196">
        <v>75794</v>
      </c>
    </row>
    <row r="22" spans="1:5" x14ac:dyDescent="0.2">
      <c r="A22" s="39">
        <v>1873</v>
      </c>
      <c r="B22" s="196">
        <v>119700</v>
      </c>
      <c r="C22" s="196">
        <v>76946</v>
      </c>
    </row>
    <row r="23" spans="1:5" x14ac:dyDescent="0.2">
      <c r="A23" s="39">
        <v>1874</v>
      </c>
      <c r="B23" s="196">
        <v>123711</v>
      </c>
      <c r="C23" s="196">
        <v>80720</v>
      </c>
    </row>
    <row r="24" spans="1:5" x14ac:dyDescent="0.2">
      <c r="A24" s="39">
        <v>1875</v>
      </c>
      <c r="B24" s="196">
        <v>123578</v>
      </c>
      <c r="C24" s="196">
        <v>81767</v>
      </c>
      <c r="E24" s="432"/>
    </row>
    <row r="25" spans="1:5" x14ac:dyDescent="0.2">
      <c r="A25" s="39">
        <v>1876</v>
      </c>
      <c r="B25" s="196">
        <v>126534</v>
      </c>
      <c r="C25" s="196">
        <v>74129</v>
      </c>
      <c r="E25" s="432"/>
    </row>
    <row r="26" spans="1:5" x14ac:dyDescent="0.2">
      <c r="A26" s="39">
        <v>1877</v>
      </c>
      <c r="B26" s="196">
        <v>126822</v>
      </c>
      <c r="C26" s="196">
        <v>73937</v>
      </c>
      <c r="E26" s="432"/>
    </row>
    <row r="27" spans="1:5" x14ac:dyDescent="0.2">
      <c r="A27" s="39">
        <v>1878</v>
      </c>
      <c r="B27" s="196">
        <v>126773</v>
      </c>
      <c r="C27" s="196">
        <v>76793</v>
      </c>
      <c r="E27" s="432"/>
    </row>
    <row r="28" spans="1:5" x14ac:dyDescent="0.2">
      <c r="A28" s="39">
        <v>1879</v>
      </c>
      <c r="B28" s="196">
        <v>125730</v>
      </c>
      <c r="C28" s="196">
        <v>73347</v>
      </c>
      <c r="E28" s="432"/>
    </row>
    <row r="29" spans="1:5" x14ac:dyDescent="0.2">
      <c r="A29" s="39">
        <v>1880</v>
      </c>
      <c r="B29" s="196">
        <v>124570</v>
      </c>
      <c r="C29" s="196">
        <v>75803</v>
      </c>
      <c r="E29" s="431"/>
    </row>
    <row r="30" spans="1:5" x14ac:dyDescent="0.2">
      <c r="A30" s="39">
        <v>1881</v>
      </c>
      <c r="B30" s="196">
        <v>126171</v>
      </c>
      <c r="C30" s="196">
        <v>72325</v>
      </c>
      <c r="E30" s="431"/>
    </row>
    <row r="31" spans="1:5" x14ac:dyDescent="0.2">
      <c r="A31" s="39">
        <v>1882</v>
      </c>
      <c r="B31" s="196">
        <v>126158</v>
      </c>
      <c r="C31" s="196">
        <v>72989</v>
      </c>
      <c r="E31" s="431"/>
    </row>
    <row r="32" spans="1:5" x14ac:dyDescent="0.2">
      <c r="A32" s="39">
        <v>1883</v>
      </c>
      <c r="B32" s="196">
        <v>124458</v>
      </c>
      <c r="C32" s="196">
        <v>76891</v>
      </c>
      <c r="E32" s="431"/>
    </row>
    <row r="33" spans="1:5" x14ac:dyDescent="0.2">
      <c r="A33" s="39">
        <v>1884</v>
      </c>
      <c r="B33" s="196">
        <v>129157</v>
      </c>
      <c r="C33" s="196">
        <v>75168</v>
      </c>
      <c r="E33" s="431"/>
    </row>
    <row r="34" spans="1:5" x14ac:dyDescent="0.2">
      <c r="A34" s="39">
        <v>1885</v>
      </c>
      <c r="B34" s="196">
        <v>126100</v>
      </c>
      <c r="C34" s="196">
        <v>74607</v>
      </c>
      <c r="E34" s="431"/>
    </row>
    <row r="35" spans="1:5" x14ac:dyDescent="0.2">
      <c r="A35" s="39">
        <v>1886</v>
      </c>
      <c r="B35" s="196">
        <v>127890</v>
      </c>
      <c r="C35" s="196">
        <v>73640</v>
      </c>
      <c r="E35" s="431"/>
    </row>
    <row r="36" spans="1:5" x14ac:dyDescent="0.2">
      <c r="A36" s="39">
        <v>1887</v>
      </c>
      <c r="B36" s="196">
        <v>124418</v>
      </c>
      <c r="C36" s="196">
        <v>74546</v>
      </c>
      <c r="E36" s="431"/>
    </row>
    <row r="37" spans="1:5" x14ac:dyDescent="0.2">
      <c r="A37" s="39">
        <v>1888</v>
      </c>
      <c r="B37" s="196">
        <v>123269</v>
      </c>
      <c r="C37" s="196">
        <v>71174</v>
      </c>
      <c r="E37" s="431"/>
    </row>
    <row r="38" spans="1:5" x14ac:dyDescent="0.2">
      <c r="A38" s="39">
        <v>1889</v>
      </c>
      <c r="B38" s="196">
        <v>122783</v>
      </c>
      <c r="C38" s="196">
        <v>73238</v>
      </c>
      <c r="E38" s="431"/>
    </row>
    <row r="39" spans="1:5" x14ac:dyDescent="0.2">
      <c r="A39" s="39">
        <v>1890</v>
      </c>
      <c r="B39" s="196">
        <v>121526</v>
      </c>
      <c r="C39" s="196">
        <v>79004</v>
      </c>
      <c r="E39" s="431"/>
    </row>
    <row r="40" spans="1:5" x14ac:dyDescent="0.2">
      <c r="A40" s="39">
        <v>1891</v>
      </c>
      <c r="B40" s="196">
        <v>125986</v>
      </c>
      <c r="C40" s="196">
        <v>83573</v>
      </c>
      <c r="E40" s="431"/>
    </row>
    <row r="41" spans="1:5" x14ac:dyDescent="0.2">
      <c r="A41" s="39">
        <v>1892</v>
      </c>
      <c r="B41" s="196">
        <v>125043</v>
      </c>
      <c r="C41" s="196">
        <v>75545</v>
      </c>
      <c r="E41" s="431"/>
    </row>
    <row r="42" spans="1:5" x14ac:dyDescent="0.2">
      <c r="A42" s="39">
        <v>1893</v>
      </c>
      <c r="B42" s="196">
        <v>127110</v>
      </c>
      <c r="C42" s="196">
        <v>79670</v>
      </c>
      <c r="E42" s="431"/>
    </row>
    <row r="43" spans="1:5" x14ac:dyDescent="0.2">
      <c r="A43" s="39">
        <v>1894</v>
      </c>
      <c r="B43" s="196">
        <v>124367</v>
      </c>
      <c r="C43" s="196">
        <v>71113</v>
      </c>
      <c r="E43" s="431"/>
    </row>
    <row r="44" spans="1:5" x14ac:dyDescent="0.2">
      <c r="A44" s="39">
        <v>1895</v>
      </c>
      <c r="B44" s="196">
        <v>126494</v>
      </c>
      <c r="C44" s="196">
        <v>81852</v>
      </c>
      <c r="E44" s="431"/>
    </row>
    <row r="45" spans="1:5" x14ac:dyDescent="0.2">
      <c r="A45" s="39">
        <v>1896</v>
      </c>
      <c r="B45" s="196">
        <v>129172</v>
      </c>
      <c r="C45" s="196">
        <v>70677</v>
      </c>
      <c r="E45" s="431"/>
    </row>
    <row r="46" spans="1:5" x14ac:dyDescent="0.2">
      <c r="A46" s="39">
        <v>1897</v>
      </c>
      <c r="B46" s="196">
        <v>128877</v>
      </c>
      <c r="C46" s="196">
        <v>79144</v>
      </c>
      <c r="E46" s="431"/>
    </row>
    <row r="47" spans="1:5" x14ac:dyDescent="0.2">
      <c r="A47" s="39">
        <v>1898</v>
      </c>
      <c r="B47" s="196">
        <v>130861</v>
      </c>
      <c r="C47" s="196">
        <v>78397</v>
      </c>
      <c r="E47" s="431"/>
    </row>
    <row r="48" spans="1:5" x14ac:dyDescent="0.2">
      <c r="A48" s="39">
        <v>1899</v>
      </c>
      <c r="B48" s="196">
        <v>130733</v>
      </c>
      <c r="C48" s="196">
        <v>79593</v>
      </c>
      <c r="E48" s="431"/>
    </row>
    <row r="49" spans="1:5" x14ac:dyDescent="0.2">
      <c r="A49" s="39">
        <v>1900</v>
      </c>
      <c r="B49" s="196">
        <v>131401</v>
      </c>
      <c r="C49" s="196">
        <v>82296</v>
      </c>
      <c r="E49" s="431"/>
    </row>
    <row r="50" spans="1:5" x14ac:dyDescent="0.2">
      <c r="A50" s="39">
        <v>1901</v>
      </c>
      <c r="B50" s="196">
        <v>132192</v>
      </c>
      <c r="C50" s="196">
        <v>80107</v>
      </c>
      <c r="E50" s="431"/>
    </row>
    <row r="51" spans="1:5" x14ac:dyDescent="0.2">
      <c r="A51" s="39">
        <v>1902</v>
      </c>
      <c r="B51" s="196">
        <v>132267</v>
      </c>
      <c r="C51" s="196">
        <v>77941</v>
      </c>
      <c r="E51" s="431"/>
    </row>
    <row r="52" spans="1:5" x14ac:dyDescent="0.2">
      <c r="A52" s="39">
        <v>1903</v>
      </c>
      <c r="B52" s="196">
        <v>133525</v>
      </c>
      <c r="C52" s="196">
        <v>76002</v>
      </c>
      <c r="E52" s="431"/>
    </row>
    <row r="53" spans="1:5" x14ac:dyDescent="0.2">
      <c r="A53" s="39">
        <v>1904</v>
      </c>
      <c r="B53" s="196">
        <v>132603</v>
      </c>
      <c r="C53" s="196">
        <v>77981</v>
      </c>
      <c r="E53" s="431"/>
    </row>
    <row r="54" spans="1:5" x14ac:dyDescent="0.2">
      <c r="A54" s="39">
        <v>1905</v>
      </c>
      <c r="B54" s="196">
        <v>131410</v>
      </c>
      <c r="C54" s="196">
        <v>74536</v>
      </c>
      <c r="E54" s="431"/>
    </row>
    <row r="55" spans="1:5" x14ac:dyDescent="0.2">
      <c r="A55" s="39">
        <v>1906</v>
      </c>
      <c r="B55" s="196">
        <v>132005</v>
      </c>
      <c r="C55" s="196">
        <v>75635</v>
      </c>
      <c r="E55" s="431"/>
    </row>
    <row r="56" spans="1:5" x14ac:dyDescent="0.2">
      <c r="A56" s="39">
        <v>1907</v>
      </c>
      <c r="B56" s="196">
        <v>128840</v>
      </c>
      <c r="C56" s="196">
        <v>77296</v>
      </c>
      <c r="E56" s="431"/>
    </row>
    <row r="57" spans="1:5" x14ac:dyDescent="0.2">
      <c r="A57" s="39">
        <v>1908</v>
      </c>
      <c r="B57" s="196">
        <v>131362</v>
      </c>
      <c r="C57" s="196">
        <v>77838</v>
      </c>
      <c r="E57" s="431"/>
    </row>
    <row r="58" spans="1:5" x14ac:dyDescent="0.2">
      <c r="A58" s="39">
        <v>1909</v>
      </c>
      <c r="B58" s="196">
        <v>128669</v>
      </c>
      <c r="C58" s="196">
        <v>74632</v>
      </c>
      <c r="E58" s="431"/>
    </row>
    <row r="59" spans="1:5" x14ac:dyDescent="0.2">
      <c r="A59" s="39">
        <v>1910</v>
      </c>
      <c r="B59" s="196">
        <v>124059</v>
      </c>
      <c r="C59" s="196">
        <v>72268</v>
      </c>
      <c r="E59" s="431"/>
    </row>
    <row r="60" spans="1:5" x14ac:dyDescent="0.2">
      <c r="A60" s="39">
        <v>1911</v>
      </c>
      <c r="B60" s="196">
        <v>121850</v>
      </c>
      <c r="C60" s="196">
        <v>71732</v>
      </c>
      <c r="E60" s="431"/>
    </row>
    <row r="61" spans="1:5" x14ac:dyDescent="0.2">
      <c r="A61" s="39">
        <v>1912</v>
      </c>
      <c r="B61" s="196">
        <v>122790</v>
      </c>
      <c r="C61" s="196">
        <v>72340</v>
      </c>
      <c r="E61" s="431"/>
    </row>
    <row r="62" spans="1:5" x14ac:dyDescent="0.2">
      <c r="A62" s="39">
        <v>1913</v>
      </c>
      <c r="B62" s="196">
        <v>120516</v>
      </c>
      <c r="C62" s="196">
        <v>73069</v>
      </c>
      <c r="E62" s="431"/>
    </row>
    <row r="63" spans="1:5" x14ac:dyDescent="0.2">
      <c r="A63" s="39">
        <v>1914</v>
      </c>
      <c r="B63" s="196">
        <v>123934</v>
      </c>
      <c r="C63" s="196">
        <v>73557</v>
      </c>
      <c r="E63" s="431"/>
    </row>
    <row r="64" spans="1:5" x14ac:dyDescent="0.2">
      <c r="A64" s="39">
        <v>1915</v>
      </c>
      <c r="B64" s="196">
        <v>114181</v>
      </c>
      <c r="C64" s="196">
        <v>81631</v>
      </c>
    </row>
    <row r="65" spans="1:4" x14ac:dyDescent="0.2">
      <c r="A65" s="39">
        <v>1916</v>
      </c>
      <c r="B65" s="196">
        <v>109942</v>
      </c>
      <c r="C65" s="196">
        <v>70640</v>
      </c>
    </row>
    <row r="66" spans="1:4" x14ac:dyDescent="0.2">
      <c r="A66" s="39">
        <v>1917</v>
      </c>
      <c r="B66" s="196">
        <v>97441</v>
      </c>
      <c r="C66" s="196">
        <v>69483</v>
      </c>
    </row>
    <row r="67" spans="1:4" x14ac:dyDescent="0.2">
      <c r="A67" s="39">
        <v>1918</v>
      </c>
      <c r="B67" s="196">
        <v>98554</v>
      </c>
      <c r="C67" s="196">
        <v>78372</v>
      </c>
    </row>
    <row r="68" spans="1:4" x14ac:dyDescent="0.2">
      <c r="A68" s="39">
        <v>1919</v>
      </c>
      <c r="B68" s="196">
        <v>106268</v>
      </c>
      <c r="C68" s="196">
        <v>75149</v>
      </c>
      <c r="D68" s="196"/>
    </row>
    <row r="69" spans="1:4" x14ac:dyDescent="0.2">
      <c r="A69" s="39">
        <v>1920</v>
      </c>
      <c r="B69" s="196">
        <v>136546</v>
      </c>
      <c r="C69" s="196">
        <v>68179</v>
      </c>
      <c r="D69" s="196"/>
    </row>
    <row r="70" spans="1:4" x14ac:dyDescent="0.2">
      <c r="A70" s="39">
        <v>1921</v>
      </c>
      <c r="B70" s="196">
        <v>123201</v>
      </c>
      <c r="C70" s="196">
        <v>66210</v>
      </c>
      <c r="D70" s="196"/>
    </row>
    <row r="71" spans="1:4" s="430" customFormat="1" x14ac:dyDescent="0.2">
      <c r="A71" s="39">
        <v>1922</v>
      </c>
      <c r="B71" s="196">
        <v>115085</v>
      </c>
      <c r="C71" s="196">
        <v>72905</v>
      </c>
    </row>
    <row r="72" spans="1:4" x14ac:dyDescent="0.2">
      <c r="A72" s="39">
        <v>1923</v>
      </c>
      <c r="B72" s="196">
        <v>111902</v>
      </c>
      <c r="C72" s="196">
        <v>63283</v>
      </c>
    </row>
    <row r="73" spans="1:4" ht="10.5" customHeight="1" x14ac:dyDescent="0.2">
      <c r="A73" s="39">
        <v>1924</v>
      </c>
      <c r="B73" s="196">
        <v>106900</v>
      </c>
      <c r="C73" s="196">
        <v>70357</v>
      </c>
    </row>
    <row r="74" spans="1:4" x14ac:dyDescent="0.2">
      <c r="A74" s="39">
        <v>1925</v>
      </c>
      <c r="B74" s="196">
        <v>104137</v>
      </c>
      <c r="C74" s="196">
        <v>65507</v>
      </c>
    </row>
    <row r="75" spans="1:4" x14ac:dyDescent="0.2">
      <c r="A75" s="39">
        <v>1926</v>
      </c>
      <c r="B75" s="196">
        <v>102449</v>
      </c>
      <c r="C75" s="196">
        <v>63780</v>
      </c>
    </row>
    <row r="76" spans="1:4" x14ac:dyDescent="0.2">
      <c r="A76" s="39">
        <v>1927</v>
      </c>
      <c r="B76" s="196">
        <v>96672</v>
      </c>
      <c r="C76" s="196">
        <v>65830</v>
      </c>
    </row>
    <row r="77" spans="1:4" x14ac:dyDescent="0.2">
      <c r="A77" s="39">
        <v>1928</v>
      </c>
      <c r="B77" s="196">
        <v>96822</v>
      </c>
      <c r="C77" s="196">
        <v>65271</v>
      </c>
    </row>
    <row r="78" spans="1:4" x14ac:dyDescent="0.2">
      <c r="A78" s="39">
        <v>1929</v>
      </c>
      <c r="B78" s="196">
        <v>92880</v>
      </c>
      <c r="C78" s="196">
        <v>70917</v>
      </c>
    </row>
    <row r="79" spans="1:4" x14ac:dyDescent="0.2">
      <c r="A79" s="39">
        <v>1930</v>
      </c>
      <c r="B79" s="196">
        <v>94549</v>
      </c>
      <c r="C79" s="196">
        <v>64285</v>
      </c>
    </row>
    <row r="80" spans="1:4" x14ac:dyDescent="0.2">
      <c r="A80" s="39">
        <v>1931</v>
      </c>
      <c r="B80" s="196">
        <v>92220</v>
      </c>
      <c r="C80" s="196">
        <v>64229</v>
      </c>
    </row>
    <row r="81" spans="1:3" x14ac:dyDescent="0.2">
      <c r="A81" s="39">
        <v>1932</v>
      </c>
      <c r="B81" s="196">
        <v>91000</v>
      </c>
      <c r="C81" s="196">
        <v>66045</v>
      </c>
    </row>
    <row r="82" spans="1:3" x14ac:dyDescent="0.2">
      <c r="A82" s="39">
        <v>1933</v>
      </c>
      <c r="B82" s="196">
        <v>86546</v>
      </c>
      <c r="C82" s="196">
        <v>64848</v>
      </c>
    </row>
    <row r="83" spans="1:3" x14ac:dyDescent="0.2">
      <c r="A83" s="39">
        <v>1934</v>
      </c>
      <c r="B83" s="196">
        <v>88836</v>
      </c>
      <c r="C83" s="196">
        <v>63741</v>
      </c>
    </row>
    <row r="84" spans="1:3" x14ac:dyDescent="0.2">
      <c r="A84" s="39">
        <v>1935</v>
      </c>
      <c r="B84" s="196">
        <v>87928</v>
      </c>
      <c r="C84" s="196">
        <v>65331</v>
      </c>
    </row>
    <row r="85" spans="1:3" x14ac:dyDescent="0.2">
      <c r="A85" s="39">
        <v>1936</v>
      </c>
      <c r="B85" s="196">
        <v>88928</v>
      </c>
      <c r="C85" s="196">
        <v>66749</v>
      </c>
    </row>
    <row r="86" spans="1:3" x14ac:dyDescent="0.2">
      <c r="A86" s="39">
        <v>1937</v>
      </c>
      <c r="B86" s="196">
        <v>87810</v>
      </c>
      <c r="C86" s="196">
        <v>68942</v>
      </c>
    </row>
    <row r="87" spans="1:3" x14ac:dyDescent="0.2">
      <c r="A87" s="39">
        <v>1938</v>
      </c>
      <c r="B87" s="196">
        <v>88627</v>
      </c>
      <c r="C87" s="196">
        <v>62953</v>
      </c>
    </row>
    <row r="88" spans="1:3" x14ac:dyDescent="0.2">
      <c r="A88" s="39">
        <v>1939</v>
      </c>
      <c r="B88" s="196">
        <v>86913</v>
      </c>
      <c r="C88" s="196">
        <v>64413</v>
      </c>
    </row>
    <row r="89" spans="1:3" x14ac:dyDescent="0.2">
      <c r="A89" s="39">
        <v>1940</v>
      </c>
      <c r="B89" s="196">
        <v>86392</v>
      </c>
      <c r="C89" s="196">
        <v>72775</v>
      </c>
    </row>
    <row r="90" spans="1:3" x14ac:dyDescent="0.2">
      <c r="A90" s="39">
        <v>1941</v>
      </c>
      <c r="B90" s="196">
        <v>89748</v>
      </c>
      <c r="C90" s="196">
        <v>72558</v>
      </c>
    </row>
    <row r="91" spans="1:3" x14ac:dyDescent="0.2">
      <c r="A91" s="39">
        <v>1942</v>
      </c>
      <c r="B91" s="196">
        <v>90703</v>
      </c>
      <c r="C91" s="196">
        <v>64963</v>
      </c>
    </row>
    <row r="92" spans="1:3" x14ac:dyDescent="0.2">
      <c r="A92" s="39">
        <v>1943</v>
      </c>
      <c r="B92" s="196">
        <v>94669</v>
      </c>
      <c r="C92" s="196">
        <v>66733</v>
      </c>
    </row>
    <row r="93" spans="1:3" x14ac:dyDescent="0.2">
      <c r="A93" s="39">
        <v>1944</v>
      </c>
      <c r="B93" s="196">
        <v>95920</v>
      </c>
      <c r="C93" s="196">
        <v>64603</v>
      </c>
    </row>
    <row r="94" spans="1:3" x14ac:dyDescent="0.2">
      <c r="A94" s="39">
        <v>1945</v>
      </c>
      <c r="B94" s="196">
        <v>86924</v>
      </c>
      <c r="C94" s="196">
        <v>62655</v>
      </c>
    </row>
    <row r="95" spans="1:3" x14ac:dyDescent="0.2">
      <c r="A95" s="39">
        <v>1946</v>
      </c>
      <c r="B95" s="196">
        <v>104413</v>
      </c>
      <c r="C95" s="196">
        <v>64605</v>
      </c>
    </row>
    <row r="96" spans="1:3" x14ac:dyDescent="0.2">
      <c r="A96" s="39">
        <v>1947</v>
      </c>
      <c r="B96" s="196">
        <v>113147</v>
      </c>
      <c r="C96" s="196">
        <v>66200</v>
      </c>
    </row>
    <row r="97" spans="1:3" x14ac:dyDescent="0.2">
      <c r="A97" s="39">
        <v>1948</v>
      </c>
      <c r="B97" s="196">
        <v>100344</v>
      </c>
      <c r="C97" s="196">
        <v>60979</v>
      </c>
    </row>
    <row r="98" spans="1:3" x14ac:dyDescent="0.2">
      <c r="A98" s="39">
        <v>1949</v>
      </c>
      <c r="B98" s="196">
        <v>95674</v>
      </c>
      <c r="C98" s="196">
        <v>63488</v>
      </c>
    </row>
    <row r="99" spans="1:3" x14ac:dyDescent="0.2">
      <c r="A99" s="39">
        <v>1950</v>
      </c>
      <c r="B99" s="196">
        <v>92530</v>
      </c>
      <c r="C99" s="196">
        <v>63996</v>
      </c>
    </row>
    <row r="100" spans="1:3" x14ac:dyDescent="0.2">
      <c r="A100" s="39">
        <v>1951</v>
      </c>
      <c r="B100" s="196">
        <v>90639</v>
      </c>
      <c r="C100" s="196">
        <v>65778</v>
      </c>
    </row>
    <row r="101" spans="1:3" x14ac:dyDescent="0.2">
      <c r="A101" s="39">
        <v>1952</v>
      </c>
      <c r="B101" s="196">
        <v>90422</v>
      </c>
      <c r="C101" s="196">
        <v>61510</v>
      </c>
    </row>
    <row r="102" spans="1:3" x14ac:dyDescent="0.2">
      <c r="A102" s="39">
        <v>1953</v>
      </c>
      <c r="B102" s="196">
        <v>90913</v>
      </c>
      <c r="C102" s="196">
        <v>58878</v>
      </c>
    </row>
    <row r="103" spans="1:3" x14ac:dyDescent="0.2">
      <c r="A103" s="39">
        <v>1954</v>
      </c>
      <c r="B103" s="196">
        <v>92315</v>
      </c>
      <c r="C103" s="196">
        <v>61380</v>
      </c>
    </row>
    <row r="104" spans="1:3" x14ac:dyDescent="0.2">
      <c r="A104" s="39">
        <v>1955</v>
      </c>
      <c r="B104" s="196">
        <v>92539</v>
      </c>
      <c r="C104" s="196">
        <v>61645</v>
      </c>
    </row>
    <row r="105" spans="1:3" x14ac:dyDescent="0.2">
      <c r="A105" s="39">
        <v>1956</v>
      </c>
      <c r="B105" s="196">
        <v>95313</v>
      </c>
      <c r="C105" s="196">
        <v>61792</v>
      </c>
    </row>
    <row r="106" spans="1:3" x14ac:dyDescent="0.2">
      <c r="A106" s="39">
        <v>1957</v>
      </c>
      <c r="B106" s="196">
        <v>97977</v>
      </c>
      <c r="C106" s="196">
        <v>61143</v>
      </c>
    </row>
    <row r="107" spans="1:3" x14ac:dyDescent="0.2">
      <c r="A107" s="39">
        <v>1958</v>
      </c>
      <c r="B107" s="196">
        <v>99481</v>
      </c>
      <c r="C107" s="196">
        <v>62065</v>
      </c>
    </row>
    <row r="108" spans="1:3" x14ac:dyDescent="0.2">
      <c r="A108" s="39">
        <v>1959</v>
      </c>
      <c r="B108" s="196">
        <v>99251</v>
      </c>
      <c r="C108" s="196">
        <v>63061</v>
      </c>
    </row>
    <row r="109" spans="1:3" x14ac:dyDescent="0.2">
      <c r="A109" s="39">
        <v>1960</v>
      </c>
      <c r="B109" s="196">
        <v>101292</v>
      </c>
      <c r="C109" s="196">
        <v>61764</v>
      </c>
    </row>
    <row r="110" spans="1:3" x14ac:dyDescent="0.2">
      <c r="A110" s="39">
        <v>1961</v>
      </c>
      <c r="B110" s="196">
        <v>101169</v>
      </c>
      <c r="C110" s="196">
        <v>63928</v>
      </c>
    </row>
    <row r="111" spans="1:3" x14ac:dyDescent="0.2">
      <c r="A111" s="39">
        <v>1962</v>
      </c>
      <c r="B111" s="196">
        <v>104334</v>
      </c>
      <c r="C111" s="196">
        <v>63189</v>
      </c>
    </row>
    <row r="112" spans="1:3" x14ac:dyDescent="0.2">
      <c r="A112" s="39">
        <v>1963</v>
      </c>
      <c r="B112" s="196">
        <v>102691</v>
      </c>
      <c r="C112" s="196">
        <v>65521</v>
      </c>
    </row>
    <row r="113" spans="1:3" x14ac:dyDescent="0.2">
      <c r="A113" s="39">
        <v>1964</v>
      </c>
      <c r="B113" s="196">
        <v>104355</v>
      </c>
      <c r="C113" s="196">
        <v>61039</v>
      </c>
    </row>
    <row r="114" spans="1:3" x14ac:dyDescent="0.2">
      <c r="A114" s="39">
        <v>1965</v>
      </c>
      <c r="B114" s="196">
        <v>100660</v>
      </c>
      <c r="C114" s="196">
        <v>62868</v>
      </c>
    </row>
    <row r="115" spans="1:3" x14ac:dyDescent="0.2">
      <c r="A115" s="39">
        <v>1966</v>
      </c>
      <c r="B115" s="196">
        <v>96536</v>
      </c>
      <c r="C115" s="196">
        <v>63689</v>
      </c>
    </row>
    <row r="116" spans="1:3" x14ac:dyDescent="0.2">
      <c r="A116" s="39">
        <v>1967</v>
      </c>
      <c r="B116" s="196">
        <v>96221</v>
      </c>
      <c r="C116" s="196">
        <v>59523</v>
      </c>
    </row>
    <row r="117" spans="1:3" x14ac:dyDescent="0.2">
      <c r="A117" s="39">
        <v>1968</v>
      </c>
      <c r="B117" s="196">
        <v>94786</v>
      </c>
      <c r="C117" s="196">
        <v>63311</v>
      </c>
    </row>
    <row r="118" spans="1:3" x14ac:dyDescent="0.2">
      <c r="A118" s="39">
        <v>1969</v>
      </c>
      <c r="B118" s="196">
        <v>90290</v>
      </c>
      <c r="C118" s="196">
        <v>63821</v>
      </c>
    </row>
    <row r="119" spans="1:3" x14ac:dyDescent="0.2">
      <c r="A119" s="39">
        <v>1970</v>
      </c>
      <c r="B119" s="196">
        <v>87335</v>
      </c>
      <c r="C119" s="196">
        <v>63640</v>
      </c>
    </row>
    <row r="120" spans="1:3" x14ac:dyDescent="0.2">
      <c r="A120" s="39">
        <v>1971</v>
      </c>
      <c r="B120" s="196">
        <v>86728</v>
      </c>
      <c r="C120" s="196">
        <v>61614</v>
      </c>
    </row>
    <row r="121" spans="1:3" x14ac:dyDescent="0.2">
      <c r="A121" s="39">
        <v>1972</v>
      </c>
      <c r="B121" s="196">
        <v>78550</v>
      </c>
      <c r="C121" s="196">
        <v>65017</v>
      </c>
    </row>
    <row r="122" spans="1:3" x14ac:dyDescent="0.2">
      <c r="A122" s="39">
        <v>1973</v>
      </c>
      <c r="B122" s="196">
        <v>74392</v>
      </c>
      <c r="C122" s="196">
        <v>64545</v>
      </c>
    </row>
    <row r="123" spans="1:3" x14ac:dyDescent="0.2">
      <c r="A123" s="39">
        <v>1974</v>
      </c>
      <c r="B123" s="196">
        <v>70093</v>
      </c>
      <c r="C123" s="196">
        <v>64740</v>
      </c>
    </row>
    <row r="124" spans="1:3" x14ac:dyDescent="0.2">
      <c r="A124" s="39">
        <v>1975</v>
      </c>
      <c r="B124" s="196">
        <v>67943</v>
      </c>
      <c r="C124" s="196">
        <v>63125</v>
      </c>
    </row>
    <row r="125" spans="1:3" x14ac:dyDescent="0.2">
      <c r="A125" s="39">
        <v>1976</v>
      </c>
      <c r="B125" s="196">
        <v>64895</v>
      </c>
      <c r="C125" s="196">
        <v>65253</v>
      </c>
    </row>
    <row r="126" spans="1:3" x14ac:dyDescent="0.2">
      <c r="A126" s="39">
        <v>1977</v>
      </c>
      <c r="B126" s="196">
        <v>62342</v>
      </c>
      <c r="C126" s="196">
        <v>62294</v>
      </c>
    </row>
    <row r="127" spans="1:3" x14ac:dyDescent="0.2">
      <c r="A127" s="39">
        <v>1978</v>
      </c>
      <c r="B127" s="196">
        <v>64295</v>
      </c>
      <c r="C127" s="196">
        <v>65123</v>
      </c>
    </row>
    <row r="128" spans="1:3" x14ac:dyDescent="0.2">
      <c r="A128" s="39">
        <v>1979</v>
      </c>
      <c r="B128" s="196">
        <v>68366</v>
      </c>
      <c r="C128" s="196">
        <v>65747</v>
      </c>
    </row>
    <row r="129" spans="1:3" x14ac:dyDescent="0.2">
      <c r="A129" s="39">
        <v>1980</v>
      </c>
      <c r="B129" s="196">
        <v>68892</v>
      </c>
      <c r="C129" s="196">
        <v>63299</v>
      </c>
    </row>
    <row r="130" spans="1:3" x14ac:dyDescent="0.2">
      <c r="A130" s="39">
        <v>1981</v>
      </c>
      <c r="B130" s="196">
        <v>69054</v>
      </c>
      <c r="C130" s="196">
        <v>63828</v>
      </c>
    </row>
    <row r="131" spans="1:3" x14ac:dyDescent="0.2">
      <c r="A131" s="39">
        <v>1982</v>
      </c>
      <c r="B131" s="196">
        <v>66196</v>
      </c>
      <c r="C131" s="196">
        <v>65022</v>
      </c>
    </row>
    <row r="132" spans="1:3" x14ac:dyDescent="0.2">
      <c r="A132" s="39">
        <v>1983</v>
      </c>
      <c r="B132" s="196">
        <v>65078</v>
      </c>
      <c r="C132" s="196">
        <v>63454</v>
      </c>
    </row>
    <row r="133" spans="1:3" x14ac:dyDescent="0.2">
      <c r="A133" s="39">
        <v>1984</v>
      </c>
      <c r="B133" s="196">
        <v>65106</v>
      </c>
      <c r="C133" s="196">
        <v>62345</v>
      </c>
    </row>
    <row r="134" spans="1:3" x14ac:dyDescent="0.2">
      <c r="A134" s="39">
        <v>1985</v>
      </c>
      <c r="B134" s="196">
        <v>66676</v>
      </c>
      <c r="C134" s="196">
        <v>63967</v>
      </c>
    </row>
    <row r="135" spans="1:3" x14ac:dyDescent="0.2">
      <c r="A135" s="39">
        <v>1986</v>
      </c>
      <c r="B135" s="196">
        <v>65812</v>
      </c>
      <c r="C135" s="196">
        <v>63467</v>
      </c>
    </row>
    <row r="136" spans="1:3" x14ac:dyDescent="0.2">
      <c r="A136" s="39">
        <v>1987</v>
      </c>
      <c r="B136" s="196">
        <v>66241</v>
      </c>
      <c r="C136" s="196">
        <v>62014</v>
      </c>
    </row>
    <row r="137" spans="1:3" x14ac:dyDescent="0.2">
      <c r="A137" s="39">
        <v>1988</v>
      </c>
      <c r="B137" s="196">
        <v>66212</v>
      </c>
      <c r="C137" s="196">
        <v>61957</v>
      </c>
    </row>
    <row r="138" spans="1:3" x14ac:dyDescent="0.2">
      <c r="A138" s="39">
        <v>1989</v>
      </c>
      <c r="B138" s="196">
        <v>63480</v>
      </c>
      <c r="C138" s="196">
        <v>65017</v>
      </c>
    </row>
    <row r="139" spans="1:3" x14ac:dyDescent="0.2">
      <c r="A139" s="39">
        <v>1990</v>
      </c>
      <c r="B139" s="196">
        <v>65973</v>
      </c>
      <c r="C139" s="196">
        <v>61527</v>
      </c>
    </row>
    <row r="140" spans="1:3" x14ac:dyDescent="0.2">
      <c r="A140" s="39">
        <v>1991</v>
      </c>
      <c r="B140" s="196">
        <v>67024</v>
      </c>
      <c r="C140" s="196">
        <v>61041</v>
      </c>
    </row>
    <row r="141" spans="1:3" x14ac:dyDescent="0.2">
      <c r="A141" s="39">
        <v>1992</v>
      </c>
      <c r="B141" s="196">
        <v>65789</v>
      </c>
      <c r="C141" s="196">
        <v>60937</v>
      </c>
    </row>
    <row r="142" spans="1:3" x14ac:dyDescent="0.2">
      <c r="A142" s="39">
        <v>1993</v>
      </c>
      <c r="B142" s="196">
        <v>63337</v>
      </c>
      <c r="C142" s="196">
        <v>64049</v>
      </c>
    </row>
    <row r="143" spans="1:3" x14ac:dyDescent="0.2">
      <c r="A143" s="39">
        <v>1994</v>
      </c>
      <c r="B143" s="196">
        <v>61656</v>
      </c>
      <c r="C143" s="196">
        <v>59328</v>
      </c>
    </row>
    <row r="144" spans="1:3" x14ac:dyDescent="0.2">
      <c r="A144" s="39">
        <v>1995</v>
      </c>
      <c r="B144" s="196">
        <v>60051</v>
      </c>
      <c r="C144" s="196">
        <v>60500</v>
      </c>
    </row>
    <row r="145" spans="1:3" x14ac:dyDescent="0.2">
      <c r="A145" s="39">
        <v>1996</v>
      </c>
      <c r="B145" s="196">
        <v>59296</v>
      </c>
      <c r="C145" s="196">
        <v>60654</v>
      </c>
    </row>
    <row r="146" spans="1:3" x14ac:dyDescent="0.2">
      <c r="A146" s="39">
        <v>1997</v>
      </c>
      <c r="B146" s="196">
        <v>59440</v>
      </c>
      <c r="C146" s="196">
        <v>59494</v>
      </c>
    </row>
    <row r="147" spans="1:3" x14ac:dyDescent="0.2">
      <c r="A147" s="39">
        <v>1998</v>
      </c>
      <c r="B147" s="196">
        <v>57319</v>
      </c>
      <c r="C147" s="196">
        <v>59164</v>
      </c>
    </row>
    <row r="148" spans="1:3" x14ac:dyDescent="0.2">
      <c r="A148" s="39">
        <v>1999</v>
      </c>
      <c r="B148" s="196">
        <v>55147</v>
      </c>
      <c r="C148" s="196">
        <v>60281</v>
      </c>
    </row>
    <row r="149" spans="1:3" x14ac:dyDescent="0.2">
      <c r="A149" s="39">
        <v>2000</v>
      </c>
      <c r="B149" s="196">
        <v>53076</v>
      </c>
      <c r="C149" s="196">
        <v>57799</v>
      </c>
    </row>
    <row r="150" spans="1:3" x14ac:dyDescent="0.2">
      <c r="A150" s="39">
        <v>2001</v>
      </c>
      <c r="B150" s="196">
        <v>52527</v>
      </c>
      <c r="C150" s="196">
        <v>57382</v>
      </c>
    </row>
    <row r="151" spans="1:3" x14ac:dyDescent="0.2">
      <c r="A151" s="39">
        <v>2002</v>
      </c>
      <c r="B151" s="196">
        <v>51270</v>
      </c>
      <c r="C151" s="196">
        <v>58103</v>
      </c>
    </row>
    <row r="152" spans="1:3" x14ac:dyDescent="0.2">
      <c r="A152" s="39">
        <v>2003</v>
      </c>
      <c r="B152" s="196">
        <v>52432</v>
      </c>
      <c r="C152" s="196">
        <v>58472</v>
      </c>
    </row>
    <row r="153" spans="1:3" x14ac:dyDescent="0.2">
      <c r="A153" s="39">
        <v>2004</v>
      </c>
      <c r="B153" s="196">
        <v>53957</v>
      </c>
      <c r="C153" s="196">
        <v>56187</v>
      </c>
    </row>
    <row r="154" spans="1:3" x14ac:dyDescent="0.2">
      <c r="A154" s="39">
        <v>2005</v>
      </c>
      <c r="B154" s="196">
        <v>54386</v>
      </c>
      <c r="C154" s="196">
        <v>55747</v>
      </c>
    </row>
    <row r="155" spans="1:3" x14ac:dyDescent="0.2">
      <c r="A155" s="39">
        <v>2006</v>
      </c>
      <c r="B155" s="196">
        <v>55690</v>
      </c>
      <c r="C155" s="196">
        <v>55093</v>
      </c>
    </row>
    <row r="156" spans="1:3" x14ac:dyDescent="0.2">
      <c r="A156" s="39">
        <v>2007</v>
      </c>
      <c r="B156" s="196">
        <v>57781</v>
      </c>
      <c r="C156" s="196">
        <v>55986</v>
      </c>
    </row>
    <row r="157" spans="1:3" x14ac:dyDescent="0.2">
      <c r="A157" s="39">
        <v>2008</v>
      </c>
      <c r="B157" s="196">
        <v>60041</v>
      </c>
      <c r="C157" s="196">
        <v>55700</v>
      </c>
    </row>
    <row r="158" spans="1:3" x14ac:dyDescent="0.2">
      <c r="A158" s="39">
        <v>2009</v>
      </c>
      <c r="B158" s="196">
        <v>59046</v>
      </c>
      <c r="C158" s="196">
        <v>53856</v>
      </c>
    </row>
    <row r="159" spans="1:3" x14ac:dyDescent="0.2">
      <c r="A159" s="39">
        <v>2010</v>
      </c>
      <c r="B159" s="196">
        <v>58791</v>
      </c>
      <c r="C159" s="196">
        <v>53967</v>
      </c>
    </row>
    <row r="160" spans="1:3" x14ac:dyDescent="0.2">
      <c r="A160" s="39">
        <v>2011</v>
      </c>
      <c r="B160" s="196">
        <v>58590</v>
      </c>
      <c r="C160" s="196">
        <v>53661</v>
      </c>
    </row>
    <row r="161" spans="1:7" x14ac:dyDescent="0.2">
      <c r="A161" s="39">
        <v>2012</v>
      </c>
      <c r="B161" s="196">
        <v>58027</v>
      </c>
      <c r="C161" s="196">
        <v>54937</v>
      </c>
    </row>
    <row r="162" spans="1:7" x14ac:dyDescent="0.2">
      <c r="A162" s="39">
        <v>2013</v>
      </c>
      <c r="B162" s="196">
        <v>56014</v>
      </c>
      <c r="C162" s="196">
        <v>54700</v>
      </c>
    </row>
    <row r="163" spans="1:7" x14ac:dyDescent="0.2">
      <c r="A163" s="39">
        <v>2014</v>
      </c>
      <c r="B163" s="429">
        <v>56725</v>
      </c>
      <c r="C163" s="428">
        <v>54239</v>
      </c>
    </row>
    <row r="164" spans="1:7" x14ac:dyDescent="0.2">
      <c r="A164" s="39">
        <v>2015</v>
      </c>
      <c r="B164" s="429">
        <v>55098</v>
      </c>
      <c r="C164" s="428">
        <v>57579</v>
      </c>
    </row>
    <row r="165" spans="1:7" x14ac:dyDescent="0.2">
      <c r="A165" s="39">
        <v>2016</v>
      </c>
      <c r="B165" s="429">
        <v>54488</v>
      </c>
      <c r="C165" s="428">
        <v>56728</v>
      </c>
    </row>
    <row r="166" spans="1:7" x14ac:dyDescent="0.2">
      <c r="A166" s="39">
        <v>2017</v>
      </c>
      <c r="B166" s="429">
        <v>52861</v>
      </c>
      <c r="C166" s="428">
        <v>57883</v>
      </c>
    </row>
    <row r="167" spans="1:7" x14ac:dyDescent="0.2">
      <c r="A167" s="39">
        <v>2018</v>
      </c>
      <c r="B167" s="429">
        <v>51308</v>
      </c>
      <c r="C167" s="428">
        <v>58503</v>
      </c>
    </row>
    <row r="168" spans="1:7" x14ac:dyDescent="0.2">
      <c r="A168" s="427">
        <v>2019</v>
      </c>
      <c r="B168" s="426">
        <v>49863</v>
      </c>
      <c r="C168" s="425">
        <v>58108</v>
      </c>
    </row>
    <row r="170" spans="1:7" x14ac:dyDescent="0.2">
      <c r="A170" s="1450" t="s">
        <v>0</v>
      </c>
      <c r="B170" s="1450"/>
    </row>
    <row r="171" spans="1:7" x14ac:dyDescent="0.2">
      <c r="B171" s="196"/>
    </row>
    <row r="172" spans="1:7" x14ac:dyDescent="0.2">
      <c r="A172" s="424" t="s">
        <v>16772</v>
      </c>
      <c r="B172" s="423"/>
    </row>
    <row r="173" spans="1:7" x14ac:dyDescent="0.2">
      <c r="A173" s="1449" t="s">
        <v>16771</v>
      </c>
      <c r="B173" s="1449"/>
      <c r="C173" s="1449"/>
      <c r="D173" s="1449"/>
      <c r="E173" s="1449"/>
      <c r="F173" s="1449"/>
      <c r="G173" s="1449"/>
    </row>
  </sheetData>
  <mergeCells count="5">
    <mergeCell ref="A173:G173"/>
    <mergeCell ref="A170:B170"/>
    <mergeCell ref="A1:D1"/>
    <mergeCell ref="A2:D2"/>
    <mergeCell ref="F1:G1"/>
  </mergeCells>
  <hyperlinks>
    <hyperlink ref="A173" r:id="rId1"/>
    <hyperlink ref="F1:G1" location="Contents!A1" display="back to contents"/>
  </hyperlinks>
  <pageMargins left="0.15748031496062992" right="0.15748031496062992" top="0.98425196850393704" bottom="0.98425196850393704" header="0.51181102362204722" footer="0.51181102362204722"/>
  <pageSetup paperSize="9" scale="49" orientation="landscape" r:id="rId2"/>
  <headerFooter alignWithMargins="0">
    <oddFooter>&amp;L© Crown Copyright 2015</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9"/>
  <sheetViews>
    <sheetView zoomScaleNormal="100" workbookViewId="0">
      <selection sqref="A1:J1"/>
    </sheetView>
  </sheetViews>
  <sheetFormatPr defaultColWidth="9.140625" defaultRowHeight="12.75" x14ac:dyDescent="0.2"/>
  <cols>
    <col min="1" max="1" width="9.140625" style="39"/>
    <col min="2" max="2" width="9.140625" style="39" customWidth="1"/>
    <col min="3" max="6" width="9.140625" style="39"/>
    <col min="7" max="7" width="9.28515625" style="39" customWidth="1"/>
    <col min="8" max="17" width="9.140625" style="437"/>
    <col min="18" max="16384" width="9.140625" style="39"/>
  </cols>
  <sheetData>
    <row r="1" spans="1:17" s="435" customFormat="1" ht="18" customHeight="1" x14ac:dyDescent="0.25">
      <c r="A1" s="1458" t="s">
        <v>16781</v>
      </c>
      <c r="B1" s="1458"/>
      <c r="C1" s="1458"/>
      <c r="D1" s="1458"/>
      <c r="E1" s="1458"/>
      <c r="F1" s="1458"/>
      <c r="G1" s="1458"/>
      <c r="H1" s="1458"/>
      <c r="I1" s="1458"/>
      <c r="J1" s="1458"/>
      <c r="L1" s="1373" t="s">
        <v>45</v>
      </c>
      <c r="M1" s="1373"/>
      <c r="N1" s="475"/>
      <c r="O1" s="475"/>
      <c r="P1" s="475"/>
      <c r="Q1" s="475"/>
    </row>
    <row r="2" spans="1:17" s="435" customFormat="1" ht="15" customHeight="1" x14ac:dyDescent="0.25">
      <c r="A2" s="477"/>
      <c r="B2" s="477"/>
      <c r="C2" s="477"/>
      <c r="D2" s="477"/>
      <c r="E2" s="477"/>
      <c r="F2" s="477"/>
      <c r="G2" s="477"/>
      <c r="H2" s="475"/>
      <c r="I2" s="475"/>
      <c r="J2" s="475"/>
      <c r="M2" s="476"/>
      <c r="N2" s="475"/>
      <c r="O2" s="475"/>
      <c r="P2" s="475"/>
      <c r="Q2" s="475"/>
    </row>
    <row r="3" spans="1:17" ht="16.5" customHeight="1" x14ac:dyDescent="0.2">
      <c r="A3" s="1454" t="s">
        <v>2789</v>
      </c>
      <c r="B3" s="1457" t="s">
        <v>16780</v>
      </c>
      <c r="C3" s="1457"/>
      <c r="D3" s="1457"/>
      <c r="E3" s="474"/>
      <c r="F3" s="474"/>
      <c r="G3" s="474"/>
      <c r="H3" s="438"/>
      <c r="J3" s="1456"/>
      <c r="K3" s="1453"/>
      <c r="L3" s="1453"/>
      <c r="M3" s="1453"/>
      <c r="N3" s="1453"/>
      <c r="O3" s="1453"/>
    </row>
    <row r="4" spans="1:17" x14ac:dyDescent="0.2">
      <c r="A4" s="1455"/>
      <c r="B4" s="473" t="s">
        <v>16779</v>
      </c>
      <c r="C4" s="473" t="s">
        <v>16778</v>
      </c>
      <c r="D4" s="473" t="s">
        <v>16777</v>
      </c>
      <c r="E4" s="472"/>
      <c r="F4" s="472"/>
      <c r="G4" s="472"/>
      <c r="H4" s="471"/>
      <c r="I4" s="471"/>
      <c r="J4" s="1456"/>
      <c r="K4" s="470"/>
      <c r="L4" s="470"/>
      <c r="M4" s="470"/>
      <c r="N4" s="470"/>
      <c r="O4" s="469"/>
    </row>
    <row r="5" spans="1:17" x14ac:dyDescent="0.2">
      <c r="A5" s="441">
        <v>1951</v>
      </c>
      <c r="B5" s="468">
        <v>99.034402360853932</v>
      </c>
      <c r="C5" s="468">
        <v>82.007837869312866</v>
      </c>
      <c r="D5" s="468">
        <v>18.074757322351555</v>
      </c>
      <c r="E5" s="468"/>
      <c r="F5" s="468"/>
      <c r="G5" s="468"/>
      <c r="H5" s="438"/>
      <c r="J5" s="448">
        <v>1951</v>
      </c>
      <c r="N5" s="437">
        <v>1951</v>
      </c>
    </row>
    <row r="6" spans="1:17" x14ac:dyDescent="0.2">
      <c r="A6" s="441">
        <v>1952</v>
      </c>
      <c r="B6" s="468">
        <v>100.50745586126585</v>
      </c>
      <c r="C6" s="468">
        <v>82.02731984064782</v>
      </c>
      <c r="D6" s="468">
        <v>17.359618308603785</v>
      </c>
      <c r="E6" s="468"/>
      <c r="F6" s="468"/>
      <c r="G6" s="468"/>
      <c r="H6" s="438"/>
      <c r="J6" s="448"/>
      <c r="N6" s="437" t="s">
        <v>16776</v>
      </c>
    </row>
    <row r="7" spans="1:17" x14ac:dyDescent="0.2">
      <c r="A7" s="441">
        <v>1953</v>
      </c>
      <c r="B7" s="468">
        <v>103.40783156442693</v>
      </c>
      <c r="C7" s="468">
        <v>82.114791060131779</v>
      </c>
      <c r="D7" s="468">
        <v>17.069056404849764</v>
      </c>
      <c r="E7" s="468"/>
      <c r="F7" s="468"/>
      <c r="G7" s="468"/>
      <c r="H7" s="438"/>
      <c r="J7" s="448"/>
      <c r="N7" s="437" t="s">
        <v>16776</v>
      </c>
    </row>
    <row r="8" spans="1:17" x14ac:dyDescent="0.2">
      <c r="A8" s="441">
        <v>1954</v>
      </c>
      <c r="B8" s="468">
        <v>107.21405047801981</v>
      </c>
      <c r="C8" s="468">
        <v>82.771688690502501</v>
      </c>
      <c r="D8" s="468">
        <v>17.250985656901189</v>
      </c>
      <c r="E8" s="468"/>
      <c r="F8" s="468"/>
      <c r="G8" s="468"/>
      <c r="H8" s="438"/>
      <c r="J8" s="448"/>
      <c r="N8" s="437" t="s">
        <v>16776</v>
      </c>
    </row>
    <row r="9" spans="1:17" x14ac:dyDescent="0.2">
      <c r="A9" s="441">
        <v>1955</v>
      </c>
      <c r="B9" s="468">
        <v>110.72246550744819</v>
      </c>
      <c r="C9" s="468">
        <v>80.810337556866898</v>
      </c>
      <c r="D9" s="468">
        <v>16.414977408880723</v>
      </c>
      <c r="E9" s="468"/>
      <c r="F9" s="468"/>
      <c r="G9" s="468"/>
      <c r="H9" s="438"/>
      <c r="J9" s="448"/>
      <c r="N9" s="437">
        <v>1955</v>
      </c>
    </row>
    <row r="10" spans="1:17" x14ac:dyDescent="0.2">
      <c r="A10" s="441">
        <v>1956</v>
      </c>
      <c r="B10" s="468">
        <v>116.50016801480758</v>
      </c>
      <c r="C10" s="468">
        <v>82.621504265389618</v>
      </c>
      <c r="D10" s="468">
        <v>15.952327876339556</v>
      </c>
      <c r="E10" s="468"/>
      <c r="F10" s="468"/>
      <c r="G10" s="468"/>
      <c r="H10" s="438"/>
      <c r="J10" s="448">
        <v>1956</v>
      </c>
      <c r="K10" s="467"/>
      <c r="L10" s="467"/>
      <c r="M10" s="467"/>
      <c r="N10" s="437" t="s">
        <v>16776</v>
      </c>
    </row>
    <row r="11" spans="1:17" x14ac:dyDescent="0.2">
      <c r="A11" s="441">
        <v>1957</v>
      </c>
      <c r="B11" s="468">
        <v>122.39085980151211</v>
      </c>
      <c r="C11" s="468">
        <v>83.199928602903853</v>
      </c>
      <c r="D11" s="468">
        <v>16.031251934951843</v>
      </c>
      <c r="E11" s="468"/>
      <c r="F11" s="468"/>
      <c r="G11" s="468"/>
      <c r="H11" s="438"/>
      <c r="J11" s="448"/>
      <c r="K11" s="467"/>
      <c r="L11" s="467"/>
      <c r="M11" s="467"/>
      <c r="N11" s="437" t="s">
        <v>16776</v>
      </c>
    </row>
    <row r="12" spans="1:17" x14ac:dyDescent="0.2">
      <c r="A12" s="441">
        <v>1958</v>
      </c>
      <c r="B12" s="468">
        <v>126.00185377024154</v>
      </c>
      <c r="C12" s="468">
        <v>82.325702479796604</v>
      </c>
      <c r="D12" s="468">
        <v>16.002367214084924</v>
      </c>
      <c r="E12" s="468"/>
      <c r="F12" s="468"/>
      <c r="G12" s="468"/>
      <c r="H12" s="438"/>
      <c r="J12" s="448"/>
      <c r="K12" s="467"/>
      <c r="L12" s="467"/>
      <c r="M12" s="467"/>
      <c r="N12" s="437" t="s">
        <v>16776</v>
      </c>
    </row>
    <row r="13" spans="1:17" x14ac:dyDescent="0.2">
      <c r="A13" s="441">
        <v>1959</v>
      </c>
      <c r="B13" s="468">
        <v>126.32160120789185</v>
      </c>
      <c r="C13" s="468">
        <v>81.03780333461728</v>
      </c>
      <c r="D13" s="468">
        <v>15.478625199699129</v>
      </c>
      <c r="E13" s="468"/>
      <c r="F13" s="468"/>
      <c r="G13" s="468"/>
      <c r="H13" s="438"/>
      <c r="J13" s="448"/>
      <c r="K13" s="467"/>
      <c r="L13" s="467"/>
      <c r="M13" s="467"/>
      <c r="N13" s="437">
        <v>1959</v>
      </c>
    </row>
    <row r="14" spans="1:17" x14ac:dyDescent="0.2">
      <c r="A14" s="441">
        <v>1960</v>
      </c>
      <c r="B14" s="468">
        <v>130.12607880208157</v>
      </c>
      <c r="C14" s="468">
        <v>83.732814761215636</v>
      </c>
      <c r="D14" s="468">
        <v>16.312784969501386</v>
      </c>
      <c r="E14" s="468"/>
      <c r="F14" s="468"/>
      <c r="G14" s="468"/>
      <c r="H14" s="438"/>
      <c r="J14" s="448"/>
      <c r="K14" s="467"/>
      <c r="L14" s="467"/>
      <c r="M14" s="467"/>
      <c r="N14" s="437" t="s">
        <v>16776</v>
      </c>
    </row>
    <row r="15" spans="1:17" x14ac:dyDescent="0.2">
      <c r="A15" s="464">
        <v>1961</v>
      </c>
      <c r="B15" s="455">
        <v>130.51553236898269</v>
      </c>
      <c r="C15" s="455">
        <v>85.374720114937531</v>
      </c>
      <c r="D15" s="455">
        <v>16.982939702828308</v>
      </c>
      <c r="E15" s="454"/>
      <c r="F15" s="454"/>
      <c r="G15" s="454"/>
      <c r="H15" s="438"/>
      <c r="J15" s="463">
        <v>1961</v>
      </c>
      <c r="N15" s="437" t="s">
        <v>16776</v>
      </c>
    </row>
    <row r="16" spans="1:17" x14ac:dyDescent="0.2">
      <c r="A16" s="464">
        <v>1962</v>
      </c>
      <c r="B16" s="455">
        <v>134.46810894592852</v>
      </c>
      <c r="C16" s="455">
        <v>86.043454091431826</v>
      </c>
      <c r="D16" s="455">
        <v>17.297203705306899</v>
      </c>
      <c r="E16" s="454"/>
      <c r="F16" s="454"/>
      <c r="G16" s="454"/>
      <c r="H16" s="438"/>
      <c r="J16" s="463"/>
      <c r="K16" s="467"/>
      <c r="L16" s="467"/>
      <c r="M16" s="467"/>
      <c r="N16" s="449" t="s">
        <v>16776</v>
      </c>
      <c r="O16" s="449"/>
      <c r="P16" s="449"/>
    </row>
    <row r="17" spans="1:16" x14ac:dyDescent="0.2">
      <c r="A17" s="464">
        <v>1963</v>
      </c>
      <c r="B17" s="455">
        <v>132.16405728277809</v>
      </c>
      <c r="C17" s="455">
        <v>85.148739100115023</v>
      </c>
      <c r="D17" s="455">
        <v>15.632803074937573</v>
      </c>
      <c r="E17" s="454"/>
      <c r="F17" s="454"/>
      <c r="G17" s="454"/>
      <c r="H17" s="438"/>
      <c r="J17" s="463"/>
      <c r="K17" s="466"/>
      <c r="L17" s="466"/>
      <c r="M17" s="466"/>
      <c r="N17" s="466"/>
      <c r="O17" s="466"/>
      <c r="P17" s="466"/>
    </row>
    <row r="18" spans="1:16" x14ac:dyDescent="0.2">
      <c r="A18" s="464">
        <v>1964</v>
      </c>
      <c r="B18" s="455">
        <v>134.72900053237171</v>
      </c>
      <c r="C18" s="455">
        <v>86.899612160564928</v>
      </c>
      <c r="D18" s="455">
        <v>15.766618905669286</v>
      </c>
      <c r="E18" s="454"/>
      <c r="F18" s="454"/>
      <c r="G18" s="454"/>
      <c r="H18" s="438"/>
      <c r="J18" s="463"/>
      <c r="K18" s="465"/>
      <c r="L18" s="465"/>
      <c r="M18" s="465"/>
      <c r="N18" s="437" t="s">
        <v>16776</v>
      </c>
    </row>
    <row r="19" spans="1:16" x14ac:dyDescent="0.2">
      <c r="A19" s="464">
        <v>1965</v>
      </c>
      <c r="B19" s="455">
        <v>132.28574405382074</v>
      </c>
      <c r="C19" s="455">
        <v>82.448135192784989</v>
      </c>
      <c r="D19" s="455">
        <v>14.763121345655939</v>
      </c>
      <c r="E19" s="454"/>
      <c r="F19" s="454"/>
      <c r="G19" s="454"/>
      <c r="H19" s="438"/>
      <c r="J19" s="463"/>
      <c r="K19" s="465"/>
      <c r="L19" s="465"/>
      <c r="M19" s="465"/>
      <c r="N19" s="437" t="s">
        <v>16776</v>
      </c>
    </row>
    <row r="20" spans="1:16" x14ac:dyDescent="0.2">
      <c r="A20" s="464">
        <v>1966</v>
      </c>
      <c r="B20" s="455">
        <v>129.75767850954017</v>
      </c>
      <c r="C20" s="455">
        <v>76.861958839358039</v>
      </c>
      <c r="D20" s="455">
        <v>14.565645289227064</v>
      </c>
      <c r="E20" s="454"/>
      <c r="F20" s="454"/>
      <c r="G20" s="454"/>
      <c r="H20" s="438"/>
      <c r="J20" s="463">
        <v>1966</v>
      </c>
      <c r="K20" s="465"/>
      <c r="L20" s="465"/>
      <c r="M20" s="465"/>
      <c r="N20" s="437" t="s">
        <v>16776</v>
      </c>
    </row>
    <row r="21" spans="1:16" x14ac:dyDescent="0.2">
      <c r="A21" s="464">
        <v>1967</v>
      </c>
      <c r="B21" s="455">
        <v>132.05098169616542</v>
      </c>
      <c r="C21" s="455">
        <v>75.138118076429009</v>
      </c>
      <c r="D21" s="455">
        <v>14.277634713965968</v>
      </c>
      <c r="E21" s="454"/>
      <c r="F21" s="454"/>
      <c r="G21" s="454"/>
      <c r="H21" s="438"/>
      <c r="J21" s="463"/>
      <c r="N21" s="437">
        <v>1967</v>
      </c>
    </row>
    <row r="22" spans="1:16" x14ac:dyDescent="0.2">
      <c r="A22" s="464">
        <v>1968</v>
      </c>
      <c r="B22" s="455">
        <v>132.06214155641024</v>
      </c>
      <c r="C22" s="455">
        <v>72.218366435002523</v>
      </c>
      <c r="D22" s="455">
        <v>12.595687578151209</v>
      </c>
      <c r="E22" s="454"/>
      <c r="F22" s="454"/>
      <c r="G22" s="454"/>
      <c r="H22" s="438"/>
      <c r="J22" s="463"/>
      <c r="N22" s="437" t="s">
        <v>16776</v>
      </c>
    </row>
    <row r="23" spans="1:16" x14ac:dyDescent="0.2">
      <c r="A23" s="464">
        <v>1969</v>
      </c>
      <c r="B23" s="455">
        <v>126.44239712732555</v>
      </c>
      <c r="C23" s="455">
        <v>67.519724701690876</v>
      </c>
      <c r="D23" s="455">
        <v>11.556587749152248</v>
      </c>
      <c r="E23" s="454"/>
      <c r="F23" s="454"/>
      <c r="G23" s="454"/>
      <c r="H23" s="438"/>
      <c r="J23" s="463"/>
      <c r="K23" s="465"/>
      <c r="L23" s="465"/>
      <c r="M23" s="465"/>
      <c r="N23" s="437" t="s">
        <v>16776</v>
      </c>
    </row>
    <row r="24" spans="1:16" x14ac:dyDescent="0.2">
      <c r="A24" s="464">
        <v>1970</v>
      </c>
      <c r="B24" s="455">
        <v>123.73374487207445</v>
      </c>
      <c r="C24" s="455">
        <v>62.389330398329641</v>
      </c>
      <c r="D24" s="455">
        <v>10.18904755096078</v>
      </c>
      <c r="E24" s="454"/>
      <c r="F24" s="454"/>
      <c r="G24" s="454"/>
      <c r="H24" s="438"/>
      <c r="J24" s="463"/>
      <c r="K24" s="449"/>
      <c r="L24" s="449"/>
      <c r="M24" s="449"/>
      <c r="N24" s="437" t="s">
        <v>16776</v>
      </c>
    </row>
    <row r="25" spans="1:16" x14ac:dyDescent="0.2">
      <c r="A25" s="464">
        <v>1971</v>
      </c>
      <c r="B25" s="455">
        <v>122.2494739080384</v>
      </c>
      <c r="C25" s="455">
        <v>60.361507711749823</v>
      </c>
      <c r="D25" s="455">
        <v>9.5918009810791869</v>
      </c>
      <c r="E25" s="454"/>
      <c r="F25" s="454"/>
      <c r="G25" s="454"/>
      <c r="H25" s="438"/>
      <c r="J25" s="463">
        <v>1971</v>
      </c>
      <c r="K25" s="449"/>
      <c r="L25" s="449"/>
      <c r="M25" s="449"/>
      <c r="N25" s="437">
        <v>1971</v>
      </c>
    </row>
    <row r="26" spans="1:16" x14ac:dyDescent="0.2">
      <c r="A26" s="464">
        <v>1972</v>
      </c>
      <c r="B26" s="455">
        <v>111.33034281904118</v>
      </c>
      <c r="C26" s="455">
        <v>52.632100592693419</v>
      </c>
      <c r="D26" s="455">
        <v>8.192106478406366</v>
      </c>
      <c r="E26" s="454"/>
      <c r="F26" s="454"/>
      <c r="G26" s="454"/>
      <c r="H26" s="438"/>
      <c r="J26" s="463"/>
      <c r="N26" s="437" t="s">
        <v>16776</v>
      </c>
    </row>
    <row r="27" spans="1:16" x14ac:dyDescent="0.2">
      <c r="A27" s="464">
        <v>1973</v>
      </c>
      <c r="B27" s="455">
        <v>105.53460832664297</v>
      </c>
      <c r="C27" s="455">
        <v>47.670889416732649</v>
      </c>
      <c r="D27" s="455">
        <v>6.464124111182934</v>
      </c>
      <c r="E27" s="454"/>
      <c r="F27" s="454"/>
      <c r="G27" s="454"/>
      <c r="H27" s="438"/>
      <c r="J27" s="463"/>
      <c r="M27" s="449"/>
      <c r="N27" s="437" t="s">
        <v>16776</v>
      </c>
    </row>
    <row r="28" spans="1:16" x14ac:dyDescent="0.2">
      <c r="A28" s="464">
        <v>1974</v>
      </c>
      <c r="B28" s="455">
        <v>98.816596186124997</v>
      </c>
      <c r="C28" s="455">
        <v>42.170840605858551</v>
      </c>
      <c r="D28" s="455">
        <v>6.1684752644790528</v>
      </c>
      <c r="E28" s="454"/>
      <c r="F28" s="454"/>
      <c r="G28" s="454"/>
      <c r="H28" s="438"/>
      <c r="J28" s="463"/>
      <c r="N28" s="437" t="s">
        <v>16776</v>
      </c>
    </row>
    <row r="29" spans="1:16" x14ac:dyDescent="0.2">
      <c r="A29" s="464">
        <v>1975</v>
      </c>
      <c r="B29" s="455">
        <v>94.949962661300574</v>
      </c>
      <c r="C29" s="455">
        <v>40.493917425832414</v>
      </c>
      <c r="D29" s="455">
        <v>5.3885273115332932</v>
      </c>
      <c r="E29" s="454"/>
      <c r="F29" s="454"/>
      <c r="G29" s="454"/>
      <c r="H29" s="438"/>
      <c r="J29" s="463"/>
      <c r="N29" s="437">
        <v>1975</v>
      </c>
    </row>
    <row r="30" spans="1:16" x14ac:dyDescent="0.2">
      <c r="A30" s="464">
        <v>1976</v>
      </c>
      <c r="B30" s="455">
        <v>89.106508481411296</v>
      </c>
      <c r="C30" s="455">
        <v>38.681688093399359</v>
      </c>
      <c r="D30" s="455">
        <v>4.5639988059305452</v>
      </c>
      <c r="E30" s="454"/>
      <c r="F30" s="454"/>
      <c r="G30" s="454"/>
      <c r="H30" s="438"/>
      <c r="I30" s="449"/>
      <c r="J30" s="463">
        <v>1976</v>
      </c>
      <c r="N30" s="437" t="s">
        <v>16776</v>
      </c>
    </row>
    <row r="31" spans="1:16" x14ac:dyDescent="0.2">
      <c r="A31" s="464">
        <v>1977</v>
      </c>
      <c r="B31" s="455">
        <v>83.778646793060616</v>
      </c>
      <c r="C31" s="455">
        <v>38.863278103875672</v>
      </c>
      <c r="D31" s="455">
        <v>4.4649402231137296</v>
      </c>
      <c r="E31" s="454"/>
      <c r="F31" s="454"/>
      <c r="G31" s="454"/>
      <c r="H31" s="438"/>
      <c r="I31" s="449"/>
      <c r="J31" s="463"/>
      <c r="N31" s="437" t="s">
        <v>16776</v>
      </c>
    </row>
    <row r="32" spans="1:16" x14ac:dyDescent="0.2">
      <c r="A32" s="464">
        <v>1978</v>
      </c>
      <c r="B32" s="455">
        <v>84.951555121315749</v>
      </c>
      <c r="C32" s="455">
        <v>41.292258967371289</v>
      </c>
      <c r="D32" s="455">
        <v>3.7073521385498065</v>
      </c>
      <c r="E32" s="454"/>
      <c r="F32" s="454"/>
      <c r="G32" s="454"/>
      <c r="H32" s="438"/>
      <c r="I32" s="449"/>
      <c r="J32" s="463"/>
      <c r="N32" s="437" t="s">
        <v>16776</v>
      </c>
    </row>
    <row r="33" spans="1:14" x14ac:dyDescent="0.2">
      <c r="A33" s="464">
        <v>1979</v>
      </c>
      <c r="B33" s="455">
        <v>88.56403969839964</v>
      </c>
      <c r="C33" s="455">
        <v>44.929032413863879</v>
      </c>
      <c r="D33" s="455">
        <v>4.0711860810524083</v>
      </c>
      <c r="E33" s="454"/>
      <c r="F33" s="454"/>
      <c r="G33" s="454"/>
      <c r="H33" s="438"/>
      <c r="I33" s="449"/>
      <c r="J33" s="463"/>
      <c r="N33" s="437">
        <v>1979</v>
      </c>
    </row>
    <row r="34" spans="1:14" x14ac:dyDescent="0.2">
      <c r="A34" s="464">
        <v>1980</v>
      </c>
      <c r="B34" s="455">
        <v>87.9897846168152</v>
      </c>
      <c r="C34" s="455">
        <v>45.453459123254603</v>
      </c>
      <c r="D34" s="455">
        <v>3.865227537922987</v>
      </c>
      <c r="E34" s="454"/>
      <c r="F34" s="454"/>
      <c r="G34" s="454"/>
      <c r="H34" s="438"/>
      <c r="I34" s="449"/>
      <c r="J34" s="463"/>
      <c r="N34" s="437" t="s">
        <v>16776</v>
      </c>
    </row>
    <row r="35" spans="1:14" x14ac:dyDescent="0.2">
      <c r="A35" s="464">
        <v>1981</v>
      </c>
      <c r="B35" s="455">
        <v>87.473525860533243</v>
      </c>
      <c r="C35" s="455">
        <v>45.325043031038447</v>
      </c>
      <c r="D35" s="455">
        <v>3.8960603520536465</v>
      </c>
      <c r="E35" s="454"/>
      <c r="F35" s="454"/>
      <c r="G35" s="454"/>
      <c r="H35" s="438"/>
      <c r="J35" s="463">
        <v>1981</v>
      </c>
      <c r="N35" s="437" t="s">
        <v>16776</v>
      </c>
    </row>
    <row r="36" spans="1:14" x14ac:dyDescent="0.2">
      <c r="A36" s="464">
        <v>1982</v>
      </c>
      <c r="B36" s="458">
        <v>83.078537145770653</v>
      </c>
      <c r="C36" s="458">
        <v>43.190128640840754</v>
      </c>
      <c r="D36" s="458">
        <v>3.8820817663472034</v>
      </c>
      <c r="E36" s="457"/>
      <c r="F36" s="457"/>
      <c r="G36" s="457"/>
      <c r="H36" s="438"/>
      <c r="J36" s="463"/>
      <c r="N36" s="437" t="s">
        <v>16776</v>
      </c>
    </row>
    <row r="37" spans="1:14" x14ac:dyDescent="0.2">
      <c r="A37" s="464">
        <v>1983</v>
      </c>
      <c r="B37" s="458">
        <v>80.708936206129749</v>
      </c>
      <c r="C37" s="458">
        <v>43.02058026537096</v>
      </c>
      <c r="D37" s="458">
        <v>3.6869011294898559</v>
      </c>
      <c r="E37" s="457"/>
      <c r="F37" s="457"/>
      <c r="G37" s="457"/>
      <c r="H37" s="438"/>
      <c r="J37" s="463"/>
      <c r="N37" s="437">
        <v>1983</v>
      </c>
    </row>
    <row r="38" spans="1:14" x14ac:dyDescent="0.2">
      <c r="A38" s="464">
        <v>1984</v>
      </c>
      <c r="B38" s="458">
        <v>80.160756775578889</v>
      </c>
      <c r="C38" s="458">
        <v>42.691944117425322</v>
      </c>
      <c r="D38" s="458">
        <v>3.7636407083875421</v>
      </c>
      <c r="E38" s="457"/>
      <c r="F38" s="457"/>
      <c r="G38" s="457"/>
      <c r="H38" s="438"/>
      <c r="J38" s="463"/>
      <c r="N38" s="437" t="s">
        <v>16776</v>
      </c>
    </row>
    <row r="39" spans="1:14" x14ac:dyDescent="0.2">
      <c r="A39" s="464">
        <v>1985</v>
      </c>
      <c r="B39" s="458">
        <v>81.733346426208499</v>
      </c>
      <c r="C39" s="458">
        <v>43.748191483570793</v>
      </c>
      <c r="D39" s="458">
        <v>3.548380678238146</v>
      </c>
      <c r="E39" s="457"/>
      <c r="F39" s="457"/>
      <c r="G39" s="457"/>
      <c r="H39" s="438"/>
      <c r="J39" s="463"/>
      <c r="N39" s="437" t="s">
        <v>16776</v>
      </c>
    </row>
    <row r="40" spans="1:14" x14ac:dyDescent="0.2">
      <c r="A40" s="464">
        <v>1986</v>
      </c>
      <c r="B40" s="458">
        <v>79.835454627516214</v>
      </c>
      <c r="C40" s="458">
        <v>44.400799237091867</v>
      </c>
      <c r="D40" s="458">
        <v>3.5596486071650175</v>
      </c>
      <c r="E40" s="457"/>
      <c r="F40" s="457"/>
      <c r="G40" s="457"/>
      <c r="H40" s="438"/>
      <c r="J40" s="463">
        <v>1986</v>
      </c>
      <c r="N40" s="437" t="s">
        <v>16776</v>
      </c>
    </row>
    <row r="41" spans="1:14" x14ac:dyDescent="0.2">
      <c r="A41" s="464">
        <v>1987</v>
      </c>
      <c r="B41" s="458">
        <v>80.122218958867123</v>
      </c>
      <c r="C41" s="458">
        <v>46.641141663766092</v>
      </c>
      <c r="D41" s="458">
        <v>3.4310247816620594</v>
      </c>
      <c r="E41" s="457"/>
      <c r="F41" s="457"/>
      <c r="G41" s="457"/>
      <c r="H41" s="438"/>
      <c r="J41" s="463"/>
      <c r="N41" s="437">
        <v>1987</v>
      </c>
    </row>
    <row r="42" spans="1:14" x14ac:dyDescent="0.2">
      <c r="A42" s="462">
        <v>1988</v>
      </c>
      <c r="B42" s="458">
        <v>80.756155658117734</v>
      </c>
      <c r="C42" s="458">
        <v>48.080081603015159</v>
      </c>
      <c r="D42" s="458">
        <v>3.2932994706985355</v>
      </c>
      <c r="E42" s="457"/>
      <c r="F42" s="457"/>
      <c r="G42" s="457"/>
      <c r="H42" s="438"/>
      <c r="J42" s="461"/>
      <c r="N42" s="437" t="s">
        <v>16776</v>
      </c>
    </row>
    <row r="43" spans="1:14" x14ac:dyDescent="0.2">
      <c r="A43" s="462">
        <v>1989</v>
      </c>
      <c r="B43" s="460">
        <v>76.914547791245624</v>
      </c>
      <c r="C43" s="460">
        <v>48.276745675848815</v>
      </c>
      <c r="D43" s="460">
        <v>3.7035536754876826</v>
      </c>
      <c r="E43" s="459"/>
      <c r="F43" s="459"/>
      <c r="G43" s="459"/>
      <c r="H43" s="438"/>
      <c r="J43" s="461"/>
      <c r="N43" s="437" t="s">
        <v>16776</v>
      </c>
    </row>
    <row r="44" spans="1:14" x14ac:dyDescent="0.2">
      <c r="A44" s="453">
        <v>1990</v>
      </c>
      <c r="B44" s="460">
        <v>79.585452366849808</v>
      </c>
      <c r="C44" s="460">
        <v>51.730060801394217</v>
      </c>
      <c r="D44" s="460">
        <v>3.5458786936236391</v>
      </c>
      <c r="E44" s="459"/>
      <c r="F44" s="459"/>
      <c r="G44" s="459"/>
      <c r="H44" s="438"/>
      <c r="J44" s="451"/>
      <c r="N44" s="437" t="s">
        <v>16776</v>
      </c>
    </row>
    <row r="45" spans="1:14" x14ac:dyDescent="0.2">
      <c r="A45" s="453">
        <v>1991</v>
      </c>
      <c r="B45" s="460">
        <v>80.488037530675783</v>
      </c>
      <c r="C45" s="460">
        <v>54.148612570028007</v>
      </c>
      <c r="D45" s="460">
        <v>3.9968337495540491</v>
      </c>
      <c r="E45" s="459"/>
      <c r="F45" s="459"/>
      <c r="G45" s="459"/>
      <c r="H45" s="438"/>
      <c r="J45" s="451">
        <v>1991</v>
      </c>
      <c r="N45" s="437">
        <v>1991</v>
      </c>
    </row>
    <row r="46" spans="1:14" x14ac:dyDescent="0.2">
      <c r="A46" s="453">
        <v>1992</v>
      </c>
      <c r="B46" s="460">
        <v>78.472118615770441</v>
      </c>
      <c r="C46" s="460">
        <v>55.827179402046724</v>
      </c>
      <c r="D46" s="460">
        <v>4.0492650903386975</v>
      </c>
      <c r="E46" s="459"/>
      <c r="F46" s="459"/>
      <c r="G46" s="459"/>
      <c r="H46" s="438"/>
      <c r="J46" s="451"/>
      <c r="N46" s="437" t="s">
        <v>16776</v>
      </c>
    </row>
    <row r="47" spans="1:14" x14ac:dyDescent="0.2">
      <c r="A47" s="453">
        <v>1993</v>
      </c>
      <c r="B47" s="460">
        <v>75.14573531492249</v>
      </c>
      <c r="C47" s="460">
        <v>55.329708731764647</v>
      </c>
      <c r="D47" s="460">
        <v>4.2566273322770591</v>
      </c>
      <c r="E47" s="459"/>
      <c r="F47" s="459"/>
      <c r="G47" s="459"/>
      <c r="H47" s="438"/>
      <c r="J47" s="451"/>
      <c r="N47" s="437" t="s">
        <v>16776</v>
      </c>
    </row>
    <row r="48" spans="1:14" x14ac:dyDescent="0.2">
      <c r="A48" s="453">
        <v>1994</v>
      </c>
      <c r="B48" s="460">
        <v>71.600494674862034</v>
      </c>
      <c r="C48" s="460">
        <v>56.394400200504336</v>
      </c>
      <c r="D48" s="460">
        <v>4.5209673208818852</v>
      </c>
      <c r="E48" s="459"/>
      <c r="F48" s="459"/>
      <c r="G48" s="459"/>
      <c r="H48" s="438"/>
      <c r="J48" s="451"/>
      <c r="N48" s="437" t="s">
        <v>16776</v>
      </c>
    </row>
    <row r="49" spans="1:17" x14ac:dyDescent="0.2">
      <c r="A49" s="453">
        <v>1995</v>
      </c>
      <c r="B49" s="460">
        <v>68.730123247605405</v>
      </c>
      <c r="C49" s="460">
        <v>56.658828719974736</v>
      </c>
      <c r="D49" s="460">
        <v>4.9398891623435262</v>
      </c>
      <c r="E49" s="459"/>
      <c r="F49" s="459"/>
      <c r="G49" s="459"/>
      <c r="H49" s="438"/>
      <c r="J49" s="451"/>
      <c r="N49" s="437">
        <v>1995</v>
      </c>
    </row>
    <row r="50" spans="1:17" x14ac:dyDescent="0.2">
      <c r="A50" s="453">
        <v>1996</v>
      </c>
      <c r="B50" s="458">
        <v>67.169594562251689</v>
      </c>
      <c r="C50" s="458">
        <v>57.463793642367023</v>
      </c>
      <c r="D50" s="458">
        <v>5.3771271110903971</v>
      </c>
      <c r="E50" s="457"/>
      <c r="F50" s="457"/>
      <c r="G50" s="457"/>
      <c r="H50" s="438"/>
      <c r="J50" s="451">
        <v>1996</v>
      </c>
      <c r="N50" s="437" t="s">
        <v>16776</v>
      </c>
    </row>
    <row r="51" spans="1:17" x14ac:dyDescent="0.2">
      <c r="A51" s="453">
        <v>1997</v>
      </c>
      <c r="B51" s="458">
        <v>67.028733594862388</v>
      </c>
      <c r="C51" s="458">
        <v>59.529960584006261</v>
      </c>
      <c r="D51" s="458">
        <v>5.4308575068098968</v>
      </c>
      <c r="E51" s="457"/>
      <c r="F51" s="457"/>
      <c r="G51" s="457"/>
      <c r="H51" s="438"/>
      <c r="J51" s="451"/>
      <c r="N51" s="437" t="s">
        <v>16776</v>
      </c>
    </row>
    <row r="52" spans="1:17" x14ac:dyDescent="0.2">
      <c r="A52" s="453">
        <v>1998</v>
      </c>
      <c r="B52" s="458">
        <v>64.374444451132774</v>
      </c>
      <c r="C52" s="458">
        <v>58.981456328025004</v>
      </c>
      <c r="D52" s="458">
        <v>5.9225689211949302</v>
      </c>
      <c r="E52" s="457"/>
      <c r="F52" s="457"/>
      <c r="G52" s="457"/>
      <c r="H52" s="438"/>
      <c r="J52" s="451"/>
      <c r="N52" s="437" t="s">
        <v>16776</v>
      </c>
    </row>
    <row r="53" spans="1:17" x14ac:dyDescent="0.2">
      <c r="A53" s="453">
        <v>1999</v>
      </c>
      <c r="B53" s="458">
        <v>61.774624670992765</v>
      </c>
      <c r="C53" s="458">
        <v>58.106713238135775</v>
      </c>
      <c r="D53" s="458">
        <v>6.1447834193530957</v>
      </c>
      <c r="E53" s="457"/>
      <c r="F53" s="457"/>
      <c r="G53" s="457"/>
      <c r="H53" s="438"/>
      <c r="J53" s="451"/>
      <c r="N53" s="437">
        <v>1999</v>
      </c>
    </row>
    <row r="54" spans="1:17" x14ac:dyDescent="0.2">
      <c r="A54" s="453">
        <v>2000</v>
      </c>
      <c r="B54" s="458">
        <v>58.533683246062445</v>
      </c>
      <c r="C54" s="458">
        <v>58.008303033725241</v>
      </c>
      <c r="D54" s="458">
        <v>6.1277547210605974</v>
      </c>
      <c r="E54" s="457"/>
      <c r="F54" s="457"/>
      <c r="G54" s="457"/>
      <c r="H54" s="438"/>
      <c r="J54" s="451"/>
      <c r="N54" s="437" t="s">
        <v>16776</v>
      </c>
    </row>
    <row r="55" spans="1:17" x14ac:dyDescent="0.2">
      <c r="A55" s="453">
        <v>2001</v>
      </c>
      <c r="B55" s="455">
        <v>57.421174057933861</v>
      </c>
      <c r="C55" s="455">
        <v>58.94274365934659</v>
      </c>
      <c r="D55" s="455">
        <v>6.5043997324139351</v>
      </c>
      <c r="E55" s="454"/>
      <c r="F55" s="454"/>
      <c r="G55" s="454"/>
      <c r="H55" s="438"/>
      <c r="J55" s="451">
        <v>2001</v>
      </c>
      <c r="N55" s="437" t="s">
        <v>16776</v>
      </c>
    </row>
    <row r="56" spans="1:17" x14ac:dyDescent="0.2">
      <c r="A56" s="453">
        <v>2002</v>
      </c>
      <c r="B56" s="455">
        <v>55.395889148920403</v>
      </c>
      <c r="C56" s="455">
        <v>59.209411717807917</v>
      </c>
      <c r="D56" s="455">
        <v>6.6434432652978677</v>
      </c>
      <c r="E56" s="454"/>
      <c r="F56" s="454"/>
      <c r="G56" s="454"/>
      <c r="H56" s="452"/>
      <c r="J56" s="451"/>
      <c r="N56" s="437" t="s">
        <v>16776</v>
      </c>
    </row>
    <row r="57" spans="1:17" x14ac:dyDescent="0.2">
      <c r="A57" s="453">
        <v>2003</v>
      </c>
      <c r="B57" s="455">
        <v>56.252122241086589</v>
      </c>
      <c r="C57" s="455">
        <v>62.004056506422799</v>
      </c>
      <c r="D57" s="455">
        <v>7.2957946266051001</v>
      </c>
      <c r="E57" s="454"/>
      <c r="F57" s="454"/>
      <c r="G57" s="454"/>
      <c r="H57" s="452"/>
      <c r="J57" s="451"/>
      <c r="N57" s="437">
        <v>2003</v>
      </c>
    </row>
    <row r="58" spans="1:17" x14ac:dyDescent="0.2">
      <c r="A58" s="453">
        <v>2004</v>
      </c>
      <c r="B58" s="455">
        <v>57.463290797608103</v>
      </c>
      <c r="C58" s="455">
        <v>65.074323796631347</v>
      </c>
      <c r="D58" s="455">
        <v>8.1893737881578037</v>
      </c>
      <c r="E58" s="454"/>
      <c r="F58" s="454"/>
      <c r="G58" s="454"/>
      <c r="H58" s="452"/>
      <c r="J58" s="451"/>
      <c r="N58" s="437" t="s">
        <v>16776</v>
      </c>
    </row>
    <row r="59" spans="1:17" x14ac:dyDescent="0.2">
      <c r="A59" s="453">
        <v>2005</v>
      </c>
      <c r="B59" s="455">
        <v>56.966721607572282</v>
      </c>
      <c r="C59" s="455">
        <v>67.06985231347106</v>
      </c>
      <c r="D59" s="455">
        <v>8.4173876446140667</v>
      </c>
      <c r="E59" s="454"/>
      <c r="F59" s="454"/>
      <c r="G59" s="454"/>
      <c r="H59" s="452"/>
      <c r="J59" s="451"/>
      <c r="N59" s="437" t="s">
        <v>16776</v>
      </c>
    </row>
    <row r="60" spans="1:17" x14ac:dyDescent="0.2">
      <c r="A60" s="453">
        <v>2006</v>
      </c>
      <c r="B60" s="455">
        <v>58.203746923838231</v>
      </c>
      <c r="C60" s="455">
        <v>69.480936692594767</v>
      </c>
      <c r="D60" s="455">
        <v>8.7285298641435034</v>
      </c>
      <c r="E60" s="454"/>
      <c r="F60" s="454"/>
      <c r="G60" s="454"/>
      <c r="H60" s="452"/>
      <c r="J60" s="451">
        <v>2006</v>
      </c>
      <c r="N60" s="437" t="s">
        <v>16776</v>
      </c>
    </row>
    <row r="61" spans="1:17" s="456" customFormat="1" x14ac:dyDescent="0.2">
      <c r="A61" s="453">
        <v>2007</v>
      </c>
      <c r="B61" s="455">
        <v>60.3414442700157</v>
      </c>
      <c r="C61" s="455">
        <v>72.027736447601129</v>
      </c>
      <c r="D61" s="455">
        <v>9.1698704257439836</v>
      </c>
      <c r="E61" s="454"/>
      <c r="F61" s="454"/>
      <c r="G61" s="454"/>
      <c r="H61" s="452"/>
      <c r="I61" s="437"/>
      <c r="J61" s="451"/>
      <c r="K61" s="437"/>
      <c r="L61" s="437"/>
      <c r="M61" s="437"/>
      <c r="N61" s="437">
        <v>2007</v>
      </c>
      <c r="O61" s="437"/>
      <c r="P61" s="437"/>
      <c r="Q61" s="437"/>
    </row>
    <row r="62" spans="1:17" x14ac:dyDescent="0.2">
      <c r="A62" s="453">
        <v>2008</v>
      </c>
      <c r="B62" s="455">
        <v>62.737436445397755</v>
      </c>
      <c r="C62" s="455">
        <v>74.998128861023304</v>
      </c>
      <c r="D62" s="455">
        <v>10.189693118265227</v>
      </c>
      <c r="E62" s="454"/>
      <c r="F62" s="454"/>
      <c r="G62" s="454"/>
      <c r="H62" s="452"/>
      <c r="J62" s="451"/>
      <c r="N62" s="437" t="s">
        <v>16776</v>
      </c>
    </row>
    <row r="63" spans="1:17" x14ac:dyDescent="0.2">
      <c r="A63" s="453">
        <v>2009</v>
      </c>
      <c r="B63" s="455">
        <v>61.241948273639551</v>
      </c>
      <c r="C63" s="455">
        <v>74.788202622420641</v>
      </c>
      <c r="D63" s="455">
        <v>10.303470921582884</v>
      </c>
      <c r="E63" s="454"/>
      <c r="F63" s="454"/>
      <c r="G63" s="454"/>
      <c r="H63" s="452"/>
      <c r="J63" s="451"/>
      <c r="N63" s="437" t="s">
        <v>16776</v>
      </c>
    </row>
    <row r="64" spans="1:17" x14ac:dyDescent="0.2">
      <c r="A64" s="453">
        <v>2010</v>
      </c>
      <c r="B64" s="455">
        <v>59.256861152413833</v>
      </c>
      <c r="C64" s="455">
        <v>76.962203499599298</v>
      </c>
      <c r="D64" s="455">
        <v>10.659123387428302</v>
      </c>
      <c r="E64" s="454"/>
      <c r="F64" s="454"/>
      <c r="G64" s="454"/>
      <c r="H64" s="452"/>
      <c r="J64" s="451"/>
      <c r="N64" s="437" t="s">
        <v>16776</v>
      </c>
    </row>
    <row r="65" spans="1:16384" x14ac:dyDescent="0.2">
      <c r="A65" s="453">
        <v>2011</v>
      </c>
      <c r="B65" s="440">
        <v>57.481986989855777</v>
      </c>
      <c r="C65" s="440">
        <v>78.567727102157988</v>
      </c>
      <c r="D65" s="440">
        <v>11.233240133930993</v>
      </c>
      <c r="E65" s="439"/>
      <c r="F65" s="439"/>
      <c r="G65" s="439"/>
      <c r="H65" s="452"/>
      <c r="I65" s="449"/>
      <c r="J65" s="451">
        <v>2011</v>
      </c>
      <c r="K65" s="449"/>
      <c r="L65" s="449"/>
      <c r="M65" s="449"/>
      <c r="N65" s="437">
        <v>2011</v>
      </c>
    </row>
    <row r="66" spans="1:16384" x14ac:dyDescent="0.2">
      <c r="A66" s="453">
        <v>2012</v>
      </c>
      <c r="B66" s="440">
        <v>56.607336946048243</v>
      </c>
      <c r="C66" s="440">
        <v>79.194292757091318</v>
      </c>
      <c r="D66" s="440">
        <v>11.035001881821604</v>
      </c>
      <c r="E66" s="439"/>
      <c r="F66" s="439"/>
      <c r="G66" s="439"/>
      <c r="H66" s="452"/>
      <c r="J66" s="451"/>
      <c r="M66" s="449"/>
      <c r="N66" s="450"/>
      <c r="O66" s="449"/>
      <c r="P66" s="449"/>
      <c r="Q66" s="449"/>
      <c r="R66" s="440"/>
    </row>
    <row r="67" spans="1:16384" x14ac:dyDescent="0.2">
      <c r="A67" s="441">
        <v>2013</v>
      </c>
      <c r="B67" s="439">
        <v>53.71379475827051</v>
      </c>
      <c r="C67" s="439">
        <v>77.960349794793856</v>
      </c>
      <c r="D67" s="439">
        <v>11.579209255074327</v>
      </c>
      <c r="E67" s="430"/>
      <c r="F67" s="430"/>
      <c r="G67" s="430"/>
      <c r="H67" s="438"/>
      <c r="J67" s="438"/>
    </row>
    <row r="68" spans="1:16384" x14ac:dyDescent="0.2">
      <c r="A68" s="441">
        <v>2014</v>
      </c>
      <c r="B68" s="439">
        <v>53.208398591964276</v>
      </c>
      <c r="C68" s="439">
        <v>80.338832717715803</v>
      </c>
      <c r="D68" s="439">
        <v>11.976854445929055</v>
      </c>
      <c r="E68" s="430"/>
      <c r="F68" s="430"/>
      <c r="G68" s="439"/>
      <c r="H68" s="438"/>
      <c r="J68" s="438"/>
    </row>
    <row r="69" spans="1:16384" x14ac:dyDescent="0.2">
      <c r="A69" s="441">
        <v>2015</v>
      </c>
      <c r="B69" s="439">
        <v>50.568223675792623</v>
      </c>
      <c r="C69" s="439">
        <v>79.005320460871701</v>
      </c>
      <c r="D69" s="439">
        <v>11.682854200873848</v>
      </c>
      <c r="E69" s="430"/>
      <c r="F69" s="430"/>
      <c r="G69" s="439"/>
      <c r="H69" s="438"/>
      <c r="J69" s="448"/>
      <c r="N69" s="437">
        <v>2014</v>
      </c>
    </row>
    <row r="70" spans="1:16384" s="430" customFormat="1" x14ac:dyDescent="0.2">
      <c r="A70" s="441">
        <v>2016</v>
      </c>
      <c r="B70" s="439">
        <v>48.870811543676162</v>
      </c>
      <c r="C70" s="439">
        <v>78.146625329030059</v>
      </c>
      <c r="D70" s="439">
        <v>12.697659068143524</v>
      </c>
      <c r="G70" s="439"/>
      <c r="H70" s="438"/>
      <c r="I70" s="438"/>
      <c r="J70" s="448"/>
      <c r="K70" s="438"/>
      <c r="L70" s="438"/>
      <c r="M70" s="438"/>
      <c r="N70" s="438"/>
      <c r="O70" s="438"/>
      <c r="P70" s="438"/>
      <c r="Q70" s="438"/>
    </row>
    <row r="71" spans="1:16384" x14ac:dyDescent="0.2">
      <c r="A71" s="441">
        <v>2017</v>
      </c>
      <c r="B71" s="439">
        <v>47.142493788029974</v>
      </c>
      <c r="C71" s="439">
        <v>75.548148504457899</v>
      </c>
      <c r="D71" s="439">
        <v>12.472819521623581</v>
      </c>
      <c r="E71" s="439"/>
      <c r="F71" s="439"/>
      <c r="G71" s="439"/>
      <c r="H71" s="438"/>
      <c r="J71" s="448"/>
    </row>
    <row r="72" spans="1:16384" x14ac:dyDescent="0.2">
      <c r="A72" s="441">
        <v>2018</v>
      </c>
      <c r="B72" s="439">
        <v>45.371442621910589</v>
      </c>
      <c r="C72" s="439">
        <v>72.86342268384341</v>
      </c>
      <c r="D72" s="439">
        <v>13.294472883103731</v>
      </c>
      <c r="E72" s="439"/>
      <c r="F72" s="439"/>
      <c r="G72" s="439"/>
      <c r="H72" s="438"/>
      <c r="J72" s="448">
        <v>2018</v>
      </c>
      <c r="N72" s="437">
        <v>2018</v>
      </c>
    </row>
    <row r="73" spans="1:16384" s="430" customFormat="1" x14ac:dyDescent="0.2">
      <c r="A73" s="447">
        <v>2019</v>
      </c>
      <c r="B73" s="446">
        <v>43.435155091287783</v>
      </c>
      <c r="C73" s="446">
        <v>71.009418475919347</v>
      </c>
      <c r="D73" s="446">
        <v>12.82571537487242</v>
      </c>
      <c r="E73" s="439"/>
      <c r="F73" s="439"/>
      <c r="G73" s="439"/>
      <c r="H73" s="443"/>
      <c r="I73" s="442"/>
      <c r="J73" s="444">
        <v>2018</v>
      </c>
      <c r="K73" s="445"/>
      <c r="L73" s="442"/>
      <c r="M73" s="442"/>
      <c r="N73" s="444">
        <v>2018</v>
      </c>
      <c r="O73" s="443"/>
      <c r="P73" s="442"/>
      <c r="Q73" s="442"/>
      <c r="R73" s="439"/>
      <c r="S73" s="439"/>
      <c r="T73" s="439"/>
      <c r="U73" s="439"/>
      <c r="V73" s="441"/>
      <c r="W73" s="439"/>
      <c r="X73" s="439"/>
      <c r="Y73" s="439"/>
      <c r="Z73" s="439"/>
      <c r="AA73" s="439"/>
      <c r="AB73" s="439"/>
      <c r="AC73" s="441"/>
      <c r="AD73" s="439"/>
      <c r="AE73" s="439"/>
      <c r="AF73" s="439"/>
      <c r="AG73" s="439"/>
      <c r="AH73" s="439"/>
      <c r="AI73" s="439"/>
      <c r="AJ73" s="441"/>
      <c r="AK73" s="439"/>
      <c r="AL73" s="439"/>
      <c r="AM73" s="439"/>
      <c r="AN73" s="439"/>
      <c r="AO73" s="439"/>
      <c r="AP73" s="439"/>
      <c r="AQ73" s="441"/>
      <c r="AR73" s="439"/>
      <c r="AS73" s="439"/>
      <c r="AT73" s="439"/>
      <c r="AU73" s="439"/>
      <c r="AV73" s="439"/>
      <c r="AW73" s="439"/>
      <c r="AX73" s="441"/>
      <c r="AY73" s="439"/>
      <c r="AZ73" s="439"/>
      <c r="BA73" s="439"/>
      <c r="BB73" s="439"/>
      <c r="BC73" s="439"/>
      <c r="BD73" s="439"/>
      <c r="BE73" s="441"/>
      <c r="BF73" s="439"/>
      <c r="BG73" s="439"/>
      <c r="BH73" s="439"/>
      <c r="BI73" s="439"/>
      <c r="BJ73" s="439"/>
      <c r="BK73" s="439"/>
      <c r="BL73" s="441"/>
      <c r="BM73" s="439"/>
      <c r="BN73" s="439"/>
      <c r="BO73" s="439"/>
      <c r="BP73" s="439"/>
      <c r="BQ73" s="439"/>
      <c r="BR73" s="439"/>
      <c r="BS73" s="441"/>
      <c r="BT73" s="439"/>
      <c r="BU73" s="439"/>
      <c r="BV73" s="439"/>
      <c r="BW73" s="439"/>
      <c r="BX73" s="439"/>
      <c r="BY73" s="439"/>
      <c r="BZ73" s="441"/>
      <c r="CA73" s="439"/>
      <c r="CB73" s="439"/>
      <c r="CC73" s="439"/>
      <c r="CD73" s="439"/>
      <c r="CE73" s="439"/>
      <c r="CF73" s="439"/>
      <c r="CG73" s="441"/>
      <c r="CH73" s="439"/>
      <c r="CI73" s="439"/>
      <c r="CJ73" s="439"/>
      <c r="CK73" s="439"/>
      <c r="CL73" s="439"/>
      <c r="CM73" s="439"/>
      <c r="CN73" s="441"/>
      <c r="CO73" s="439"/>
      <c r="CP73" s="439"/>
      <c r="CQ73" s="439"/>
      <c r="CR73" s="439"/>
      <c r="CS73" s="439"/>
      <c r="CT73" s="439"/>
      <c r="CU73" s="441"/>
      <c r="CV73" s="439"/>
      <c r="CW73" s="439"/>
      <c r="CX73" s="439"/>
      <c r="CY73" s="439"/>
      <c r="CZ73" s="439"/>
      <c r="DA73" s="439"/>
      <c r="DB73" s="441"/>
      <c r="DC73" s="439"/>
      <c r="DD73" s="439"/>
      <c r="DE73" s="439"/>
      <c r="DF73" s="439"/>
      <c r="DG73" s="439"/>
      <c r="DH73" s="439"/>
      <c r="DI73" s="441"/>
      <c r="DJ73" s="439"/>
      <c r="DK73" s="439"/>
      <c r="DL73" s="439"/>
      <c r="DM73" s="439"/>
      <c r="DN73" s="439"/>
      <c r="DO73" s="439"/>
      <c r="DP73" s="441"/>
      <c r="DQ73" s="439"/>
      <c r="DR73" s="439"/>
      <c r="DS73" s="439"/>
      <c r="DT73" s="439"/>
      <c r="DU73" s="439"/>
      <c r="DV73" s="439"/>
      <c r="DW73" s="441"/>
      <c r="DX73" s="439"/>
      <c r="DY73" s="439"/>
      <c r="DZ73" s="439"/>
      <c r="EA73" s="439"/>
      <c r="EB73" s="439"/>
      <c r="EC73" s="439"/>
      <c r="ED73" s="441"/>
      <c r="EE73" s="439"/>
      <c r="EF73" s="439"/>
      <c r="EG73" s="439"/>
      <c r="EH73" s="439"/>
      <c r="EI73" s="439"/>
      <c r="EJ73" s="439"/>
      <c r="EK73" s="441"/>
      <c r="EL73" s="439"/>
      <c r="EM73" s="439"/>
      <c r="EN73" s="439"/>
      <c r="EO73" s="439"/>
      <c r="EP73" s="439"/>
      <c r="EQ73" s="439"/>
      <c r="ER73" s="441"/>
      <c r="ES73" s="439"/>
      <c r="ET73" s="439"/>
      <c r="EU73" s="439"/>
      <c r="EV73" s="439"/>
      <c r="EW73" s="439"/>
      <c r="EX73" s="439"/>
      <c r="EY73" s="441"/>
      <c r="EZ73" s="439"/>
      <c r="FA73" s="439"/>
      <c r="FB73" s="439"/>
      <c r="FC73" s="439"/>
      <c r="FD73" s="439"/>
      <c r="FE73" s="439"/>
      <c r="FF73" s="441"/>
      <c r="FG73" s="439"/>
      <c r="FH73" s="439"/>
      <c r="FI73" s="439"/>
      <c r="FJ73" s="439"/>
      <c r="FK73" s="439"/>
      <c r="FL73" s="439"/>
      <c r="FM73" s="441"/>
      <c r="FN73" s="439"/>
      <c r="FO73" s="439"/>
      <c r="FP73" s="439"/>
      <c r="FQ73" s="439"/>
      <c r="FR73" s="439"/>
      <c r="FS73" s="439"/>
      <c r="FT73" s="441"/>
      <c r="FU73" s="439"/>
      <c r="FV73" s="439"/>
      <c r="FW73" s="439"/>
      <c r="FX73" s="439"/>
      <c r="FY73" s="439"/>
      <c r="FZ73" s="439"/>
      <c r="GA73" s="441"/>
      <c r="GB73" s="439"/>
      <c r="GC73" s="439"/>
      <c r="GD73" s="439"/>
      <c r="GE73" s="439"/>
      <c r="GF73" s="439"/>
      <c r="GG73" s="439"/>
      <c r="GH73" s="441"/>
      <c r="GI73" s="439"/>
      <c r="GJ73" s="439"/>
      <c r="GK73" s="439"/>
      <c r="GL73" s="439"/>
      <c r="GM73" s="439"/>
      <c r="GN73" s="439"/>
      <c r="GO73" s="441"/>
      <c r="GP73" s="439"/>
      <c r="GQ73" s="439"/>
      <c r="GR73" s="439"/>
      <c r="GS73" s="439"/>
      <c r="GT73" s="439"/>
      <c r="GU73" s="439"/>
      <c r="GV73" s="441"/>
      <c r="GW73" s="439"/>
      <c r="GX73" s="439"/>
      <c r="GY73" s="439"/>
      <c r="GZ73" s="439"/>
      <c r="HA73" s="439"/>
      <c r="HB73" s="439"/>
      <c r="HC73" s="441"/>
      <c r="HD73" s="439"/>
      <c r="HE73" s="439"/>
      <c r="HF73" s="439"/>
      <c r="HG73" s="439"/>
      <c r="HH73" s="439"/>
      <c r="HI73" s="439"/>
      <c r="HJ73" s="441"/>
      <c r="HK73" s="439"/>
      <c r="HL73" s="439"/>
      <c r="HM73" s="439"/>
      <c r="HN73" s="439"/>
      <c r="HO73" s="439"/>
      <c r="HP73" s="439"/>
      <c r="HQ73" s="441"/>
      <c r="HR73" s="439"/>
      <c r="HS73" s="439"/>
      <c r="HT73" s="439"/>
      <c r="HU73" s="439"/>
      <c r="HV73" s="439"/>
      <c r="HW73" s="439"/>
      <c r="HX73" s="441"/>
      <c r="HY73" s="439"/>
      <c r="HZ73" s="439"/>
      <c r="IA73" s="439"/>
      <c r="IB73" s="439"/>
      <c r="IC73" s="439"/>
      <c r="ID73" s="439"/>
      <c r="IE73" s="441"/>
      <c r="IF73" s="439"/>
      <c r="IG73" s="439"/>
      <c r="IH73" s="439"/>
      <c r="II73" s="439"/>
      <c r="IJ73" s="439"/>
      <c r="IK73" s="439"/>
      <c r="IL73" s="441"/>
      <c r="IM73" s="439"/>
      <c r="IN73" s="439"/>
      <c r="IO73" s="439"/>
      <c r="IP73" s="439"/>
      <c r="IQ73" s="439"/>
      <c r="IR73" s="439"/>
      <c r="IS73" s="441"/>
      <c r="IT73" s="439"/>
      <c r="IU73" s="439"/>
      <c r="IV73" s="439"/>
      <c r="IW73" s="439"/>
      <c r="IX73" s="439"/>
      <c r="IY73" s="439"/>
      <c r="IZ73" s="441"/>
      <c r="JA73" s="439"/>
      <c r="JB73" s="439"/>
      <c r="JC73" s="439"/>
      <c r="JD73" s="439"/>
      <c r="JE73" s="439"/>
      <c r="JF73" s="439"/>
      <c r="JG73" s="441"/>
      <c r="JH73" s="439"/>
      <c r="JI73" s="439"/>
      <c r="JJ73" s="439"/>
      <c r="JK73" s="439"/>
      <c r="JL73" s="439"/>
      <c r="JM73" s="439"/>
      <c r="JN73" s="441"/>
      <c r="JO73" s="439"/>
      <c r="JP73" s="439"/>
      <c r="JQ73" s="439"/>
      <c r="JR73" s="439"/>
      <c r="JS73" s="439"/>
      <c r="JT73" s="439"/>
      <c r="JU73" s="441"/>
      <c r="JV73" s="439"/>
      <c r="JW73" s="439"/>
      <c r="JX73" s="439"/>
      <c r="JY73" s="439"/>
      <c r="JZ73" s="439"/>
      <c r="KA73" s="439"/>
      <c r="KB73" s="441"/>
      <c r="KC73" s="439"/>
      <c r="KD73" s="439"/>
      <c r="KE73" s="439"/>
      <c r="KF73" s="439"/>
      <c r="KG73" s="439"/>
      <c r="KH73" s="439"/>
      <c r="KI73" s="441"/>
      <c r="KJ73" s="439"/>
      <c r="KK73" s="439"/>
      <c r="KL73" s="439"/>
      <c r="KM73" s="439"/>
      <c r="KN73" s="439"/>
      <c r="KO73" s="439"/>
      <c r="KP73" s="441"/>
      <c r="KQ73" s="439"/>
      <c r="KR73" s="439"/>
      <c r="KS73" s="439"/>
      <c r="KT73" s="439"/>
      <c r="KU73" s="439"/>
      <c r="KV73" s="439"/>
      <c r="KW73" s="441"/>
      <c r="KX73" s="439"/>
      <c r="KY73" s="439"/>
      <c r="KZ73" s="439"/>
      <c r="LA73" s="439"/>
      <c r="LB73" s="439"/>
      <c r="LC73" s="439"/>
      <c r="LD73" s="441"/>
      <c r="LE73" s="439"/>
      <c r="LF73" s="439"/>
      <c r="LG73" s="439"/>
      <c r="LH73" s="439"/>
      <c r="LI73" s="439"/>
      <c r="LJ73" s="439"/>
      <c r="LK73" s="441"/>
      <c r="LL73" s="439"/>
      <c r="LM73" s="439"/>
      <c r="LN73" s="439"/>
      <c r="LO73" s="439"/>
      <c r="LP73" s="439"/>
      <c r="LQ73" s="439"/>
      <c r="LR73" s="441"/>
      <c r="LS73" s="439"/>
      <c r="LT73" s="439"/>
      <c r="LU73" s="439"/>
      <c r="LV73" s="439"/>
      <c r="LW73" s="439"/>
      <c r="LX73" s="439"/>
      <c r="LY73" s="441"/>
      <c r="LZ73" s="439"/>
      <c r="MA73" s="439"/>
      <c r="MB73" s="439"/>
      <c r="MC73" s="439"/>
      <c r="MD73" s="439"/>
      <c r="ME73" s="439"/>
      <c r="MF73" s="441"/>
      <c r="MG73" s="439"/>
      <c r="MH73" s="439"/>
      <c r="MI73" s="439"/>
      <c r="MJ73" s="439"/>
      <c r="MK73" s="439"/>
      <c r="ML73" s="439"/>
      <c r="MM73" s="441"/>
      <c r="MN73" s="439"/>
      <c r="MO73" s="439"/>
      <c r="MP73" s="439"/>
      <c r="MQ73" s="439"/>
      <c r="MR73" s="439"/>
      <c r="MS73" s="439"/>
      <c r="MT73" s="441"/>
      <c r="MU73" s="439"/>
      <c r="MV73" s="439"/>
      <c r="MW73" s="439"/>
      <c r="MX73" s="439"/>
      <c r="MY73" s="439"/>
      <c r="MZ73" s="439"/>
      <c r="NA73" s="441"/>
      <c r="NB73" s="439"/>
      <c r="NC73" s="439"/>
      <c r="ND73" s="439"/>
      <c r="NE73" s="439"/>
      <c r="NF73" s="439"/>
      <c r="NG73" s="439"/>
      <c r="NH73" s="441"/>
      <c r="NI73" s="439"/>
      <c r="NJ73" s="439"/>
      <c r="NK73" s="439"/>
      <c r="NL73" s="439"/>
      <c r="NM73" s="439"/>
      <c r="NN73" s="439"/>
      <c r="NO73" s="441"/>
      <c r="NP73" s="439"/>
      <c r="NQ73" s="439"/>
      <c r="NR73" s="439"/>
      <c r="NS73" s="439"/>
      <c r="NT73" s="439"/>
      <c r="NU73" s="439"/>
      <c r="NV73" s="441"/>
      <c r="NW73" s="439"/>
      <c r="NX73" s="439"/>
      <c r="NY73" s="439"/>
      <c r="NZ73" s="439"/>
      <c r="OA73" s="439"/>
      <c r="OB73" s="439"/>
      <c r="OC73" s="441"/>
      <c r="OD73" s="439"/>
      <c r="OE73" s="439"/>
      <c r="OF73" s="439"/>
      <c r="OG73" s="439"/>
      <c r="OH73" s="439"/>
      <c r="OI73" s="439"/>
      <c r="OJ73" s="441"/>
      <c r="OK73" s="439"/>
      <c r="OL73" s="439"/>
      <c r="OM73" s="439"/>
      <c r="ON73" s="439"/>
      <c r="OO73" s="439"/>
      <c r="OP73" s="439"/>
      <c r="OQ73" s="441"/>
      <c r="OR73" s="439"/>
      <c r="OS73" s="439"/>
      <c r="OT73" s="439"/>
      <c r="OU73" s="439"/>
      <c r="OV73" s="439"/>
      <c r="OW73" s="439"/>
      <c r="OX73" s="441"/>
      <c r="OY73" s="439"/>
      <c r="OZ73" s="439"/>
      <c r="PA73" s="439"/>
      <c r="PB73" s="439"/>
      <c r="PC73" s="439"/>
      <c r="PD73" s="439"/>
      <c r="PE73" s="441"/>
      <c r="PF73" s="439"/>
      <c r="PG73" s="439"/>
      <c r="PH73" s="439"/>
      <c r="PI73" s="439"/>
      <c r="PJ73" s="439"/>
      <c r="PK73" s="439"/>
      <c r="PL73" s="441"/>
      <c r="PM73" s="439"/>
      <c r="PN73" s="439"/>
      <c r="PO73" s="439"/>
      <c r="PP73" s="439"/>
      <c r="PQ73" s="439"/>
      <c r="PR73" s="439"/>
      <c r="PS73" s="441"/>
      <c r="PT73" s="439"/>
      <c r="PU73" s="439"/>
      <c r="PV73" s="439"/>
      <c r="PW73" s="439"/>
      <c r="PX73" s="439"/>
      <c r="PY73" s="439"/>
      <c r="PZ73" s="441"/>
      <c r="QA73" s="439"/>
      <c r="QB73" s="439"/>
      <c r="QC73" s="439"/>
      <c r="QD73" s="439"/>
      <c r="QE73" s="439"/>
      <c r="QF73" s="439"/>
      <c r="QG73" s="441"/>
      <c r="QH73" s="439"/>
      <c r="QI73" s="439"/>
      <c r="QJ73" s="439"/>
      <c r="QK73" s="439"/>
      <c r="QL73" s="439"/>
      <c r="QM73" s="439"/>
      <c r="QN73" s="441"/>
      <c r="QO73" s="439"/>
      <c r="QP73" s="439"/>
      <c r="QQ73" s="439"/>
      <c r="QR73" s="439"/>
      <c r="QS73" s="439"/>
      <c r="QT73" s="439"/>
      <c r="QU73" s="441"/>
      <c r="QV73" s="439"/>
      <c r="QW73" s="439"/>
      <c r="QX73" s="439"/>
      <c r="QY73" s="439"/>
      <c r="QZ73" s="439"/>
      <c r="RA73" s="439"/>
      <c r="RB73" s="441"/>
      <c r="RC73" s="439"/>
      <c r="RD73" s="439"/>
      <c r="RE73" s="439"/>
      <c r="RF73" s="439"/>
      <c r="RG73" s="439"/>
      <c r="RH73" s="439"/>
      <c r="RI73" s="441"/>
      <c r="RJ73" s="439"/>
      <c r="RK73" s="439"/>
      <c r="RL73" s="439"/>
      <c r="RM73" s="439"/>
      <c r="RN73" s="439"/>
      <c r="RO73" s="439"/>
      <c r="RP73" s="441"/>
      <c r="RQ73" s="439"/>
      <c r="RR73" s="439"/>
      <c r="RS73" s="439"/>
      <c r="RT73" s="439"/>
      <c r="RU73" s="439"/>
      <c r="RV73" s="439"/>
      <c r="RW73" s="441"/>
      <c r="RX73" s="439"/>
      <c r="RY73" s="439"/>
      <c r="RZ73" s="439"/>
      <c r="SA73" s="439"/>
      <c r="SB73" s="439"/>
      <c r="SC73" s="439"/>
      <c r="SD73" s="441"/>
      <c r="SE73" s="439"/>
      <c r="SF73" s="439"/>
      <c r="SG73" s="439"/>
      <c r="SH73" s="439"/>
      <c r="SI73" s="439"/>
      <c r="SJ73" s="439"/>
      <c r="SK73" s="441"/>
      <c r="SL73" s="439"/>
      <c r="SM73" s="439"/>
      <c r="SN73" s="439"/>
      <c r="SO73" s="439"/>
      <c r="SP73" s="439"/>
      <c r="SQ73" s="439"/>
      <c r="SR73" s="441"/>
      <c r="SS73" s="439"/>
      <c r="ST73" s="439"/>
      <c r="SU73" s="439"/>
      <c r="SV73" s="439"/>
      <c r="SW73" s="439"/>
      <c r="SX73" s="439"/>
      <c r="SY73" s="441"/>
      <c r="SZ73" s="439"/>
      <c r="TA73" s="439"/>
      <c r="TB73" s="439"/>
      <c r="TC73" s="439"/>
      <c r="TD73" s="439"/>
      <c r="TE73" s="439"/>
      <c r="TF73" s="441"/>
      <c r="TG73" s="439"/>
      <c r="TH73" s="439"/>
      <c r="TI73" s="439"/>
      <c r="TJ73" s="439"/>
      <c r="TK73" s="439"/>
      <c r="TL73" s="439"/>
      <c r="TM73" s="441"/>
      <c r="TN73" s="439"/>
      <c r="TO73" s="439"/>
      <c r="TP73" s="439"/>
      <c r="TQ73" s="439"/>
      <c r="TR73" s="439"/>
      <c r="TS73" s="439"/>
      <c r="TT73" s="441"/>
      <c r="TU73" s="439"/>
      <c r="TV73" s="439"/>
      <c r="TW73" s="439"/>
      <c r="TX73" s="439"/>
      <c r="TY73" s="439"/>
      <c r="TZ73" s="439"/>
      <c r="UA73" s="441"/>
      <c r="UB73" s="439"/>
      <c r="UC73" s="439"/>
      <c r="UD73" s="439"/>
      <c r="UE73" s="439"/>
      <c r="UF73" s="439"/>
      <c r="UG73" s="439"/>
      <c r="UH73" s="441"/>
      <c r="UI73" s="439"/>
      <c r="UJ73" s="439"/>
      <c r="UK73" s="439"/>
      <c r="UL73" s="439"/>
      <c r="UM73" s="439"/>
      <c r="UN73" s="439"/>
      <c r="UO73" s="441"/>
      <c r="UP73" s="439"/>
      <c r="UQ73" s="439"/>
      <c r="UR73" s="439"/>
      <c r="US73" s="439"/>
      <c r="UT73" s="439"/>
      <c r="UU73" s="439"/>
      <c r="UV73" s="441"/>
      <c r="UW73" s="439"/>
      <c r="UX73" s="439"/>
      <c r="UY73" s="439"/>
      <c r="UZ73" s="439"/>
      <c r="VA73" s="439"/>
      <c r="VB73" s="439"/>
      <c r="VC73" s="441"/>
      <c r="VD73" s="439"/>
      <c r="VE73" s="439"/>
      <c r="VF73" s="439"/>
      <c r="VG73" s="439"/>
      <c r="VH73" s="439"/>
      <c r="VI73" s="439"/>
      <c r="VJ73" s="441"/>
      <c r="VK73" s="439"/>
      <c r="VL73" s="439"/>
      <c r="VM73" s="439"/>
      <c r="VN73" s="439"/>
      <c r="VO73" s="439"/>
      <c r="VP73" s="439"/>
      <c r="VQ73" s="441"/>
      <c r="VR73" s="439"/>
      <c r="VS73" s="439"/>
      <c r="VT73" s="439"/>
      <c r="VU73" s="439"/>
      <c r="VV73" s="439"/>
      <c r="VW73" s="439"/>
      <c r="VX73" s="441"/>
      <c r="VY73" s="439"/>
      <c r="VZ73" s="439"/>
      <c r="WA73" s="439"/>
      <c r="WB73" s="439"/>
      <c r="WC73" s="439"/>
      <c r="WD73" s="439"/>
      <c r="WE73" s="441"/>
      <c r="WF73" s="439"/>
      <c r="WG73" s="439"/>
      <c r="WH73" s="439"/>
      <c r="WI73" s="439"/>
      <c r="WJ73" s="439"/>
      <c r="WK73" s="439"/>
      <c r="WL73" s="441"/>
      <c r="WM73" s="439"/>
      <c r="WN73" s="439"/>
      <c r="WO73" s="439"/>
      <c r="WP73" s="439"/>
      <c r="WQ73" s="439"/>
      <c r="WR73" s="439"/>
      <c r="WS73" s="441"/>
      <c r="WT73" s="439"/>
      <c r="WU73" s="439"/>
      <c r="WV73" s="439"/>
      <c r="WW73" s="439"/>
      <c r="WX73" s="439"/>
      <c r="WY73" s="439"/>
      <c r="WZ73" s="441"/>
      <c r="XA73" s="439"/>
      <c r="XB73" s="439"/>
      <c r="XC73" s="439"/>
      <c r="XD73" s="439"/>
      <c r="XE73" s="439"/>
      <c r="XF73" s="439"/>
      <c r="XG73" s="441"/>
      <c r="XH73" s="439"/>
      <c r="XI73" s="439"/>
      <c r="XJ73" s="439"/>
      <c r="XK73" s="439"/>
      <c r="XL73" s="439"/>
      <c r="XM73" s="439"/>
      <c r="XN73" s="441"/>
      <c r="XO73" s="439"/>
      <c r="XP73" s="439"/>
      <c r="XQ73" s="439"/>
      <c r="XR73" s="439"/>
      <c r="XS73" s="439"/>
      <c r="XT73" s="439"/>
      <c r="XU73" s="441"/>
      <c r="XV73" s="439"/>
      <c r="XW73" s="439"/>
      <c r="XX73" s="439"/>
      <c r="XY73" s="439"/>
      <c r="XZ73" s="439"/>
      <c r="YA73" s="439"/>
      <c r="YB73" s="441"/>
      <c r="YC73" s="439"/>
      <c r="YD73" s="439"/>
      <c r="YE73" s="439"/>
      <c r="YF73" s="439"/>
      <c r="YG73" s="439"/>
      <c r="YH73" s="439"/>
      <c r="YI73" s="441"/>
      <c r="YJ73" s="439"/>
      <c r="YK73" s="439"/>
      <c r="YL73" s="439"/>
      <c r="YM73" s="439"/>
      <c r="YN73" s="439"/>
      <c r="YO73" s="439"/>
      <c r="YP73" s="441"/>
      <c r="YQ73" s="439"/>
      <c r="YR73" s="439"/>
      <c r="YS73" s="439"/>
      <c r="YT73" s="439"/>
      <c r="YU73" s="439"/>
      <c r="YV73" s="439"/>
      <c r="YW73" s="441"/>
      <c r="YX73" s="439"/>
      <c r="YY73" s="439"/>
      <c r="YZ73" s="439"/>
      <c r="ZA73" s="439"/>
      <c r="ZB73" s="439"/>
      <c r="ZC73" s="439"/>
      <c r="ZD73" s="441"/>
      <c r="ZE73" s="439"/>
      <c r="ZF73" s="439"/>
      <c r="ZG73" s="439"/>
      <c r="ZH73" s="439"/>
      <c r="ZI73" s="439"/>
      <c r="ZJ73" s="439"/>
      <c r="ZK73" s="441"/>
      <c r="ZL73" s="439"/>
      <c r="ZM73" s="439"/>
      <c r="ZN73" s="439"/>
      <c r="ZO73" s="439"/>
      <c r="ZP73" s="439"/>
      <c r="ZQ73" s="439"/>
      <c r="ZR73" s="441"/>
      <c r="ZS73" s="439"/>
      <c r="ZT73" s="439"/>
      <c r="ZU73" s="439"/>
      <c r="ZV73" s="439"/>
      <c r="ZW73" s="439"/>
      <c r="ZX73" s="439"/>
      <c r="ZY73" s="441"/>
      <c r="ZZ73" s="439"/>
      <c r="AAA73" s="439"/>
      <c r="AAB73" s="439"/>
      <c r="AAC73" s="439"/>
      <c r="AAD73" s="439"/>
      <c r="AAE73" s="439"/>
      <c r="AAF73" s="441"/>
      <c r="AAG73" s="439"/>
      <c r="AAH73" s="439"/>
      <c r="AAI73" s="439"/>
      <c r="AAJ73" s="439"/>
      <c r="AAK73" s="439"/>
      <c r="AAL73" s="439"/>
      <c r="AAM73" s="441"/>
      <c r="AAN73" s="439"/>
      <c r="AAO73" s="439"/>
      <c r="AAP73" s="439"/>
      <c r="AAQ73" s="439"/>
      <c r="AAR73" s="439"/>
      <c r="AAS73" s="439"/>
      <c r="AAT73" s="441"/>
      <c r="AAU73" s="439"/>
      <c r="AAV73" s="439"/>
      <c r="AAW73" s="439"/>
      <c r="AAX73" s="439"/>
      <c r="AAY73" s="439"/>
      <c r="AAZ73" s="439"/>
      <c r="ABA73" s="441"/>
      <c r="ABB73" s="439"/>
      <c r="ABC73" s="439"/>
      <c r="ABD73" s="439"/>
      <c r="ABE73" s="439"/>
      <c r="ABF73" s="439"/>
      <c r="ABG73" s="439"/>
      <c r="ABH73" s="441"/>
      <c r="ABI73" s="439"/>
      <c r="ABJ73" s="439"/>
      <c r="ABK73" s="439"/>
      <c r="ABL73" s="439"/>
      <c r="ABM73" s="439"/>
      <c r="ABN73" s="439"/>
      <c r="ABO73" s="441"/>
      <c r="ABP73" s="439"/>
      <c r="ABQ73" s="439"/>
      <c r="ABR73" s="439"/>
      <c r="ABS73" s="439"/>
      <c r="ABT73" s="439"/>
      <c r="ABU73" s="439"/>
      <c r="ABV73" s="441"/>
      <c r="ABW73" s="439"/>
      <c r="ABX73" s="439"/>
      <c r="ABY73" s="439"/>
      <c r="ABZ73" s="439"/>
      <c r="ACA73" s="439"/>
      <c r="ACB73" s="439"/>
      <c r="ACC73" s="441"/>
      <c r="ACD73" s="439"/>
      <c r="ACE73" s="439"/>
      <c r="ACF73" s="439"/>
      <c r="ACG73" s="439"/>
      <c r="ACH73" s="439"/>
      <c r="ACI73" s="439"/>
      <c r="ACJ73" s="441"/>
      <c r="ACK73" s="439"/>
      <c r="ACL73" s="439"/>
      <c r="ACM73" s="439"/>
      <c r="ACN73" s="439"/>
      <c r="ACO73" s="439"/>
      <c r="ACP73" s="439"/>
      <c r="ACQ73" s="441"/>
      <c r="ACR73" s="439"/>
      <c r="ACS73" s="439"/>
      <c r="ACT73" s="439"/>
      <c r="ACU73" s="439"/>
      <c r="ACV73" s="439"/>
      <c r="ACW73" s="439"/>
      <c r="ACX73" s="441"/>
      <c r="ACY73" s="439"/>
      <c r="ACZ73" s="439"/>
      <c r="ADA73" s="439"/>
      <c r="ADB73" s="439"/>
      <c r="ADC73" s="439"/>
      <c r="ADD73" s="439"/>
      <c r="ADE73" s="441"/>
      <c r="ADF73" s="439"/>
      <c r="ADG73" s="439"/>
      <c r="ADH73" s="439"/>
      <c r="ADI73" s="439"/>
      <c r="ADJ73" s="439"/>
      <c r="ADK73" s="439"/>
      <c r="ADL73" s="441"/>
      <c r="ADM73" s="439"/>
      <c r="ADN73" s="439"/>
      <c r="ADO73" s="439"/>
      <c r="ADP73" s="439"/>
      <c r="ADQ73" s="439"/>
      <c r="ADR73" s="439"/>
      <c r="ADS73" s="441"/>
      <c r="ADT73" s="439"/>
      <c r="ADU73" s="439"/>
      <c r="ADV73" s="439"/>
      <c r="ADW73" s="439"/>
      <c r="ADX73" s="439"/>
      <c r="ADY73" s="439"/>
      <c r="ADZ73" s="441"/>
      <c r="AEA73" s="439"/>
      <c r="AEB73" s="439"/>
      <c r="AEC73" s="439"/>
      <c r="AED73" s="439"/>
      <c r="AEE73" s="439"/>
      <c r="AEF73" s="439"/>
      <c r="AEG73" s="441"/>
      <c r="AEH73" s="439"/>
      <c r="AEI73" s="439"/>
      <c r="AEJ73" s="439"/>
      <c r="AEK73" s="439"/>
      <c r="AEL73" s="439"/>
      <c r="AEM73" s="439"/>
      <c r="AEN73" s="441"/>
      <c r="AEO73" s="439"/>
      <c r="AEP73" s="439"/>
      <c r="AEQ73" s="439"/>
      <c r="AER73" s="439"/>
      <c r="AES73" s="439"/>
      <c r="AET73" s="439"/>
      <c r="AEU73" s="441"/>
      <c r="AEV73" s="439"/>
      <c r="AEW73" s="439"/>
      <c r="AEX73" s="439"/>
      <c r="AEY73" s="439"/>
      <c r="AEZ73" s="439"/>
      <c r="AFA73" s="439"/>
      <c r="AFB73" s="441"/>
      <c r="AFC73" s="439"/>
      <c r="AFD73" s="439"/>
      <c r="AFE73" s="439"/>
      <c r="AFF73" s="439"/>
      <c r="AFG73" s="439"/>
      <c r="AFH73" s="439"/>
      <c r="AFI73" s="441"/>
      <c r="AFJ73" s="439"/>
      <c r="AFK73" s="439"/>
      <c r="AFL73" s="439"/>
      <c r="AFM73" s="439"/>
      <c r="AFN73" s="439"/>
      <c r="AFO73" s="439"/>
      <c r="AFP73" s="441"/>
      <c r="AFQ73" s="439"/>
      <c r="AFR73" s="439"/>
      <c r="AFS73" s="439"/>
      <c r="AFT73" s="439"/>
      <c r="AFU73" s="439"/>
      <c r="AFV73" s="439"/>
      <c r="AFW73" s="441"/>
      <c r="AFX73" s="439"/>
      <c r="AFY73" s="439"/>
      <c r="AFZ73" s="439"/>
      <c r="AGA73" s="439"/>
      <c r="AGB73" s="439"/>
      <c r="AGC73" s="439"/>
      <c r="AGD73" s="441"/>
      <c r="AGE73" s="439"/>
      <c r="AGF73" s="439"/>
      <c r="AGG73" s="439"/>
      <c r="AGH73" s="439"/>
      <c r="AGI73" s="439"/>
      <c r="AGJ73" s="439"/>
      <c r="AGK73" s="441"/>
      <c r="AGL73" s="439"/>
      <c r="AGM73" s="439"/>
      <c r="AGN73" s="439"/>
      <c r="AGO73" s="439"/>
      <c r="AGP73" s="439"/>
      <c r="AGQ73" s="439"/>
      <c r="AGR73" s="441"/>
      <c r="AGS73" s="439"/>
      <c r="AGT73" s="439"/>
      <c r="AGU73" s="439"/>
      <c r="AGV73" s="439"/>
      <c r="AGW73" s="439"/>
      <c r="AGX73" s="439"/>
      <c r="AGY73" s="441"/>
      <c r="AGZ73" s="439"/>
      <c r="AHA73" s="439"/>
      <c r="AHB73" s="439"/>
      <c r="AHC73" s="439"/>
      <c r="AHD73" s="439"/>
      <c r="AHE73" s="439"/>
      <c r="AHF73" s="441"/>
      <c r="AHG73" s="439"/>
      <c r="AHH73" s="439"/>
      <c r="AHI73" s="439"/>
      <c r="AHJ73" s="439"/>
      <c r="AHK73" s="439"/>
      <c r="AHL73" s="439"/>
      <c r="AHM73" s="441"/>
      <c r="AHN73" s="439"/>
      <c r="AHO73" s="439"/>
      <c r="AHP73" s="439"/>
      <c r="AHQ73" s="439"/>
      <c r="AHR73" s="439"/>
      <c r="AHS73" s="439"/>
      <c r="AHT73" s="441"/>
      <c r="AHU73" s="439"/>
      <c r="AHV73" s="439"/>
      <c r="AHW73" s="439"/>
      <c r="AHX73" s="439"/>
      <c r="AHY73" s="439"/>
      <c r="AHZ73" s="439"/>
      <c r="AIA73" s="441"/>
      <c r="AIB73" s="439"/>
      <c r="AIC73" s="439"/>
      <c r="AID73" s="439"/>
      <c r="AIE73" s="439"/>
      <c r="AIF73" s="439"/>
      <c r="AIG73" s="439"/>
      <c r="AIH73" s="441"/>
      <c r="AII73" s="439"/>
      <c r="AIJ73" s="439"/>
      <c r="AIK73" s="439"/>
      <c r="AIL73" s="439"/>
      <c r="AIM73" s="439"/>
      <c r="AIN73" s="439"/>
      <c r="AIO73" s="441"/>
      <c r="AIP73" s="439"/>
      <c r="AIQ73" s="439"/>
      <c r="AIR73" s="439"/>
      <c r="AIS73" s="439"/>
      <c r="AIT73" s="439"/>
      <c r="AIU73" s="439"/>
      <c r="AIV73" s="441"/>
      <c r="AIW73" s="439"/>
      <c r="AIX73" s="439"/>
      <c r="AIY73" s="439"/>
      <c r="AIZ73" s="439"/>
      <c r="AJA73" s="439"/>
      <c r="AJB73" s="439"/>
      <c r="AJC73" s="441"/>
      <c r="AJD73" s="439"/>
      <c r="AJE73" s="439"/>
      <c r="AJF73" s="439"/>
      <c r="AJG73" s="439"/>
      <c r="AJH73" s="439"/>
      <c r="AJI73" s="439"/>
      <c r="AJJ73" s="441"/>
      <c r="AJK73" s="439"/>
      <c r="AJL73" s="439"/>
      <c r="AJM73" s="439"/>
      <c r="AJN73" s="439"/>
      <c r="AJO73" s="439"/>
      <c r="AJP73" s="439"/>
      <c r="AJQ73" s="441"/>
      <c r="AJR73" s="439"/>
      <c r="AJS73" s="439"/>
      <c r="AJT73" s="439"/>
      <c r="AJU73" s="439"/>
      <c r="AJV73" s="439"/>
      <c r="AJW73" s="439"/>
      <c r="AJX73" s="441"/>
      <c r="AJY73" s="439"/>
      <c r="AJZ73" s="439"/>
      <c r="AKA73" s="439"/>
      <c r="AKB73" s="439"/>
      <c r="AKC73" s="439"/>
      <c r="AKD73" s="439"/>
      <c r="AKE73" s="441"/>
      <c r="AKF73" s="439"/>
      <c r="AKG73" s="439"/>
      <c r="AKH73" s="439"/>
      <c r="AKI73" s="439"/>
      <c r="AKJ73" s="439"/>
      <c r="AKK73" s="439"/>
      <c r="AKL73" s="441"/>
      <c r="AKM73" s="439"/>
      <c r="AKN73" s="439"/>
      <c r="AKO73" s="439"/>
      <c r="AKP73" s="439"/>
      <c r="AKQ73" s="439"/>
      <c r="AKR73" s="439"/>
      <c r="AKS73" s="441"/>
      <c r="AKT73" s="439"/>
      <c r="AKU73" s="439"/>
      <c r="AKV73" s="439"/>
      <c r="AKW73" s="439"/>
      <c r="AKX73" s="439"/>
      <c r="AKY73" s="439"/>
      <c r="AKZ73" s="441"/>
      <c r="ALA73" s="439"/>
      <c r="ALB73" s="439"/>
      <c r="ALC73" s="439"/>
      <c r="ALD73" s="439"/>
      <c r="ALE73" s="439"/>
      <c r="ALF73" s="439"/>
      <c r="ALG73" s="441"/>
      <c r="ALH73" s="439"/>
      <c r="ALI73" s="439"/>
      <c r="ALJ73" s="439"/>
      <c r="ALK73" s="439"/>
      <c r="ALL73" s="439"/>
      <c r="ALM73" s="439"/>
      <c r="ALN73" s="441"/>
      <c r="ALO73" s="439"/>
      <c r="ALP73" s="439"/>
      <c r="ALQ73" s="439"/>
      <c r="ALR73" s="439"/>
      <c r="ALS73" s="439"/>
      <c r="ALT73" s="439"/>
      <c r="ALU73" s="441"/>
      <c r="ALV73" s="439"/>
      <c r="ALW73" s="439"/>
      <c r="ALX73" s="439"/>
      <c r="ALY73" s="439"/>
      <c r="ALZ73" s="439"/>
      <c r="AMA73" s="439"/>
      <c r="AMB73" s="441"/>
      <c r="AMC73" s="439"/>
      <c r="AMD73" s="439"/>
      <c r="AME73" s="439"/>
      <c r="AMF73" s="439"/>
      <c r="AMG73" s="439"/>
      <c r="AMH73" s="439"/>
      <c r="AMI73" s="441"/>
      <c r="AMJ73" s="439"/>
      <c r="AMK73" s="439"/>
      <c r="AML73" s="439"/>
      <c r="AMM73" s="439"/>
      <c r="AMN73" s="439"/>
      <c r="AMO73" s="439"/>
      <c r="AMP73" s="441"/>
      <c r="AMQ73" s="439"/>
      <c r="AMR73" s="439"/>
      <c r="AMS73" s="439"/>
      <c r="AMT73" s="439"/>
      <c r="AMU73" s="439"/>
      <c r="AMV73" s="439"/>
      <c r="AMW73" s="441"/>
      <c r="AMX73" s="439"/>
      <c r="AMY73" s="439"/>
      <c r="AMZ73" s="439"/>
      <c r="ANA73" s="439"/>
      <c r="ANB73" s="439"/>
      <c r="ANC73" s="439"/>
      <c r="AND73" s="441"/>
      <c r="ANE73" s="439"/>
      <c r="ANF73" s="439"/>
      <c r="ANG73" s="439"/>
      <c r="ANH73" s="439"/>
      <c r="ANI73" s="439"/>
      <c r="ANJ73" s="439"/>
      <c r="ANK73" s="441"/>
      <c r="ANL73" s="439"/>
      <c r="ANM73" s="439"/>
      <c r="ANN73" s="439"/>
      <c r="ANO73" s="439"/>
      <c r="ANP73" s="439"/>
      <c r="ANQ73" s="439"/>
      <c r="ANR73" s="441"/>
      <c r="ANS73" s="439"/>
      <c r="ANT73" s="439"/>
      <c r="ANU73" s="439"/>
      <c r="ANV73" s="439"/>
      <c r="ANW73" s="439"/>
      <c r="ANX73" s="439"/>
      <c r="ANY73" s="441"/>
      <c r="ANZ73" s="439"/>
      <c r="AOA73" s="439"/>
      <c r="AOB73" s="439"/>
      <c r="AOC73" s="439"/>
      <c r="AOD73" s="439"/>
      <c r="AOE73" s="439"/>
      <c r="AOF73" s="441"/>
      <c r="AOG73" s="439"/>
      <c r="AOH73" s="439"/>
      <c r="AOI73" s="439"/>
      <c r="AOJ73" s="439"/>
      <c r="AOK73" s="439"/>
      <c r="AOL73" s="439"/>
      <c r="AOM73" s="441"/>
      <c r="AON73" s="439"/>
      <c r="AOO73" s="439"/>
      <c r="AOP73" s="439"/>
      <c r="AOQ73" s="439"/>
      <c r="AOR73" s="439"/>
      <c r="AOS73" s="439"/>
      <c r="AOT73" s="441"/>
      <c r="AOU73" s="439"/>
      <c r="AOV73" s="439"/>
      <c r="AOW73" s="439"/>
      <c r="AOX73" s="439"/>
      <c r="AOY73" s="439"/>
      <c r="AOZ73" s="439"/>
      <c r="APA73" s="441"/>
      <c r="APB73" s="439"/>
      <c r="APC73" s="439"/>
      <c r="APD73" s="439"/>
      <c r="APE73" s="439"/>
      <c r="APF73" s="439"/>
      <c r="APG73" s="439"/>
      <c r="APH73" s="441"/>
      <c r="API73" s="439"/>
      <c r="APJ73" s="439"/>
      <c r="APK73" s="439"/>
      <c r="APL73" s="439"/>
      <c r="APM73" s="439"/>
      <c r="APN73" s="439"/>
      <c r="APO73" s="441"/>
      <c r="APP73" s="439"/>
      <c r="APQ73" s="439"/>
      <c r="APR73" s="439"/>
      <c r="APS73" s="439"/>
      <c r="APT73" s="439"/>
      <c r="APU73" s="439"/>
      <c r="APV73" s="441"/>
      <c r="APW73" s="439"/>
      <c r="APX73" s="439"/>
      <c r="APY73" s="439"/>
      <c r="APZ73" s="439"/>
      <c r="AQA73" s="439"/>
      <c r="AQB73" s="439"/>
      <c r="AQC73" s="441"/>
      <c r="AQD73" s="439"/>
      <c r="AQE73" s="439"/>
      <c r="AQF73" s="439"/>
      <c r="AQG73" s="439"/>
      <c r="AQH73" s="439"/>
      <c r="AQI73" s="439"/>
      <c r="AQJ73" s="441"/>
      <c r="AQK73" s="439"/>
      <c r="AQL73" s="439"/>
      <c r="AQM73" s="439"/>
      <c r="AQN73" s="439"/>
      <c r="AQO73" s="439"/>
      <c r="AQP73" s="439"/>
      <c r="AQQ73" s="441"/>
      <c r="AQR73" s="439"/>
      <c r="AQS73" s="439"/>
      <c r="AQT73" s="439"/>
      <c r="AQU73" s="439"/>
      <c r="AQV73" s="439"/>
      <c r="AQW73" s="439"/>
      <c r="AQX73" s="441"/>
      <c r="AQY73" s="439"/>
      <c r="AQZ73" s="439"/>
      <c r="ARA73" s="439"/>
      <c r="ARB73" s="439"/>
      <c r="ARC73" s="439"/>
      <c r="ARD73" s="439"/>
      <c r="ARE73" s="441"/>
      <c r="ARF73" s="439"/>
      <c r="ARG73" s="439"/>
      <c r="ARH73" s="439"/>
      <c r="ARI73" s="439"/>
      <c r="ARJ73" s="439"/>
      <c r="ARK73" s="439"/>
      <c r="ARL73" s="441"/>
      <c r="ARM73" s="439"/>
      <c r="ARN73" s="439"/>
      <c r="ARO73" s="439"/>
      <c r="ARP73" s="439"/>
      <c r="ARQ73" s="439"/>
      <c r="ARR73" s="439"/>
      <c r="ARS73" s="441"/>
      <c r="ART73" s="439"/>
      <c r="ARU73" s="439"/>
      <c r="ARV73" s="439"/>
      <c r="ARW73" s="439"/>
      <c r="ARX73" s="439"/>
      <c r="ARY73" s="439"/>
      <c r="ARZ73" s="441"/>
      <c r="ASA73" s="439"/>
      <c r="ASB73" s="439"/>
      <c r="ASC73" s="439"/>
      <c r="ASD73" s="439"/>
      <c r="ASE73" s="439"/>
      <c r="ASF73" s="439"/>
      <c r="ASG73" s="441"/>
      <c r="ASH73" s="439"/>
      <c r="ASI73" s="439"/>
      <c r="ASJ73" s="439"/>
      <c r="ASK73" s="439"/>
      <c r="ASL73" s="439"/>
      <c r="ASM73" s="439"/>
      <c r="ASN73" s="441"/>
      <c r="ASO73" s="439"/>
      <c r="ASP73" s="439"/>
      <c r="ASQ73" s="439"/>
      <c r="ASR73" s="439"/>
      <c r="ASS73" s="439"/>
      <c r="AST73" s="439"/>
      <c r="ASU73" s="441"/>
      <c r="ASV73" s="439"/>
      <c r="ASW73" s="439"/>
      <c r="ASX73" s="439"/>
      <c r="ASY73" s="439"/>
      <c r="ASZ73" s="439"/>
      <c r="ATA73" s="439"/>
      <c r="ATB73" s="441"/>
      <c r="ATC73" s="439"/>
      <c r="ATD73" s="439"/>
      <c r="ATE73" s="439"/>
      <c r="ATF73" s="439"/>
      <c r="ATG73" s="439"/>
      <c r="ATH73" s="439"/>
      <c r="ATI73" s="441"/>
      <c r="ATJ73" s="439"/>
      <c r="ATK73" s="439"/>
      <c r="ATL73" s="439"/>
      <c r="ATM73" s="439"/>
      <c r="ATN73" s="439"/>
      <c r="ATO73" s="439"/>
      <c r="ATP73" s="441"/>
      <c r="ATQ73" s="439"/>
      <c r="ATR73" s="439"/>
      <c r="ATS73" s="439"/>
      <c r="ATT73" s="439"/>
      <c r="ATU73" s="439"/>
      <c r="ATV73" s="439"/>
      <c r="ATW73" s="441"/>
      <c r="ATX73" s="439"/>
      <c r="ATY73" s="439"/>
      <c r="ATZ73" s="439"/>
      <c r="AUA73" s="439"/>
      <c r="AUB73" s="439"/>
      <c r="AUC73" s="439"/>
      <c r="AUD73" s="441"/>
      <c r="AUE73" s="439"/>
      <c r="AUF73" s="439"/>
      <c r="AUG73" s="439"/>
      <c r="AUH73" s="439"/>
      <c r="AUI73" s="439"/>
      <c r="AUJ73" s="439"/>
      <c r="AUK73" s="441"/>
      <c r="AUL73" s="439"/>
      <c r="AUM73" s="439"/>
      <c r="AUN73" s="439"/>
      <c r="AUO73" s="439"/>
      <c r="AUP73" s="439"/>
      <c r="AUQ73" s="439"/>
      <c r="AUR73" s="441"/>
      <c r="AUS73" s="439"/>
      <c r="AUT73" s="439"/>
      <c r="AUU73" s="439"/>
      <c r="AUV73" s="439"/>
      <c r="AUW73" s="439"/>
      <c r="AUX73" s="439"/>
      <c r="AUY73" s="441"/>
      <c r="AUZ73" s="439"/>
      <c r="AVA73" s="439"/>
      <c r="AVB73" s="439"/>
      <c r="AVC73" s="439"/>
      <c r="AVD73" s="439"/>
      <c r="AVE73" s="439"/>
      <c r="AVF73" s="441"/>
      <c r="AVG73" s="439"/>
      <c r="AVH73" s="439"/>
      <c r="AVI73" s="439"/>
      <c r="AVJ73" s="439"/>
      <c r="AVK73" s="439"/>
      <c r="AVL73" s="439"/>
      <c r="AVM73" s="441"/>
      <c r="AVN73" s="439"/>
      <c r="AVO73" s="439"/>
      <c r="AVP73" s="439"/>
      <c r="AVQ73" s="439"/>
      <c r="AVR73" s="439"/>
      <c r="AVS73" s="439"/>
      <c r="AVT73" s="441"/>
      <c r="AVU73" s="439"/>
      <c r="AVV73" s="439"/>
      <c r="AVW73" s="439"/>
      <c r="AVX73" s="439"/>
      <c r="AVY73" s="439"/>
      <c r="AVZ73" s="439"/>
      <c r="AWA73" s="441"/>
      <c r="AWB73" s="439"/>
      <c r="AWC73" s="439"/>
      <c r="AWD73" s="439"/>
      <c r="AWE73" s="439"/>
      <c r="AWF73" s="439"/>
      <c r="AWG73" s="439"/>
      <c r="AWH73" s="441"/>
      <c r="AWI73" s="439"/>
      <c r="AWJ73" s="439"/>
      <c r="AWK73" s="439"/>
      <c r="AWL73" s="439"/>
      <c r="AWM73" s="439"/>
      <c r="AWN73" s="439"/>
      <c r="AWO73" s="441"/>
      <c r="AWP73" s="439"/>
      <c r="AWQ73" s="439"/>
      <c r="AWR73" s="439"/>
      <c r="AWS73" s="439"/>
      <c r="AWT73" s="439"/>
      <c r="AWU73" s="439"/>
      <c r="AWV73" s="441"/>
      <c r="AWW73" s="439"/>
      <c r="AWX73" s="439"/>
      <c r="AWY73" s="439"/>
      <c r="AWZ73" s="439"/>
      <c r="AXA73" s="439"/>
      <c r="AXB73" s="439"/>
      <c r="AXC73" s="441"/>
      <c r="AXD73" s="439"/>
      <c r="AXE73" s="439"/>
      <c r="AXF73" s="439"/>
      <c r="AXG73" s="439"/>
      <c r="AXH73" s="439"/>
      <c r="AXI73" s="439"/>
      <c r="AXJ73" s="441"/>
      <c r="AXK73" s="439"/>
      <c r="AXL73" s="439"/>
      <c r="AXM73" s="439"/>
      <c r="AXN73" s="439"/>
      <c r="AXO73" s="439"/>
      <c r="AXP73" s="439"/>
      <c r="AXQ73" s="441"/>
      <c r="AXR73" s="439"/>
      <c r="AXS73" s="439"/>
      <c r="AXT73" s="439"/>
      <c r="AXU73" s="439"/>
      <c r="AXV73" s="439"/>
      <c r="AXW73" s="439"/>
      <c r="AXX73" s="441"/>
      <c r="AXY73" s="439"/>
      <c r="AXZ73" s="439"/>
      <c r="AYA73" s="439"/>
      <c r="AYB73" s="439"/>
      <c r="AYC73" s="439"/>
      <c r="AYD73" s="439"/>
      <c r="AYE73" s="441"/>
      <c r="AYF73" s="439"/>
      <c r="AYG73" s="439"/>
      <c r="AYH73" s="439"/>
      <c r="AYI73" s="439"/>
      <c r="AYJ73" s="439"/>
      <c r="AYK73" s="439"/>
      <c r="AYL73" s="441"/>
      <c r="AYM73" s="439"/>
      <c r="AYN73" s="439"/>
      <c r="AYO73" s="439"/>
      <c r="AYP73" s="439"/>
      <c r="AYQ73" s="439"/>
      <c r="AYR73" s="439"/>
      <c r="AYS73" s="441"/>
      <c r="AYT73" s="439"/>
      <c r="AYU73" s="439"/>
      <c r="AYV73" s="439"/>
      <c r="AYW73" s="439"/>
      <c r="AYX73" s="439"/>
      <c r="AYY73" s="439"/>
      <c r="AYZ73" s="441"/>
      <c r="AZA73" s="439"/>
      <c r="AZB73" s="439"/>
      <c r="AZC73" s="439"/>
      <c r="AZD73" s="439"/>
      <c r="AZE73" s="439"/>
      <c r="AZF73" s="439"/>
      <c r="AZG73" s="441"/>
      <c r="AZH73" s="439"/>
      <c r="AZI73" s="439"/>
      <c r="AZJ73" s="439"/>
      <c r="AZK73" s="439"/>
      <c r="AZL73" s="439"/>
      <c r="AZM73" s="439"/>
      <c r="AZN73" s="441"/>
      <c r="AZO73" s="439"/>
      <c r="AZP73" s="439"/>
      <c r="AZQ73" s="439"/>
      <c r="AZR73" s="439"/>
      <c r="AZS73" s="439"/>
      <c r="AZT73" s="439"/>
      <c r="AZU73" s="441"/>
      <c r="AZV73" s="439"/>
      <c r="AZW73" s="439"/>
      <c r="AZX73" s="439"/>
      <c r="AZY73" s="439"/>
      <c r="AZZ73" s="439"/>
      <c r="BAA73" s="439"/>
      <c r="BAB73" s="441"/>
      <c r="BAC73" s="439"/>
      <c r="BAD73" s="439"/>
      <c r="BAE73" s="439"/>
      <c r="BAF73" s="439"/>
      <c r="BAG73" s="439"/>
      <c r="BAH73" s="439"/>
      <c r="BAI73" s="441"/>
      <c r="BAJ73" s="439"/>
      <c r="BAK73" s="439"/>
      <c r="BAL73" s="439"/>
      <c r="BAM73" s="439"/>
      <c r="BAN73" s="439"/>
      <c r="BAO73" s="439"/>
      <c r="BAP73" s="441"/>
      <c r="BAQ73" s="439"/>
      <c r="BAR73" s="439"/>
      <c r="BAS73" s="439"/>
      <c r="BAT73" s="439"/>
      <c r="BAU73" s="439"/>
      <c r="BAV73" s="439"/>
      <c r="BAW73" s="441"/>
      <c r="BAX73" s="439"/>
      <c r="BAY73" s="439"/>
      <c r="BAZ73" s="439"/>
      <c r="BBA73" s="439"/>
      <c r="BBB73" s="439"/>
      <c r="BBC73" s="439"/>
      <c r="BBD73" s="441"/>
      <c r="BBE73" s="439"/>
      <c r="BBF73" s="439"/>
      <c r="BBG73" s="439"/>
      <c r="BBH73" s="439"/>
      <c r="BBI73" s="439"/>
      <c r="BBJ73" s="439"/>
      <c r="BBK73" s="441"/>
      <c r="BBL73" s="439"/>
      <c r="BBM73" s="439"/>
      <c r="BBN73" s="439"/>
      <c r="BBO73" s="439"/>
      <c r="BBP73" s="439"/>
      <c r="BBQ73" s="439"/>
      <c r="BBR73" s="441"/>
      <c r="BBS73" s="439"/>
      <c r="BBT73" s="439"/>
      <c r="BBU73" s="439"/>
      <c r="BBV73" s="439"/>
      <c r="BBW73" s="439"/>
      <c r="BBX73" s="439"/>
      <c r="BBY73" s="441"/>
      <c r="BBZ73" s="439"/>
      <c r="BCA73" s="439"/>
      <c r="BCB73" s="439"/>
      <c r="BCC73" s="439"/>
      <c r="BCD73" s="439"/>
      <c r="BCE73" s="439"/>
      <c r="BCF73" s="441"/>
      <c r="BCG73" s="439"/>
      <c r="BCH73" s="439"/>
      <c r="BCI73" s="439"/>
      <c r="BCJ73" s="439"/>
      <c r="BCK73" s="439"/>
      <c r="BCL73" s="439"/>
      <c r="BCM73" s="441"/>
      <c r="BCN73" s="439"/>
      <c r="BCO73" s="439"/>
      <c r="BCP73" s="439"/>
      <c r="BCQ73" s="439"/>
      <c r="BCR73" s="439"/>
      <c r="BCS73" s="439"/>
      <c r="BCT73" s="441"/>
      <c r="BCU73" s="439"/>
      <c r="BCV73" s="439"/>
      <c r="BCW73" s="439"/>
      <c r="BCX73" s="439"/>
      <c r="BCY73" s="439"/>
      <c r="BCZ73" s="439"/>
      <c r="BDA73" s="441"/>
      <c r="BDB73" s="439"/>
      <c r="BDC73" s="439"/>
      <c r="BDD73" s="439"/>
      <c r="BDE73" s="439"/>
      <c r="BDF73" s="439"/>
      <c r="BDG73" s="439"/>
      <c r="BDH73" s="441"/>
      <c r="BDI73" s="439"/>
      <c r="BDJ73" s="439"/>
      <c r="BDK73" s="439"/>
      <c r="BDL73" s="439"/>
      <c r="BDM73" s="439"/>
      <c r="BDN73" s="439"/>
      <c r="BDO73" s="441"/>
      <c r="BDP73" s="439"/>
      <c r="BDQ73" s="439"/>
      <c r="BDR73" s="439"/>
      <c r="BDS73" s="439"/>
      <c r="BDT73" s="439"/>
      <c r="BDU73" s="439"/>
      <c r="BDV73" s="441"/>
      <c r="BDW73" s="439"/>
      <c r="BDX73" s="439"/>
      <c r="BDY73" s="439"/>
      <c r="BDZ73" s="439"/>
      <c r="BEA73" s="439"/>
      <c r="BEB73" s="439"/>
      <c r="BEC73" s="441"/>
      <c r="BED73" s="439"/>
      <c r="BEE73" s="439"/>
      <c r="BEF73" s="439"/>
      <c r="BEG73" s="439"/>
      <c r="BEH73" s="439"/>
      <c r="BEI73" s="439"/>
      <c r="BEJ73" s="441"/>
      <c r="BEK73" s="439"/>
      <c r="BEL73" s="439"/>
      <c r="BEM73" s="439"/>
      <c r="BEN73" s="439"/>
      <c r="BEO73" s="439"/>
      <c r="BEP73" s="439"/>
      <c r="BEQ73" s="441"/>
      <c r="BER73" s="439"/>
      <c r="BES73" s="439"/>
      <c r="BET73" s="439"/>
      <c r="BEU73" s="439"/>
      <c r="BEV73" s="439"/>
      <c r="BEW73" s="439"/>
      <c r="BEX73" s="441"/>
      <c r="BEY73" s="439"/>
      <c r="BEZ73" s="439"/>
      <c r="BFA73" s="439"/>
      <c r="BFB73" s="439"/>
      <c r="BFC73" s="439"/>
      <c r="BFD73" s="439"/>
      <c r="BFE73" s="441"/>
      <c r="BFF73" s="439"/>
      <c r="BFG73" s="439"/>
      <c r="BFH73" s="439"/>
      <c r="BFI73" s="439"/>
      <c r="BFJ73" s="439"/>
      <c r="BFK73" s="439"/>
      <c r="BFL73" s="441"/>
      <c r="BFM73" s="439"/>
      <c r="BFN73" s="439"/>
      <c r="BFO73" s="439"/>
      <c r="BFP73" s="439"/>
      <c r="BFQ73" s="439"/>
      <c r="BFR73" s="439"/>
      <c r="BFS73" s="441"/>
      <c r="BFT73" s="439"/>
      <c r="BFU73" s="439"/>
      <c r="BFV73" s="439"/>
      <c r="BFW73" s="439"/>
      <c r="BFX73" s="439"/>
      <c r="BFY73" s="439"/>
      <c r="BFZ73" s="441"/>
      <c r="BGA73" s="439"/>
      <c r="BGB73" s="439"/>
      <c r="BGC73" s="439"/>
      <c r="BGD73" s="439"/>
      <c r="BGE73" s="439"/>
      <c r="BGF73" s="439"/>
      <c r="BGG73" s="441"/>
      <c r="BGH73" s="439"/>
      <c r="BGI73" s="439"/>
      <c r="BGJ73" s="439"/>
      <c r="BGK73" s="439"/>
      <c r="BGL73" s="439"/>
      <c r="BGM73" s="439"/>
      <c r="BGN73" s="441"/>
      <c r="BGO73" s="439"/>
      <c r="BGP73" s="439"/>
      <c r="BGQ73" s="439"/>
      <c r="BGR73" s="439"/>
      <c r="BGS73" s="439"/>
      <c r="BGT73" s="439"/>
      <c r="BGU73" s="441"/>
      <c r="BGV73" s="439"/>
      <c r="BGW73" s="439"/>
      <c r="BGX73" s="439"/>
      <c r="BGY73" s="439"/>
      <c r="BGZ73" s="439"/>
      <c r="BHA73" s="439"/>
      <c r="BHB73" s="441"/>
      <c r="BHC73" s="439"/>
      <c r="BHD73" s="439"/>
      <c r="BHE73" s="439"/>
      <c r="BHF73" s="439"/>
      <c r="BHG73" s="439"/>
      <c r="BHH73" s="439"/>
      <c r="BHI73" s="441"/>
      <c r="BHJ73" s="439"/>
      <c r="BHK73" s="439"/>
      <c r="BHL73" s="439"/>
      <c r="BHM73" s="439"/>
      <c r="BHN73" s="439"/>
      <c r="BHO73" s="439"/>
      <c r="BHP73" s="441"/>
      <c r="BHQ73" s="439"/>
      <c r="BHR73" s="439"/>
      <c r="BHS73" s="439"/>
      <c r="BHT73" s="439"/>
      <c r="BHU73" s="439"/>
      <c r="BHV73" s="439"/>
      <c r="BHW73" s="441"/>
      <c r="BHX73" s="439"/>
      <c r="BHY73" s="439"/>
      <c r="BHZ73" s="439"/>
      <c r="BIA73" s="439"/>
      <c r="BIB73" s="439"/>
      <c r="BIC73" s="439"/>
      <c r="BID73" s="441"/>
      <c r="BIE73" s="439"/>
      <c r="BIF73" s="439"/>
      <c r="BIG73" s="439"/>
      <c r="BIH73" s="439"/>
      <c r="BII73" s="439"/>
      <c r="BIJ73" s="439"/>
      <c r="BIK73" s="441"/>
      <c r="BIL73" s="439"/>
      <c r="BIM73" s="439"/>
      <c r="BIN73" s="439"/>
      <c r="BIO73" s="439"/>
      <c r="BIP73" s="439"/>
      <c r="BIQ73" s="439"/>
      <c r="BIR73" s="441"/>
      <c r="BIS73" s="439"/>
      <c r="BIT73" s="439"/>
      <c r="BIU73" s="439"/>
      <c r="BIV73" s="439"/>
      <c r="BIW73" s="439"/>
      <c r="BIX73" s="439"/>
      <c r="BIY73" s="441"/>
      <c r="BIZ73" s="439"/>
      <c r="BJA73" s="439"/>
      <c r="BJB73" s="439"/>
      <c r="BJC73" s="439"/>
      <c r="BJD73" s="439"/>
      <c r="BJE73" s="439"/>
      <c r="BJF73" s="441"/>
      <c r="BJG73" s="439"/>
      <c r="BJH73" s="439"/>
      <c r="BJI73" s="439"/>
      <c r="BJJ73" s="439"/>
      <c r="BJK73" s="439"/>
      <c r="BJL73" s="439"/>
      <c r="BJM73" s="441"/>
      <c r="BJN73" s="439"/>
      <c r="BJO73" s="439"/>
      <c r="BJP73" s="439"/>
      <c r="BJQ73" s="439"/>
      <c r="BJR73" s="439"/>
      <c r="BJS73" s="439"/>
      <c r="BJT73" s="441"/>
      <c r="BJU73" s="439"/>
      <c r="BJV73" s="439"/>
      <c r="BJW73" s="439"/>
      <c r="BJX73" s="439"/>
      <c r="BJY73" s="439"/>
      <c r="BJZ73" s="439"/>
      <c r="BKA73" s="441"/>
      <c r="BKB73" s="439"/>
      <c r="BKC73" s="439"/>
      <c r="BKD73" s="439"/>
      <c r="BKE73" s="439"/>
      <c r="BKF73" s="439"/>
      <c r="BKG73" s="439"/>
      <c r="BKH73" s="441"/>
      <c r="BKI73" s="439"/>
      <c r="BKJ73" s="439"/>
      <c r="BKK73" s="439"/>
      <c r="BKL73" s="439"/>
      <c r="BKM73" s="439"/>
      <c r="BKN73" s="439"/>
      <c r="BKO73" s="441"/>
      <c r="BKP73" s="439"/>
      <c r="BKQ73" s="439"/>
      <c r="BKR73" s="439"/>
      <c r="BKS73" s="439"/>
      <c r="BKT73" s="439"/>
      <c r="BKU73" s="439"/>
      <c r="BKV73" s="441"/>
      <c r="BKW73" s="439"/>
      <c r="BKX73" s="439"/>
      <c r="BKY73" s="439"/>
      <c r="BKZ73" s="439"/>
      <c r="BLA73" s="439"/>
      <c r="BLB73" s="439"/>
      <c r="BLC73" s="441"/>
      <c r="BLD73" s="439"/>
      <c r="BLE73" s="439"/>
      <c r="BLF73" s="439"/>
      <c r="BLG73" s="439"/>
      <c r="BLH73" s="439"/>
      <c r="BLI73" s="439"/>
      <c r="BLJ73" s="441"/>
      <c r="BLK73" s="439"/>
      <c r="BLL73" s="439"/>
      <c r="BLM73" s="439"/>
      <c r="BLN73" s="439"/>
      <c r="BLO73" s="439"/>
      <c r="BLP73" s="439"/>
      <c r="BLQ73" s="441"/>
      <c r="BLR73" s="439"/>
      <c r="BLS73" s="439"/>
      <c r="BLT73" s="439"/>
      <c r="BLU73" s="439"/>
      <c r="BLV73" s="439"/>
      <c r="BLW73" s="439"/>
      <c r="BLX73" s="441"/>
      <c r="BLY73" s="439"/>
      <c r="BLZ73" s="439"/>
      <c r="BMA73" s="439"/>
      <c r="BMB73" s="439"/>
      <c r="BMC73" s="439"/>
      <c r="BMD73" s="439"/>
      <c r="BME73" s="441"/>
      <c r="BMF73" s="439"/>
      <c r="BMG73" s="439"/>
      <c r="BMH73" s="439"/>
      <c r="BMI73" s="439"/>
      <c r="BMJ73" s="439"/>
      <c r="BMK73" s="439"/>
      <c r="BML73" s="441"/>
      <c r="BMM73" s="439"/>
      <c r="BMN73" s="439"/>
      <c r="BMO73" s="439"/>
      <c r="BMP73" s="439"/>
      <c r="BMQ73" s="439"/>
      <c r="BMR73" s="439"/>
      <c r="BMS73" s="441"/>
      <c r="BMT73" s="439"/>
      <c r="BMU73" s="439"/>
      <c r="BMV73" s="439"/>
      <c r="BMW73" s="439"/>
      <c r="BMX73" s="439"/>
      <c r="BMY73" s="439"/>
      <c r="BMZ73" s="441"/>
      <c r="BNA73" s="439"/>
      <c r="BNB73" s="439"/>
      <c r="BNC73" s="439"/>
      <c r="BND73" s="439"/>
      <c r="BNE73" s="439"/>
      <c r="BNF73" s="439"/>
      <c r="BNG73" s="441"/>
      <c r="BNH73" s="439"/>
      <c r="BNI73" s="439"/>
      <c r="BNJ73" s="439"/>
      <c r="BNK73" s="439"/>
      <c r="BNL73" s="439"/>
      <c r="BNM73" s="439"/>
      <c r="BNN73" s="441"/>
      <c r="BNO73" s="439"/>
      <c r="BNP73" s="439"/>
      <c r="BNQ73" s="439"/>
      <c r="BNR73" s="439"/>
      <c r="BNS73" s="439"/>
      <c r="BNT73" s="439"/>
      <c r="BNU73" s="441"/>
      <c r="BNV73" s="439"/>
      <c r="BNW73" s="439"/>
      <c r="BNX73" s="439"/>
      <c r="BNY73" s="439"/>
      <c r="BNZ73" s="439"/>
      <c r="BOA73" s="439"/>
      <c r="BOB73" s="441"/>
      <c r="BOC73" s="439"/>
      <c r="BOD73" s="439"/>
      <c r="BOE73" s="439"/>
      <c r="BOF73" s="439"/>
      <c r="BOG73" s="439"/>
      <c r="BOH73" s="439"/>
      <c r="BOI73" s="441"/>
      <c r="BOJ73" s="439"/>
      <c r="BOK73" s="439"/>
      <c r="BOL73" s="439"/>
      <c r="BOM73" s="439"/>
      <c r="BON73" s="439"/>
      <c r="BOO73" s="439"/>
      <c r="BOP73" s="441"/>
      <c r="BOQ73" s="439"/>
      <c r="BOR73" s="439"/>
      <c r="BOS73" s="439"/>
      <c r="BOT73" s="439"/>
      <c r="BOU73" s="439"/>
      <c r="BOV73" s="439"/>
      <c r="BOW73" s="441"/>
      <c r="BOX73" s="439"/>
      <c r="BOY73" s="439"/>
      <c r="BOZ73" s="439"/>
      <c r="BPA73" s="439"/>
      <c r="BPB73" s="439"/>
      <c r="BPC73" s="439"/>
      <c r="BPD73" s="441"/>
      <c r="BPE73" s="439"/>
      <c r="BPF73" s="439"/>
      <c r="BPG73" s="439"/>
      <c r="BPH73" s="439"/>
      <c r="BPI73" s="439"/>
      <c r="BPJ73" s="439"/>
      <c r="BPK73" s="441"/>
      <c r="BPL73" s="439"/>
      <c r="BPM73" s="439"/>
      <c r="BPN73" s="439"/>
      <c r="BPO73" s="439"/>
      <c r="BPP73" s="439"/>
      <c r="BPQ73" s="439"/>
      <c r="BPR73" s="441"/>
      <c r="BPS73" s="439"/>
      <c r="BPT73" s="439"/>
      <c r="BPU73" s="439"/>
      <c r="BPV73" s="439"/>
      <c r="BPW73" s="439"/>
      <c r="BPX73" s="439"/>
      <c r="BPY73" s="441"/>
      <c r="BPZ73" s="439"/>
      <c r="BQA73" s="439"/>
      <c r="BQB73" s="439"/>
      <c r="BQC73" s="439"/>
      <c r="BQD73" s="439"/>
      <c r="BQE73" s="439"/>
      <c r="BQF73" s="441"/>
      <c r="BQG73" s="439"/>
      <c r="BQH73" s="439"/>
      <c r="BQI73" s="439"/>
      <c r="BQJ73" s="439"/>
      <c r="BQK73" s="439"/>
      <c r="BQL73" s="439"/>
      <c r="BQM73" s="441"/>
      <c r="BQN73" s="439"/>
      <c r="BQO73" s="439"/>
      <c r="BQP73" s="439"/>
      <c r="BQQ73" s="439"/>
      <c r="BQR73" s="439"/>
      <c r="BQS73" s="439"/>
      <c r="BQT73" s="441"/>
      <c r="BQU73" s="439"/>
      <c r="BQV73" s="439"/>
      <c r="BQW73" s="439"/>
      <c r="BQX73" s="439"/>
      <c r="BQY73" s="439"/>
      <c r="BQZ73" s="439"/>
      <c r="BRA73" s="441"/>
      <c r="BRB73" s="439"/>
      <c r="BRC73" s="439"/>
      <c r="BRD73" s="439"/>
      <c r="BRE73" s="439"/>
      <c r="BRF73" s="439"/>
      <c r="BRG73" s="439"/>
      <c r="BRH73" s="441"/>
      <c r="BRI73" s="439"/>
      <c r="BRJ73" s="439"/>
      <c r="BRK73" s="439"/>
      <c r="BRL73" s="439"/>
      <c r="BRM73" s="439"/>
      <c r="BRN73" s="439"/>
      <c r="BRO73" s="441"/>
      <c r="BRP73" s="439"/>
      <c r="BRQ73" s="439"/>
      <c r="BRR73" s="439"/>
      <c r="BRS73" s="439"/>
      <c r="BRT73" s="439"/>
      <c r="BRU73" s="439"/>
      <c r="BRV73" s="441"/>
      <c r="BRW73" s="439"/>
      <c r="BRX73" s="439"/>
      <c r="BRY73" s="439"/>
      <c r="BRZ73" s="439"/>
      <c r="BSA73" s="439"/>
      <c r="BSB73" s="439"/>
      <c r="BSC73" s="441"/>
      <c r="BSD73" s="439"/>
      <c r="BSE73" s="439"/>
      <c r="BSF73" s="439"/>
      <c r="BSG73" s="439"/>
      <c r="BSH73" s="439"/>
      <c r="BSI73" s="439"/>
      <c r="BSJ73" s="441"/>
      <c r="BSK73" s="439"/>
      <c r="BSL73" s="439"/>
      <c r="BSM73" s="439"/>
      <c r="BSN73" s="439"/>
      <c r="BSO73" s="439"/>
      <c r="BSP73" s="439"/>
      <c r="BSQ73" s="441"/>
      <c r="BSR73" s="439"/>
      <c r="BSS73" s="439"/>
      <c r="BST73" s="439"/>
      <c r="BSU73" s="439"/>
      <c r="BSV73" s="439"/>
      <c r="BSW73" s="439"/>
      <c r="BSX73" s="441"/>
      <c r="BSY73" s="439"/>
      <c r="BSZ73" s="439"/>
      <c r="BTA73" s="439"/>
      <c r="BTB73" s="439"/>
      <c r="BTC73" s="439"/>
      <c r="BTD73" s="439"/>
      <c r="BTE73" s="441"/>
      <c r="BTF73" s="439"/>
      <c r="BTG73" s="439"/>
      <c r="BTH73" s="439"/>
      <c r="BTI73" s="439"/>
      <c r="BTJ73" s="439"/>
      <c r="BTK73" s="439"/>
      <c r="BTL73" s="441"/>
      <c r="BTM73" s="439"/>
      <c r="BTN73" s="439"/>
      <c r="BTO73" s="439"/>
      <c r="BTP73" s="439"/>
      <c r="BTQ73" s="439"/>
      <c r="BTR73" s="439"/>
      <c r="BTS73" s="441"/>
      <c r="BTT73" s="439"/>
      <c r="BTU73" s="439"/>
      <c r="BTV73" s="439"/>
      <c r="BTW73" s="439"/>
      <c r="BTX73" s="439"/>
      <c r="BTY73" s="439"/>
      <c r="BTZ73" s="441"/>
      <c r="BUA73" s="439"/>
      <c r="BUB73" s="439"/>
      <c r="BUC73" s="439"/>
      <c r="BUD73" s="439"/>
      <c r="BUE73" s="439"/>
      <c r="BUF73" s="439"/>
      <c r="BUG73" s="441"/>
      <c r="BUH73" s="439"/>
      <c r="BUI73" s="439"/>
      <c r="BUJ73" s="439"/>
      <c r="BUK73" s="439"/>
      <c r="BUL73" s="439"/>
      <c r="BUM73" s="439"/>
      <c r="BUN73" s="441"/>
      <c r="BUO73" s="439"/>
      <c r="BUP73" s="439"/>
      <c r="BUQ73" s="439"/>
      <c r="BUR73" s="439"/>
      <c r="BUS73" s="439"/>
      <c r="BUT73" s="439"/>
      <c r="BUU73" s="441"/>
      <c r="BUV73" s="439"/>
      <c r="BUW73" s="439"/>
      <c r="BUX73" s="439"/>
      <c r="BUY73" s="439"/>
      <c r="BUZ73" s="439"/>
      <c r="BVA73" s="439"/>
      <c r="BVB73" s="441"/>
      <c r="BVC73" s="439"/>
      <c r="BVD73" s="439"/>
      <c r="BVE73" s="439"/>
      <c r="BVF73" s="439"/>
      <c r="BVG73" s="439"/>
      <c r="BVH73" s="439"/>
      <c r="BVI73" s="441"/>
      <c r="BVJ73" s="439"/>
      <c r="BVK73" s="439"/>
      <c r="BVL73" s="439"/>
      <c r="BVM73" s="439"/>
      <c r="BVN73" s="439"/>
      <c r="BVO73" s="439"/>
      <c r="BVP73" s="441"/>
      <c r="BVQ73" s="439"/>
      <c r="BVR73" s="439"/>
      <c r="BVS73" s="439"/>
      <c r="BVT73" s="439"/>
      <c r="BVU73" s="439"/>
      <c r="BVV73" s="439"/>
      <c r="BVW73" s="441"/>
      <c r="BVX73" s="439"/>
      <c r="BVY73" s="439"/>
      <c r="BVZ73" s="439"/>
      <c r="BWA73" s="439"/>
      <c r="BWB73" s="439"/>
      <c r="BWC73" s="439"/>
      <c r="BWD73" s="441"/>
      <c r="BWE73" s="439"/>
      <c r="BWF73" s="439"/>
      <c r="BWG73" s="439"/>
      <c r="BWH73" s="439"/>
      <c r="BWI73" s="439"/>
      <c r="BWJ73" s="439"/>
      <c r="BWK73" s="441"/>
      <c r="BWL73" s="439"/>
      <c r="BWM73" s="439"/>
      <c r="BWN73" s="439"/>
      <c r="BWO73" s="439"/>
      <c r="BWP73" s="439"/>
      <c r="BWQ73" s="439"/>
      <c r="BWR73" s="441"/>
      <c r="BWS73" s="439"/>
      <c r="BWT73" s="439"/>
      <c r="BWU73" s="439"/>
      <c r="BWV73" s="439"/>
      <c r="BWW73" s="439"/>
      <c r="BWX73" s="439"/>
      <c r="BWY73" s="441"/>
      <c r="BWZ73" s="439"/>
      <c r="BXA73" s="439"/>
      <c r="BXB73" s="439"/>
      <c r="BXC73" s="439"/>
      <c r="BXD73" s="439"/>
      <c r="BXE73" s="439"/>
      <c r="BXF73" s="441"/>
      <c r="BXG73" s="439"/>
      <c r="BXH73" s="439"/>
      <c r="BXI73" s="439"/>
      <c r="BXJ73" s="439"/>
      <c r="BXK73" s="439"/>
      <c r="BXL73" s="439"/>
      <c r="BXM73" s="441"/>
      <c r="BXN73" s="439"/>
      <c r="BXO73" s="439"/>
      <c r="BXP73" s="439"/>
      <c r="BXQ73" s="439"/>
      <c r="BXR73" s="439"/>
      <c r="BXS73" s="439"/>
      <c r="BXT73" s="441"/>
      <c r="BXU73" s="439"/>
      <c r="BXV73" s="439"/>
      <c r="BXW73" s="439"/>
      <c r="BXX73" s="439"/>
      <c r="BXY73" s="439"/>
      <c r="BXZ73" s="439"/>
      <c r="BYA73" s="441"/>
      <c r="BYB73" s="439"/>
      <c r="BYC73" s="439"/>
      <c r="BYD73" s="439"/>
      <c r="BYE73" s="439"/>
      <c r="BYF73" s="439"/>
      <c r="BYG73" s="439"/>
      <c r="BYH73" s="441"/>
      <c r="BYI73" s="439"/>
      <c r="BYJ73" s="439"/>
      <c r="BYK73" s="439"/>
      <c r="BYL73" s="439"/>
      <c r="BYM73" s="439"/>
      <c r="BYN73" s="439"/>
      <c r="BYO73" s="441"/>
      <c r="BYP73" s="439"/>
      <c r="BYQ73" s="439"/>
      <c r="BYR73" s="439"/>
      <c r="BYS73" s="439"/>
      <c r="BYT73" s="439"/>
      <c r="BYU73" s="439"/>
      <c r="BYV73" s="441"/>
      <c r="BYW73" s="439"/>
      <c r="BYX73" s="439"/>
      <c r="BYY73" s="439"/>
      <c r="BYZ73" s="439"/>
      <c r="BZA73" s="439"/>
      <c r="BZB73" s="439"/>
      <c r="BZC73" s="441"/>
      <c r="BZD73" s="439"/>
      <c r="BZE73" s="439"/>
      <c r="BZF73" s="439"/>
      <c r="BZG73" s="439"/>
      <c r="BZH73" s="439"/>
      <c r="BZI73" s="439"/>
      <c r="BZJ73" s="441"/>
      <c r="BZK73" s="439"/>
      <c r="BZL73" s="439"/>
      <c r="BZM73" s="439"/>
      <c r="BZN73" s="439"/>
      <c r="BZO73" s="439"/>
      <c r="BZP73" s="439"/>
      <c r="BZQ73" s="441"/>
      <c r="BZR73" s="439"/>
      <c r="BZS73" s="439"/>
      <c r="BZT73" s="439"/>
      <c r="BZU73" s="439"/>
      <c r="BZV73" s="439"/>
      <c r="BZW73" s="439"/>
      <c r="BZX73" s="441"/>
      <c r="BZY73" s="439"/>
      <c r="BZZ73" s="439"/>
      <c r="CAA73" s="439"/>
      <c r="CAB73" s="439"/>
      <c r="CAC73" s="439"/>
      <c r="CAD73" s="439"/>
      <c r="CAE73" s="441"/>
      <c r="CAF73" s="439"/>
      <c r="CAG73" s="439"/>
      <c r="CAH73" s="439"/>
      <c r="CAI73" s="439"/>
      <c r="CAJ73" s="439"/>
      <c r="CAK73" s="439"/>
      <c r="CAL73" s="441"/>
      <c r="CAM73" s="439"/>
      <c r="CAN73" s="439"/>
      <c r="CAO73" s="439"/>
      <c r="CAP73" s="439"/>
      <c r="CAQ73" s="439"/>
      <c r="CAR73" s="439"/>
      <c r="CAS73" s="441"/>
      <c r="CAT73" s="439"/>
      <c r="CAU73" s="439"/>
      <c r="CAV73" s="439"/>
      <c r="CAW73" s="439"/>
      <c r="CAX73" s="439"/>
      <c r="CAY73" s="439"/>
      <c r="CAZ73" s="441"/>
      <c r="CBA73" s="439"/>
      <c r="CBB73" s="439"/>
      <c r="CBC73" s="439"/>
      <c r="CBD73" s="439"/>
      <c r="CBE73" s="439"/>
      <c r="CBF73" s="439"/>
      <c r="CBG73" s="441"/>
      <c r="CBH73" s="439"/>
      <c r="CBI73" s="439"/>
      <c r="CBJ73" s="439"/>
      <c r="CBK73" s="439"/>
      <c r="CBL73" s="439"/>
      <c r="CBM73" s="439"/>
      <c r="CBN73" s="441"/>
      <c r="CBO73" s="439"/>
      <c r="CBP73" s="439"/>
      <c r="CBQ73" s="439"/>
      <c r="CBR73" s="439"/>
      <c r="CBS73" s="439"/>
      <c r="CBT73" s="439"/>
      <c r="CBU73" s="441"/>
      <c r="CBV73" s="439"/>
      <c r="CBW73" s="439"/>
      <c r="CBX73" s="439"/>
      <c r="CBY73" s="439"/>
      <c r="CBZ73" s="439"/>
      <c r="CCA73" s="439"/>
      <c r="CCB73" s="441"/>
      <c r="CCC73" s="439"/>
      <c r="CCD73" s="439"/>
      <c r="CCE73" s="439"/>
      <c r="CCF73" s="439"/>
      <c r="CCG73" s="439"/>
      <c r="CCH73" s="439"/>
      <c r="CCI73" s="441"/>
      <c r="CCJ73" s="439"/>
      <c r="CCK73" s="439"/>
      <c r="CCL73" s="439"/>
      <c r="CCM73" s="439"/>
      <c r="CCN73" s="439"/>
      <c r="CCO73" s="439"/>
      <c r="CCP73" s="441"/>
      <c r="CCQ73" s="439"/>
      <c r="CCR73" s="439"/>
      <c r="CCS73" s="439"/>
      <c r="CCT73" s="439"/>
      <c r="CCU73" s="439"/>
      <c r="CCV73" s="439"/>
      <c r="CCW73" s="441"/>
      <c r="CCX73" s="439"/>
      <c r="CCY73" s="439"/>
      <c r="CCZ73" s="439"/>
      <c r="CDA73" s="439"/>
      <c r="CDB73" s="439"/>
      <c r="CDC73" s="439"/>
      <c r="CDD73" s="441"/>
      <c r="CDE73" s="439"/>
      <c r="CDF73" s="439"/>
      <c r="CDG73" s="439"/>
      <c r="CDH73" s="439"/>
      <c r="CDI73" s="439"/>
      <c r="CDJ73" s="439"/>
      <c r="CDK73" s="441"/>
      <c r="CDL73" s="439"/>
      <c r="CDM73" s="439"/>
      <c r="CDN73" s="439"/>
      <c r="CDO73" s="439"/>
      <c r="CDP73" s="439"/>
      <c r="CDQ73" s="439"/>
      <c r="CDR73" s="441"/>
      <c r="CDS73" s="439"/>
      <c r="CDT73" s="439"/>
      <c r="CDU73" s="439"/>
      <c r="CDV73" s="439"/>
      <c r="CDW73" s="439"/>
      <c r="CDX73" s="439"/>
      <c r="CDY73" s="441"/>
      <c r="CDZ73" s="439"/>
      <c r="CEA73" s="439"/>
      <c r="CEB73" s="439"/>
      <c r="CEC73" s="439"/>
      <c r="CED73" s="439"/>
      <c r="CEE73" s="439"/>
      <c r="CEF73" s="441"/>
      <c r="CEG73" s="439"/>
      <c r="CEH73" s="439"/>
      <c r="CEI73" s="439"/>
      <c r="CEJ73" s="439"/>
      <c r="CEK73" s="439"/>
      <c r="CEL73" s="439"/>
      <c r="CEM73" s="441"/>
      <c r="CEN73" s="439"/>
      <c r="CEO73" s="439"/>
      <c r="CEP73" s="439"/>
      <c r="CEQ73" s="439"/>
      <c r="CER73" s="439"/>
      <c r="CES73" s="439"/>
      <c r="CET73" s="441"/>
      <c r="CEU73" s="439"/>
      <c r="CEV73" s="439"/>
      <c r="CEW73" s="439"/>
      <c r="CEX73" s="439"/>
      <c r="CEY73" s="439"/>
      <c r="CEZ73" s="439"/>
      <c r="CFA73" s="441"/>
      <c r="CFB73" s="439"/>
      <c r="CFC73" s="439"/>
      <c r="CFD73" s="439"/>
      <c r="CFE73" s="439"/>
      <c r="CFF73" s="439"/>
      <c r="CFG73" s="439"/>
      <c r="CFH73" s="441"/>
      <c r="CFI73" s="439"/>
      <c r="CFJ73" s="439"/>
      <c r="CFK73" s="439"/>
      <c r="CFL73" s="439"/>
      <c r="CFM73" s="439"/>
      <c r="CFN73" s="439"/>
      <c r="CFO73" s="441"/>
      <c r="CFP73" s="439"/>
      <c r="CFQ73" s="439"/>
      <c r="CFR73" s="439"/>
      <c r="CFS73" s="439"/>
      <c r="CFT73" s="439"/>
      <c r="CFU73" s="439"/>
      <c r="CFV73" s="441"/>
      <c r="CFW73" s="439"/>
      <c r="CFX73" s="439"/>
      <c r="CFY73" s="439"/>
      <c r="CFZ73" s="439"/>
      <c r="CGA73" s="439"/>
      <c r="CGB73" s="439"/>
      <c r="CGC73" s="441"/>
      <c r="CGD73" s="439"/>
      <c r="CGE73" s="439"/>
      <c r="CGF73" s="439"/>
      <c r="CGG73" s="439"/>
      <c r="CGH73" s="439"/>
      <c r="CGI73" s="439"/>
      <c r="CGJ73" s="441"/>
      <c r="CGK73" s="439"/>
      <c r="CGL73" s="439"/>
      <c r="CGM73" s="439"/>
      <c r="CGN73" s="439"/>
      <c r="CGO73" s="439"/>
      <c r="CGP73" s="439"/>
      <c r="CGQ73" s="441"/>
      <c r="CGR73" s="439"/>
      <c r="CGS73" s="439"/>
      <c r="CGT73" s="439"/>
      <c r="CGU73" s="439"/>
      <c r="CGV73" s="439"/>
      <c r="CGW73" s="439"/>
      <c r="CGX73" s="441"/>
      <c r="CGY73" s="439"/>
      <c r="CGZ73" s="439"/>
      <c r="CHA73" s="439"/>
      <c r="CHB73" s="439"/>
      <c r="CHC73" s="439"/>
      <c r="CHD73" s="439"/>
      <c r="CHE73" s="441"/>
      <c r="CHF73" s="439"/>
      <c r="CHG73" s="439"/>
      <c r="CHH73" s="439"/>
      <c r="CHI73" s="439"/>
      <c r="CHJ73" s="439"/>
      <c r="CHK73" s="439"/>
      <c r="CHL73" s="441"/>
      <c r="CHM73" s="439"/>
      <c r="CHN73" s="439"/>
      <c r="CHO73" s="439"/>
      <c r="CHP73" s="439"/>
      <c r="CHQ73" s="439"/>
      <c r="CHR73" s="439"/>
      <c r="CHS73" s="441"/>
      <c r="CHT73" s="439"/>
      <c r="CHU73" s="439"/>
      <c r="CHV73" s="439"/>
      <c r="CHW73" s="439"/>
      <c r="CHX73" s="439"/>
      <c r="CHY73" s="439"/>
      <c r="CHZ73" s="441"/>
      <c r="CIA73" s="439"/>
      <c r="CIB73" s="439"/>
      <c r="CIC73" s="439"/>
      <c r="CID73" s="439"/>
      <c r="CIE73" s="439"/>
      <c r="CIF73" s="439"/>
      <c r="CIG73" s="441"/>
      <c r="CIH73" s="439"/>
      <c r="CII73" s="439"/>
      <c r="CIJ73" s="439"/>
      <c r="CIK73" s="439"/>
      <c r="CIL73" s="439"/>
      <c r="CIM73" s="439"/>
      <c r="CIN73" s="441"/>
      <c r="CIO73" s="439"/>
      <c r="CIP73" s="439"/>
      <c r="CIQ73" s="439"/>
      <c r="CIR73" s="439"/>
      <c r="CIS73" s="439"/>
      <c r="CIT73" s="439"/>
      <c r="CIU73" s="441"/>
      <c r="CIV73" s="439"/>
      <c r="CIW73" s="439"/>
      <c r="CIX73" s="439"/>
      <c r="CIY73" s="439"/>
      <c r="CIZ73" s="439"/>
      <c r="CJA73" s="439"/>
      <c r="CJB73" s="441"/>
      <c r="CJC73" s="439"/>
      <c r="CJD73" s="439"/>
      <c r="CJE73" s="439"/>
      <c r="CJF73" s="439"/>
      <c r="CJG73" s="439"/>
      <c r="CJH73" s="439"/>
      <c r="CJI73" s="441"/>
      <c r="CJJ73" s="439"/>
      <c r="CJK73" s="439"/>
      <c r="CJL73" s="439"/>
      <c r="CJM73" s="439"/>
      <c r="CJN73" s="439"/>
      <c r="CJO73" s="439"/>
      <c r="CJP73" s="441"/>
      <c r="CJQ73" s="439"/>
      <c r="CJR73" s="439"/>
      <c r="CJS73" s="439"/>
      <c r="CJT73" s="439"/>
      <c r="CJU73" s="439"/>
      <c r="CJV73" s="439"/>
      <c r="CJW73" s="441"/>
      <c r="CJX73" s="439"/>
      <c r="CJY73" s="439"/>
      <c r="CJZ73" s="439"/>
      <c r="CKA73" s="439"/>
      <c r="CKB73" s="439"/>
      <c r="CKC73" s="439"/>
      <c r="CKD73" s="441"/>
      <c r="CKE73" s="439"/>
      <c r="CKF73" s="439"/>
      <c r="CKG73" s="439"/>
      <c r="CKH73" s="439"/>
      <c r="CKI73" s="439"/>
      <c r="CKJ73" s="439"/>
      <c r="CKK73" s="441"/>
      <c r="CKL73" s="439"/>
      <c r="CKM73" s="439"/>
      <c r="CKN73" s="439"/>
      <c r="CKO73" s="439"/>
      <c r="CKP73" s="439"/>
      <c r="CKQ73" s="439"/>
      <c r="CKR73" s="441"/>
      <c r="CKS73" s="439"/>
      <c r="CKT73" s="439"/>
      <c r="CKU73" s="439"/>
      <c r="CKV73" s="439"/>
      <c r="CKW73" s="439"/>
      <c r="CKX73" s="439"/>
      <c r="CKY73" s="441"/>
      <c r="CKZ73" s="439"/>
      <c r="CLA73" s="439"/>
      <c r="CLB73" s="439"/>
      <c r="CLC73" s="439"/>
      <c r="CLD73" s="439"/>
      <c r="CLE73" s="439"/>
      <c r="CLF73" s="441"/>
      <c r="CLG73" s="439"/>
      <c r="CLH73" s="439"/>
      <c r="CLI73" s="439"/>
      <c r="CLJ73" s="439"/>
      <c r="CLK73" s="439"/>
      <c r="CLL73" s="439"/>
      <c r="CLM73" s="441"/>
      <c r="CLN73" s="439"/>
      <c r="CLO73" s="439"/>
      <c r="CLP73" s="439"/>
      <c r="CLQ73" s="439"/>
      <c r="CLR73" s="439"/>
      <c r="CLS73" s="439"/>
      <c r="CLT73" s="441"/>
      <c r="CLU73" s="439"/>
      <c r="CLV73" s="439"/>
      <c r="CLW73" s="439"/>
      <c r="CLX73" s="439"/>
      <c r="CLY73" s="439"/>
      <c r="CLZ73" s="439"/>
      <c r="CMA73" s="441"/>
      <c r="CMB73" s="439"/>
      <c r="CMC73" s="439"/>
      <c r="CMD73" s="439"/>
      <c r="CME73" s="439"/>
      <c r="CMF73" s="439"/>
      <c r="CMG73" s="439"/>
      <c r="CMH73" s="441"/>
      <c r="CMI73" s="439"/>
      <c r="CMJ73" s="439"/>
      <c r="CMK73" s="439"/>
      <c r="CML73" s="439"/>
      <c r="CMM73" s="439"/>
      <c r="CMN73" s="439"/>
      <c r="CMO73" s="441"/>
      <c r="CMP73" s="439"/>
      <c r="CMQ73" s="439"/>
      <c r="CMR73" s="439"/>
      <c r="CMS73" s="439"/>
      <c r="CMT73" s="439"/>
      <c r="CMU73" s="439"/>
      <c r="CMV73" s="441"/>
      <c r="CMW73" s="439"/>
      <c r="CMX73" s="439"/>
      <c r="CMY73" s="439"/>
      <c r="CMZ73" s="439"/>
      <c r="CNA73" s="439"/>
      <c r="CNB73" s="439"/>
      <c r="CNC73" s="441"/>
      <c r="CND73" s="439"/>
      <c r="CNE73" s="439"/>
      <c r="CNF73" s="439"/>
      <c r="CNG73" s="439"/>
      <c r="CNH73" s="439"/>
      <c r="CNI73" s="439"/>
      <c r="CNJ73" s="441"/>
      <c r="CNK73" s="439"/>
      <c r="CNL73" s="439"/>
      <c r="CNM73" s="439"/>
      <c r="CNN73" s="439"/>
      <c r="CNO73" s="439"/>
      <c r="CNP73" s="439"/>
      <c r="CNQ73" s="441"/>
      <c r="CNR73" s="439"/>
      <c r="CNS73" s="439"/>
      <c r="CNT73" s="439"/>
      <c r="CNU73" s="439"/>
      <c r="CNV73" s="439"/>
      <c r="CNW73" s="439"/>
      <c r="CNX73" s="441"/>
      <c r="CNY73" s="439"/>
      <c r="CNZ73" s="439"/>
      <c r="COA73" s="439"/>
      <c r="COB73" s="439"/>
      <c r="COC73" s="439"/>
      <c r="COD73" s="439"/>
      <c r="COE73" s="441"/>
      <c r="COF73" s="439"/>
      <c r="COG73" s="439"/>
      <c r="COH73" s="439"/>
      <c r="COI73" s="439"/>
      <c r="COJ73" s="439"/>
      <c r="COK73" s="439"/>
      <c r="COL73" s="441"/>
      <c r="COM73" s="439"/>
      <c r="CON73" s="439"/>
      <c r="COO73" s="439"/>
      <c r="COP73" s="439"/>
      <c r="COQ73" s="439"/>
      <c r="COR73" s="439"/>
      <c r="COS73" s="441"/>
      <c r="COT73" s="439"/>
      <c r="COU73" s="439"/>
      <c r="COV73" s="439"/>
      <c r="COW73" s="439"/>
      <c r="COX73" s="439"/>
      <c r="COY73" s="439"/>
      <c r="COZ73" s="441"/>
      <c r="CPA73" s="439"/>
      <c r="CPB73" s="439"/>
      <c r="CPC73" s="439"/>
      <c r="CPD73" s="439"/>
      <c r="CPE73" s="439"/>
      <c r="CPF73" s="439"/>
      <c r="CPG73" s="441"/>
      <c r="CPH73" s="439"/>
      <c r="CPI73" s="439"/>
      <c r="CPJ73" s="439"/>
      <c r="CPK73" s="439"/>
      <c r="CPL73" s="439"/>
      <c r="CPM73" s="439"/>
      <c r="CPN73" s="441"/>
      <c r="CPO73" s="439"/>
      <c r="CPP73" s="439"/>
      <c r="CPQ73" s="439"/>
      <c r="CPR73" s="439"/>
      <c r="CPS73" s="439"/>
      <c r="CPT73" s="439"/>
      <c r="CPU73" s="441"/>
      <c r="CPV73" s="439"/>
      <c r="CPW73" s="439"/>
      <c r="CPX73" s="439"/>
      <c r="CPY73" s="439"/>
      <c r="CPZ73" s="439"/>
      <c r="CQA73" s="439"/>
      <c r="CQB73" s="441"/>
      <c r="CQC73" s="439"/>
      <c r="CQD73" s="439"/>
      <c r="CQE73" s="439"/>
      <c r="CQF73" s="439"/>
      <c r="CQG73" s="439"/>
      <c r="CQH73" s="439"/>
      <c r="CQI73" s="441"/>
      <c r="CQJ73" s="439"/>
      <c r="CQK73" s="439"/>
      <c r="CQL73" s="439"/>
      <c r="CQM73" s="439"/>
      <c r="CQN73" s="439"/>
      <c r="CQO73" s="439"/>
      <c r="CQP73" s="441"/>
      <c r="CQQ73" s="439"/>
      <c r="CQR73" s="439"/>
      <c r="CQS73" s="439"/>
      <c r="CQT73" s="439"/>
      <c r="CQU73" s="439"/>
      <c r="CQV73" s="439"/>
      <c r="CQW73" s="441"/>
      <c r="CQX73" s="439"/>
      <c r="CQY73" s="439"/>
      <c r="CQZ73" s="439"/>
      <c r="CRA73" s="439"/>
      <c r="CRB73" s="439"/>
      <c r="CRC73" s="439"/>
      <c r="CRD73" s="441"/>
      <c r="CRE73" s="439"/>
      <c r="CRF73" s="439"/>
      <c r="CRG73" s="439"/>
      <c r="CRH73" s="439"/>
      <c r="CRI73" s="439"/>
      <c r="CRJ73" s="439"/>
      <c r="CRK73" s="441"/>
      <c r="CRL73" s="439"/>
      <c r="CRM73" s="439"/>
      <c r="CRN73" s="439"/>
      <c r="CRO73" s="439"/>
      <c r="CRP73" s="439"/>
      <c r="CRQ73" s="439"/>
      <c r="CRR73" s="441"/>
      <c r="CRS73" s="439"/>
      <c r="CRT73" s="439"/>
      <c r="CRU73" s="439"/>
      <c r="CRV73" s="439"/>
      <c r="CRW73" s="439"/>
      <c r="CRX73" s="439"/>
      <c r="CRY73" s="441"/>
      <c r="CRZ73" s="439"/>
      <c r="CSA73" s="439"/>
      <c r="CSB73" s="439"/>
      <c r="CSC73" s="439"/>
      <c r="CSD73" s="439"/>
      <c r="CSE73" s="439"/>
      <c r="CSF73" s="441"/>
      <c r="CSG73" s="439"/>
      <c r="CSH73" s="439"/>
      <c r="CSI73" s="439"/>
      <c r="CSJ73" s="439"/>
      <c r="CSK73" s="439"/>
      <c r="CSL73" s="439"/>
      <c r="CSM73" s="441"/>
      <c r="CSN73" s="439"/>
      <c r="CSO73" s="439"/>
      <c r="CSP73" s="439"/>
      <c r="CSQ73" s="439"/>
      <c r="CSR73" s="439"/>
      <c r="CSS73" s="439"/>
      <c r="CST73" s="441"/>
      <c r="CSU73" s="439"/>
      <c r="CSV73" s="439"/>
      <c r="CSW73" s="439"/>
      <c r="CSX73" s="439"/>
      <c r="CSY73" s="439"/>
      <c r="CSZ73" s="439"/>
      <c r="CTA73" s="441"/>
      <c r="CTB73" s="439"/>
      <c r="CTC73" s="439"/>
      <c r="CTD73" s="439"/>
      <c r="CTE73" s="439"/>
      <c r="CTF73" s="439"/>
      <c r="CTG73" s="439"/>
      <c r="CTH73" s="441"/>
      <c r="CTI73" s="439"/>
      <c r="CTJ73" s="439"/>
      <c r="CTK73" s="439"/>
      <c r="CTL73" s="439"/>
      <c r="CTM73" s="439"/>
      <c r="CTN73" s="439"/>
      <c r="CTO73" s="441"/>
      <c r="CTP73" s="439"/>
      <c r="CTQ73" s="439"/>
      <c r="CTR73" s="439"/>
      <c r="CTS73" s="439"/>
      <c r="CTT73" s="439"/>
      <c r="CTU73" s="439"/>
      <c r="CTV73" s="441"/>
      <c r="CTW73" s="439"/>
      <c r="CTX73" s="439"/>
      <c r="CTY73" s="439"/>
      <c r="CTZ73" s="439"/>
      <c r="CUA73" s="439"/>
      <c r="CUB73" s="439"/>
      <c r="CUC73" s="441"/>
      <c r="CUD73" s="439"/>
      <c r="CUE73" s="439"/>
      <c r="CUF73" s="439"/>
      <c r="CUG73" s="439"/>
      <c r="CUH73" s="439"/>
      <c r="CUI73" s="439"/>
      <c r="CUJ73" s="441"/>
      <c r="CUK73" s="439"/>
      <c r="CUL73" s="439"/>
      <c r="CUM73" s="439"/>
      <c r="CUN73" s="439"/>
      <c r="CUO73" s="439"/>
      <c r="CUP73" s="439"/>
      <c r="CUQ73" s="441"/>
      <c r="CUR73" s="439"/>
      <c r="CUS73" s="439"/>
      <c r="CUT73" s="439"/>
      <c r="CUU73" s="439"/>
      <c r="CUV73" s="439"/>
      <c r="CUW73" s="439"/>
      <c r="CUX73" s="441"/>
      <c r="CUY73" s="439"/>
      <c r="CUZ73" s="439"/>
      <c r="CVA73" s="439"/>
      <c r="CVB73" s="439"/>
      <c r="CVC73" s="439"/>
      <c r="CVD73" s="439"/>
      <c r="CVE73" s="441"/>
      <c r="CVF73" s="439"/>
      <c r="CVG73" s="439"/>
      <c r="CVH73" s="439"/>
      <c r="CVI73" s="439"/>
      <c r="CVJ73" s="439"/>
      <c r="CVK73" s="439"/>
      <c r="CVL73" s="441"/>
      <c r="CVM73" s="439"/>
      <c r="CVN73" s="439"/>
      <c r="CVO73" s="439"/>
      <c r="CVP73" s="439"/>
      <c r="CVQ73" s="439"/>
      <c r="CVR73" s="439"/>
      <c r="CVS73" s="441"/>
      <c r="CVT73" s="439"/>
      <c r="CVU73" s="439"/>
      <c r="CVV73" s="439"/>
      <c r="CVW73" s="439"/>
      <c r="CVX73" s="439"/>
      <c r="CVY73" s="439"/>
      <c r="CVZ73" s="441"/>
      <c r="CWA73" s="439"/>
      <c r="CWB73" s="439"/>
      <c r="CWC73" s="439"/>
      <c r="CWD73" s="439"/>
      <c r="CWE73" s="439"/>
      <c r="CWF73" s="439"/>
      <c r="CWG73" s="441"/>
      <c r="CWH73" s="439"/>
      <c r="CWI73" s="439"/>
      <c r="CWJ73" s="439"/>
      <c r="CWK73" s="439"/>
      <c r="CWL73" s="439"/>
      <c r="CWM73" s="439"/>
      <c r="CWN73" s="441"/>
      <c r="CWO73" s="439"/>
      <c r="CWP73" s="439"/>
      <c r="CWQ73" s="439"/>
      <c r="CWR73" s="439"/>
      <c r="CWS73" s="439"/>
      <c r="CWT73" s="439"/>
      <c r="CWU73" s="441"/>
      <c r="CWV73" s="439"/>
      <c r="CWW73" s="439"/>
      <c r="CWX73" s="439"/>
      <c r="CWY73" s="439"/>
      <c r="CWZ73" s="439"/>
      <c r="CXA73" s="439"/>
      <c r="CXB73" s="441"/>
      <c r="CXC73" s="439"/>
      <c r="CXD73" s="439"/>
      <c r="CXE73" s="439"/>
      <c r="CXF73" s="439"/>
      <c r="CXG73" s="439"/>
      <c r="CXH73" s="439"/>
      <c r="CXI73" s="441"/>
      <c r="CXJ73" s="439"/>
      <c r="CXK73" s="439"/>
      <c r="CXL73" s="439"/>
      <c r="CXM73" s="439"/>
      <c r="CXN73" s="439"/>
      <c r="CXO73" s="439"/>
      <c r="CXP73" s="441"/>
      <c r="CXQ73" s="439"/>
      <c r="CXR73" s="439"/>
      <c r="CXS73" s="439"/>
      <c r="CXT73" s="439"/>
      <c r="CXU73" s="439"/>
      <c r="CXV73" s="439"/>
      <c r="CXW73" s="441"/>
      <c r="CXX73" s="439"/>
      <c r="CXY73" s="439"/>
      <c r="CXZ73" s="439"/>
      <c r="CYA73" s="439"/>
      <c r="CYB73" s="439"/>
      <c r="CYC73" s="439"/>
      <c r="CYD73" s="441"/>
      <c r="CYE73" s="439"/>
      <c r="CYF73" s="439"/>
      <c r="CYG73" s="439"/>
      <c r="CYH73" s="439"/>
      <c r="CYI73" s="439"/>
      <c r="CYJ73" s="439"/>
      <c r="CYK73" s="441"/>
      <c r="CYL73" s="439"/>
      <c r="CYM73" s="439"/>
      <c r="CYN73" s="439"/>
      <c r="CYO73" s="439"/>
      <c r="CYP73" s="439"/>
      <c r="CYQ73" s="439"/>
      <c r="CYR73" s="441"/>
      <c r="CYS73" s="439"/>
      <c r="CYT73" s="439"/>
      <c r="CYU73" s="439"/>
      <c r="CYV73" s="439"/>
      <c r="CYW73" s="439"/>
      <c r="CYX73" s="439"/>
      <c r="CYY73" s="441"/>
      <c r="CYZ73" s="439"/>
      <c r="CZA73" s="439"/>
      <c r="CZB73" s="439"/>
      <c r="CZC73" s="439"/>
      <c r="CZD73" s="439"/>
      <c r="CZE73" s="439"/>
      <c r="CZF73" s="441"/>
      <c r="CZG73" s="439"/>
      <c r="CZH73" s="439"/>
      <c r="CZI73" s="439"/>
      <c r="CZJ73" s="439"/>
      <c r="CZK73" s="439"/>
      <c r="CZL73" s="439"/>
      <c r="CZM73" s="441"/>
      <c r="CZN73" s="439"/>
      <c r="CZO73" s="439"/>
      <c r="CZP73" s="439"/>
      <c r="CZQ73" s="439"/>
      <c r="CZR73" s="439"/>
      <c r="CZS73" s="439"/>
      <c r="CZT73" s="441"/>
      <c r="CZU73" s="439"/>
      <c r="CZV73" s="439"/>
      <c r="CZW73" s="439"/>
      <c r="CZX73" s="439"/>
      <c r="CZY73" s="439"/>
      <c r="CZZ73" s="439"/>
      <c r="DAA73" s="441"/>
      <c r="DAB73" s="439"/>
      <c r="DAC73" s="439"/>
      <c r="DAD73" s="439"/>
      <c r="DAE73" s="439"/>
      <c r="DAF73" s="439"/>
      <c r="DAG73" s="439"/>
      <c r="DAH73" s="441"/>
      <c r="DAI73" s="439"/>
      <c r="DAJ73" s="439"/>
      <c r="DAK73" s="439"/>
      <c r="DAL73" s="439"/>
      <c r="DAM73" s="439"/>
      <c r="DAN73" s="439"/>
      <c r="DAO73" s="441"/>
      <c r="DAP73" s="439"/>
      <c r="DAQ73" s="439"/>
      <c r="DAR73" s="439"/>
      <c r="DAS73" s="439"/>
      <c r="DAT73" s="439"/>
      <c r="DAU73" s="439"/>
      <c r="DAV73" s="441"/>
      <c r="DAW73" s="439"/>
      <c r="DAX73" s="439"/>
      <c r="DAY73" s="439"/>
      <c r="DAZ73" s="439"/>
      <c r="DBA73" s="439"/>
      <c r="DBB73" s="439"/>
      <c r="DBC73" s="441"/>
      <c r="DBD73" s="439"/>
      <c r="DBE73" s="439"/>
      <c r="DBF73" s="439"/>
      <c r="DBG73" s="439"/>
      <c r="DBH73" s="439"/>
      <c r="DBI73" s="439"/>
      <c r="DBJ73" s="441"/>
      <c r="DBK73" s="439"/>
      <c r="DBL73" s="439"/>
      <c r="DBM73" s="439"/>
      <c r="DBN73" s="439"/>
      <c r="DBO73" s="439"/>
      <c r="DBP73" s="439"/>
      <c r="DBQ73" s="441"/>
      <c r="DBR73" s="439"/>
      <c r="DBS73" s="439"/>
      <c r="DBT73" s="439"/>
      <c r="DBU73" s="439"/>
      <c r="DBV73" s="439"/>
      <c r="DBW73" s="439"/>
      <c r="DBX73" s="441"/>
      <c r="DBY73" s="439"/>
      <c r="DBZ73" s="439"/>
      <c r="DCA73" s="439"/>
      <c r="DCB73" s="439"/>
      <c r="DCC73" s="439"/>
      <c r="DCD73" s="439"/>
      <c r="DCE73" s="441"/>
      <c r="DCF73" s="439"/>
      <c r="DCG73" s="439"/>
      <c r="DCH73" s="439"/>
      <c r="DCI73" s="439"/>
      <c r="DCJ73" s="439"/>
      <c r="DCK73" s="439"/>
      <c r="DCL73" s="441"/>
      <c r="DCM73" s="439"/>
      <c r="DCN73" s="439"/>
      <c r="DCO73" s="439"/>
      <c r="DCP73" s="439"/>
      <c r="DCQ73" s="439"/>
      <c r="DCR73" s="439"/>
      <c r="DCS73" s="441"/>
      <c r="DCT73" s="439"/>
      <c r="DCU73" s="439"/>
      <c r="DCV73" s="439"/>
      <c r="DCW73" s="439"/>
      <c r="DCX73" s="439"/>
      <c r="DCY73" s="439"/>
      <c r="DCZ73" s="441"/>
      <c r="DDA73" s="439"/>
      <c r="DDB73" s="439"/>
      <c r="DDC73" s="439"/>
      <c r="DDD73" s="439"/>
      <c r="DDE73" s="439"/>
      <c r="DDF73" s="439"/>
      <c r="DDG73" s="441"/>
      <c r="DDH73" s="439"/>
      <c r="DDI73" s="439"/>
      <c r="DDJ73" s="439"/>
      <c r="DDK73" s="439"/>
      <c r="DDL73" s="439"/>
      <c r="DDM73" s="439"/>
      <c r="DDN73" s="441"/>
      <c r="DDO73" s="439"/>
      <c r="DDP73" s="439"/>
      <c r="DDQ73" s="439"/>
      <c r="DDR73" s="439"/>
      <c r="DDS73" s="439"/>
      <c r="DDT73" s="439"/>
      <c r="DDU73" s="441"/>
      <c r="DDV73" s="439"/>
      <c r="DDW73" s="439"/>
      <c r="DDX73" s="439"/>
      <c r="DDY73" s="439"/>
      <c r="DDZ73" s="439"/>
      <c r="DEA73" s="439"/>
      <c r="DEB73" s="441"/>
      <c r="DEC73" s="439"/>
      <c r="DED73" s="439"/>
      <c r="DEE73" s="439"/>
      <c r="DEF73" s="439"/>
      <c r="DEG73" s="439"/>
      <c r="DEH73" s="439"/>
      <c r="DEI73" s="441"/>
      <c r="DEJ73" s="439"/>
      <c r="DEK73" s="439"/>
      <c r="DEL73" s="439"/>
      <c r="DEM73" s="439"/>
      <c r="DEN73" s="439"/>
      <c r="DEO73" s="439"/>
      <c r="DEP73" s="441"/>
      <c r="DEQ73" s="439"/>
      <c r="DER73" s="439"/>
      <c r="DES73" s="439"/>
      <c r="DET73" s="439"/>
      <c r="DEU73" s="439"/>
      <c r="DEV73" s="439"/>
      <c r="DEW73" s="441"/>
      <c r="DEX73" s="439"/>
      <c r="DEY73" s="439"/>
      <c r="DEZ73" s="439"/>
      <c r="DFA73" s="439"/>
      <c r="DFB73" s="439"/>
      <c r="DFC73" s="439"/>
      <c r="DFD73" s="441"/>
      <c r="DFE73" s="439"/>
      <c r="DFF73" s="439"/>
      <c r="DFG73" s="439"/>
      <c r="DFH73" s="439"/>
      <c r="DFI73" s="439"/>
      <c r="DFJ73" s="439"/>
      <c r="DFK73" s="441"/>
      <c r="DFL73" s="439"/>
      <c r="DFM73" s="439"/>
      <c r="DFN73" s="439"/>
      <c r="DFO73" s="439"/>
      <c r="DFP73" s="439"/>
      <c r="DFQ73" s="439"/>
      <c r="DFR73" s="441"/>
      <c r="DFS73" s="439"/>
      <c r="DFT73" s="439"/>
      <c r="DFU73" s="439"/>
      <c r="DFV73" s="439"/>
      <c r="DFW73" s="439"/>
      <c r="DFX73" s="439"/>
      <c r="DFY73" s="441"/>
      <c r="DFZ73" s="439"/>
      <c r="DGA73" s="439"/>
      <c r="DGB73" s="439"/>
      <c r="DGC73" s="439"/>
      <c r="DGD73" s="439"/>
      <c r="DGE73" s="439"/>
      <c r="DGF73" s="441"/>
      <c r="DGG73" s="439"/>
      <c r="DGH73" s="439"/>
      <c r="DGI73" s="439"/>
      <c r="DGJ73" s="439"/>
      <c r="DGK73" s="439"/>
      <c r="DGL73" s="439"/>
      <c r="DGM73" s="441"/>
      <c r="DGN73" s="439"/>
      <c r="DGO73" s="439"/>
      <c r="DGP73" s="439"/>
      <c r="DGQ73" s="439"/>
      <c r="DGR73" s="439"/>
      <c r="DGS73" s="439"/>
      <c r="DGT73" s="441"/>
      <c r="DGU73" s="439"/>
      <c r="DGV73" s="439"/>
      <c r="DGW73" s="439"/>
      <c r="DGX73" s="439"/>
      <c r="DGY73" s="439"/>
      <c r="DGZ73" s="439"/>
      <c r="DHA73" s="441"/>
      <c r="DHB73" s="439"/>
      <c r="DHC73" s="439"/>
      <c r="DHD73" s="439"/>
      <c r="DHE73" s="439"/>
      <c r="DHF73" s="439"/>
      <c r="DHG73" s="439"/>
      <c r="DHH73" s="441"/>
      <c r="DHI73" s="439"/>
      <c r="DHJ73" s="439"/>
      <c r="DHK73" s="439"/>
      <c r="DHL73" s="439"/>
      <c r="DHM73" s="439"/>
      <c r="DHN73" s="439"/>
      <c r="DHO73" s="441"/>
      <c r="DHP73" s="439"/>
      <c r="DHQ73" s="439"/>
      <c r="DHR73" s="439"/>
      <c r="DHS73" s="439"/>
      <c r="DHT73" s="439"/>
      <c r="DHU73" s="439"/>
      <c r="DHV73" s="441"/>
      <c r="DHW73" s="439"/>
      <c r="DHX73" s="439"/>
      <c r="DHY73" s="439"/>
      <c r="DHZ73" s="439"/>
      <c r="DIA73" s="439"/>
      <c r="DIB73" s="439"/>
      <c r="DIC73" s="441"/>
      <c r="DID73" s="439"/>
      <c r="DIE73" s="439"/>
      <c r="DIF73" s="439"/>
      <c r="DIG73" s="439"/>
      <c r="DIH73" s="439"/>
      <c r="DII73" s="439"/>
      <c r="DIJ73" s="441"/>
      <c r="DIK73" s="439"/>
      <c r="DIL73" s="439"/>
      <c r="DIM73" s="439"/>
      <c r="DIN73" s="439"/>
      <c r="DIO73" s="439"/>
      <c r="DIP73" s="439"/>
      <c r="DIQ73" s="441"/>
      <c r="DIR73" s="439"/>
      <c r="DIS73" s="439"/>
      <c r="DIT73" s="439"/>
      <c r="DIU73" s="439"/>
      <c r="DIV73" s="439"/>
      <c r="DIW73" s="439"/>
      <c r="DIX73" s="441"/>
      <c r="DIY73" s="439"/>
      <c r="DIZ73" s="439"/>
      <c r="DJA73" s="439"/>
      <c r="DJB73" s="439"/>
      <c r="DJC73" s="439"/>
      <c r="DJD73" s="439"/>
      <c r="DJE73" s="441"/>
      <c r="DJF73" s="439"/>
      <c r="DJG73" s="439"/>
      <c r="DJH73" s="439"/>
      <c r="DJI73" s="439"/>
      <c r="DJJ73" s="439"/>
      <c r="DJK73" s="439"/>
      <c r="DJL73" s="441"/>
      <c r="DJM73" s="439"/>
      <c r="DJN73" s="439"/>
      <c r="DJO73" s="439"/>
      <c r="DJP73" s="439"/>
      <c r="DJQ73" s="439"/>
      <c r="DJR73" s="439"/>
      <c r="DJS73" s="441"/>
      <c r="DJT73" s="439"/>
      <c r="DJU73" s="439"/>
      <c r="DJV73" s="439"/>
      <c r="DJW73" s="439"/>
      <c r="DJX73" s="439"/>
      <c r="DJY73" s="439"/>
      <c r="DJZ73" s="441"/>
      <c r="DKA73" s="439"/>
      <c r="DKB73" s="439"/>
      <c r="DKC73" s="439"/>
      <c r="DKD73" s="439"/>
      <c r="DKE73" s="439"/>
      <c r="DKF73" s="439"/>
      <c r="DKG73" s="441"/>
      <c r="DKH73" s="439"/>
      <c r="DKI73" s="439"/>
      <c r="DKJ73" s="439"/>
      <c r="DKK73" s="439"/>
      <c r="DKL73" s="439"/>
      <c r="DKM73" s="439"/>
      <c r="DKN73" s="441"/>
      <c r="DKO73" s="439"/>
      <c r="DKP73" s="439"/>
      <c r="DKQ73" s="439"/>
      <c r="DKR73" s="439"/>
      <c r="DKS73" s="439"/>
      <c r="DKT73" s="439"/>
      <c r="DKU73" s="441"/>
      <c r="DKV73" s="439"/>
      <c r="DKW73" s="439"/>
      <c r="DKX73" s="439"/>
      <c r="DKY73" s="439"/>
      <c r="DKZ73" s="439"/>
      <c r="DLA73" s="439"/>
      <c r="DLB73" s="441"/>
      <c r="DLC73" s="439"/>
      <c r="DLD73" s="439"/>
      <c r="DLE73" s="439"/>
      <c r="DLF73" s="439"/>
      <c r="DLG73" s="439"/>
      <c r="DLH73" s="439"/>
      <c r="DLI73" s="441"/>
      <c r="DLJ73" s="439"/>
      <c r="DLK73" s="439"/>
      <c r="DLL73" s="439"/>
      <c r="DLM73" s="439"/>
      <c r="DLN73" s="439"/>
      <c r="DLO73" s="439"/>
      <c r="DLP73" s="441"/>
      <c r="DLQ73" s="439"/>
      <c r="DLR73" s="439"/>
      <c r="DLS73" s="439"/>
      <c r="DLT73" s="439"/>
      <c r="DLU73" s="439"/>
      <c r="DLV73" s="439"/>
      <c r="DLW73" s="441"/>
      <c r="DLX73" s="439"/>
      <c r="DLY73" s="439"/>
      <c r="DLZ73" s="439"/>
      <c r="DMA73" s="439"/>
      <c r="DMB73" s="439"/>
      <c r="DMC73" s="439"/>
      <c r="DMD73" s="441"/>
      <c r="DME73" s="439"/>
      <c r="DMF73" s="439"/>
      <c r="DMG73" s="439"/>
      <c r="DMH73" s="439"/>
      <c r="DMI73" s="439"/>
      <c r="DMJ73" s="439"/>
      <c r="DMK73" s="441"/>
      <c r="DML73" s="439"/>
      <c r="DMM73" s="439"/>
      <c r="DMN73" s="439"/>
      <c r="DMO73" s="439"/>
      <c r="DMP73" s="439"/>
      <c r="DMQ73" s="439"/>
      <c r="DMR73" s="441"/>
      <c r="DMS73" s="439"/>
      <c r="DMT73" s="439"/>
      <c r="DMU73" s="439"/>
      <c r="DMV73" s="439"/>
      <c r="DMW73" s="439"/>
      <c r="DMX73" s="439"/>
      <c r="DMY73" s="441"/>
      <c r="DMZ73" s="439"/>
      <c r="DNA73" s="439"/>
      <c r="DNB73" s="439"/>
      <c r="DNC73" s="439"/>
      <c r="DND73" s="439"/>
      <c r="DNE73" s="439"/>
      <c r="DNF73" s="441"/>
      <c r="DNG73" s="439"/>
      <c r="DNH73" s="439"/>
      <c r="DNI73" s="439"/>
      <c r="DNJ73" s="439"/>
      <c r="DNK73" s="439"/>
      <c r="DNL73" s="439"/>
      <c r="DNM73" s="441"/>
      <c r="DNN73" s="439"/>
      <c r="DNO73" s="439"/>
      <c r="DNP73" s="439"/>
      <c r="DNQ73" s="439"/>
      <c r="DNR73" s="439"/>
      <c r="DNS73" s="439"/>
      <c r="DNT73" s="441"/>
      <c r="DNU73" s="439"/>
      <c r="DNV73" s="439"/>
      <c r="DNW73" s="439"/>
      <c r="DNX73" s="439"/>
      <c r="DNY73" s="439"/>
      <c r="DNZ73" s="439"/>
      <c r="DOA73" s="441"/>
      <c r="DOB73" s="439"/>
      <c r="DOC73" s="439"/>
      <c r="DOD73" s="439"/>
      <c r="DOE73" s="439"/>
      <c r="DOF73" s="439"/>
      <c r="DOG73" s="439"/>
      <c r="DOH73" s="441"/>
      <c r="DOI73" s="439"/>
      <c r="DOJ73" s="439"/>
      <c r="DOK73" s="439"/>
      <c r="DOL73" s="439"/>
      <c r="DOM73" s="439"/>
      <c r="DON73" s="439"/>
      <c r="DOO73" s="441"/>
      <c r="DOP73" s="439"/>
      <c r="DOQ73" s="439"/>
      <c r="DOR73" s="439"/>
      <c r="DOS73" s="439"/>
      <c r="DOT73" s="439"/>
      <c r="DOU73" s="439"/>
      <c r="DOV73" s="441"/>
      <c r="DOW73" s="439"/>
      <c r="DOX73" s="439"/>
      <c r="DOY73" s="439"/>
      <c r="DOZ73" s="439"/>
      <c r="DPA73" s="439"/>
      <c r="DPB73" s="439"/>
      <c r="DPC73" s="441"/>
      <c r="DPD73" s="439"/>
      <c r="DPE73" s="439"/>
      <c r="DPF73" s="439"/>
      <c r="DPG73" s="439"/>
      <c r="DPH73" s="439"/>
      <c r="DPI73" s="439"/>
      <c r="DPJ73" s="441"/>
      <c r="DPK73" s="439"/>
      <c r="DPL73" s="439"/>
      <c r="DPM73" s="439"/>
      <c r="DPN73" s="439"/>
      <c r="DPO73" s="439"/>
      <c r="DPP73" s="439"/>
      <c r="DPQ73" s="441"/>
      <c r="DPR73" s="439"/>
      <c r="DPS73" s="439"/>
      <c r="DPT73" s="439"/>
      <c r="DPU73" s="439"/>
      <c r="DPV73" s="439"/>
      <c r="DPW73" s="439"/>
      <c r="DPX73" s="441"/>
      <c r="DPY73" s="439"/>
      <c r="DPZ73" s="439"/>
      <c r="DQA73" s="439"/>
      <c r="DQB73" s="439"/>
      <c r="DQC73" s="439"/>
      <c r="DQD73" s="439"/>
      <c r="DQE73" s="441"/>
      <c r="DQF73" s="439"/>
      <c r="DQG73" s="439"/>
      <c r="DQH73" s="439"/>
      <c r="DQI73" s="439"/>
      <c r="DQJ73" s="439"/>
      <c r="DQK73" s="439"/>
      <c r="DQL73" s="441"/>
      <c r="DQM73" s="439"/>
      <c r="DQN73" s="439"/>
      <c r="DQO73" s="439"/>
      <c r="DQP73" s="439"/>
      <c r="DQQ73" s="439"/>
      <c r="DQR73" s="439"/>
      <c r="DQS73" s="441"/>
      <c r="DQT73" s="439"/>
      <c r="DQU73" s="439"/>
      <c r="DQV73" s="439"/>
      <c r="DQW73" s="439"/>
      <c r="DQX73" s="439"/>
      <c r="DQY73" s="439"/>
      <c r="DQZ73" s="441"/>
      <c r="DRA73" s="439"/>
      <c r="DRB73" s="439"/>
      <c r="DRC73" s="439"/>
      <c r="DRD73" s="439"/>
      <c r="DRE73" s="439"/>
      <c r="DRF73" s="439"/>
      <c r="DRG73" s="441"/>
      <c r="DRH73" s="439"/>
      <c r="DRI73" s="439"/>
      <c r="DRJ73" s="439"/>
      <c r="DRK73" s="439"/>
      <c r="DRL73" s="439"/>
      <c r="DRM73" s="439"/>
      <c r="DRN73" s="441"/>
      <c r="DRO73" s="439"/>
      <c r="DRP73" s="439"/>
      <c r="DRQ73" s="439"/>
      <c r="DRR73" s="439"/>
      <c r="DRS73" s="439"/>
      <c r="DRT73" s="439"/>
      <c r="DRU73" s="441"/>
      <c r="DRV73" s="439"/>
      <c r="DRW73" s="439"/>
      <c r="DRX73" s="439"/>
      <c r="DRY73" s="439"/>
      <c r="DRZ73" s="439"/>
      <c r="DSA73" s="439"/>
      <c r="DSB73" s="441"/>
      <c r="DSC73" s="439"/>
      <c r="DSD73" s="439"/>
      <c r="DSE73" s="439"/>
      <c r="DSF73" s="439"/>
      <c r="DSG73" s="439"/>
      <c r="DSH73" s="439"/>
      <c r="DSI73" s="441"/>
      <c r="DSJ73" s="439"/>
      <c r="DSK73" s="439"/>
      <c r="DSL73" s="439"/>
      <c r="DSM73" s="439"/>
      <c r="DSN73" s="439"/>
      <c r="DSO73" s="439"/>
      <c r="DSP73" s="441"/>
      <c r="DSQ73" s="439"/>
      <c r="DSR73" s="439"/>
      <c r="DSS73" s="439"/>
      <c r="DST73" s="439"/>
      <c r="DSU73" s="439"/>
      <c r="DSV73" s="439"/>
      <c r="DSW73" s="441"/>
      <c r="DSX73" s="439"/>
      <c r="DSY73" s="439"/>
      <c r="DSZ73" s="439"/>
      <c r="DTA73" s="439"/>
      <c r="DTB73" s="439"/>
      <c r="DTC73" s="439"/>
      <c r="DTD73" s="441"/>
      <c r="DTE73" s="439"/>
      <c r="DTF73" s="439"/>
      <c r="DTG73" s="439"/>
      <c r="DTH73" s="439"/>
      <c r="DTI73" s="439"/>
      <c r="DTJ73" s="439"/>
      <c r="DTK73" s="441"/>
      <c r="DTL73" s="439"/>
      <c r="DTM73" s="439"/>
      <c r="DTN73" s="439"/>
      <c r="DTO73" s="439"/>
      <c r="DTP73" s="439"/>
      <c r="DTQ73" s="439"/>
      <c r="DTR73" s="441"/>
      <c r="DTS73" s="439"/>
      <c r="DTT73" s="439"/>
      <c r="DTU73" s="439"/>
      <c r="DTV73" s="439"/>
      <c r="DTW73" s="439"/>
      <c r="DTX73" s="439"/>
      <c r="DTY73" s="441"/>
      <c r="DTZ73" s="439"/>
      <c r="DUA73" s="439"/>
      <c r="DUB73" s="439"/>
      <c r="DUC73" s="439"/>
      <c r="DUD73" s="439"/>
      <c r="DUE73" s="439"/>
      <c r="DUF73" s="441"/>
      <c r="DUG73" s="439"/>
      <c r="DUH73" s="439"/>
      <c r="DUI73" s="439"/>
      <c r="DUJ73" s="439"/>
      <c r="DUK73" s="439"/>
      <c r="DUL73" s="439"/>
      <c r="DUM73" s="441"/>
      <c r="DUN73" s="439"/>
      <c r="DUO73" s="439"/>
      <c r="DUP73" s="439"/>
      <c r="DUQ73" s="439"/>
      <c r="DUR73" s="439"/>
      <c r="DUS73" s="439"/>
      <c r="DUT73" s="441"/>
      <c r="DUU73" s="439"/>
      <c r="DUV73" s="439"/>
      <c r="DUW73" s="439"/>
      <c r="DUX73" s="439"/>
      <c r="DUY73" s="439"/>
      <c r="DUZ73" s="439"/>
      <c r="DVA73" s="441"/>
      <c r="DVB73" s="439"/>
      <c r="DVC73" s="439"/>
      <c r="DVD73" s="439"/>
      <c r="DVE73" s="439"/>
      <c r="DVF73" s="439"/>
      <c r="DVG73" s="439"/>
      <c r="DVH73" s="441"/>
      <c r="DVI73" s="439"/>
      <c r="DVJ73" s="439"/>
      <c r="DVK73" s="439"/>
      <c r="DVL73" s="439"/>
      <c r="DVM73" s="439"/>
      <c r="DVN73" s="439"/>
      <c r="DVO73" s="441"/>
      <c r="DVP73" s="439"/>
      <c r="DVQ73" s="439"/>
      <c r="DVR73" s="439"/>
      <c r="DVS73" s="439"/>
      <c r="DVT73" s="439"/>
      <c r="DVU73" s="439"/>
      <c r="DVV73" s="441"/>
      <c r="DVW73" s="439"/>
      <c r="DVX73" s="439"/>
      <c r="DVY73" s="439"/>
      <c r="DVZ73" s="439"/>
      <c r="DWA73" s="439"/>
      <c r="DWB73" s="439"/>
      <c r="DWC73" s="441"/>
      <c r="DWD73" s="439"/>
      <c r="DWE73" s="439"/>
      <c r="DWF73" s="439"/>
      <c r="DWG73" s="439"/>
      <c r="DWH73" s="439"/>
      <c r="DWI73" s="439"/>
      <c r="DWJ73" s="441"/>
      <c r="DWK73" s="439"/>
      <c r="DWL73" s="439"/>
      <c r="DWM73" s="439"/>
      <c r="DWN73" s="439"/>
      <c r="DWO73" s="439"/>
      <c r="DWP73" s="439"/>
      <c r="DWQ73" s="441"/>
      <c r="DWR73" s="439"/>
      <c r="DWS73" s="439"/>
      <c r="DWT73" s="439"/>
      <c r="DWU73" s="439"/>
      <c r="DWV73" s="439"/>
      <c r="DWW73" s="439"/>
      <c r="DWX73" s="441"/>
      <c r="DWY73" s="439"/>
      <c r="DWZ73" s="439"/>
      <c r="DXA73" s="439"/>
      <c r="DXB73" s="439"/>
      <c r="DXC73" s="439"/>
      <c r="DXD73" s="439"/>
      <c r="DXE73" s="441"/>
      <c r="DXF73" s="439"/>
      <c r="DXG73" s="439"/>
      <c r="DXH73" s="439"/>
      <c r="DXI73" s="439"/>
      <c r="DXJ73" s="439"/>
      <c r="DXK73" s="439"/>
      <c r="DXL73" s="441"/>
      <c r="DXM73" s="439"/>
      <c r="DXN73" s="439"/>
      <c r="DXO73" s="439"/>
      <c r="DXP73" s="439"/>
      <c r="DXQ73" s="439"/>
      <c r="DXR73" s="439"/>
      <c r="DXS73" s="441"/>
      <c r="DXT73" s="439"/>
      <c r="DXU73" s="439"/>
      <c r="DXV73" s="439"/>
      <c r="DXW73" s="439"/>
      <c r="DXX73" s="439"/>
      <c r="DXY73" s="439"/>
      <c r="DXZ73" s="441"/>
      <c r="DYA73" s="439"/>
      <c r="DYB73" s="439"/>
      <c r="DYC73" s="439"/>
      <c r="DYD73" s="439"/>
      <c r="DYE73" s="439"/>
      <c r="DYF73" s="439"/>
      <c r="DYG73" s="441"/>
      <c r="DYH73" s="439"/>
      <c r="DYI73" s="439"/>
      <c r="DYJ73" s="439"/>
      <c r="DYK73" s="439"/>
      <c r="DYL73" s="439"/>
      <c r="DYM73" s="439"/>
      <c r="DYN73" s="441"/>
      <c r="DYO73" s="439"/>
      <c r="DYP73" s="439"/>
      <c r="DYQ73" s="439"/>
      <c r="DYR73" s="439"/>
      <c r="DYS73" s="439"/>
      <c r="DYT73" s="439"/>
      <c r="DYU73" s="441"/>
      <c r="DYV73" s="439"/>
      <c r="DYW73" s="439"/>
      <c r="DYX73" s="439"/>
      <c r="DYY73" s="439"/>
      <c r="DYZ73" s="439"/>
      <c r="DZA73" s="439"/>
      <c r="DZB73" s="441"/>
      <c r="DZC73" s="439"/>
      <c r="DZD73" s="439"/>
      <c r="DZE73" s="439"/>
      <c r="DZF73" s="439"/>
      <c r="DZG73" s="439"/>
      <c r="DZH73" s="439"/>
      <c r="DZI73" s="441"/>
      <c r="DZJ73" s="439"/>
      <c r="DZK73" s="439"/>
      <c r="DZL73" s="439"/>
      <c r="DZM73" s="439"/>
      <c r="DZN73" s="439"/>
      <c r="DZO73" s="439"/>
      <c r="DZP73" s="441"/>
      <c r="DZQ73" s="439"/>
      <c r="DZR73" s="439"/>
      <c r="DZS73" s="439"/>
      <c r="DZT73" s="439"/>
      <c r="DZU73" s="439"/>
      <c r="DZV73" s="439"/>
      <c r="DZW73" s="441"/>
      <c r="DZX73" s="439"/>
      <c r="DZY73" s="439"/>
      <c r="DZZ73" s="439"/>
      <c r="EAA73" s="439"/>
      <c r="EAB73" s="439"/>
      <c r="EAC73" s="439"/>
      <c r="EAD73" s="441"/>
      <c r="EAE73" s="439"/>
      <c r="EAF73" s="439"/>
      <c r="EAG73" s="439"/>
      <c r="EAH73" s="439"/>
      <c r="EAI73" s="439"/>
      <c r="EAJ73" s="439"/>
      <c r="EAK73" s="441"/>
      <c r="EAL73" s="439"/>
      <c r="EAM73" s="439"/>
      <c r="EAN73" s="439"/>
      <c r="EAO73" s="439"/>
      <c r="EAP73" s="439"/>
      <c r="EAQ73" s="439"/>
      <c r="EAR73" s="441"/>
      <c r="EAS73" s="439"/>
      <c r="EAT73" s="439"/>
      <c r="EAU73" s="439"/>
      <c r="EAV73" s="439"/>
      <c r="EAW73" s="439"/>
      <c r="EAX73" s="439"/>
      <c r="EAY73" s="441"/>
      <c r="EAZ73" s="439"/>
      <c r="EBA73" s="439"/>
      <c r="EBB73" s="439"/>
      <c r="EBC73" s="439"/>
      <c r="EBD73" s="439"/>
      <c r="EBE73" s="439"/>
      <c r="EBF73" s="441"/>
      <c r="EBG73" s="439"/>
      <c r="EBH73" s="439"/>
      <c r="EBI73" s="439"/>
      <c r="EBJ73" s="439"/>
      <c r="EBK73" s="439"/>
      <c r="EBL73" s="439"/>
      <c r="EBM73" s="441"/>
      <c r="EBN73" s="439"/>
      <c r="EBO73" s="439"/>
      <c r="EBP73" s="439"/>
      <c r="EBQ73" s="439"/>
      <c r="EBR73" s="439"/>
      <c r="EBS73" s="439"/>
      <c r="EBT73" s="441"/>
      <c r="EBU73" s="439"/>
      <c r="EBV73" s="439"/>
      <c r="EBW73" s="439"/>
      <c r="EBX73" s="439"/>
      <c r="EBY73" s="439"/>
      <c r="EBZ73" s="439"/>
      <c r="ECA73" s="441"/>
      <c r="ECB73" s="439"/>
      <c r="ECC73" s="439"/>
      <c r="ECD73" s="439"/>
      <c r="ECE73" s="439"/>
      <c r="ECF73" s="439"/>
      <c r="ECG73" s="439"/>
      <c r="ECH73" s="441"/>
      <c r="ECI73" s="439"/>
      <c r="ECJ73" s="439"/>
      <c r="ECK73" s="439"/>
      <c r="ECL73" s="439"/>
      <c r="ECM73" s="439"/>
      <c r="ECN73" s="439"/>
      <c r="ECO73" s="441"/>
      <c r="ECP73" s="439"/>
      <c r="ECQ73" s="439"/>
      <c r="ECR73" s="439"/>
      <c r="ECS73" s="439"/>
      <c r="ECT73" s="439"/>
      <c r="ECU73" s="439"/>
      <c r="ECV73" s="441"/>
      <c r="ECW73" s="439"/>
      <c r="ECX73" s="439"/>
      <c r="ECY73" s="439"/>
      <c r="ECZ73" s="439"/>
      <c r="EDA73" s="439"/>
      <c r="EDB73" s="439"/>
      <c r="EDC73" s="441"/>
      <c r="EDD73" s="439"/>
      <c r="EDE73" s="439"/>
      <c r="EDF73" s="439"/>
      <c r="EDG73" s="439"/>
      <c r="EDH73" s="439"/>
      <c r="EDI73" s="439"/>
      <c r="EDJ73" s="441"/>
      <c r="EDK73" s="439"/>
      <c r="EDL73" s="439"/>
      <c r="EDM73" s="439"/>
      <c r="EDN73" s="439"/>
      <c r="EDO73" s="439"/>
      <c r="EDP73" s="439"/>
      <c r="EDQ73" s="441"/>
      <c r="EDR73" s="439"/>
      <c r="EDS73" s="439"/>
      <c r="EDT73" s="439"/>
      <c r="EDU73" s="439"/>
      <c r="EDV73" s="439"/>
      <c r="EDW73" s="439"/>
      <c r="EDX73" s="441"/>
      <c r="EDY73" s="439"/>
      <c r="EDZ73" s="439"/>
      <c r="EEA73" s="439"/>
      <c r="EEB73" s="439"/>
      <c r="EEC73" s="439"/>
      <c r="EED73" s="439"/>
      <c r="EEE73" s="441"/>
      <c r="EEF73" s="439"/>
      <c r="EEG73" s="439"/>
      <c r="EEH73" s="439"/>
      <c r="EEI73" s="439"/>
      <c r="EEJ73" s="439"/>
      <c r="EEK73" s="439"/>
      <c r="EEL73" s="441"/>
      <c r="EEM73" s="439"/>
      <c r="EEN73" s="439"/>
      <c r="EEO73" s="439"/>
      <c r="EEP73" s="439"/>
      <c r="EEQ73" s="439"/>
      <c r="EER73" s="439"/>
      <c r="EES73" s="441"/>
      <c r="EET73" s="439"/>
      <c r="EEU73" s="439"/>
      <c r="EEV73" s="439"/>
      <c r="EEW73" s="439"/>
      <c r="EEX73" s="439"/>
      <c r="EEY73" s="439"/>
      <c r="EEZ73" s="441"/>
      <c r="EFA73" s="439"/>
      <c r="EFB73" s="439"/>
      <c r="EFC73" s="439"/>
      <c r="EFD73" s="439"/>
      <c r="EFE73" s="439"/>
      <c r="EFF73" s="439"/>
      <c r="EFG73" s="441"/>
      <c r="EFH73" s="439"/>
      <c r="EFI73" s="439"/>
      <c r="EFJ73" s="439"/>
      <c r="EFK73" s="439"/>
      <c r="EFL73" s="439"/>
      <c r="EFM73" s="439"/>
      <c r="EFN73" s="441"/>
      <c r="EFO73" s="439"/>
      <c r="EFP73" s="439"/>
      <c r="EFQ73" s="439"/>
      <c r="EFR73" s="439"/>
      <c r="EFS73" s="439"/>
      <c r="EFT73" s="439"/>
      <c r="EFU73" s="441"/>
      <c r="EFV73" s="439"/>
      <c r="EFW73" s="439"/>
      <c r="EFX73" s="439"/>
      <c r="EFY73" s="439"/>
      <c r="EFZ73" s="439"/>
      <c r="EGA73" s="439"/>
      <c r="EGB73" s="441"/>
      <c r="EGC73" s="439"/>
      <c r="EGD73" s="439"/>
      <c r="EGE73" s="439"/>
      <c r="EGF73" s="439"/>
      <c r="EGG73" s="439"/>
      <c r="EGH73" s="439"/>
      <c r="EGI73" s="441"/>
      <c r="EGJ73" s="439"/>
      <c r="EGK73" s="439"/>
      <c r="EGL73" s="439"/>
      <c r="EGM73" s="439"/>
      <c r="EGN73" s="439"/>
      <c r="EGO73" s="439"/>
      <c r="EGP73" s="441"/>
      <c r="EGQ73" s="439"/>
      <c r="EGR73" s="439"/>
      <c r="EGS73" s="439"/>
      <c r="EGT73" s="439"/>
      <c r="EGU73" s="439"/>
      <c r="EGV73" s="439"/>
      <c r="EGW73" s="441"/>
      <c r="EGX73" s="439"/>
      <c r="EGY73" s="439"/>
      <c r="EGZ73" s="439"/>
      <c r="EHA73" s="439"/>
      <c r="EHB73" s="439"/>
      <c r="EHC73" s="439"/>
      <c r="EHD73" s="441"/>
      <c r="EHE73" s="439"/>
      <c r="EHF73" s="439"/>
      <c r="EHG73" s="439"/>
      <c r="EHH73" s="439"/>
      <c r="EHI73" s="439"/>
      <c r="EHJ73" s="439"/>
      <c r="EHK73" s="441"/>
      <c r="EHL73" s="439"/>
      <c r="EHM73" s="439"/>
      <c r="EHN73" s="439"/>
      <c r="EHO73" s="439"/>
      <c r="EHP73" s="439"/>
      <c r="EHQ73" s="439"/>
      <c r="EHR73" s="441"/>
      <c r="EHS73" s="439"/>
      <c r="EHT73" s="439"/>
      <c r="EHU73" s="439"/>
      <c r="EHV73" s="439"/>
      <c r="EHW73" s="439"/>
      <c r="EHX73" s="439"/>
      <c r="EHY73" s="441"/>
      <c r="EHZ73" s="439"/>
      <c r="EIA73" s="439"/>
      <c r="EIB73" s="439"/>
      <c r="EIC73" s="439"/>
      <c r="EID73" s="439"/>
      <c r="EIE73" s="439"/>
      <c r="EIF73" s="441"/>
      <c r="EIG73" s="439"/>
      <c r="EIH73" s="439"/>
      <c r="EII73" s="439"/>
      <c r="EIJ73" s="439"/>
      <c r="EIK73" s="439"/>
      <c r="EIL73" s="439"/>
      <c r="EIM73" s="441"/>
      <c r="EIN73" s="439"/>
      <c r="EIO73" s="439"/>
      <c r="EIP73" s="439"/>
      <c r="EIQ73" s="439"/>
      <c r="EIR73" s="439"/>
      <c r="EIS73" s="439"/>
      <c r="EIT73" s="441"/>
      <c r="EIU73" s="439"/>
      <c r="EIV73" s="439"/>
      <c r="EIW73" s="439"/>
      <c r="EIX73" s="439"/>
      <c r="EIY73" s="439"/>
      <c r="EIZ73" s="439"/>
      <c r="EJA73" s="441"/>
      <c r="EJB73" s="439"/>
      <c r="EJC73" s="439"/>
      <c r="EJD73" s="439"/>
      <c r="EJE73" s="439"/>
      <c r="EJF73" s="439"/>
      <c r="EJG73" s="439"/>
      <c r="EJH73" s="441"/>
      <c r="EJI73" s="439"/>
      <c r="EJJ73" s="439"/>
      <c r="EJK73" s="439"/>
      <c r="EJL73" s="439"/>
      <c r="EJM73" s="439"/>
      <c r="EJN73" s="439"/>
      <c r="EJO73" s="441"/>
      <c r="EJP73" s="439"/>
      <c r="EJQ73" s="439"/>
      <c r="EJR73" s="439"/>
      <c r="EJS73" s="439"/>
      <c r="EJT73" s="439"/>
      <c r="EJU73" s="439"/>
      <c r="EJV73" s="441"/>
      <c r="EJW73" s="439"/>
      <c r="EJX73" s="439"/>
      <c r="EJY73" s="439"/>
      <c r="EJZ73" s="439"/>
      <c r="EKA73" s="439"/>
      <c r="EKB73" s="439"/>
      <c r="EKC73" s="441"/>
      <c r="EKD73" s="439"/>
      <c r="EKE73" s="439"/>
      <c r="EKF73" s="439"/>
      <c r="EKG73" s="439"/>
      <c r="EKH73" s="439"/>
      <c r="EKI73" s="439"/>
      <c r="EKJ73" s="441"/>
      <c r="EKK73" s="439"/>
      <c r="EKL73" s="439"/>
      <c r="EKM73" s="439"/>
      <c r="EKN73" s="439"/>
      <c r="EKO73" s="439"/>
      <c r="EKP73" s="439"/>
      <c r="EKQ73" s="441"/>
      <c r="EKR73" s="439"/>
      <c r="EKS73" s="439"/>
      <c r="EKT73" s="439"/>
      <c r="EKU73" s="439"/>
      <c r="EKV73" s="439"/>
      <c r="EKW73" s="439"/>
      <c r="EKX73" s="441"/>
      <c r="EKY73" s="439"/>
      <c r="EKZ73" s="439"/>
      <c r="ELA73" s="439"/>
      <c r="ELB73" s="439"/>
      <c r="ELC73" s="439"/>
      <c r="ELD73" s="439"/>
      <c r="ELE73" s="441"/>
      <c r="ELF73" s="439"/>
      <c r="ELG73" s="439"/>
      <c r="ELH73" s="439"/>
      <c r="ELI73" s="439"/>
      <c r="ELJ73" s="439"/>
      <c r="ELK73" s="439"/>
      <c r="ELL73" s="441"/>
      <c r="ELM73" s="439"/>
      <c r="ELN73" s="439"/>
      <c r="ELO73" s="439"/>
      <c r="ELP73" s="439"/>
      <c r="ELQ73" s="439"/>
      <c r="ELR73" s="439"/>
      <c r="ELS73" s="441"/>
      <c r="ELT73" s="439"/>
      <c r="ELU73" s="439"/>
      <c r="ELV73" s="439"/>
      <c r="ELW73" s="439"/>
      <c r="ELX73" s="439"/>
      <c r="ELY73" s="439"/>
      <c r="ELZ73" s="441"/>
      <c r="EMA73" s="439"/>
      <c r="EMB73" s="439"/>
      <c r="EMC73" s="439"/>
      <c r="EMD73" s="439"/>
      <c r="EME73" s="439"/>
      <c r="EMF73" s="439"/>
      <c r="EMG73" s="441"/>
      <c r="EMH73" s="439"/>
      <c r="EMI73" s="439"/>
      <c r="EMJ73" s="439"/>
      <c r="EMK73" s="439"/>
      <c r="EML73" s="439"/>
      <c r="EMM73" s="439"/>
      <c r="EMN73" s="441"/>
      <c r="EMO73" s="439"/>
      <c r="EMP73" s="439"/>
      <c r="EMQ73" s="439"/>
      <c r="EMR73" s="439"/>
      <c r="EMS73" s="439"/>
      <c r="EMT73" s="439"/>
      <c r="EMU73" s="441"/>
      <c r="EMV73" s="439"/>
      <c r="EMW73" s="439"/>
      <c r="EMX73" s="439"/>
      <c r="EMY73" s="439"/>
      <c r="EMZ73" s="439"/>
      <c r="ENA73" s="439"/>
      <c r="ENB73" s="441"/>
      <c r="ENC73" s="439"/>
      <c r="END73" s="439"/>
      <c r="ENE73" s="439"/>
      <c r="ENF73" s="439"/>
      <c r="ENG73" s="439"/>
      <c r="ENH73" s="439"/>
      <c r="ENI73" s="441"/>
      <c r="ENJ73" s="439"/>
      <c r="ENK73" s="439"/>
      <c r="ENL73" s="439"/>
      <c r="ENM73" s="439"/>
      <c r="ENN73" s="439"/>
      <c r="ENO73" s="439"/>
      <c r="ENP73" s="441"/>
      <c r="ENQ73" s="439"/>
      <c r="ENR73" s="439"/>
      <c r="ENS73" s="439"/>
      <c r="ENT73" s="439"/>
      <c r="ENU73" s="439"/>
      <c r="ENV73" s="439"/>
      <c r="ENW73" s="441"/>
      <c r="ENX73" s="439"/>
      <c r="ENY73" s="439"/>
      <c r="ENZ73" s="439"/>
      <c r="EOA73" s="439"/>
      <c r="EOB73" s="439"/>
      <c r="EOC73" s="439"/>
      <c r="EOD73" s="441"/>
      <c r="EOE73" s="439"/>
      <c r="EOF73" s="439"/>
      <c r="EOG73" s="439"/>
      <c r="EOH73" s="439"/>
      <c r="EOI73" s="439"/>
      <c r="EOJ73" s="439"/>
      <c r="EOK73" s="441"/>
      <c r="EOL73" s="439"/>
      <c r="EOM73" s="439"/>
      <c r="EON73" s="439"/>
      <c r="EOO73" s="439"/>
      <c r="EOP73" s="439"/>
      <c r="EOQ73" s="439"/>
      <c r="EOR73" s="441"/>
      <c r="EOS73" s="439"/>
      <c r="EOT73" s="439"/>
      <c r="EOU73" s="439"/>
      <c r="EOV73" s="439"/>
      <c r="EOW73" s="439"/>
      <c r="EOX73" s="439"/>
      <c r="EOY73" s="441"/>
      <c r="EOZ73" s="439"/>
      <c r="EPA73" s="439"/>
      <c r="EPB73" s="439"/>
      <c r="EPC73" s="439"/>
      <c r="EPD73" s="439"/>
      <c r="EPE73" s="439"/>
      <c r="EPF73" s="441"/>
      <c r="EPG73" s="439"/>
      <c r="EPH73" s="439"/>
      <c r="EPI73" s="439"/>
      <c r="EPJ73" s="439"/>
      <c r="EPK73" s="439"/>
      <c r="EPL73" s="439"/>
      <c r="EPM73" s="441"/>
      <c r="EPN73" s="439"/>
      <c r="EPO73" s="439"/>
      <c r="EPP73" s="439"/>
      <c r="EPQ73" s="439"/>
      <c r="EPR73" s="439"/>
      <c r="EPS73" s="439"/>
      <c r="EPT73" s="441"/>
      <c r="EPU73" s="439"/>
      <c r="EPV73" s="439"/>
      <c r="EPW73" s="439"/>
      <c r="EPX73" s="439"/>
      <c r="EPY73" s="439"/>
      <c r="EPZ73" s="439"/>
      <c r="EQA73" s="441"/>
      <c r="EQB73" s="439"/>
      <c r="EQC73" s="439"/>
      <c r="EQD73" s="439"/>
      <c r="EQE73" s="439"/>
      <c r="EQF73" s="439"/>
      <c r="EQG73" s="439"/>
      <c r="EQH73" s="441"/>
      <c r="EQI73" s="439"/>
      <c r="EQJ73" s="439"/>
      <c r="EQK73" s="439"/>
      <c r="EQL73" s="439"/>
      <c r="EQM73" s="439"/>
      <c r="EQN73" s="439"/>
      <c r="EQO73" s="441"/>
      <c r="EQP73" s="439"/>
      <c r="EQQ73" s="439"/>
      <c r="EQR73" s="439"/>
      <c r="EQS73" s="439"/>
      <c r="EQT73" s="439"/>
      <c r="EQU73" s="439"/>
      <c r="EQV73" s="441"/>
      <c r="EQW73" s="439"/>
      <c r="EQX73" s="439"/>
      <c r="EQY73" s="439"/>
      <c r="EQZ73" s="439"/>
      <c r="ERA73" s="439"/>
      <c r="ERB73" s="439"/>
      <c r="ERC73" s="441"/>
      <c r="ERD73" s="439"/>
      <c r="ERE73" s="439"/>
      <c r="ERF73" s="439"/>
      <c r="ERG73" s="439"/>
      <c r="ERH73" s="439"/>
      <c r="ERI73" s="439"/>
      <c r="ERJ73" s="441"/>
      <c r="ERK73" s="439"/>
      <c r="ERL73" s="439"/>
      <c r="ERM73" s="439"/>
      <c r="ERN73" s="439"/>
      <c r="ERO73" s="439"/>
      <c r="ERP73" s="439"/>
      <c r="ERQ73" s="441"/>
      <c r="ERR73" s="439"/>
      <c r="ERS73" s="439"/>
      <c r="ERT73" s="439"/>
      <c r="ERU73" s="439"/>
      <c r="ERV73" s="439"/>
      <c r="ERW73" s="439"/>
      <c r="ERX73" s="441"/>
      <c r="ERY73" s="439"/>
      <c r="ERZ73" s="439"/>
      <c r="ESA73" s="439"/>
      <c r="ESB73" s="439"/>
      <c r="ESC73" s="439"/>
      <c r="ESD73" s="439"/>
      <c r="ESE73" s="441"/>
      <c r="ESF73" s="439"/>
      <c r="ESG73" s="439"/>
      <c r="ESH73" s="439"/>
      <c r="ESI73" s="439"/>
      <c r="ESJ73" s="439"/>
      <c r="ESK73" s="439"/>
      <c r="ESL73" s="441"/>
      <c r="ESM73" s="439"/>
      <c r="ESN73" s="439"/>
      <c r="ESO73" s="439"/>
      <c r="ESP73" s="439"/>
      <c r="ESQ73" s="439"/>
      <c r="ESR73" s="439"/>
      <c r="ESS73" s="441"/>
      <c r="EST73" s="439"/>
      <c r="ESU73" s="439"/>
      <c r="ESV73" s="439"/>
      <c r="ESW73" s="439"/>
      <c r="ESX73" s="439"/>
      <c r="ESY73" s="439"/>
      <c r="ESZ73" s="441"/>
      <c r="ETA73" s="439"/>
      <c r="ETB73" s="439"/>
      <c r="ETC73" s="439"/>
      <c r="ETD73" s="439"/>
      <c r="ETE73" s="439"/>
      <c r="ETF73" s="439"/>
      <c r="ETG73" s="441"/>
      <c r="ETH73" s="439"/>
      <c r="ETI73" s="439"/>
      <c r="ETJ73" s="439"/>
      <c r="ETK73" s="439"/>
      <c r="ETL73" s="439"/>
      <c r="ETM73" s="439"/>
      <c r="ETN73" s="441"/>
      <c r="ETO73" s="439"/>
      <c r="ETP73" s="439"/>
      <c r="ETQ73" s="439"/>
      <c r="ETR73" s="439"/>
      <c r="ETS73" s="439"/>
      <c r="ETT73" s="439"/>
      <c r="ETU73" s="441"/>
      <c r="ETV73" s="439"/>
      <c r="ETW73" s="439"/>
      <c r="ETX73" s="439"/>
      <c r="ETY73" s="439"/>
      <c r="ETZ73" s="439"/>
      <c r="EUA73" s="439"/>
      <c r="EUB73" s="441"/>
      <c r="EUC73" s="439"/>
      <c r="EUD73" s="439"/>
      <c r="EUE73" s="439"/>
      <c r="EUF73" s="439"/>
      <c r="EUG73" s="439"/>
      <c r="EUH73" s="439"/>
      <c r="EUI73" s="441"/>
      <c r="EUJ73" s="439"/>
      <c r="EUK73" s="439"/>
      <c r="EUL73" s="439"/>
      <c r="EUM73" s="439"/>
      <c r="EUN73" s="439"/>
      <c r="EUO73" s="439"/>
      <c r="EUP73" s="441"/>
      <c r="EUQ73" s="439"/>
      <c r="EUR73" s="439"/>
      <c r="EUS73" s="439"/>
      <c r="EUT73" s="439"/>
      <c r="EUU73" s="439"/>
      <c r="EUV73" s="439"/>
      <c r="EUW73" s="441"/>
      <c r="EUX73" s="439"/>
      <c r="EUY73" s="439"/>
      <c r="EUZ73" s="439"/>
      <c r="EVA73" s="439"/>
      <c r="EVB73" s="439"/>
      <c r="EVC73" s="439"/>
      <c r="EVD73" s="441"/>
      <c r="EVE73" s="439"/>
      <c r="EVF73" s="439"/>
      <c r="EVG73" s="439"/>
      <c r="EVH73" s="439"/>
      <c r="EVI73" s="439"/>
      <c r="EVJ73" s="439"/>
      <c r="EVK73" s="441"/>
      <c r="EVL73" s="439"/>
      <c r="EVM73" s="439"/>
      <c r="EVN73" s="439"/>
      <c r="EVO73" s="439"/>
      <c r="EVP73" s="439"/>
      <c r="EVQ73" s="439"/>
      <c r="EVR73" s="441"/>
      <c r="EVS73" s="439"/>
      <c r="EVT73" s="439"/>
      <c r="EVU73" s="439"/>
      <c r="EVV73" s="439"/>
      <c r="EVW73" s="439"/>
      <c r="EVX73" s="439"/>
      <c r="EVY73" s="441"/>
      <c r="EVZ73" s="439"/>
      <c r="EWA73" s="439"/>
      <c r="EWB73" s="439"/>
      <c r="EWC73" s="439"/>
      <c r="EWD73" s="439"/>
      <c r="EWE73" s="439"/>
      <c r="EWF73" s="441"/>
      <c r="EWG73" s="439"/>
      <c r="EWH73" s="439"/>
      <c r="EWI73" s="439"/>
      <c r="EWJ73" s="439"/>
      <c r="EWK73" s="439"/>
      <c r="EWL73" s="439"/>
      <c r="EWM73" s="441"/>
      <c r="EWN73" s="439"/>
      <c r="EWO73" s="439"/>
      <c r="EWP73" s="439"/>
      <c r="EWQ73" s="439"/>
      <c r="EWR73" s="439"/>
      <c r="EWS73" s="439"/>
      <c r="EWT73" s="441"/>
      <c r="EWU73" s="439"/>
      <c r="EWV73" s="439"/>
      <c r="EWW73" s="439"/>
      <c r="EWX73" s="439"/>
      <c r="EWY73" s="439"/>
      <c r="EWZ73" s="439"/>
      <c r="EXA73" s="441"/>
      <c r="EXB73" s="439"/>
      <c r="EXC73" s="439"/>
      <c r="EXD73" s="439"/>
      <c r="EXE73" s="439"/>
      <c r="EXF73" s="439"/>
      <c r="EXG73" s="439"/>
      <c r="EXH73" s="441"/>
      <c r="EXI73" s="439"/>
      <c r="EXJ73" s="439"/>
      <c r="EXK73" s="439"/>
      <c r="EXL73" s="439"/>
      <c r="EXM73" s="439"/>
      <c r="EXN73" s="439"/>
      <c r="EXO73" s="441"/>
      <c r="EXP73" s="439"/>
      <c r="EXQ73" s="439"/>
      <c r="EXR73" s="439"/>
      <c r="EXS73" s="439"/>
      <c r="EXT73" s="439"/>
      <c r="EXU73" s="439"/>
      <c r="EXV73" s="441"/>
      <c r="EXW73" s="439"/>
      <c r="EXX73" s="439"/>
      <c r="EXY73" s="439"/>
      <c r="EXZ73" s="439"/>
      <c r="EYA73" s="439"/>
      <c r="EYB73" s="439"/>
      <c r="EYC73" s="441"/>
      <c r="EYD73" s="439"/>
      <c r="EYE73" s="439"/>
      <c r="EYF73" s="439"/>
      <c r="EYG73" s="439"/>
      <c r="EYH73" s="439"/>
      <c r="EYI73" s="439"/>
      <c r="EYJ73" s="441"/>
      <c r="EYK73" s="439"/>
      <c r="EYL73" s="439"/>
      <c r="EYM73" s="439"/>
      <c r="EYN73" s="439"/>
      <c r="EYO73" s="439"/>
      <c r="EYP73" s="439"/>
      <c r="EYQ73" s="441"/>
      <c r="EYR73" s="439"/>
      <c r="EYS73" s="439"/>
      <c r="EYT73" s="439"/>
      <c r="EYU73" s="439"/>
      <c r="EYV73" s="439"/>
      <c r="EYW73" s="439"/>
      <c r="EYX73" s="441"/>
      <c r="EYY73" s="439"/>
      <c r="EYZ73" s="439"/>
      <c r="EZA73" s="439"/>
      <c r="EZB73" s="439"/>
      <c r="EZC73" s="439"/>
      <c r="EZD73" s="439"/>
      <c r="EZE73" s="441"/>
      <c r="EZF73" s="439"/>
      <c r="EZG73" s="439"/>
      <c r="EZH73" s="439"/>
      <c r="EZI73" s="439"/>
      <c r="EZJ73" s="439"/>
      <c r="EZK73" s="439"/>
      <c r="EZL73" s="441"/>
      <c r="EZM73" s="439"/>
      <c r="EZN73" s="439"/>
      <c r="EZO73" s="439"/>
      <c r="EZP73" s="439"/>
      <c r="EZQ73" s="439"/>
      <c r="EZR73" s="439"/>
      <c r="EZS73" s="441"/>
      <c r="EZT73" s="439"/>
      <c r="EZU73" s="439"/>
      <c r="EZV73" s="439"/>
      <c r="EZW73" s="439"/>
      <c r="EZX73" s="439"/>
      <c r="EZY73" s="439"/>
      <c r="EZZ73" s="441"/>
      <c r="FAA73" s="439"/>
      <c r="FAB73" s="439"/>
      <c r="FAC73" s="439"/>
      <c r="FAD73" s="439"/>
      <c r="FAE73" s="439"/>
      <c r="FAF73" s="439"/>
      <c r="FAG73" s="441"/>
      <c r="FAH73" s="439"/>
      <c r="FAI73" s="439"/>
      <c r="FAJ73" s="439"/>
      <c r="FAK73" s="439"/>
      <c r="FAL73" s="439"/>
      <c r="FAM73" s="439"/>
      <c r="FAN73" s="441"/>
      <c r="FAO73" s="439"/>
      <c r="FAP73" s="439"/>
      <c r="FAQ73" s="439"/>
      <c r="FAR73" s="439"/>
      <c r="FAS73" s="439"/>
      <c r="FAT73" s="439"/>
      <c r="FAU73" s="441"/>
      <c r="FAV73" s="439"/>
      <c r="FAW73" s="439"/>
      <c r="FAX73" s="439"/>
      <c r="FAY73" s="439"/>
      <c r="FAZ73" s="439"/>
      <c r="FBA73" s="439"/>
      <c r="FBB73" s="441"/>
      <c r="FBC73" s="439"/>
      <c r="FBD73" s="439"/>
      <c r="FBE73" s="439"/>
      <c r="FBF73" s="439"/>
      <c r="FBG73" s="439"/>
      <c r="FBH73" s="439"/>
      <c r="FBI73" s="441"/>
      <c r="FBJ73" s="439"/>
      <c r="FBK73" s="439"/>
      <c r="FBL73" s="439"/>
      <c r="FBM73" s="439"/>
      <c r="FBN73" s="439"/>
      <c r="FBO73" s="439"/>
      <c r="FBP73" s="441"/>
      <c r="FBQ73" s="439"/>
      <c r="FBR73" s="439"/>
      <c r="FBS73" s="439"/>
      <c r="FBT73" s="439"/>
      <c r="FBU73" s="439"/>
      <c r="FBV73" s="439"/>
      <c r="FBW73" s="441"/>
      <c r="FBX73" s="439"/>
      <c r="FBY73" s="439"/>
      <c r="FBZ73" s="439"/>
      <c r="FCA73" s="439"/>
      <c r="FCB73" s="439"/>
      <c r="FCC73" s="439"/>
      <c r="FCD73" s="441"/>
      <c r="FCE73" s="439"/>
      <c r="FCF73" s="439"/>
      <c r="FCG73" s="439"/>
      <c r="FCH73" s="439"/>
      <c r="FCI73" s="439"/>
      <c r="FCJ73" s="439"/>
      <c r="FCK73" s="441"/>
      <c r="FCL73" s="439"/>
      <c r="FCM73" s="439"/>
      <c r="FCN73" s="439"/>
      <c r="FCO73" s="439"/>
      <c r="FCP73" s="439"/>
      <c r="FCQ73" s="439"/>
      <c r="FCR73" s="441"/>
      <c r="FCS73" s="439"/>
      <c r="FCT73" s="439"/>
      <c r="FCU73" s="439"/>
      <c r="FCV73" s="439"/>
      <c r="FCW73" s="439"/>
      <c r="FCX73" s="439"/>
      <c r="FCY73" s="441"/>
      <c r="FCZ73" s="439"/>
      <c r="FDA73" s="439"/>
      <c r="FDB73" s="439"/>
      <c r="FDC73" s="439"/>
      <c r="FDD73" s="439"/>
      <c r="FDE73" s="439"/>
      <c r="FDF73" s="441"/>
      <c r="FDG73" s="439"/>
      <c r="FDH73" s="439"/>
      <c r="FDI73" s="439"/>
      <c r="FDJ73" s="439"/>
      <c r="FDK73" s="439"/>
      <c r="FDL73" s="439"/>
      <c r="FDM73" s="441"/>
      <c r="FDN73" s="439"/>
      <c r="FDO73" s="439"/>
      <c r="FDP73" s="439"/>
      <c r="FDQ73" s="439"/>
      <c r="FDR73" s="439"/>
      <c r="FDS73" s="439"/>
      <c r="FDT73" s="441"/>
      <c r="FDU73" s="439"/>
      <c r="FDV73" s="439"/>
      <c r="FDW73" s="439"/>
      <c r="FDX73" s="439"/>
      <c r="FDY73" s="439"/>
      <c r="FDZ73" s="439"/>
      <c r="FEA73" s="441"/>
      <c r="FEB73" s="439"/>
      <c r="FEC73" s="439"/>
      <c r="FED73" s="439"/>
      <c r="FEE73" s="439"/>
      <c r="FEF73" s="439"/>
      <c r="FEG73" s="439"/>
      <c r="FEH73" s="441"/>
      <c r="FEI73" s="439"/>
      <c r="FEJ73" s="439"/>
      <c r="FEK73" s="439"/>
      <c r="FEL73" s="439"/>
      <c r="FEM73" s="439"/>
      <c r="FEN73" s="439"/>
      <c r="FEO73" s="441"/>
      <c r="FEP73" s="439"/>
      <c r="FEQ73" s="439"/>
      <c r="FER73" s="439"/>
      <c r="FES73" s="439"/>
      <c r="FET73" s="439"/>
      <c r="FEU73" s="439"/>
      <c r="FEV73" s="441"/>
      <c r="FEW73" s="439"/>
      <c r="FEX73" s="439"/>
      <c r="FEY73" s="439"/>
      <c r="FEZ73" s="439"/>
      <c r="FFA73" s="439"/>
      <c r="FFB73" s="439"/>
      <c r="FFC73" s="441"/>
      <c r="FFD73" s="439"/>
      <c r="FFE73" s="439"/>
      <c r="FFF73" s="439"/>
      <c r="FFG73" s="439"/>
      <c r="FFH73" s="439"/>
      <c r="FFI73" s="439"/>
      <c r="FFJ73" s="441"/>
      <c r="FFK73" s="439"/>
      <c r="FFL73" s="439"/>
      <c r="FFM73" s="439"/>
      <c r="FFN73" s="439"/>
      <c r="FFO73" s="439"/>
      <c r="FFP73" s="439"/>
      <c r="FFQ73" s="441"/>
      <c r="FFR73" s="439"/>
      <c r="FFS73" s="439"/>
      <c r="FFT73" s="439"/>
      <c r="FFU73" s="439"/>
      <c r="FFV73" s="439"/>
      <c r="FFW73" s="439"/>
      <c r="FFX73" s="441"/>
      <c r="FFY73" s="439"/>
      <c r="FFZ73" s="439"/>
      <c r="FGA73" s="439"/>
      <c r="FGB73" s="439"/>
      <c r="FGC73" s="439"/>
      <c r="FGD73" s="439"/>
      <c r="FGE73" s="441"/>
      <c r="FGF73" s="439"/>
      <c r="FGG73" s="439"/>
      <c r="FGH73" s="439"/>
      <c r="FGI73" s="439"/>
      <c r="FGJ73" s="439"/>
      <c r="FGK73" s="439"/>
      <c r="FGL73" s="441"/>
      <c r="FGM73" s="439"/>
      <c r="FGN73" s="439"/>
      <c r="FGO73" s="439"/>
      <c r="FGP73" s="439"/>
      <c r="FGQ73" s="439"/>
      <c r="FGR73" s="439"/>
      <c r="FGS73" s="441"/>
      <c r="FGT73" s="439"/>
      <c r="FGU73" s="439"/>
      <c r="FGV73" s="439"/>
      <c r="FGW73" s="439"/>
      <c r="FGX73" s="439"/>
      <c r="FGY73" s="439"/>
      <c r="FGZ73" s="441"/>
      <c r="FHA73" s="439"/>
      <c r="FHB73" s="439"/>
      <c r="FHC73" s="439"/>
      <c r="FHD73" s="439"/>
      <c r="FHE73" s="439"/>
      <c r="FHF73" s="439"/>
      <c r="FHG73" s="441"/>
      <c r="FHH73" s="439"/>
      <c r="FHI73" s="439"/>
      <c r="FHJ73" s="439"/>
      <c r="FHK73" s="439"/>
      <c r="FHL73" s="439"/>
      <c r="FHM73" s="439"/>
      <c r="FHN73" s="441"/>
      <c r="FHO73" s="439"/>
      <c r="FHP73" s="439"/>
      <c r="FHQ73" s="439"/>
      <c r="FHR73" s="439"/>
      <c r="FHS73" s="439"/>
      <c r="FHT73" s="439"/>
      <c r="FHU73" s="441"/>
      <c r="FHV73" s="439"/>
      <c r="FHW73" s="439"/>
      <c r="FHX73" s="439"/>
      <c r="FHY73" s="439"/>
      <c r="FHZ73" s="439"/>
      <c r="FIA73" s="439"/>
      <c r="FIB73" s="441"/>
      <c r="FIC73" s="439"/>
      <c r="FID73" s="439"/>
      <c r="FIE73" s="439"/>
      <c r="FIF73" s="439"/>
      <c r="FIG73" s="439"/>
      <c r="FIH73" s="439"/>
      <c r="FII73" s="441"/>
      <c r="FIJ73" s="439"/>
      <c r="FIK73" s="439"/>
      <c r="FIL73" s="439"/>
      <c r="FIM73" s="439"/>
      <c r="FIN73" s="439"/>
      <c r="FIO73" s="439"/>
      <c r="FIP73" s="441"/>
      <c r="FIQ73" s="439"/>
      <c r="FIR73" s="439"/>
      <c r="FIS73" s="439"/>
      <c r="FIT73" s="439"/>
      <c r="FIU73" s="439"/>
      <c r="FIV73" s="439"/>
      <c r="FIW73" s="441"/>
      <c r="FIX73" s="439"/>
      <c r="FIY73" s="439"/>
      <c r="FIZ73" s="439"/>
      <c r="FJA73" s="439"/>
      <c r="FJB73" s="439"/>
      <c r="FJC73" s="439"/>
      <c r="FJD73" s="441"/>
      <c r="FJE73" s="439"/>
      <c r="FJF73" s="439"/>
      <c r="FJG73" s="439"/>
      <c r="FJH73" s="439"/>
      <c r="FJI73" s="439"/>
      <c r="FJJ73" s="439"/>
      <c r="FJK73" s="441"/>
      <c r="FJL73" s="439"/>
      <c r="FJM73" s="439"/>
      <c r="FJN73" s="439"/>
      <c r="FJO73" s="439"/>
      <c r="FJP73" s="439"/>
      <c r="FJQ73" s="439"/>
      <c r="FJR73" s="441"/>
      <c r="FJS73" s="439"/>
      <c r="FJT73" s="439"/>
      <c r="FJU73" s="439"/>
      <c r="FJV73" s="439"/>
      <c r="FJW73" s="439"/>
      <c r="FJX73" s="439"/>
      <c r="FJY73" s="441"/>
      <c r="FJZ73" s="439"/>
      <c r="FKA73" s="439"/>
      <c r="FKB73" s="439"/>
      <c r="FKC73" s="439"/>
      <c r="FKD73" s="439"/>
      <c r="FKE73" s="439"/>
      <c r="FKF73" s="441"/>
      <c r="FKG73" s="439"/>
      <c r="FKH73" s="439"/>
      <c r="FKI73" s="439"/>
      <c r="FKJ73" s="439"/>
      <c r="FKK73" s="439"/>
      <c r="FKL73" s="439"/>
      <c r="FKM73" s="441"/>
      <c r="FKN73" s="439"/>
      <c r="FKO73" s="439"/>
      <c r="FKP73" s="439"/>
      <c r="FKQ73" s="439"/>
      <c r="FKR73" s="439"/>
      <c r="FKS73" s="439"/>
      <c r="FKT73" s="441"/>
      <c r="FKU73" s="439"/>
      <c r="FKV73" s="439"/>
      <c r="FKW73" s="439"/>
      <c r="FKX73" s="439"/>
      <c r="FKY73" s="439"/>
      <c r="FKZ73" s="439"/>
      <c r="FLA73" s="441"/>
      <c r="FLB73" s="439"/>
      <c r="FLC73" s="439"/>
      <c r="FLD73" s="439"/>
      <c r="FLE73" s="439"/>
      <c r="FLF73" s="439"/>
      <c r="FLG73" s="439"/>
      <c r="FLH73" s="441"/>
      <c r="FLI73" s="439"/>
      <c r="FLJ73" s="439"/>
      <c r="FLK73" s="439"/>
      <c r="FLL73" s="439"/>
      <c r="FLM73" s="439"/>
      <c r="FLN73" s="439"/>
      <c r="FLO73" s="441"/>
      <c r="FLP73" s="439"/>
      <c r="FLQ73" s="439"/>
      <c r="FLR73" s="439"/>
      <c r="FLS73" s="439"/>
      <c r="FLT73" s="439"/>
      <c r="FLU73" s="439"/>
      <c r="FLV73" s="441"/>
      <c r="FLW73" s="439"/>
      <c r="FLX73" s="439"/>
      <c r="FLY73" s="439"/>
      <c r="FLZ73" s="439"/>
      <c r="FMA73" s="439"/>
      <c r="FMB73" s="439"/>
      <c r="FMC73" s="441"/>
      <c r="FMD73" s="439"/>
      <c r="FME73" s="439"/>
      <c r="FMF73" s="439"/>
      <c r="FMG73" s="439"/>
      <c r="FMH73" s="439"/>
      <c r="FMI73" s="439"/>
      <c r="FMJ73" s="441"/>
      <c r="FMK73" s="439"/>
      <c r="FML73" s="439"/>
      <c r="FMM73" s="439"/>
      <c r="FMN73" s="439"/>
      <c r="FMO73" s="439"/>
      <c r="FMP73" s="439"/>
      <c r="FMQ73" s="441"/>
      <c r="FMR73" s="439"/>
      <c r="FMS73" s="439"/>
      <c r="FMT73" s="439"/>
      <c r="FMU73" s="439"/>
      <c r="FMV73" s="439"/>
      <c r="FMW73" s="439"/>
      <c r="FMX73" s="441"/>
      <c r="FMY73" s="439"/>
      <c r="FMZ73" s="439"/>
      <c r="FNA73" s="439"/>
      <c r="FNB73" s="439"/>
      <c r="FNC73" s="439"/>
      <c r="FND73" s="439"/>
      <c r="FNE73" s="441"/>
      <c r="FNF73" s="439"/>
      <c r="FNG73" s="439"/>
      <c r="FNH73" s="439"/>
      <c r="FNI73" s="439"/>
      <c r="FNJ73" s="439"/>
      <c r="FNK73" s="439"/>
      <c r="FNL73" s="441"/>
      <c r="FNM73" s="439"/>
      <c r="FNN73" s="439"/>
      <c r="FNO73" s="439"/>
      <c r="FNP73" s="439"/>
      <c r="FNQ73" s="439"/>
      <c r="FNR73" s="439"/>
      <c r="FNS73" s="441"/>
      <c r="FNT73" s="439"/>
      <c r="FNU73" s="439"/>
      <c r="FNV73" s="439"/>
      <c r="FNW73" s="439"/>
      <c r="FNX73" s="439"/>
      <c r="FNY73" s="439"/>
      <c r="FNZ73" s="441"/>
      <c r="FOA73" s="439"/>
      <c r="FOB73" s="439"/>
      <c r="FOC73" s="439"/>
      <c r="FOD73" s="439"/>
      <c r="FOE73" s="439"/>
      <c r="FOF73" s="439"/>
      <c r="FOG73" s="441"/>
      <c r="FOH73" s="439"/>
      <c r="FOI73" s="439"/>
      <c r="FOJ73" s="439"/>
      <c r="FOK73" s="439"/>
      <c r="FOL73" s="439"/>
      <c r="FOM73" s="439"/>
      <c r="FON73" s="441"/>
      <c r="FOO73" s="439"/>
      <c r="FOP73" s="439"/>
      <c r="FOQ73" s="439"/>
      <c r="FOR73" s="439"/>
      <c r="FOS73" s="439"/>
      <c r="FOT73" s="439"/>
      <c r="FOU73" s="441"/>
      <c r="FOV73" s="439"/>
      <c r="FOW73" s="439"/>
      <c r="FOX73" s="439"/>
      <c r="FOY73" s="439"/>
      <c r="FOZ73" s="439"/>
      <c r="FPA73" s="439"/>
      <c r="FPB73" s="441"/>
      <c r="FPC73" s="439"/>
      <c r="FPD73" s="439"/>
      <c r="FPE73" s="439"/>
      <c r="FPF73" s="439"/>
      <c r="FPG73" s="439"/>
      <c r="FPH73" s="439"/>
      <c r="FPI73" s="441"/>
      <c r="FPJ73" s="439"/>
      <c r="FPK73" s="439"/>
      <c r="FPL73" s="439"/>
      <c r="FPM73" s="439"/>
      <c r="FPN73" s="439"/>
      <c r="FPO73" s="439"/>
      <c r="FPP73" s="441"/>
      <c r="FPQ73" s="439"/>
      <c r="FPR73" s="439"/>
      <c r="FPS73" s="439"/>
      <c r="FPT73" s="439"/>
      <c r="FPU73" s="439"/>
      <c r="FPV73" s="439"/>
      <c r="FPW73" s="441"/>
      <c r="FPX73" s="439"/>
      <c r="FPY73" s="439"/>
      <c r="FPZ73" s="439"/>
      <c r="FQA73" s="439"/>
      <c r="FQB73" s="439"/>
      <c r="FQC73" s="439"/>
      <c r="FQD73" s="441"/>
      <c r="FQE73" s="439"/>
      <c r="FQF73" s="439"/>
      <c r="FQG73" s="439"/>
      <c r="FQH73" s="439"/>
      <c r="FQI73" s="439"/>
      <c r="FQJ73" s="439"/>
      <c r="FQK73" s="441"/>
      <c r="FQL73" s="439"/>
      <c r="FQM73" s="439"/>
      <c r="FQN73" s="439"/>
      <c r="FQO73" s="439"/>
      <c r="FQP73" s="439"/>
      <c r="FQQ73" s="439"/>
      <c r="FQR73" s="441"/>
      <c r="FQS73" s="439"/>
      <c r="FQT73" s="439"/>
      <c r="FQU73" s="439"/>
      <c r="FQV73" s="439"/>
      <c r="FQW73" s="439"/>
      <c r="FQX73" s="439"/>
      <c r="FQY73" s="441"/>
      <c r="FQZ73" s="439"/>
      <c r="FRA73" s="439"/>
      <c r="FRB73" s="439"/>
      <c r="FRC73" s="439"/>
      <c r="FRD73" s="439"/>
      <c r="FRE73" s="439"/>
      <c r="FRF73" s="441"/>
      <c r="FRG73" s="439"/>
      <c r="FRH73" s="439"/>
      <c r="FRI73" s="439"/>
      <c r="FRJ73" s="439"/>
      <c r="FRK73" s="439"/>
      <c r="FRL73" s="439"/>
      <c r="FRM73" s="441"/>
      <c r="FRN73" s="439"/>
      <c r="FRO73" s="439"/>
      <c r="FRP73" s="439"/>
      <c r="FRQ73" s="439"/>
      <c r="FRR73" s="439"/>
      <c r="FRS73" s="439"/>
      <c r="FRT73" s="441"/>
      <c r="FRU73" s="439"/>
      <c r="FRV73" s="439"/>
      <c r="FRW73" s="439"/>
      <c r="FRX73" s="439"/>
      <c r="FRY73" s="439"/>
      <c r="FRZ73" s="439"/>
      <c r="FSA73" s="441"/>
      <c r="FSB73" s="439"/>
      <c r="FSC73" s="439"/>
      <c r="FSD73" s="439"/>
      <c r="FSE73" s="439"/>
      <c r="FSF73" s="439"/>
      <c r="FSG73" s="439"/>
      <c r="FSH73" s="441"/>
      <c r="FSI73" s="439"/>
      <c r="FSJ73" s="439"/>
      <c r="FSK73" s="439"/>
      <c r="FSL73" s="439"/>
      <c r="FSM73" s="439"/>
      <c r="FSN73" s="439"/>
      <c r="FSO73" s="441"/>
      <c r="FSP73" s="439"/>
      <c r="FSQ73" s="439"/>
      <c r="FSR73" s="439"/>
      <c r="FSS73" s="439"/>
      <c r="FST73" s="439"/>
      <c r="FSU73" s="439"/>
      <c r="FSV73" s="441"/>
      <c r="FSW73" s="439"/>
      <c r="FSX73" s="439"/>
      <c r="FSY73" s="439"/>
      <c r="FSZ73" s="439"/>
      <c r="FTA73" s="439"/>
      <c r="FTB73" s="439"/>
      <c r="FTC73" s="441"/>
      <c r="FTD73" s="439"/>
      <c r="FTE73" s="439"/>
      <c r="FTF73" s="439"/>
      <c r="FTG73" s="439"/>
      <c r="FTH73" s="439"/>
      <c r="FTI73" s="439"/>
      <c r="FTJ73" s="441"/>
      <c r="FTK73" s="439"/>
      <c r="FTL73" s="439"/>
      <c r="FTM73" s="439"/>
      <c r="FTN73" s="439"/>
      <c r="FTO73" s="439"/>
      <c r="FTP73" s="439"/>
      <c r="FTQ73" s="441"/>
      <c r="FTR73" s="439"/>
      <c r="FTS73" s="439"/>
      <c r="FTT73" s="439"/>
      <c r="FTU73" s="439"/>
      <c r="FTV73" s="439"/>
      <c r="FTW73" s="439"/>
      <c r="FTX73" s="441"/>
      <c r="FTY73" s="439"/>
      <c r="FTZ73" s="439"/>
      <c r="FUA73" s="439"/>
      <c r="FUB73" s="439"/>
      <c r="FUC73" s="439"/>
      <c r="FUD73" s="439"/>
      <c r="FUE73" s="441"/>
      <c r="FUF73" s="439"/>
      <c r="FUG73" s="439"/>
      <c r="FUH73" s="439"/>
      <c r="FUI73" s="439"/>
      <c r="FUJ73" s="439"/>
      <c r="FUK73" s="439"/>
      <c r="FUL73" s="441"/>
      <c r="FUM73" s="439"/>
      <c r="FUN73" s="439"/>
      <c r="FUO73" s="439"/>
      <c r="FUP73" s="439"/>
      <c r="FUQ73" s="439"/>
      <c r="FUR73" s="439"/>
      <c r="FUS73" s="441"/>
      <c r="FUT73" s="439"/>
      <c r="FUU73" s="439"/>
      <c r="FUV73" s="439"/>
      <c r="FUW73" s="439"/>
      <c r="FUX73" s="439"/>
      <c r="FUY73" s="439"/>
      <c r="FUZ73" s="441"/>
      <c r="FVA73" s="439"/>
      <c r="FVB73" s="439"/>
      <c r="FVC73" s="439"/>
      <c r="FVD73" s="439"/>
      <c r="FVE73" s="439"/>
      <c r="FVF73" s="439"/>
      <c r="FVG73" s="441"/>
      <c r="FVH73" s="439"/>
      <c r="FVI73" s="439"/>
      <c r="FVJ73" s="439"/>
      <c r="FVK73" s="439"/>
      <c r="FVL73" s="439"/>
      <c r="FVM73" s="439"/>
      <c r="FVN73" s="441"/>
      <c r="FVO73" s="439"/>
      <c r="FVP73" s="439"/>
      <c r="FVQ73" s="439"/>
      <c r="FVR73" s="439"/>
      <c r="FVS73" s="439"/>
      <c r="FVT73" s="439"/>
      <c r="FVU73" s="441"/>
      <c r="FVV73" s="439"/>
      <c r="FVW73" s="439"/>
      <c r="FVX73" s="439"/>
      <c r="FVY73" s="439"/>
      <c r="FVZ73" s="439"/>
      <c r="FWA73" s="439"/>
      <c r="FWB73" s="441"/>
      <c r="FWC73" s="439"/>
      <c r="FWD73" s="439"/>
      <c r="FWE73" s="439"/>
      <c r="FWF73" s="439"/>
      <c r="FWG73" s="439"/>
      <c r="FWH73" s="439"/>
      <c r="FWI73" s="441"/>
      <c r="FWJ73" s="439"/>
      <c r="FWK73" s="439"/>
      <c r="FWL73" s="439"/>
      <c r="FWM73" s="439"/>
      <c r="FWN73" s="439"/>
      <c r="FWO73" s="439"/>
      <c r="FWP73" s="441"/>
      <c r="FWQ73" s="439"/>
      <c r="FWR73" s="439"/>
      <c r="FWS73" s="439"/>
      <c r="FWT73" s="439"/>
      <c r="FWU73" s="439"/>
      <c r="FWV73" s="439"/>
      <c r="FWW73" s="441"/>
      <c r="FWX73" s="439"/>
      <c r="FWY73" s="439"/>
      <c r="FWZ73" s="439"/>
      <c r="FXA73" s="439"/>
      <c r="FXB73" s="439"/>
      <c r="FXC73" s="439"/>
      <c r="FXD73" s="441"/>
      <c r="FXE73" s="439"/>
      <c r="FXF73" s="439"/>
      <c r="FXG73" s="439"/>
      <c r="FXH73" s="439"/>
      <c r="FXI73" s="439"/>
      <c r="FXJ73" s="439"/>
      <c r="FXK73" s="441"/>
      <c r="FXL73" s="439"/>
      <c r="FXM73" s="439"/>
      <c r="FXN73" s="439"/>
      <c r="FXO73" s="439"/>
      <c r="FXP73" s="439"/>
      <c r="FXQ73" s="439"/>
      <c r="FXR73" s="441"/>
      <c r="FXS73" s="439"/>
      <c r="FXT73" s="439"/>
      <c r="FXU73" s="439"/>
      <c r="FXV73" s="439"/>
      <c r="FXW73" s="439"/>
      <c r="FXX73" s="439"/>
      <c r="FXY73" s="441"/>
      <c r="FXZ73" s="439"/>
      <c r="FYA73" s="439"/>
      <c r="FYB73" s="439"/>
      <c r="FYC73" s="439"/>
      <c r="FYD73" s="439"/>
      <c r="FYE73" s="439"/>
      <c r="FYF73" s="441"/>
      <c r="FYG73" s="439"/>
      <c r="FYH73" s="439"/>
      <c r="FYI73" s="439"/>
      <c r="FYJ73" s="439"/>
      <c r="FYK73" s="439"/>
      <c r="FYL73" s="439"/>
      <c r="FYM73" s="441"/>
      <c r="FYN73" s="439"/>
      <c r="FYO73" s="439"/>
      <c r="FYP73" s="439"/>
      <c r="FYQ73" s="439"/>
      <c r="FYR73" s="439"/>
      <c r="FYS73" s="439"/>
      <c r="FYT73" s="441"/>
      <c r="FYU73" s="439"/>
      <c r="FYV73" s="439"/>
      <c r="FYW73" s="439"/>
      <c r="FYX73" s="439"/>
      <c r="FYY73" s="439"/>
      <c r="FYZ73" s="439"/>
      <c r="FZA73" s="441"/>
      <c r="FZB73" s="439"/>
      <c r="FZC73" s="439"/>
      <c r="FZD73" s="439"/>
      <c r="FZE73" s="439"/>
      <c r="FZF73" s="439"/>
      <c r="FZG73" s="439"/>
      <c r="FZH73" s="441"/>
      <c r="FZI73" s="439"/>
      <c r="FZJ73" s="439"/>
      <c r="FZK73" s="439"/>
      <c r="FZL73" s="439"/>
      <c r="FZM73" s="439"/>
      <c r="FZN73" s="439"/>
      <c r="FZO73" s="441"/>
      <c r="FZP73" s="439"/>
      <c r="FZQ73" s="439"/>
      <c r="FZR73" s="439"/>
      <c r="FZS73" s="439"/>
      <c r="FZT73" s="439"/>
      <c r="FZU73" s="439"/>
      <c r="FZV73" s="441"/>
      <c r="FZW73" s="439"/>
      <c r="FZX73" s="439"/>
      <c r="FZY73" s="439"/>
      <c r="FZZ73" s="439"/>
      <c r="GAA73" s="439"/>
      <c r="GAB73" s="439"/>
      <c r="GAC73" s="441"/>
      <c r="GAD73" s="439"/>
      <c r="GAE73" s="439"/>
      <c r="GAF73" s="439"/>
      <c r="GAG73" s="439"/>
      <c r="GAH73" s="439"/>
      <c r="GAI73" s="439"/>
      <c r="GAJ73" s="441"/>
      <c r="GAK73" s="439"/>
      <c r="GAL73" s="439"/>
      <c r="GAM73" s="439"/>
      <c r="GAN73" s="439"/>
      <c r="GAO73" s="439"/>
      <c r="GAP73" s="439"/>
      <c r="GAQ73" s="441"/>
      <c r="GAR73" s="439"/>
      <c r="GAS73" s="439"/>
      <c r="GAT73" s="439"/>
      <c r="GAU73" s="439"/>
      <c r="GAV73" s="439"/>
      <c r="GAW73" s="439"/>
      <c r="GAX73" s="441"/>
      <c r="GAY73" s="439"/>
      <c r="GAZ73" s="439"/>
      <c r="GBA73" s="439"/>
      <c r="GBB73" s="439"/>
      <c r="GBC73" s="439"/>
      <c r="GBD73" s="439"/>
      <c r="GBE73" s="441"/>
      <c r="GBF73" s="439"/>
      <c r="GBG73" s="439"/>
      <c r="GBH73" s="439"/>
      <c r="GBI73" s="439"/>
      <c r="GBJ73" s="439"/>
      <c r="GBK73" s="439"/>
      <c r="GBL73" s="441"/>
      <c r="GBM73" s="439"/>
      <c r="GBN73" s="439"/>
      <c r="GBO73" s="439"/>
      <c r="GBP73" s="439"/>
      <c r="GBQ73" s="439"/>
      <c r="GBR73" s="439"/>
      <c r="GBS73" s="441"/>
      <c r="GBT73" s="439"/>
      <c r="GBU73" s="439"/>
      <c r="GBV73" s="439"/>
      <c r="GBW73" s="439"/>
      <c r="GBX73" s="439"/>
      <c r="GBY73" s="439"/>
      <c r="GBZ73" s="441"/>
      <c r="GCA73" s="439"/>
      <c r="GCB73" s="439"/>
      <c r="GCC73" s="439"/>
      <c r="GCD73" s="439"/>
      <c r="GCE73" s="439"/>
      <c r="GCF73" s="439"/>
      <c r="GCG73" s="441"/>
      <c r="GCH73" s="439"/>
      <c r="GCI73" s="439"/>
      <c r="GCJ73" s="439"/>
      <c r="GCK73" s="439"/>
      <c r="GCL73" s="439"/>
      <c r="GCM73" s="439"/>
      <c r="GCN73" s="441"/>
      <c r="GCO73" s="439"/>
      <c r="GCP73" s="439"/>
      <c r="GCQ73" s="439"/>
      <c r="GCR73" s="439"/>
      <c r="GCS73" s="439"/>
      <c r="GCT73" s="439"/>
      <c r="GCU73" s="441"/>
      <c r="GCV73" s="439"/>
      <c r="GCW73" s="439"/>
      <c r="GCX73" s="439"/>
      <c r="GCY73" s="439"/>
      <c r="GCZ73" s="439"/>
      <c r="GDA73" s="439"/>
      <c r="GDB73" s="441"/>
      <c r="GDC73" s="439"/>
      <c r="GDD73" s="439"/>
      <c r="GDE73" s="439"/>
      <c r="GDF73" s="439"/>
      <c r="GDG73" s="439"/>
      <c r="GDH73" s="439"/>
      <c r="GDI73" s="441"/>
      <c r="GDJ73" s="439"/>
      <c r="GDK73" s="439"/>
      <c r="GDL73" s="439"/>
      <c r="GDM73" s="439"/>
      <c r="GDN73" s="439"/>
      <c r="GDO73" s="439"/>
      <c r="GDP73" s="441"/>
      <c r="GDQ73" s="439"/>
      <c r="GDR73" s="439"/>
      <c r="GDS73" s="439"/>
      <c r="GDT73" s="439"/>
      <c r="GDU73" s="439"/>
      <c r="GDV73" s="439"/>
      <c r="GDW73" s="441"/>
      <c r="GDX73" s="439"/>
      <c r="GDY73" s="439"/>
      <c r="GDZ73" s="439"/>
      <c r="GEA73" s="439"/>
      <c r="GEB73" s="439"/>
      <c r="GEC73" s="439"/>
      <c r="GED73" s="441"/>
      <c r="GEE73" s="439"/>
      <c r="GEF73" s="439"/>
      <c r="GEG73" s="439"/>
      <c r="GEH73" s="439"/>
      <c r="GEI73" s="439"/>
      <c r="GEJ73" s="439"/>
      <c r="GEK73" s="441"/>
      <c r="GEL73" s="439"/>
      <c r="GEM73" s="439"/>
      <c r="GEN73" s="439"/>
      <c r="GEO73" s="439"/>
      <c r="GEP73" s="439"/>
      <c r="GEQ73" s="439"/>
      <c r="GER73" s="441"/>
      <c r="GES73" s="439"/>
      <c r="GET73" s="439"/>
      <c r="GEU73" s="439"/>
      <c r="GEV73" s="439"/>
      <c r="GEW73" s="439"/>
      <c r="GEX73" s="439"/>
      <c r="GEY73" s="441"/>
      <c r="GEZ73" s="439"/>
      <c r="GFA73" s="439"/>
      <c r="GFB73" s="439"/>
      <c r="GFC73" s="439"/>
      <c r="GFD73" s="439"/>
      <c r="GFE73" s="439"/>
      <c r="GFF73" s="441"/>
      <c r="GFG73" s="439"/>
      <c r="GFH73" s="439"/>
      <c r="GFI73" s="439"/>
      <c r="GFJ73" s="439"/>
      <c r="GFK73" s="439"/>
      <c r="GFL73" s="439"/>
      <c r="GFM73" s="441"/>
      <c r="GFN73" s="439"/>
      <c r="GFO73" s="439"/>
      <c r="GFP73" s="439"/>
      <c r="GFQ73" s="439"/>
      <c r="GFR73" s="439"/>
      <c r="GFS73" s="439"/>
      <c r="GFT73" s="441"/>
      <c r="GFU73" s="439"/>
      <c r="GFV73" s="439"/>
      <c r="GFW73" s="439"/>
      <c r="GFX73" s="439"/>
      <c r="GFY73" s="439"/>
      <c r="GFZ73" s="439"/>
      <c r="GGA73" s="441"/>
      <c r="GGB73" s="439"/>
      <c r="GGC73" s="439"/>
      <c r="GGD73" s="439"/>
      <c r="GGE73" s="439"/>
      <c r="GGF73" s="439"/>
      <c r="GGG73" s="439"/>
      <c r="GGH73" s="441"/>
      <c r="GGI73" s="439"/>
      <c r="GGJ73" s="439"/>
      <c r="GGK73" s="439"/>
      <c r="GGL73" s="439"/>
      <c r="GGM73" s="439"/>
      <c r="GGN73" s="439"/>
      <c r="GGO73" s="441"/>
      <c r="GGP73" s="439"/>
      <c r="GGQ73" s="439"/>
      <c r="GGR73" s="439"/>
      <c r="GGS73" s="439"/>
      <c r="GGT73" s="439"/>
      <c r="GGU73" s="439"/>
      <c r="GGV73" s="441"/>
      <c r="GGW73" s="439"/>
      <c r="GGX73" s="439"/>
      <c r="GGY73" s="439"/>
      <c r="GGZ73" s="439"/>
      <c r="GHA73" s="439"/>
      <c r="GHB73" s="439"/>
      <c r="GHC73" s="441"/>
      <c r="GHD73" s="439"/>
      <c r="GHE73" s="439"/>
      <c r="GHF73" s="439"/>
      <c r="GHG73" s="439"/>
      <c r="GHH73" s="439"/>
      <c r="GHI73" s="439"/>
      <c r="GHJ73" s="441"/>
      <c r="GHK73" s="439"/>
      <c r="GHL73" s="439"/>
      <c r="GHM73" s="439"/>
      <c r="GHN73" s="439"/>
      <c r="GHO73" s="439"/>
      <c r="GHP73" s="439"/>
      <c r="GHQ73" s="441"/>
      <c r="GHR73" s="439"/>
      <c r="GHS73" s="439"/>
      <c r="GHT73" s="439"/>
      <c r="GHU73" s="439"/>
      <c r="GHV73" s="439"/>
      <c r="GHW73" s="439"/>
      <c r="GHX73" s="441"/>
      <c r="GHY73" s="439"/>
      <c r="GHZ73" s="439"/>
      <c r="GIA73" s="439"/>
      <c r="GIB73" s="439"/>
      <c r="GIC73" s="439"/>
      <c r="GID73" s="439"/>
      <c r="GIE73" s="441"/>
      <c r="GIF73" s="439"/>
      <c r="GIG73" s="439"/>
      <c r="GIH73" s="439"/>
      <c r="GII73" s="439"/>
      <c r="GIJ73" s="439"/>
      <c r="GIK73" s="439"/>
      <c r="GIL73" s="441"/>
      <c r="GIM73" s="439"/>
      <c r="GIN73" s="439"/>
      <c r="GIO73" s="439"/>
      <c r="GIP73" s="439"/>
      <c r="GIQ73" s="439"/>
      <c r="GIR73" s="439"/>
      <c r="GIS73" s="441"/>
      <c r="GIT73" s="439"/>
      <c r="GIU73" s="439"/>
      <c r="GIV73" s="439"/>
      <c r="GIW73" s="439"/>
      <c r="GIX73" s="439"/>
      <c r="GIY73" s="439"/>
      <c r="GIZ73" s="441"/>
      <c r="GJA73" s="439"/>
      <c r="GJB73" s="439"/>
      <c r="GJC73" s="439"/>
      <c r="GJD73" s="439"/>
      <c r="GJE73" s="439"/>
      <c r="GJF73" s="439"/>
      <c r="GJG73" s="441"/>
      <c r="GJH73" s="439"/>
      <c r="GJI73" s="439"/>
      <c r="GJJ73" s="439"/>
      <c r="GJK73" s="439"/>
      <c r="GJL73" s="439"/>
      <c r="GJM73" s="439"/>
      <c r="GJN73" s="441"/>
      <c r="GJO73" s="439"/>
      <c r="GJP73" s="439"/>
      <c r="GJQ73" s="439"/>
      <c r="GJR73" s="439"/>
      <c r="GJS73" s="439"/>
      <c r="GJT73" s="439"/>
      <c r="GJU73" s="441"/>
      <c r="GJV73" s="439"/>
      <c r="GJW73" s="439"/>
      <c r="GJX73" s="439"/>
      <c r="GJY73" s="439"/>
      <c r="GJZ73" s="439"/>
      <c r="GKA73" s="439"/>
      <c r="GKB73" s="441"/>
      <c r="GKC73" s="439"/>
      <c r="GKD73" s="439"/>
      <c r="GKE73" s="439"/>
      <c r="GKF73" s="439"/>
      <c r="GKG73" s="439"/>
      <c r="GKH73" s="439"/>
      <c r="GKI73" s="441"/>
      <c r="GKJ73" s="439"/>
      <c r="GKK73" s="439"/>
      <c r="GKL73" s="439"/>
      <c r="GKM73" s="439"/>
      <c r="GKN73" s="439"/>
      <c r="GKO73" s="439"/>
      <c r="GKP73" s="441"/>
      <c r="GKQ73" s="439"/>
      <c r="GKR73" s="439"/>
      <c r="GKS73" s="439"/>
      <c r="GKT73" s="439"/>
      <c r="GKU73" s="439"/>
      <c r="GKV73" s="439"/>
      <c r="GKW73" s="441"/>
      <c r="GKX73" s="439"/>
      <c r="GKY73" s="439"/>
      <c r="GKZ73" s="439"/>
      <c r="GLA73" s="439"/>
      <c r="GLB73" s="439"/>
      <c r="GLC73" s="439"/>
      <c r="GLD73" s="441"/>
      <c r="GLE73" s="439"/>
      <c r="GLF73" s="439"/>
      <c r="GLG73" s="439"/>
      <c r="GLH73" s="439"/>
      <c r="GLI73" s="439"/>
      <c r="GLJ73" s="439"/>
      <c r="GLK73" s="441"/>
      <c r="GLL73" s="439"/>
      <c r="GLM73" s="439"/>
      <c r="GLN73" s="439"/>
      <c r="GLO73" s="439"/>
      <c r="GLP73" s="439"/>
      <c r="GLQ73" s="439"/>
      <c r="GLR73" s="441"/>
      <c r="GLS73" s="439"/>
      <c r="GLT73" s="439"/>
      <c r="GLU73" s="439"/>
      <c r="GLV73" s="439"/>
      <c r="GLW73" s="439"/>
      <c r="GLX73" s="439"/>
      <c r="GLY73" s="441"/>
      <c r="GLZ73" s="439"/>
      <c r="GMA73" s="439"/>
      <c r="GMB73" s="439"/>
      <c r="GMC73" s="439"/>
      <c r="GMD73" s="439"/>
      <c r="GME73" s="439"/>
      <c r="GMF73" s="441"/>
      <c r="GMG73" s="439"/>
      <c r="GMH73" s="439"/>
      <c r="GMI73" s="439"/>
      <c r="GMJ73" s="439"/>
      <c r="GMK73" s="439"/>
      <c r="GML73" s="439"/>
      <c r="GMM73" s="441"/>
      <c r="GMN73" s="439"/>
      <c r="GMO73" s="439"/>
      <c r="GMP73" s="439"/>
      <c r="GMQ73" s="439"/>
      <c r="GMR73" s="439"/>
      <c r="GMS73" s="439"/>
      <c r="GMT73" s="441"/>
      <c r="GMU73" s="439"/>
      <c r="GMV73" s="439"/>
      <c r="GMW73" s="439"/>
      <c r="GMX73" s="439"/>
      <c r="GMY73" s="439"/>
      <c r="GMZ73" s="439"/>
      <c r="GNA73" s="441"/>
      <c r="GNB73" s="439"/>
      <c r="GNC73" s="439"/>
      <c r="GND73" s="439"/>
      <c r="GNE73" s="439"/>
      <c r="GNF73" s="439"/>
      <c r="GNG73" s="439"/>
      <c r="GNH73" s="441"/>
      <c r="GNI73" s="439"/>
      <c r="GNJ73" s="439"/>
      <c r="GNK73" s="439"/>
      <c r="GNL73" s="439"/>
      <c r="GNM73" s="439"/>
      <c r="GNN73" s="439"/>
      <c r="GNO73" s="441"/>
      <c r="GNP73" s="439"/>
      <c r="GNQ73" s="439"/>
      <c r="GNR73" s="439"/>
      <c r="GNS73" s="439"/>
      <c r="GNT73" s="439"/>
      <c r="GNU73" s="439"/>
      <c r="GNV73" s="441"/>
      <c r="GNW73" s="439"/>
      <c r="GNX73" s="439"/>
      <c r="GNY73" s="439"/>
      <c r="GNZ73" s="439"/>
      <c r="GOA73" s="439"/>
      <c r="GOB73" s="439"/>
      <c r="GOC73" s="441"/>
      <c r="GOD73" s="439"/>
      <c r="GOE73" s="439"/>
      <c r="GOF73" s="439"/>
      <c r="GOG73" s="439"/>
      <c r="GOH73" s="439"/>
      <c r="GOI73" s="439"/>
      <c r="GOJ73" s="441"/>
      <c r="GOK73" s="439"/>
      <c r="GOL73" s="439"/>
      <c r="GOM73" s="439"/>
      <c r="GON73" s="439"/>
      <c r="GOO73" s="439"/>
      <c r="GOP73" s="439"/>
      <c r="GOQ73" s="441"/>
      <c r="GOR73" s="439"/>
      <c r="GOS73" s="439"/>
      <c r="GOT73" s="439"/>
      <c r="GOU73" s="439"/>
      <c r="GOV73" s="439"/>
      <c r="GOW73" s="439"/>
      <c r="GOX73" s="441"/>
      <c r="GOY73" s="439"/>
      <c r="GOZ73" s="439"/>
      <c r="GPA73" s="439"/>
      <c r="GPB73" s="439"/>
      <c r="GPC73" s="439"/>
      <c r="GPD73" s="439"/>
      <c r="GPE73" s="441"/>
      <c r="GPF73" s="439"/>
      <c r="GPG73" s="439"/>
      <c r="GPH73" s="439"/>
      <c r="GPI73" s="439"/>
      <c r="GPJ73" s="439"/>
      <c r="GPK73" s="439"/>
      <c r="GPL73" s="441"/>
      <c r="GPM73" s="439"/>
      <c r="GPN73" s="439"/>
      <c r="GPO73" s="439"/>
      <c r="GPP73" s="439"/>
      <c r="GPQ73" s="439"/>
      <c r="GPR73" s="439"/>
      <c r="GPS73" s="441"/>
      <c r="GPT73" s="439"/>
      <c r="GPU73" s="439"/>
      <c r="GPV73" s="439"/>
      <c r="GPW73" s="439"/>
      <c r="GPX73" s="439"/>
      <c r="GPY73" s="439"/>
      <c r="GPZ73" s="441"/>
      <c r="GQA73" s="439"/>
      <c r="GQB73" s="439"/>
      <c r="GQC73" s="439"/>
      <c r="GQD73" s="439"/>
      <c r="GQE73" s="439"/>
      <c r="GQF73" s="439"/>
      <c r="GQG73" s="441"/>
      <c r="GQH73" s="439"/>
      <c r="GQI73" s="439"/>
      <c r="GQJ73" s="439"/>
      <c r="GQK73" s="439"/>
      <c r="GQL73" s="439"/>
      <c r="GQM73" s="439"/>
      <c r="GQN73" s="441"/>
      <c r="GQO73" s="439"/>
      <c r="GQP73" s="439"/>
      <c r="GQQ73" s="439"/>
      <c r="GQR73" s="439"/>
      <c r="GQS73" s="439"/>
      <c r="GQT73" s="439"/>
      <c r="GQU73" s="441"/>
      <c r="GQV73" s="439"/>
      <c r="GQW73" s="439"/>
      <c r="GQX73" s="439"/>
      <c r="GQY73" s="439"/>
      <c r="GQZ73" s="439"/>
      <c r="GRA73" s="439"/>
      <c r="GRB73" s="441"/>
      <c r="GRC73" s="439"/>
      <c r="GRD73" s="439"/>
      <c r="GRE73" s="439"/>
      <c r="GRF73" s="439"/>
      <c r="GRG73" s="439"/>
      <c r="GRH73" s="439"/>
      <c r="GRI73" s="441"/>
      <c r="GRJ73" s="439"/>
      <c r="GRK73" s="439"/>
      <c r="GRL73" s="439"/>
      <c r="GRM73" s="439"/>
      <c r="GRN73" s="439"/>
      <c r="GRO73" s="439"/>
      <c r="GRP73" s="441"/>
      <c r="GRQ73" s="439"/>
      <c r="GRR73" s="439"/>
      <c r="GRS73" s="439"/>
      <c r="GRT73" s="439"/>
      <c r="GRU73" s="439"/>
      <c r="GRV73" s="439"/>
      <c r="GRW73" s="441"/>
      <c r="GRX73" s="439"/>
      <c r="GRY73" s="439"/>
      <c r="GRZ73" s="439"/>
      <c r="GSA73" s="439"/>
      <c r="GSB73" s="439"/>
      <c r="GSC73" s="439"/>
      <c r="GSD73" s="441"/>
      <c r="GSE73" s="439"/>
      <c r="GSF73" s="439"/>
      <c r="GSG73" s="439"/>
      <c r="GSH73" s="439"/>
      <c r="GSI73" s="439"/>
      <c r="GSJ73" s="439"/>
      <c r="GSK73" s="441"/>
      <c r="GSL73" s="439"/>
      <c r="GSM73" s="439"/>
      <c r="GSN73" s="439"/>
      <c r="GSO73" s="439"/>
      <c r="GSP73" s="439"/>
      <c r="GSQ73" s="439"/>
      <c r="GSR73" s="441"/>
      <c r="GSS73" s="439"/>
      <c r="GST73" s="439"/>
      <c r="GSU73" s="439"/>
      <c r="GSV73" s="439"/>
      <c r="GSW73" s="439"/>
      <c r="GSX73" s="439"/>
      <c r="GSY73" s="441"/>
      <c r="GSZ73" s="439"/>
      <c r="GTA73" s="439"/>
      <c r="GTB73" s="439"/>
      <c r="GTC73" s="439"/>
      <c r="GTD73" s="439"/>
      <c r="GTE73" s="439"/>
      <c r="GTF73" s="441"/>
      <c r="GTG73" s="439"/>
      <c r="GTH73" s="439"/>
      <c r="GTI73" s="439"/>
      <c r="GTJ73" s="439"/>
      <c r="GTK73" s="439"/>
      <c r="GTL73" s="439"/>
      <c r="GTM73" s="441"/>
      <c r="GTN73" s="439"/>
      <c r="GTO73" s="439"/>
      <c r="GTP73" s="439"/>
      <c r="GTQ73" s="439"/>
      <c r="GTR73" s="439"/>
      <c r="GTS73" s="439"/>
      <c r="GTT73" s="441"/>
      <c r="GTU73" s="439"/>
      <c r="GTV73" s="439"/>
      <c r="GTW73" s="439"/>
      <c r="GTX73" s="439"/>
      <c r="GTY73" s="439"/>
      <c r="GTZ73" s="439"/>
      <c r="GUA73" s="441"/>
      <c r="GUB73" s="439"/>
      <c r="GUC73" s="439"/>
      <c r="GUD73" s="439"/>
      <c r="GUE73" s="439"/>
      <c r="GUF73" s="439"/>
      <c r="GUG73" s="439"/>
      <c r="GUH73" s="441"/>
      <c r="GUI73" s="439"/>
      <c r="GUJ73" s="439"/>
      <c r="GUK73" s="439"/>
      <c r="GUL73" s="439"/>
      <c r="GUM73" s="439"/>
      <c r="GUN73" s="439"/>
      <c r="GUO73" s="441"/>
      <c r="GUP73" s="439"/>
      <c r="GUQ73" s="439"/>
      <c r="GUR73" s="439"/>
      <c r="GUS73" s="439"/>
      <c r="GUT73" s="439"/>
      <c r="GUU73" s="439"/>
      <c r="GUV73" s="441"/>
      <c r="GUW73" s="439"/>
      <c r="GUX73" s="439"/>
      <c r="GUY73" s="439"/>
      <c r="GUZ73" s="439"/>
      <c r="GVA73" s="439"/>
      <c r="GVB73" s="439"/>
      <c r="GVC73" s="441"/>
      <c r="GVD73" s="439"/>
      <c r="GVE73" s="439"/>
      <c r="GVF73" s="439"/>
      <c r="GVG73" s="439"/>
      <c r="GVH73" s="439"/>
      <c r="GVI73" s="439"/>
      <c r="GVJ73" s="441"/>
      <c r="GVK73" s="439"/>
      <c r="GVL73" s="439"/>
      <c r="GVM73" s="439"/>
      <c r="GVN73" s="439"/>
      <c r="GVO73" s="439"/>
      <c r="GVP73" s="439"/>
      <c r="GVQ73" s="441"/>
      <c r="GVR73" s="439"/>
      <c r="GVS73" s="439"/>
      <c r="GVT73" s="439"/>
      <c r="GVU73" s="439"/>
      <c r="GVV73" s="439"/>
      <c r="GVW73" s="439"/>
      <c r="GVX73" s="441"/>
      <c r="GVY73" s="439"/>
      <c r="GVZ73" s="439"/>
      <c r="GWA73" s="439"/>
      <c r="GWB73" s="439"/>
      <c r="GWC73" s="439"/>
      <c r="GWD73" s="439"/>
      <c r="GWE73" s="441"/>
      <c r="GWF73" s="439"/>
      <c r="GWG73" s="439"/>
      <c r="GWH73" s="439"/>
      <c r="GWI73" s="439"/>
      <c r="GWJ73" s="439"/>
      <c r="GWK73" s="439"/>
      <c r="GWL73" s="441"/>
      <c r="GWM73" s="439"/>
      <c r="GWN73" s="439"/>
      <c r="GWO73" s="439"/>
      <c r="GWP73" s="439"/>
      <c r="GWQ73" s="439"/>
      <c r="GWR73" s="439"/>
      <c r="GWS73" s="441"/>
      <c r="GWT73" s="439"/>
      <c r="GWU73" s="439"/>
      <c r="GWV73" s="439"/>
      <c r="GWW73" s="439"/>
      <c r="GWX73" s="439"/>
      <c r="GWY73" s="439"/>
      <c r="GWZ73" s="441"/>
      <c r="GXA73" s="439"/>
      <c r="GXB73" s="439"/>
      <c r="GXC73" s="439"/>
      <c r="GXD73" s="439"/>
      <c r="GXE73" s="439"/>
      <c r="GXF73" s="439"/>
      <c r="GXG73" s="441"/>
      <c r="GXH73" s="439"/>
      <c r="GXI73" s="439"/>
      <c r="GXJ73" s="439"/>
      <c r="GXK73" s="439"/>
      <c r="GXL73" s="439"/>
      <c r="GXM73" s="439"/>
      <c r="GXN73" s="441"/>
      <c r="GXO73" s="439"/>
      <c r="GXP73" s="439"/>
      <c r="GXQ73" s="439"/>
      <c r="GXR73" s="439"/>
      <c r="GXS73" s="439"/>
      <c r="GXT73" s="439"/>
      <c r="GXU73" s="441"/>
      <c r="GXV73" s="439"/>
      <c r="GXW73" s="439"/>
      <c r="GXX73" s="439"/>
      <c r="GXY73" s="439"/>
      <c r="GXZ73" s="439"/>
      <c r="GYA73" s="439"/>
      <c r="GYB73" s="441"/>
      <c r="GYC73" s="439"/>
      <c r="GYD73" s="439"/>
      <c r="GYE73" s="439"/>
      <c r="GYF73" s="439"/>
      <c r="GYG73" s="439"/>
      <c r="GYH73" s="439"/>
      <c r="GYI73" s="441"/>
      <c r="GYJ73" s="439"/>
      <c r="GYK73" s="439"/>
      <c r="GYL73" s="439"/>
      <c r="GYM73" s="439"/>
      <c r="GYN73" s="439"/>
      <c r="GYO73" s="439"/>
      <c r="GYP73" s="441"/>
      <c r="GYQ73" s="439"/>
      <c r="GYR73" s="439"/>
      <c r="GYS73" s="439"/>
      <c r="GYT73" s="439"/>
      <c r="GYU73" s="439"/>
      <c r="GYV73" s="439"/>
      <c r="GYW73" s="441"/>
      <c r="GYX73" s="439"/>
      <c r="GYY73" s="439"/>
      <c r="GYZ73" s="439"/>
      <c r="GZA73" s="439"/>
      <c r="GZB73" s="439"/>
      <c r="GZC73" s="439"/>
      <c r="GZD73" s="441"/>
      <c r="GZE73" s="439"/>
      <c r="GZF73" s="439"/>
      <c r="GZG73" s="439"/>
      <c r="GZH73" s="439"/>
      <c r="GZI73" s="439"/>
      <c r="GZJ73" s="439"/>
      <c r="GZK73" s="441"/>
      <c r="GZL73" s="439"/>
      <c r="GZM73" s="439"/>
      <c r="GZN73" s="439"/>
      <c r="GZO73" s="439"/>
      <c r="GZP73" s="439"/>
      <c r="GZQ73" s="439"/>
      <c r="GZR73" s="441"/>
      <c r="GZS73" s="439"/>
      <c r="GZT73" s="439"/>
      <c r="GZU73" s="439"/>
      <c r="GZV73" s="439"/>
      <c r="GZW73" s="439"/>
      <c r="GZX73" s="439"/>
      <c r="GZY73" s="441"/>
      <c r="GZZ73" s="439"/>
      <c r="HAA73" s="439"/>
      <c r="HAB73" s="439"/>
      <c r="HAC73" s="439"/>
      <c r="HAD73" s="439"/>
      <c r="HAE73" s="439"/>
      <c r="HAF73" s="441"/>
      <c r="HAG73" s="439"/>
      <c r="HAH73" s="439"/>
      <c r="HAI73" s="439"/>
      <c r="HAJ73" s="439"/>
      <c r="HAK73" s="439"/>
      <c r="HAL73" s="439"/>
      <c r="HAM73" s="441"/>
      <c r="HAN73" s="439"/>
      <c r="HAO73" s="439"/>
      <c r="HAP73" s="439"/>
      <c r="HAQ73" s="439"/>
      <c r="HAR73" s="439"/>
      <c r="HAS73" s="439"/>
      <c r="HAT73" s="441"/>
      <c r="HAU73" s="439"/>
      <c r="HAV73" s="439"/>
      <c r="HAW73" s="439"/>
      <c r="HAX73" s="439"/>
      <c r="HAY73" s="439"/>
      <c r="HAZ73" s="439"/>
      <c r="HBA73" s="441"/>
      <c r="HBB73" s="439"/>
      <c r="HBC73" s="439"/>
      <c r="HBD73" s="439"/>
      <c r="HBE73" s="439"/>
      <c r="HBF73" s="439"/>
      <c r="HBG73" s="439"/>
      <c r="HBH73" s="441"/>
      <c r="HBI73" s="439"/>
      <c r="HBJ73" s="439"/>
      <c r="HBK73" s="439"/>
      <c r="HBL73" s="439"/>
      <c r="HBM73" s="439"/>
      <c r="HBN73" s="439"/>
      <c r="HBO73" s="441"/>
      <c r="HBP73" s="439"/>
      <c r="HBQ73" s="439"/>
      <c r="HBR73" s="439"/>
      <c r="HBS73" s="439"/>
      <c r="HBT73" s="439"/>
      <c r="HBU73" s="439"/>
      <c r="HBV73" s="441"/>
      <c r="HBW73" s="439"/>
      <c r="HBX73" s="439"/>
      <c r="HBY73" s="439"/>
      <c r="HBZ73" s="439"/>
      <c r="HCA73" s="439"/>
      <c r="HCB73" s="439"/>
      <c r="HCC73" s="441"/>
      <c r="HCD73" s="439"/>
      <c r="HCE73" s="439"/>
      <c r="HCF73" s="439"/>
      <c r="HCG73" s="439"/>
      <c r="HCH73" s="439"/>
      <c r="HCI73" s="439"/>
      <c r="HCJ73" s="441"/>
      <c r="HCK73" s="439"/>
      <c r="HCL73" s="439"/>
      <c r="HCM73" s="439"/>
      <c r="HCN73" s="439"/>
      <c r="HCO73" s="439"/>
      <c r="HCP73" s="439"/>
      <c r="HCQ73" s="441"/>
      <c r="HCR73" s="439"/>
      <c r="HCS73" s="439"/>
      <c r="HCT73" s="439"/>
      <c r="HCU73" s="439"/>
      <c r="HCV73" s="439"/>
      <c r="HCW73" s="439"/>
      <c r="HCX73" s="441"/>
      <c r="HCY73" s="439"/>
      <c r="HCZ73" s="439"/>
      <c r="HDA73" s="439"/>
      <c r="HDB73" s="439"/>
      <c r="HDC73" s="439"/>
      <c r="HDD73" s="439"/>
      <c r="HDE73" s="441"/>
      <c r="HDF73" s="439"/>
      <c r="HDG73" s="439"/>
      <c r="HDH73" s="439"/>
      <c r="HDI73" s="439"/>
      <c r="HDJ73" s="439"/>
      <c r="HDK73" s="439"/>
      <c r="HDL73" s="441"/>
      <c r="HDM73" s="439"/>
      <c r="HDN73" s="439"/>
      <c r="HDO73" s="439"/>
      <c r="HDP73" s="439"/>
      <c r="HDQ73" s="439"/>
      <c r="HDR73" s="439"/>
      <c r="HDS73" s="441"/>
      <c r="HDT73" s="439"/>
      <c r="HDU73" s="439"/>
      <c r="HDV73" s="439"/>
      <c r="HDW73" s="439"/>
      <c r="HDX73" s="439"/>
      <c r="HDY73" s="439"/>
      <c r="HDZ73" s="441"/>
      <c r="HEA73" s="439"/>
      <c r="HEB73" s="439"/>
      <c r="HEC73" s="439"/>
      <c r="HED73" s="439"/>
      <c r="HEE73" s="439"/>
      <c r="HEF73" s="439"/>
      <c r="HEG73" s="441"/>
      <c r="HEH73" s="439"/>
      <c r="HEI73" s="439"/>
      <c r="HEJ73" s="439"/>
      <c r="HEK73" s="439"/>
      <c r="HEL73" s="439"/>
      <c r="HEM73" s="439"/>
      <c r="HEN73" s="441"/>
      <c r="HEO73" s="439"/>
      <c r="HEP73" s="439"/>
      <c r="HEQ73" s="439"/>
      <c r="HER73" s="439"/>
      <c r="HES73" s="439"/>
      <c r="HET73" s="439"/>
      <c r="HEU73" s="441"/>
      <c r="HEV73" s="439"/>
      <c r="HEW73" s="439"/>
      <c r="HEX73" s="439"/>
      <c r="HEY73" s="439"/>
      <c r="HEZ73" s="439"/>
      <c r="HFA73" s="439"/>
      <c r="HFB73" s="441"/>
      <c r="HFC73" s="439"/>
      <c r="HFD73" s="439"/>
      <c r="HFE73" s="439"/>
      <c r="HFF73" s="439"/>
      <c r="HFG73" s="439"/>
      <c r="HFH73" s="439"/>
      <c r="HFI73" s="441"/>
      <c r="HFJ73" s="439"/>
      <c r="HFK73" s="439"/>
      <c r="HFL73" s="439"/>
      <c r="HFM73" s="439"/>
      <c r="HFN73" s="439"/>
      <c r="HFO73" s="439"/>
      <c r="HFP73" s="441"/>
      <c r="HFQ73" s="439"/>
      <c r="HFR73" s="439"/>
      <c r="HFS73" s="439"/>
      <c r="HFT73" s="439"/>
      <c r="HFU73" s="439"/>
      <c r="HFV73" s="439"/>
      <c r="HFW73" s="441"/>
      <c r="HFX73" s="439"/>
      <c r="HFY73" s="439"/>
      <c r="HFZ73" s="439"/>
      <c r="HGA73" s="439"/>
      <c r="HGB73" s="439"/>
      <c r="HGC73" s="439"/>
      <c r="HGD73" s="441"/>
      <c r="HGE73" s="439"/>
      <c r="HGF73" s="439"/>
      <c r="HGG73" s="439"/>
      <c r="HGH73" s="439"/>
      <c r="HGI73" s="439"/>
      <c r="HGJ73" s="439"/>
      <c r="HGK73" s="441"/>
      <c r="HGL73" s="439"/>
      <c r="HGM73" s="439"/>
      <c r="HGN73" s="439"/>
      <c r="HGO73" s="439"/>
      <c r="HGP73" s="439"/>
      <c r="HGQ73" s="439"/>
      <c r="HGR73" s="441"/>
      <c r="HGS73" s="439"/>
      <c r="HGT73" s="439"/>
      <c r="HGU73" s="439"/>
      <c r="HGV73" s="439"/>
      <c r="HGW73" s="439"/>
      <c r="HGX73" s="439"/>
      <c r="HGY73" s="441"/>
      <c r="HGZ73" s="439"/>
      <c r="HHA73" s="439"/>
      <c r="HHB73" s="439"/>
      <c r="HHC73" s="439"/>
      <c r="HHD73" s="439"/>
      <c r="HHE73" s="439"/>
      <c r="HHF73" s="441"/>
      <c r="HHG73" s="439"/>
      <c r="HHH73" s="439"/>
      <c r="HHI73" s="439"/>
      <c r="HHJ73" s="439"/>
      <c r="HHK73" s="439"/>
      <c r="HHL73" s="439"/>
      <c r="HHM73" s="441"/>
      <c r="HHN73" s="439"/>
      <c r="HHO73" s="439"/>
      <c r="HHP73" s="439"/>
      <c r="HHQ73" s="439"/>
      <c r="HHR73" s="439"/>
      <c r="HHS73" s="439"/>
      <c r="HHT73" s="441"/>
      <c r="HHU73" s="439"/>
      <c r="HHV73" s="439"/>
      <c r="HHW73" s="439"/>
      <c r="HHX73" s="439"/>
      <c r="HHY73" s="439"/>
      <c r="HHZ73" s="439"/>
      <c r="HIA73" s="441"/>
      <c r="HIB73" s="439"/>
      <c r="HIC73" s="439"/>
      <c r="HID73" s="439"/>
      <c r="HIE73" s="439"/>
      <c r="HIF73" s="439"/>
      <c r="HIG73" s="439"/>
      <c r="HIH73" s="441"/>
      <c r="HII73" s="439"/>
      <c r="HIJ73" s="439"/>
      <c r="HIK73" s="439"/>
      <c r="HIL73" s="439"/>
      <c r="HIM73" s="439"/>
      <c r="HIN73" s="439"/>
      <c r="HIO73" s="441"/>
      <c r="HIP73" s="439"/>
      <c r="HIQ73" s="439"/>
      <c r="HIR73" s="439"/>
      <c r="HIS73" s="439"/>
      <c r="HIT73" s="439"/>
      <c r="HIU73" s="439"/>
      <c r="HIV73" s="441"/>
      <c r="HIW73" s="439"/>
      <c r="HIX73" s="439"/>
      <c r="HIY73" s="439"/>
      <c r="HIZ73" s="439"/>
      <c r="HJA73" s="439"/>
      <c r="HJB73" s="439"/>
      <c r="HJC73" s="441"/>
      <c r="HJD73" s="439"/>
      <c r="HJE73" s="439"/>
      <c r="HJF73" s="439"/>
      <c r="HJG73" s="439"/>
      <c r="HJH73" s="439"/>
      <c r="HJI73" s="439"/>
      <c r="HJJ73" s="441"/>
      <c r="HJK73" s="439"/>
      <c r="HJL73" s="439"/>
      <c r="HJM73" s="439"/>
      <c r="HJN73" s="439"/>
      <c r="HJO73" s="439"/>
      <c r="HJP73" s="439"/>
      <c r="HJQ73" s="441"/>
      <c r="HJR73" s="439"/>
      <c r="HJS73" s="439"/>
      <c r="HJT73" s="439"/>
      <c r="HJU73" s="439"/>
      <c r="HJV73" s="439"/>
      <c r="HJW73" s="439"/>
      <c r="HJX73" s="441"/>
      <c r="HJY73" s="439"/>
      <c r="HJZ73" s="439"/>
      <c r="HKA73" s="439"/>
      <c r="HKB73" s="439"/>
      <c r="HKC73" s="439"/>
      <c r="HKD73" s="439"/>
      <c r="HKE73" s="441"/>
      <c r="HKF73" s="439"/>
      <c r="HKG73" s="439"/>
      <c r="HKH73" s="439"/>
      <c r="HKI73" s="439"/>
      <c r="HKJ73" s="439"/>
      <c r="HKK73" s="439"/>
      <c r="HKL73" s="441"/>
      <c r="HKM73" s="439"/>
      <c r="HKN73" s="439"/>
      <c r="HKO73" s="439"/>
      <c r="HKP73" s="439"/>
      <c r="HKQ73" s="439"/>
      <c r="HKR73" s="439"/>
      <c r="HKS73" s="441"/>
      <c r="HKT73" s="439"/>
      <c r="HKU73" s="439"/>
      <c r="HKV73" s="439"/>
      <c r="HKW73" s="439"/>
      <c r="HKX73" s="439"/>
      <c r="HKY73" s="439"/>
      <c r="HKZ73" s="441"/>
      <c r="HLA73" s="439"/>
      <c r="HLB73" s="439"/>
      <c r="HLC73" s="439"/>
      <c r="HLD73" s="439"/>
      <c r="HLE73" s="439"/>
      <c r="HLF73" s="439"/>
      <c r="HLG73" s="441"/>
      <c r="HLH73" s="439"/>
      <c r="HLI73" s="439"/>
      <c r="HLJ73" s="439"/>
      <c r="HLK73" s="439"/>
      <c r="HLL73" s="439"/>
      <c r="HLM73" s="439"/>
      <c r="HLN73" s="441"/>
      <c r="HLO73" s="439"/>
      <c r="HLP73" s="439"/>
      <c r="HLQ73" s="439"/>
      <c r="HLR73" s="439"/>
      <c r="HLS73" s="439"/>
      <c r="HLT73" s="439"/>
      <c r="HLU73" s="441"/>
      <c r="HLV73" s="439"/>
      <c r="HLW73" s="439"/>
      <c r="HLX73" s="439"/>
      <c r="HLY73" s="439"/>
      <c r="HLZ73" s="439"/>
      <c r="HMA73" s="439"/>
      <c r="HMB73" s="441"/>
      <c r="HMC73" s="439"/>
      <c r="HMD73" s="439"/>
      <c r="HME73" s="439"/>
      <c r="HMF73" s="439"/>
      <c r="HMG73" s="439"/>
      <c r="HMH73" s="439"/>
      <c r="HMI73" s="441"/>
      <c r="HMJ73" s="439"/>
      <c r="HMK73" s="439"/>
      <c r="HML73" s="439"/>
      <c r="HMM73" s="439"/>
      <c r="HMN73" s="439"/>
      <c r="HMO73" s="439"/>
      <c r="HMP73" s="441"/>
      <c r="HMQ73" s="439"/>
      <c r="HMR73" s="439"/>
      <c r="HMS73" s="439"/>
      <c r="HMT73" s="439"/>
      <c r="HMU73" s="439"/>
      <c r="HMV73" s="439"/>
      <c r="HMW73" s="441"/>
      <c r="HMX73" s="439"/>
      <c r="HMY73" s="439"/>
      <c r="HMZ73" s="439"/>
      <c r="HNA73" s="439"/>
      <c r="HNB73" s="439"/>
      <c r="HNC73" s="439"/>
      <c r="HND73" s="441"/>
      <c r="HNE73" s="439"/>
      <c r="HNF73" s="439"/>
      <c r="HNG73" s="439"/>
      <c r="HNH73" s="439"/>
      <c r="HNI73" s="439"/>
      <c r="HNJ73" s="439"/>
      <c r="HNK73" s="441"/>
      <c r="HNL73" s="439"/>
      <c r="HNM73" s="439"/>
      <c r="HNN73" s="439"/>
      <c r="HNO73" s="439"/>
      <c r="HNP73" s="439"/>
      <c r="HNQ73" s="439"/>
      <c r="HNR73" s="441"/>
      <c r="HNS73" s="439"/>
      <c r="HNT73" s="439"/>
      <c r="HNU73" s="439"/>
      <c r="HNV73" s="439"/>
      <c r="HNW73" s="439"/>
      <c r="HNX73" s="439"/>
      <c r="HNY73" s="441"/>
      <c r="HNZ73" s="439"/>
      <c r="HOA73" s="439"/>
      <c r="HOB73" s="439"/>
      <c r="HOC73" s="439"/>
      <c r="HOD73" s="439"/>
      <c r="HOE73" s="439"/>
      <c r="HOF73" s="441"/>
      <c r="HOG73" s="439"/>
      <c r="HOH73" s="439"/>
      <c r="HOI73" s="439"/>
      <c r="HOJ73" s="439"/>
      <c r="HOK73" s="439"/>
      <c r="HOL73" s="439"/>
      <c r="HOM73" s="441"/>
      <c r="HON73" s="439"/>
      <c r="HOO73" s="439"/>
      <c r="HOP73" s="439"/>
      <c r="HOQ73" s="439"/>
      <c r="HOR73" s="439"/>
      <c r="HOS73" s="439"/>
      <c r="HOT73" s="441"/>
      <c r="HOU73" s="439"/>
      <c r="HOV73" s="439"/>
      <c r="HOW73" s="439"/>
      <c r="HOX73" s="439"/>
      <c r="HOY73" s="439"/>
      <c r="HOZ73" s="439"/>
      <c r="HPA73" s="441"/>
      <c r="HPB73" s="439"/>
      <c r="HPC73" s="439"/>
      <c r="HPD73" s="439"/>
      <c r="HPE73" s="439"/>
      <c r="HPF73" s="439"/>
      <c r="HPG73" s="439"/>
      <c r="HPH73" s="441"/>
      <c r="HPI73" s="439"/>
      <c r="HPJ73" s="439"/>
      <c r="HPK73" s="439"/>
      <c r="HPL73" s="439"/>
      <c r="HPM73" s="439"/>
      <c r="HPN73" s="439"/>
      <c r="HPO73" s="441"/>
      <c r="HPP73" s="439"/>
      <c r="HPQ73" s="439"/>
      <c r="HPR73" s="439"/>
      <c r="HPS73" s="439"/>
      <c r="HPT73" s="439"/>
      <c r="HPU73" s="439"/>
      <c r="HPV73" s="441"/>
      <c r="HPW73" s="439"/>
      <c r="HPX73" s="439"/>
      <c r="HPY73" s="439"/>
      <c r="HPZ73" s="439"/>
      <c r="HQA73" s="439"/>
      <c r="HQB73" s="439"/>
      <c r="HQC73" s="441"/>
      <c r="HQD73" s="439"/>
      <c r="HQE73" s="439"/>
      <c r="HQF73" s="439"/>
      <c r="HQG73" s="439"/>
      <c r="HQH73" s="439"/>
      <c r="HQI73" s="439"/>
      <c r="HQJ73" s="441"/>
      <c r="HQK73" s="439"/>
      <c r="HQL73" s="439"/>
      <c r="HQM73" s="439"/>
      <c r="HQN73" s="439"/>
      <c r="HQO73" s="439"/>
      <c r="HQP73" s="439"/>
      <c r="HQQ73" s="441"/>
      <c r="HQR73" s="439"/>
      <c r="HQS73" s="439"/>
      <c r="HQT73" s="439"/>
      <c r="HQU73" s="439"/>
      <c r="HQV73" s="439"/>
      <c r="HQW73" s="439"/>
      <c r="HQX73" s="441"/>
      <c r="HQY73" s="439"/>
      <c r="HQZ73" s="439"/>
      <c r="HRA73" s="439"/>
      <c r="HRB73" s="439"/>
      <c r="HRC73" s="439"/>
      <c r="HRD73" s="439"/>
      <c r="HRE73" s="441"/>
      <c r="HRF73" s="439"/>
      <c r="HRG73" s="439"/>
      <c r="HRH73" s="439"/>
      <c r="HRI73" s="439"/>
      <c r="HRJ73" s="439"/>
      <c r="HRK73" s="439"/>
      <c r="HRL73" s="441"/>
      <c r="HRM73" s="439"/>
      <c r="HRN73" s="439"/>
      <c r="HRO73" s="439"/>
      <c r="HRP73" s="439"/>
      <c r="HRQ73" s="439"/>
      <c r="HRR73" s="439"/>
      <c r="HRS73" s="441"/>
      <c r="HRT73" s="439"/>
      <c r="HRU73" s="439"/>
      <c r="HRV73" s="439"/>
      <c r="HRW73" s="439"/>
      <c r="HRX73" s="439"/>
      <c r="HRY73" s="439"/>
      <c r="HRZ73" s="441"/>
      <c r="HSA73" s="439"/>
      <c r="HSB73" s="439"/>
      <c r="HSC73" s="439"/>
      <c r="HSD73" s="439"/>
      <c r="HSE73" s="439"/>
      <c r="HSF73" s="439"/>
      <c r="HSG73" s="441"/>
      <c r="HSH73" s="439"/>
      <c r="HSI73" s="439"/>
      <c r="HSJ73" s="439"/>
      <c r="HSK73" s="439"/>
      <c r="HSL73" s="439"/>
      <c r="HSM73" s="439"/>
      <c r="HSN73" s="441"/>
      <c r="HSO73" s="439"/>
      <c r="HSP73" s="439"/>
      <c r="HSQ73" s="439"/>
      <c r="HSR73" s="439"/>
      <c r="HSS73" s="439"/>
      <c r="HST73" s="439"/>
      <c r="HSU73" s="441"/>
      <c r="HSV73" s="439"/>
      <c r="HSW73" s="439"/>
      <c r="HSX73" s="439"/>
      <c r="HSY73" s="439"/>
      <c r="HSZ73" s="439"/>
      <c r="HTA73" s="439"/>
      <c r="HTB73" s="441"/>
      <c r="HTC73" s="439"/>
      <c r="HTD73" s="439"/>
      <c r="HTE73" s="439"/>
      <c r="HTF73" s="439"/>
      <c r="HTG73" s="439"/>
      <c r="HTH73" s="439"/>
      <c r="HTI73" s="441"/>
      <c r="HTJ73" s="439"/>
      <c r="HTK73" s="439"/>
      <c r="HTL73" s="439"/>
      <c r="HTM73" s="439"/>
      <c r="HTN73" s="439"/>
      <c r="HTO73" s="439"/>
      <c r="HTP73" s="441"/>
      <c r="HTQ73" s="439"/>
      <c r="HTR73" s="439"/>
      <c r="HTS73" s="439"/>
      <c r="HTT73" s="439"/>
      <c r="HTU73" s="439"/>
      <c r="HTV73" s="439"/>
      <c r="HTW73" s="441"/>
      <c r="HTX73" s="439"/>
      <c r="HTY73" s="439"/>
      <c r="HTZ73" s="439"/>
      <c r="HUA73" s="439"/>
      <c r="HUB73" s="439"/>
      <c r="HUC73" s="439"/>
      <c r="HUD73" s="441"/>
      <c r="HUE73" s="439"/>
      <c r="HUF73" s="439"/>
      <c r="HUG73" s="439"/>
      <c r="HUH73" s="439"/>
      <c r="HUI73" s="439"/>
      <c r="HUJ73" s="439"/>
      <c r="HUK73" s="441"/>
      <c r="HUL73" s="439"/>
      <c r="HUM73" s="439"/>
      <c r="HUN73" s="439"/>
      <c r="HUO73" s="439"/>
      <c r="HUP73" s="439"/>
      <c r="HUQ73" s="439"/>
      <c r="HUR73" s="441"/>
      <c r="HUS73" s="439"/>
      <c r="HUT73" s="439"/>
      <c r="HUU73" s="439"/>
      <c r="HUV73" s="439"/>
      <c r="HUW73" s="439"/>
      <c r="HUX73" s="439"/>
      <c r="HUY73" s="441"/>
      <c r="HUZ73" s="439"/>
      <c r="HVA73" s="439"/>
      <c r="HVB73" s="439"/>
      <c r="HVC73" s="439"/>
      <c r="HVD73" s="439"/>
      <c r="HVE73" s="439"/>
      <c r="HVF73" s="441"/>
      <c r="HVG73" s="439"/>
      <c r="HVH73" s="439"/>
      <c r="HVI73" s="439"/>
      <c r="HVJ73" s="439"/>
      <c r="HVK73" s="439"/>
      <c r="HVL73" s="439"/>
      <c r="HVM73" s="441"/>
      <c r="HVN73" s="439"/>
      <c r="HVO73" s="439"/>
      <c r="HVP73" s="439"/>
      <c r="HVQ73" s="439"/>
      <c r="HVR73" s="439"/>
      <c r="HVS73" s="439"/>
      <c r="HVT73" s="441"/>
      <c r="HVU73" s="439"/>
      <c r="HVV73" s="439"/>
      <c r="HVW73" s="439"/>
      <c r="HVX73" s="439"/>
      <c r="HVY73" s="439"/>
      <c r="HVZ73" s="439"/>
      <c r="HWA73" s="441"/>
      <c r="HWB73" s="439"/>
      <c r="HWC73" s="439"/>
      <c r="HWD73" s="439"/>
      <c r="HWE73" s="439"/>
      <c r="HWF73" s="439"/>
      <c r="HWG73" s="439"/>
      <c r="HWH73" s="441"/>
      <c r="HWI73" s="439"/>
      <c r="HWJ73" s="439"/>
      <c r="HWK73" s="439"/>
      <c r="HWL73" s="439"/>
      <c r="HWM73" s="439"/>
      <c r="HWN73" s="439"/>
      <c r="HWO73" s="441"/>
      <c r="HWP73" s="439"/>
      <c r="HWQ73" s="439"/>
      <c r="HWR73" s="439"/>
      <c r="HWS73" s="439"/>
      <c r="HWT73" s="439"/>
      <c r="HWU73" s="439"/>
      <c r="HWV73" s="441"/>
      <c r="HWW73" s="439"/>
      <c r="HWX73" s="439"/>
      <c r="HWY73" s="439"/>
      <c r="HWZ73" s="439"/>
      <c r="HXA73" s="439"/>
      <c r="HXB73" s="439"/>
      <c r="HXC73" s="441"/>
      <c r="HXD73" s="439"/>
      <c r="HXE73" s="439"/>
      <c r="HXF73" s="439"/>
      <c r="HXG73" s="439"/>
      <c r="HXH73" s="439"/>
      <c r="HXI73" s="439"/>
      <c r="HXJ73" s="441"/>
      <c r="HXK73" s="439"/>
      <c r="HXL73" s="439"/>
      <c r="HXM73" s="439"/>
      <c r="HXN73" s="439"/>
      <c r="HXO73" s="439"/>
      <c r="HXP73" s="439"/>
      <c r="HXQ73" s="441"/>
      <c r="HXR73" s="439"/>
      <c r="HXS73" s="439"/>
      <c r="HXT73" s="439"/>
      <c r="HXU73" s="439"/>
      <c r="HXV73" s="439"/>
      <c r="HXW73" s="439"/>
      <c r="HXX73" s="441"/>
      <c r="HXY73" s="439"/>
      <c r="HXZ73" s="439"/>
      <c r="HYA73" s="439"/>
      <c r="HYB73" s="439"/>
      <c r="HYC73" s="439"/>
      <c r="HYD73" s="439"/>
      <c r="HYE73" s="441"/>
      <c r="HYF73" s="439"/>
      <c r="HYG73" s="439"/>
      <c r="HYH73" s="439"/>
      <c r="HYI73" s="439"/>
      <c r="HYJ73" s="439"/>
      <c r="HYK73" s="439"/>
      <c r="HYL73" s="441"/>
      <c r="HYM73" s="439"/>
      <c r="HYN73" s="439"/>
      <c r="HYO73" s="439"/>
      <c r="HYP73" s="439"/>
      <c r="HYQ73" s="439"/>
      <c r="HYR73" s="439"/>
      <c r="HYS73" s="441"/>
      <c r="HYT73" s="439"/>
      <c r="HYU73" s="439"/>
      <c r="HYV73" s="439"/>
      <c r="HYW73" s="439"/>
      <c r="HYX73" s="439"/>
      <c r="HYY73" s="439"/>
      <c r="HYZ73" s="441"/>
      <c r="HZA73" s="439"/>
      <c r="HZB73" s="439"/>
      <c r="HZC73" s="439"/>
      <c r="HZD73" s="439"/>
      <c r="HZE73" s="439"/>
      <c r="HZF73" s="439"/>
      <c r="HZG73" s="441"/>
      <c r="HZH73" s="439"/>
      <c r="HZI73" s="439"/>
      <c r="HZJ73" s="439"/>
      <c r="HZK73" s="439"/>
      <c r="HZL73" s="439"/>
      <c r="HZM73" s="439"/>
      <c r="HZN73" s="441"/>
      <c r="HZO73" s="439"/>
      <c r="HZP73" s="439"/>
      <c r="HZQ73" s="439"/>
      <c r="HZR73" s="439"/>
      <c r="HZS73" s="439"/>
      <c r="HZT73" s="439"/>
      <c r="HZU73" s="441"/>
      <c r="HZV73" s="439"/>
      <c r="HZW73" s="439"/>
      <c r="HZX73" s="439"/>
      <c r="HZY73" s="439"/>
      <c r="HZZ73" s="439"/>
      <c r="IAA73" s="439"/>
      <c r="IAB73" s="441"/>
      <c r="IAC73" s="439"/>
      <c r="IAD73" s="439"/>
      <c r="IAE73" s="439"/>
      <c r="IAF73" s="439"/>
      <c r="IAG73" s="439"/>
      <c r="IAH73" s="439"/>
      <c r="IAI73" s="441"/>
      <c r="IAJ73" s="439"/>
      <c r="IAK73" s="439"/>
      <c r="IAL73" s="439"/>
      <c r="IAM73" s="439"/>
      <c r="IAN73" s="439"/>
      <c r="IAO73" s="439"/>
      <c r="IAP73" s="441"/>
      <c r="IAQ73" s="439"/>
      <c r="IAR73" s="439"/>
      <c r="IAS73" s="439"/>
      <c r="IAT73" s="439"/>
      <c r="IAU73" s="439"/>
      <c r="IAV73" s="439"/>
      <c r="IAW73" s="441"/>
      <c r="IAX73" s="439"/>
      <c r="IAY73" s="439"/>
      <c r="IAZ73" s="439"/>
      <c r="IBA73" s="439"/>
      <c r="IBB73" s="439"/>
      <c r="IBC73" s="439"/>
      <c r="IBD73" s="441"/>
      <c r="IBE73" s="439"/>
      <c r="IBF73" s="439"/>
      <c r="IBG73" s="439"/>
      <c r="IBH73" s="439"/>
      <c r="IBI73" s="439"/>
      <c r="IBJ73" s="439"/>
      <c r="IBK73" s="441"/>
      <c r="IBL73" s="439"/>
      <c r="IBM73" s="439"/>
      <c r="IBN73" s="439"/>
      <c r="IBO73" s="439"/>
      <c r="IBP73" s="439"/>
      <c r="IBQ73" s="439"/>
      <c r="IBR73" s="441"/>
      <c r="IBS73" s="439"/>
      <c r="IBT73" s="439"/>
      <c r="IBU73" s="439"/>
      <c r="IBV73" s="439"/>
      <c r="IBW73" s="439"/>
      <c r="IBX73" s="439"/>
      <c r="IBY73" s="441"/>
      <c r="IBZ73" s="439"/>
      <c r="ICA73" s="439"/>
      <c r="ICB73" s="439"/>
      <c r="ICC73" s="439"/>
      <c r="ICD73" s="439"/>
      <c r="ICE73" s="439"/>
      <c r="ICF73" s="441"/>
      <c r="ICG73" s="439"/>
      <c r="ICH73" s="439"/>
      <c r="ICI73" s="439"/>
      <c r="ICJ73" s="439"/>
      <c r="ICK73" s="439"/>
      <c r="ICL73" s="439"/>
      <c r="ICM73" s="441"/>
      <c r="ICN73" s="439"/>
      <c r="ICO73" s="439"/>
      <c r="ICP73" s="439"/>
      <c r="ICQ73" s="439"/>
      <c r="ICR73" s="439"/>
      <c r="ICS73" s="439"/>
      <c r="ICT73" s="441"/>
      <c r="ICU73" s="439"/>
      <c r="ICV73" s="439"/>
      <c r="ICW73" s="439"/>
      <c r="ICX73" s="439"/>
      <c r="ICY73" s="439"/>
      <c r="ICZ73" s="439"/>
      <c r="IDA73" s="441"/>
      <c r="IDB73" s="439"/>
      <c r="IDC73" s="439"/>
      <c r="IDD73" s="439"/>
      <c r="IDE73" s="439"/>
      <c r="IDF73" s="439"/>
      <c r="IDG73" s="439"/>
      <c r="IDH73" s="441"/>
      <c r="IDI73" s="439"/>
      <c r="IDJ73" s="439"/>
      <c r="IDK73" s="439"/>
      <c r="IDL73" s="439"/>
      <c r="IDM73" s="439"/>
      <c r="IDN73" s="439"/>
      <c r="IDO73" s="441"/>
      <c r="IDP73" s="439"/>
      <c r="IDQ73" s="439"/>
      <c r="IDR73" s="439"/>
      <c r="IDS73" s="439"/>
      <c r="IDT73" s="439"/>
      <c r="IDU73" s="439"/>
      <c r="IDV73" s="441"/>
      <c r="IDW73" s="439"/>
      <c r="IDX73" s="439"/>
      <c r="IDY73" s="439"/>
      <c r="IDZ73" s="439"/>
      <c r="IEA73" s="439"/>
      <c r="IEB73" s="439"/>
      <c r="IEC73" s="441"/>
      <c r="IED73" s="439"/>
      <c r="IEE73" s="439"/>
      <c r="IEF73" s="439"/>
      <c r="IEG73" s="439"/>
      <c r="IEH73" s="439"/>
      <c r="IEI73" s="439"/>
      <c r="IEJ73" s="441"/>
      <c r="IEK73" s="439"/>
      <c r="IEL73" s="439"/>
      <c r="IEM73" s="439"/>
      <c r="IEN73" s="439"/>
      <c r="IEO73" s="439"/>
      <c r="IEP73" s="439"/>
      <c r="IEQ73" s="441"/>
      <c r="IER73" s="439"/>
      <c r="IES73" s="439"/>
      <c r="IET73" s="439"/>
      <c r="IEU73" s="439"/>
      <c r="IEV73" s="439"/>
      <c r="IEW73" s="439"/>
      <c r="IEX73" s="441"/>
      <c r="IEY73" s="439"/>
      <c r="IEZ73" s="439"/>
      <c r="IFA73" s="439"/>
      <c r="IFB73" s="439"/>
      <c r="IFC73" s="439"/>
      <c r="IFD73" s="439"/>
      <c r="IFE73" s="441"/>
      <c r="IFF73" s="439"/>
      <c r="IFG73" s="439"/>
      <c r="IFH73" s="439"/>
      <c r="IFI73" s="439"/>
      <c r="IFJ73" s="439"/>
      <c r="IFK73" s="439"/>
      <c r="IFL73" s="441"/>
      <c r="IFM73" s="439"/>
      <c r="IFN73" s="439"/>
      <c r="IFO73" s="439"/>
      <c r="IFP73" s="439"/>
      <c r="IFQ73" s="439"/>
      <c r="IFR73" s="439"/>
      <c r="IFS73" s="441"/>
      <c r="IFT73" s="439"/>
      <c r="IFU73" s="439"/>
      <c r="IFV73" s="439"/>
      <c r="IFW73" s="439"/>
      <c r="IFX73" s="439"/>
      <c r="IFY73" s="439"/>
      <c r="IFZ73" s="441"/>
      <c r="IGA73" s="439"/>
      <c r="IGB73" s="439"/>
      <c r="IGC73" s="439"/>
      <c r="IGD73" s="439"/>
      <c r="IGE73" s="439"/>
      <c r="IGF73" s="439"/>
      <c r="IGG73" s="441"/>
      <c r="IGH73" s="439"/>
      <c r="IGI73" s="439"/>
      <c r="IGJ73" s="439"/>
      <c r="IGK73" s="439"/>
      <c r="IGL73" s="439"/>
      <c r="IGM73" s="439"/>
      <c r="IGN73" s="441"/>
      <c r="IGO73" s="439"/>
      <c r="IGP73" s="439"/>
      <c r="IGQ73" s="439"/>
      <c r="IGR73" s="439"/>
      <c r="IGS73" s="439"/>
      <c r="IGT73" s="439"/>
      <c r="IGU73" s="441"/>
      <c r="IGV73" s="439"/>
      <c r="IGW73" s="439"/>
      <c r="IGX73" s="439"/>
      <c r="IGY73" s="439"/>
      <c r="IGZ73" s="439"/>
      <c r="IHA73" s="439"/>
      <c r="IHB73" s="441"/>
      <c r="IHC73" s="439"/>
      <c r="IHD73" s="439"/>
      <c r="IHE73" s="439"/>
      <c r="IHF73" s="439"/>
      <c r="IHG73" s="439"/>
      <c r="IHH73" s="439"/>
      <c r="IHI73" s="441"/>
      <c r="IHJ73" s="439"/>
      <c r="IHK73" s="439"/>
      <c r="IHL73" s="439"/>
      <c r="IHM73" s="439"/>
      <c r="IHN73" s="439"/>
      <c r="IHO73" s="439"/>
      <c r="IHP73" s="441"/>
      <c r="IHQ73" s="439"/>
      <c r="IHR73" s="439"/>
      <c r="IHS73" s="439"/>
      <c r="IHT73" s="439"/>
      <c r="IHU73" s="439"/>
      <c r="IHV73" s="439"/>
      <c r="IHW73" s="441"/>
      <c r="IHX73" s="439"/>
      <c r="IHY73" s="439"/>
      <c r="IHZ73" s="439"/>
      <c r="IIA73" s="439"/>
      <c r="IIB73" s="439"/>
      <c r="IIC73" s="439"/>
      <c r="IID73" s="441"/>
      <c r="IIE73" s="439"/>
      <c r="IIF73" s="439"/>
      <c r="IIG73" s="439"/>
      <c r="IIH73" s="439"/>
      <c r="III73" s="439"/>
      <c r="IIJ73" s="439"/>
      <c r="IIK73" s="441"/>
      <c r="IIL73" s="439"/>
      <c r="IIM73" s="439"/>
      <c r="IIN73" s="439"/>
      <c r="IIO73" s="439"/>
      <c r="IIP73" s="439"/>
      <c r="IIQ73" s="439"/>
      <c r="IIR73" s="441"/>
      <c r="IIS73" s="439"/>
      <c r="IIT73" s="439"/>
      <c r="IIU73" s="439"/>
      <c r="IIV73" s="439"/>
      <c r="IIW73" s="439"/>
      <c r="IIX73" s="439"/>
      <c r="IIY73" s="441"/>
      <c r="IIZ73" s="439"/>
      <c r="IJA73" s="439"/>
      <c r="IJB73" s="439"/>
      <c r="IJC73" s="439"/>
      <c r="IJD73" s="439"/>
      <c r="IJE73" s="439"/>
      <c r="IJF73" s="441"/>
      <c r="IJG73" s="439"/>
      <c r="IJH73" s="439"/>
      <c r="IJI73" s="439"/>
      <c r="IJJ73" s="439"/>
      <c r="IJK73" s="439"/>
      <c r="IJL73" s="439"/>
      <c r="IJM73" s="441"/>
      <c r="IJN73" s="439"/>
      <c r="IJO73" s="439"/>
      <c r="IJP73" s="439"/>
      <c r="IJQ73" s="439"/>
      <c r="IJR73" s="439"/>
      <c r="IJS73" s="439"/>
      <c r="IJT73" s="441"/>
      <c r="IJU73" s="439"/>
      <c r="IJV73" s="439"/>
      <c r="IJW73" s="439"/>
      <c r="IJX73" s="439"/>
      <c r="IJY73" s="439"/>
      <c r="IJZ73" s="439"/>
      <c r="IKA73" s="441"/>
      <c r="IKB73" s="439"/>
      <c r="IKC73" s="439"/>
      <c r="IKD73" s="439"/>
      <c r="IKE73" s="439"/>
      <c r="IKF73" s="439"/>
      <c r="IKG73" s="439"/>
      <c r="IKH73" s="441"/>
      <c r="IKI73" s="439"/>
      <c r="IKJ73" s="439"/>
      <c r="IKK73" s="439"/>
      <c r="IKL73" s="439"/>
      <c r="IKM73" s="439"/>
      <c r="IKN73" s="439"/>
      <c r="IKO73" s="441"/>
      <c r="IKP73" s="439"/>
      <c r="IKQ73" s="439"/>
      <c r="IKR73" s="439"/>
      <c r="IKS73" s="439"/>
      <c r="IKT73" s="439"/>
      <c r="IKU73" s="439"/>
      <c r="IKV73" s="441"/>
      <c r="IKW73" s="439"/>
      <c r="IKX73" s="439"/>
      <c r="IKY73" s="439"/>
      <c r="IKZ73" s="439"/>
      <c r="ILA73" s="439"/>
      <c r="ILB73" s="439"/>
      <c r="ILC73" s="441"/>
      <c r="ILD73" s="439"/>
      <c r="ILE73" s="439"/>
      <c r="ILF73" s="439"/>
      <c r="ILG73" s="439"/>
      <c r="ILH73" s="439"/>
      <c r="ILI73" s="439"/>
      <c r="ILJ73" s="441"/>
      <c r="ILK73" s="439"/>
      <c r="ILL73" s="439"/>
      <c r="ILM73" s="439"/>
      <c r="ILN73" s="439"/>
      <c r="ILO73" s="439"/>
      <c r="ILP73" s="439"/>
      <c r="ILQ73" s="441"/>
      <c r="ILR73" s="439"/>
      <c r="ILS73" s="439"/>
      <c r="ILT73" s="439"/>
      <c r="ILU73" s="439"/>
      <c r="ILV73" s="439"/>
      <c r="ILW73" s="439"/>
      <c r="ILX73" s="441"/>
      <c r="ILY73" s="439"/>
      <c r="ILZ73" s="439"/>
      <c r="IMA73" s="439"/>
      <c r="IMB73" s="439"/>
      <c r="IMC73" s="439"/>
      <c r="IMD73" s="439"/>
      <c r="IME73" s="441"/>
      <c r="IMF73" s="439"/>
      <c r="IMG73" s="439"/>
      <c r="IMH73" s="439"/>
      <c r="IMI73" s="439"/>
      <c r="IMJ73" s="439"/>
      <c r="IMK73" s="439"/>
      <c r="IML73" s="441"/>
      <c r="IMM73" s="439"/>
      <c r="IMN73" s="439"/>
      <c r="IMO73" s="439"/>
      <c r="IMP73" s="439"/>
      <c r="IMQ73" s="439"/>
      <c r="IMR73" s="439"/>
      <c r="IMS73" s="441"/>
      <c r="IMT73" s="439"/>
      <c r="IMU73" s="439"/>
      <c r="IMV73" s="439"/>
      <c r="IMW73" s="439"/>
      <c r="IMX73" s="439"/>
      <c r="IMY73" s="439"/>
      <c r="IMZ73" s="441"/>
      <c r="INA73" s="439"/>
      <c r="INB73" s="439"/>
      <c r="INC73" s="439"/>
      <c r="IND73" s="439"/>
      <c r="INE73" s="439"/>
      <c r="INF73" s="439"/>
      <c r="ING73" s="441"/>
      <c r="INH73" s="439"/>
      <c r="INI73" s="439"/>
      <c r="INJ73" s="439"/>
      <c r="INK73" s="439"/>
      <c r="INL73" s="439"/>
      <c r="INM73" s="439"/>
      <c r="INN73" s="441"/>
      <c r="INO73" s="439"/>
      <c r="INP73" s="439"/>
      <c r="INQ73" s="439"/>
      <c r="INR73" s="439"/>
      <c r="INS73" s="439"/>
      <c r="INT73" s="439"/>
      <c r="INU73" s="441"/>
      <c r="INV73" s="439"/>
      <c r="INW73" s="439"/>
      <c r="INX73" s="439"/>
      <c r="INY73" s="439"/>
      <c r="INZ73" s="439"/>
      <c r="IOA73" s="439"/>
      <c r="IOB73" s="441"/>
      <c r="IOC73" s="439"/>
      <c r="IOD73" s="439"/>
      <c r="IOE73" s="439"/>
      <c r="IOF73" s="439"/>
      <c r="IOG73" s="439"/>
      <c r="IOH73" s="439"/>
      <c r="IOI73" s="441"/>
      <c r="IOJ73" s="439"/>
      <c r="IOK73" s="439"/>
      <c r="IOL73" s="439"/>
      <c r="IOM73" s="439"/>
      <c r="ION73" s="439"/>
      <c r="IOO73" s="439"/>
      <c r="IOP73" s="441"/>
      <c r="IOQ73" s="439"/>
      <c r="IOR73" s="439"/>
      <c r="IOS73" s="439"/>
      <c r="IOT73" s="439"/>
      <c r="IOU73" s="439"/>
      <c r="IOV73" s="439"/>
      <c r="IOW73" s="441"/>
      <c r="IOX73" s="439"/>
      <c r="IOY73" s="439"/>
      <c r="IOZ73" s="439"/>
      <c r="IPA73" s="439"/>
      <c r="IPB73" s="439"/>
      <c r="IPC73" s="439"/>
      <c r="IPD73" s="441"/>
      <c r="IPE73" s="439"/>
      <c r="IPF73" s="439"/>
      <c r="IPG73" s="439"/>
      <c r="IPH73" s="439"/>
      <c r="IPI73" s="439"/>
      <c r="IPJ73" s="439"/>
      <c r="IPK73" s="441"/>
      <c r="IPL73" s="439"/>
      <c r="IPM73" s="439"/>
      <c r="IPN73" s="439"/>
      <c r="IPO73" s="439"/>
      <c r="IPP73" s="439"/>
      <c r="IPQ73" s="439"/>
      <c r="IPR73" s="441"/>
      <c r="IPS73" s="439"/>
      <c r="IPT73" s="439"/>
      <c r="IPU73" s="439"/>
      <c r="IPV73" s="439"/>
      <c r="IPW73" s="439"/>
      <c r="IPX73" s="439"/>
      <c r="IPY73" s="441"/>
      <c r="IPZ73" s="439"/>
      <c r="IQA73" s="439"/>
      <c r="IQB73" s="439"/>
      <c r="IQC73" s="439"/>
      <c r="IQD73" s="439"/>
      <c r="IQE73" s="439"/>
      <c r="IQF73" s="441"/>
      <c r="IQG73" s="439"/>
      <c r="IQH73" s="439"/>
      <c r="IQI73" s="439"/>
      <c r="IQJ73" s="439"/>
      <c r="IQK73" s="439"/>
      <c r="IQL73" s="439"/>
      <c r="IQM73" s="441"/>
      <c r="IQN73" s="439"/>
      <c r="IQO73" s="439"/>
      <c r="IQP73" s="439"/>
      <c r="IQQ73" s="439"/>
      <c r="IQR73" s="439"/>
      <c r="IQS73" s="439"/>
      <c r="IQT73" s="441"/>
      <c r="IQU73" s="439"/>
      <c r="IQV73" s="439"/>
      <c r="IQW73" s="439"/>
      <c r="IQX73" s="439"/>
      <c r="IQY73" s="439"/>
      <c r="IQZ73" s="439"/>
      <c r="IRA73" s="441"/>
      <c r="IRB73" s="439"/>
      <c r="IRC73" s="439"/>
      <c r="IRD73" s="439"/>
      <c r="IRE73" s="439"/>
      <c r="IRF73" s="439"/>
      <c r="IRG73" s="439"/>
      <c r="IRH73" s="441"/>
      <c r="IRI73" s="439"/>
      <c r="IRJ73" s="439"/>
      <c r="IRK73" s="439"/>
      <c r="IRL73" s="439"/>
      <c r="IRM73" s="439"/>
      <c r="IRN73" s="439"/>
      <c r="IRO73" s="441"/>
      <c r="IRP73" s="439"/>
      <c r="IRQ73" s="439"/>
      <c r="IRR73" s="439"/>
      <c r="IRS73" s="439"/>
      <c r="IRT73" s="439"/>
      <c r="IRU73" s="439"/>
      <c r="IRV73" s="441"/>
      <c r="IRW73" s="439"/>
      <c r="IRX73" s="439"/>
      <c r="IRY73" s="439"/>
      <c r="IRZ73" s="439"/>
      <c r="ISA73" s="439"/>
      <c r="ISB73" s="439"/>
      <c r="ISC73" s="441"/>
      <c r="ISD73" s="439"/>
      <c r="ISE73" s="439"/>
      <c r="ISF73" s="439"/>
      <c r="ISG73" s="439"/>
      <c r="ISH73" s="439"/>
      <c r="ISI73" s="439"/>
      <c r="ISJ73" s="441"/>
      <c r="ISK73" s="439"/>
      <c r="ISL73" s="439"/>
      <c r="ISM73" s="439"/>
      <c r="ISN73" s="439"/>
      <c r="ISO73" s="439"/>
      <c r="ISP73" s="439"/>
      <c r="ISQ73" s="441"/>
      <c r="ISR73" s="439"/>
      <c r="ISS73" s="439"/>
      <c r="IST73" s="439"/>
      <c r="ISU73" s="439"/>
      <c r="ISV73" s="439"/>
      <c r="ISW73" s="439"/>
      <c r="ISX73" s="441"/>
      <c r="ISY73" s="439"/>
      <c r="ISZ73" s="439"/>
      <c r="ITA73" s="439"/>
      <c r="ITB73" s="439"/>
      <c r="ITC73" s="439"/>
      <c r="ITD73" s="439"/>
      <c r="ITE73" s="441"/>
      <c r="ITF73" s="439"/>
      <c r="ITG73" s="439"/>
      <c r="ITH73" s="439"/>
      <c r="ITI73" s="439"/>
      <c r="ITJ73" s="439"/>
      <c r="ITK73" s="439"/>
      <c r="ITL73" s="441"/>
      <c r="ITM73" s="439"/>
      <c r="ITN73" s="439"/>
      <c r="ITO73" s="439"/>
      <c r="ITP73" s="439"/>
      <c r="ITQ73" s="439"/>
      <c r="ITR73" s="439"/>
      <c r="ITS73" s="441"/>
      <c r="ITT73" s="439"/>
      <c r="ITU73" s="439"/>
      <c r="ITV73" s="439"/>
      <c r="ITW73" s="439"/>
      <c r="ITX73" s="439"/>
      <c r="ITY73" s="439"/>
      <c r="ITZ73" s="441"/>
      <c r="IUA73" s="439"/>
      <c r="IUB73" s="439"/>
      <c r="IUC73" s="439"/>
      <c r="IUD73" s="439"/>
      <c r="IUE73" s="439"/>
      <c r="IUF73" s="439"/>
      <c r="IUG73" s="441"/>
      <c r="IUH73" s="439"/>
      <c r="IUI73" s="439"/>
      <c r="IUJ73" s="439"/>
      <c r="IUK73" s="439"/>
      <c r="IUL73" s="439"/>
      <c r="IUM73" s="439"/>
      <c r="IUN73" s="441"/>
      <c r="IUO73" s="439"/>
      <c r="IUP73" s="439"/>
      <c r="IUQ73" s="439"/>
      <c r="IUR73" s="439"/>
      <c r="IUS73" s="439"/>
      <c r="IUT73" s="439"/>
      <c r="IUU73" s="441"/>
      <c r="IUV73" s="439"/>
      <c r="IUW73" s="439"/>
      <c r="IUX73" s="439"/>
      <c r="IUY73" s="439"/>
      <c r="IUZ73" s="439"/>
      <c r="IVA73" s="439"/>
      <c r="IVB73" s="441"/>
      <c r="IVC73" s="439"/>
      <c r="IVD73" s="439"/>
      <c r="IVE73" s="439"/>
      <c r="IVF73" s="439"/>
      <c r="IVG73" s="439"/>
      <c r="IVH73" s="439"/>
      <c r="IVI73" s="441"/>
      <c r="IVJ73" s="439"/>
      <c r="IVK73" s="439"/>
      <c r="IVL73" s="439"/>
      <c r="IVM73" s="439"/>
      <c r="IVN73" s="439"/>
      <c r="IVO73" s="439"/>
      <c r="IVP73" s="441"/>
      <c r="IVQ73" s="439"/>
      <c r="IVR73" s="439"/>
      <c r="IVS73" s="439"/>
      <c r="IVT73" s="439"/>
      <c r="IVU73" s="439"/>
      <c r="IVV73" s="439"/>
      <c r="IVW73" s="441"/>
      <c r="IVX73" s="439"/>
      <c r="IVY73" s="439"/>
      <c r="IVZ73" s="439"/>
      <c r="IWA73" s="439"/>
      <c r="IWB73" s="439"/>
      <c r="IWC73" s="439"/>
      <c r="IWD73" s="441"/>
      <c r="IWE73" s="439"/>
      <c r="IWF73" s="439"/>
      <c r="IWG73" s="439"/>
      <c r="IWH73" s="439"/>
      <c r="IWI73" s="439"/>
      <c r="IWJ73" s="439"/>
      <c r="IWK73" s="441"/>
      <c r="IWL73" s="439"/>
      <c r="IWM73" s="439"/>
      <c r="IWN73" s="439"/>
      <c r="IWO73" s="439"/>
      <c r="IWP73" s="439"/>
      <c r="IWQ73" s="439"/>
      <c r="IWR73" s="441"/>
      <c r="IWS73" s="439"/>
      <c r="IWT73" s="439"/>
      <c r="IWU73" s="439"/>
      <c r="IWV73" s="439"/>
      <c r="IWW73" s="439"/>
      <c r="IWX73" s="439"/>
      <c r="IWY73" s="441"/>
      <c r="IWZ73" s="439"/>
      <c r="IXA73" s="439"/>
      <c r="IXB73" s="439"/>
      <c r="IXC73" s="439"/>
      <c r="IXD73" s="439"/>
      <c r="IXE73" s="439"/>
      <c r="IXF73" s="441"/>
      <c r="IXG73" s="439"/>
      <c r="IXH73" s="439"/>
      <c r="IXI73" s="439"/>
      <c r="IXJ73" s="439"/>
      <c r="IXK73" s="439"/>
      <c r="IXL73" s="439"/>
      <c r="IXM73" s="441"/>
      <c r="IXN73" s="439"/>
      <c r="IXO73" s="439"/>
      <c r="IXP73" s="439"/>
      <c r="IXQ73" s="439"/>
      <c r="IXR73" s="439"/>
      <c r="IXS73" s="439"/>
      <c r="IXT73" s="441"/>
      <c r="IXU73" s="439"/>
      <c r="IXV73" s="439"/>
      <c r="IXW73" s="439"/>
      <c r="IXX73" s="439"/>
      <c r="IXY73" s="439"/>
      <c r="IXZ73" s="439"/>
      <c r="IYA73" s="441"/>
      <c r="IYB73" s="439"/>
      <c r="IYC73" s="439"/>
      <c r="IYD73" s="439"/>
      <c r="IYE73" s="439"/>
      <c r="IYF73" s="439"/>
      <c r="IYG73" s="439"/>
      <c r="IYH73" s="441"/>
      <c r="IYI73" s="439"/>
      <c r="IYJ73" s="439"/>
      <c r="IYK73" s="439"/>
      <c r="IYL73" s="439"/>
      <c r="IYM73" s="439"/>
      <c r="IYN73" s="439"/>
      <c r="IYO73" s="441"/>
      <c r="IYP73" s="439"/>
      <c r="IYQ73" s="439"/>
      <c r="IYR73" s="439"/>
      <c r="IYS73" s="439"/>
      <c r="IYT73" s="439"/>
      <c r="IYU73" s="439"/>
      <c r="IYV73" s="441"/>
      <c r="IYW73" s="439"/>
      <c r="IYX73" s="439"/>
      <c r="IYY73" s="439"/>
      <c r="IYZ73" s="439"/>
      <c r="IZA73" s="439"/>
      <c r="IZB73" s="439"/>
      <c r="IZC73" s="441"/>
      <c r="IZD73" s="439"/>
      <c r="IZE73" s="439"/>
      <c r="IZF73" s="439"/>
      <c r="IZG73" s="439"/>
      <c r="IZH73" s="439"/>
      <c r="IZI73" s="439"/>
      <c r="IZJ73" s="441"/>
      <c r="IZK73" s="439"/>
      <c r="IZL73" s="439"/>
      <c r="IZM73" s="439"/>
      <c r="IZN73" s="439"/>
      <c r="IZO73" s="439"/>
      <c r="IZP73" s="439"/>
      <c r="IZQ73" s="441"/>
      <c r="IZR73" s="439"/>
      <c r="IZS73" s="439"/>
      <c r="IZT73" s="439"/>
      <c r="IZU73" s="439"/>
      <c r="IZV73" s="439"/>
      <c r="IZW73" s="439"/>
      <c r="IZX73" s="441"/>
      <c r="IZY73" s="439"/>
      <c r="IZZ73" s="439"/>
      <c r="JAA73" s="439"/>
      <c r="JAB73" s="439"/>
      <c r="JAC73" s="439"/>
      <c r="JAD73" s="439"/>
      <c r="JAE73" s="441"/>
      <c r="JAF73" s="439"/>
      <c r="JAG73" s="439"/>
      <c r="JAH73" s="439"/>
      <c r="JAI73" s="439"/>
      <c r="JAJ73" s="439"/>
      <c r="JAK73" s="439"/>
      <c r="JAL73" s="441"/>
      <c r="JAM73" s="439"/>
      <c r="JAN73" s="439"/>
      <c r="JAO73" s="439"/>
      <c r="JAP73" s="439"/>
      <c r="JAQ73" s="439"/>
      <c r="JAR73" s="439"/>
      <c r="JAS73" s="441"/>
      <c r="JAT73" s="439"/>
      <c r="JAU73" s="439"/>
      <c r="JAV73" s="439"/>
      <c r="JAW73" s="439"/>
      <c r="JAX73" s="439"/>
      <c r="JAY73" s="439"/>
      <c r="JAZ73" s="441"/>
      <c r="JBA73" s="439"/>
      <c r="JBB73" s="439"/>
      <c r="JBC73" s="439"/>
      <c r="JBD73" s="439"/>
      <c r="JBE73" s="439"/>
      <c r="JBF73" s="439"/>
      <c r="JBG73" s="441"/>
      <c r="JBH73" s="439"/>
      <c r="JBI73" s="439"/>
      <c r="JBJ73" s="439"/>
      <c r="JBK73" s="439"/>
      <c r="JBL73" s="439"/>
      <c r="JBM73" s="439"/>
      <c r="JBN73" s="441"/>
      <c r="JBO73" s="439"/>
      <c r="JBP73" s="439"/>
      <c r="JBQ73" s="439"/>
      <c r="JBR73" s="439"/>
      <c r="JBS73" s="439"/>
      <c r="JBT73" s="439"/>
      <c r="JBU73" s="441"/>
      <c r="JBV73" s="439"/>
      <c r="JBW73" s="439"/>
      <c r="JBX73" s="439"/>
      <c r="JBY73" s="439"/>
      <c r="JBZ73" s="439"/>
      <c r="JCA73" s="439"/>
      <c r="JCB73" s="441"/>
      <c r="JCC73" s="439"/>
      <c r="JCD73" s="439"/>
      <c r="JCE73" s="439"/>
      <c r="JCF73" s="439"/>
      <c r="JCG73" s="439"/>
      <c r="JCH73" s="439"/>
      <c r="JCI73" s="441"/>
      <c r="JCJ73" s="439"/>
      <c r="JCK73" s="439"/>
      <c r="JCL73" s="439"/>
      <c r="JCM73" s="439"/>
      <c r="JCN73" s="439"/>
      <c r="JCO73" s="439"/>
      <c r="JCP73" s="441"/>
      <c r="JCQ73" s="439"/>
      <c r="JCR73" s="439"/>
      <c r="JCS73" s="439"/>
      <c r="JCT73" s="439"/>
      <c r="JCU73" s="439"/>
      <c r="JCV73" s="439"/>
      <c r="JCW73" s="441"/>
      <c r="JCX73" s="439"/>
      <c r="JCY73" s="439"/>
      <c r="JCZ73" s="439"/>
      <c r="JDA73" s="439"/>
      <c r="JDB73" s="439"/>
      <c r="JDC73" s="439"/>
      <c r="JDD73" s="441"/>
      <c r="JDE73" s="439"/>
      <c r="JDF73" s="439"/>
      <c r="JDG73" s="439"/>
      <c r="JDH73" s="439"/>
      <c r="JDI73" s="439"/>
      <c r="JDJ73" s="439"/>
      <c r="JDK73" s="441"/>
      <c r="JDL73" s="439"/>
      <c r="JDM73" s="439"/>
      <c r="JDN73" s="439"/>
      <c r="JDO73" s="439"/>
      <c r="JDP73" s="439"/>
      <c r="JDQ73" s="439"/>
      <c r="JDR73" s="441"/>
      <c r="JDS73" s="439"/>
      <c r="JDT73" s="439"/>
      <c r="JDU73" s="439"/>
      <c r="JDV73" s="439"/>
      <c r="JDW73" s="439"/>
      <c r="JDX73" s="439"/>
      <c r="JDY73" s="441"/>
      <c r="JDZ73" s="439"/>
      <c r="JEA73" s="439"/>
      <c r="JEB73" s="439"/>
      <c r="JEC73" s="439"/>
      <c r="JED73" s="439"/>
      <c r="JEE73" s="439"/>
      <c r="JEF73" s="441"/>
      <c r="JEG73" s="439"/>
      <c r="JEH73" s="439"/>
      <c r="JEI73" s="439"/>
      <c r="JEJ73" s="439"/>
      <c r="JEK73" s="439"/>
      <c r="JEL73" s="439"/>
      <c r="JEM73" s="441"/>
      <c r="JEN73" s="439"/>
      <c r="JEO73" s="439"/>
      <c r="JEP73" s="439"/>
      <c r="JEQ73" s="439"/>
      <c r="JER73" s="439"/>
      <c r="JES73" s="439"/>
      <c r="JET73" s="441"/>
      <c r="JEU73" s="439"/>
      <c r="JEV73" s="439"/>
      <c r="JEW73" s="439"/>
      <c r="JEX73" s="439"/>
      <c r="JEY73" s="439"/>
      <c r="JEZ73" s="439"/>
      <c r="JFA73" s="441"/>
      <c r="JFB73" s="439"/>
      <c r="JFC73" s="439"/>
      <c r="JFD73" s="439"/>
      <c r="JFE73" s="439"/>
      <c r="JFF73" s="439"/>
      <c r="JFG73" s="439"/>
      <c r="JFH73" s="441"/>
      <c r="JFI73" s="439"/>
      <c r="JFJ73" s="439"/>
      <c r="JFK73" s="439"/>
      <c r="JFL73" s="439"/>
      <c r="JFM73" s="439"/>
      <c r="JFN73" s="439"/>
      <c r="JFO73" s="441"/>
      <c r="JFP73" s="439"/>
      <c r="JFQ73" s="439"/>
      <c r="JFR73" s="439"/>
      <c r="JFS73" s="439"/>
      <c r="JFT73" s="439"/>
      <c r="JFU73" s="439"/>
      <c r="JFV73" s="441"/>
      <c r="JFW73" s="439"/>
      <c r="JFX73" s="439"/>
      <c r="JFY73" s="439"/>
      <c r="JFZ73" s="439"/>
      <c r="JGA73" s="439"/>
      <c r="JGB73" s="439"/>
      <c r="JGC73" s="441"/>
      <c r="JGD73" s="439"/>
      <c r="JGE73" s="439"/>
      <c r="JGF73" s="439"/>
      <c r="JGG73" s="439"/>
      <c r="JGH73" s="439"/>
      <c r="JGI73" s="439"/>
      <c r="JGJ73" s="441"/>
      <c r="JGK73" s="439"/>
      <c r="JGL73" s="439"/>
      <c r="JGM73" s="439"/>
      <c r="JGN73" s="439"/>
      <c r="JGO73" s="439"/>
      <c r="JGP73" s="439"/>
      <c r="JGQ73" s="441"/>
      <c r="JGR73" s="439"/>
      <c r="JGS73" s="439"/>
      <c r="JGT73" s="439"/>
      <c r="JGU73" s="439"/>
      <c r="JGV73" s="439"/>
      <c r="JGW73" s="439"/>
      <c r="JGX73" s="441"/>
      <c r="JGY73" s="439"/>
      <c r="JGZ73" s="439"/>
      <c r="JHA73" s="439"/>
      <c r="JHB73" s="439"/>
      <c r="JHC73" s="439"/>
      <c r="JHD73" s="439"/>
      <c r="JHE73" s="441"/>
      <c r="JHF73" s="439"/>
      <c r="JHG73" s="439"/>
      <c r="JHH73" s="439"/>
      <c r="JHI73" s="439"/>
      <c r="JHJ73" s="439"/>
      <c r="JHK73" s="439"/>
      <c r="JHL73" s="441"/>
      <c r="JHM73" s="439"/>
      <c r="JHN73" s="439"/>
      <c r="JHO73" s="439"/>
      <c r="JHP73" s="439"/>
      <c r="JHQ73" s="439"/>
      <c r="JHR73" s="439"/>
      <c r="JHS73" s="441"/>
      <c r="JHT73" s="439"/>
      <c r="JHU73" s="439"/>
      <c r="JHV73" s="439"/>
      <c r="JHW73" s="439"/>
      <c r="JHX73" s="439"/>
      <c r="JHY73" s="439"/>
      <c r="JHZ73" s="441"/>
      <c r="JIA73" s="439"/>
      <c r="JIB73" s="439"/>
      <c r="JIC73" s="439"/>
      <c r="JID73" s="439"/>
      <c r="JIE73" s="439"/>
      <c r="JIF73" s="439"/>
      <c r="JIG73" s="441"/>
      <c r="JIH73" s="439"/>
      <c r="JII73" s="439"/>
      <c r="JIJ73" s="439"/>
      <c r="JIK73" s="439"/>
      <c r="JIL73" s="439"/>
      <c r="JIM73" s="439"/>
      <c r="JIN73" s="441"/>
      <c r="JIO73" s="439"/>
      <c r="JIP73" s="439"/>
      <c r="JIQ73" s="439"/>
      <c r="JIR73" s="439"/>
      <c r="JIS73" s="439"/>
      <c r="JIT73" s="439"/>
      <c r="JIU73" s="441"/>
      <c r="JIV73" s="439"/>
      <c r="JIW73" s="439"/>
      <c r="JIX73" s="439"/>
      <c r="JIY73" s="439"/>
      <c r="JIZ73" s="439"/>
      <c r="JJA73" s="439"/>
      <c r="JJB73" s="441"/>
      <c r="JJC73" s="439"/>
      <c r="JJD73" s="439"/>
      <c r="JJE73" s="439"/>
      <c r="JJF73" s="439"/>
      <c r="JJG73" s="439"/>
      <c r="JJH73" s="439"/>
      <c r="JJI73" s="441"/>
      <c r="JJJ73" s="439"/>
      <c r="JJK73" s="439"/>
      <c r="JJL73" s="439"/>
      <c r="JJM73" s="439"/>
      <c r="JJN73" s="439"/>
      <c r="JJO73" s="439"/>
      <c r="JJP73" s="441"/>
      <c r="JJQ73" s="439"/>
      <c r="JJR73" s="439"/>
      <c r="JJS73" s="439"/>
      <c r="JJT73" s="439"/>
      <c r="JJU73" s="439"/>
      <c r="JJV73" s="439"/>
      <c r="JJW73" s="441"/>
      <c r="JJX73" s="439"/>
      <c r="JJY73" s="439"/>
      <c r="JJZ73" s="439"/>
      <c r="JKA73" s="439"/>
      <c r="JKB73" s="439"/>
      <c r="JKC73" s="439"/>
      <c r="JKD73" s="441"/>
      <c r="JKE73" s="439"/>
      <c r="JKF73" s="439"/>
      <c r="JKG73" s="439"/>
      <c r="JKH73" s="439"/>
      <c r="JKI73" s="439"/>
      <c r="JKJ73" s="439"/>
      <c r="JKK73" s="441"/>
      <c r="JKL73" s="439"/>
      <c r="JKM73" s="439"/>
      <c r="JKN73" s="439"/>
      <c r="JKO73" s="439"/>
      <c r="JKP73" s="439"/>
      <c r="JKQ73" s="439"/>
      <c r="JKR73" s="441"/>
      <c r="JKS73" s="439"/>
      <c r="JKT73" s="439"/>
      <c r="JKU73" s="439"/>
      <c r="JKV73" s="439"/>
      <c r="JKW73" s="439"/>
      <c r="JKX73" s="439"/>
      <c r="JKY73" s="441"/>
      <c r="JKZ73" s="439"/>
      <c r="JLA73" s="439"/>
      <c r="JLB73" s="439"/>
      <c r="JLC73" s="439"/>
      <c r="JLD73" s="439"/>
      <c r="JLE73" s="439"/>
      <c r="JLF73" s="441"/>
      <c r="JLG73" s="439"/>
      <c r="JLH73" s="439"/>
      <c r="JLI73" s="439"/>
      <c r="JLJ73" s="439"/>
      <c r="JLK73" s="439"/>
      <c r="JLL73" s="439"/>
      <c r="JLM73" s="441"/>
      <c r="JLN73" s="439"/>
      <c r="JLO73" s="439"/>
      <c r="JLP73" s="439"/>
      <c r="JLQ73" s="439"/>
      <c r="JLR73" s="439"/>
      <c r="JLS73" s="439"/>
      <c r="JLT73" s="441"/>
      <c r="JLU73" s="439"/>
      <c r="JLV73" s="439"/>
      <c r="JLW73" s="439"/>
      <c r="JLX73" s="439"/>
      <c r="JLY73" s="439"/>
      <c r="JLZ73" s="439"/>
      <c r="JMA73" s="441"/>
      <c r="JMB73" s="439"/>
      <c r="JMC73" s="439"/>
      <c r="JMD73" s="439"/>
      <c r="JME73" s="439"/>
      <c r="JMF73" s="439"/>
      <c r="JMG73" s="439"/>
      <c r="JMH73" s="441"/>
      <c r="JMI73" s="439"/>
      <c r="JMJ73" s="439"/>
      <c r="JMK73" s="439"/>
      <c r="JML73" s="439"/>
      <c r="JMM73" s="439"/>
      <c r="JMN73" s="439"/>
      <c r="JMO73" s="441"/>
      <c r="JMP73" s="439"/>
      <c r="JMQ73" s="439"/>
      <c r="JMR73" s="439"/>
      <c r="JMS73" s="439"/>
      <c r="JMT73" s="439"/>
      <c r="JMU73" s="439"/>
      <c r="JMV73" s="441"/>
      <c r="JMW73" s="439"/>
      <c r="JMX73" s="439"/>
      <c r="JMY73" s="439"/>
      <c r="JMZ73" s="439"/>
      <c r="JNA73" s="439"/>
      <c r="JNB73" s="439"/>
      <c r="JNC73" s="441"/>
      <c r="JND73" s="439"/>
      <c r="JNE73" s="439"/>
      <c r="JNF73" s="439"/>
      <c r="JNG73" s="439"/>
      <c r="JNH73" s="439"/>
      <c r="JNI73" s="439"/>
      <c r="JNJ73" s="441"/>
      <c r="JNK73" s="439"/>
      <c r="JNL73" s="439"/>
      <c r="JNM73" s="439"/>
      <c r="JNN73" s="439"/>
      <c r="JNO73" s="439"/>
      <c r="JNP73" s="439"/>
      <c r="JNQ73" s="441"/>
      <c r="JNR73" s="439"/>
      <c r="JNS73" s="439"/>
      <c r="JNT73" s="439"/>
      <c r="JNU73" s="439"/>
      <c r="JNV73" s="439"/>
      <c r="JNW73" s="439"/>
      <c r="JNX73" s="441"/>
      <c r="JNY73" s="439"/>
      <c r="JNZ73" s="439"/>
      <c r="JOA73" s="439"/>
      <c r="JOB73" s="439"/>
      <c r="JOC73" s="439"/>
      <c r="JOD73" s="439"/>
      <c r="JOE73" s="441"/>
      <c r="JOF73" s="439"/>
      <c r="JOG73" s="439"/>
      <c r="JOH73" s="439"/>
      <c r="JOI73" s="439"/>
      <c r="JOJ73" s="439"/>
      <c r="JOK73" s="439"/>
      <c r="JOL73" s="441"/>
      <c r="JOM73" s="439"/>
      <c r="JON73" s="439"/>
      <c r="JOO73" s="439"/>
      <c r="JOP73" s="439"/>
      <c r="JOQ73" s="439"/>
      <c r="JOR73" s="439"/>
      <c r="JOS73" s="441"/>
      <c r="JOT73" s="439"/>
      <c r="JOU73" s="439"/>
      <c r="JOV73" s="439"/>
      <c r="JOW73" s="439"/>
      <c r="JOX73" s="439"/>
      <c r="JOY73" s="439"/>
      <c r="JOZ73" s="441"/>
      <c r="JPA73" s="439"/>
      <c r="JPB73" s="439"/>
      <c r="JPC73" s="439"/>
      <c r="JPD73" s="439"/>
      <c r="JPE73" s="439"/>
      <c r="JPF73" s="439"/>
      <c r="JPG73" s="441"/>
      <c r="JPH73" s="439"/>
      <c r="JPI73" s="439"/>
      <c r="JPJ73" s="439"/>
      <c r="JPK73" s="439"/>
      <c r="JPL73" s="439"/>
      <c r="JPM73" s="439"/>
      <c r="JPN73" s="441"/>
      <c r="JPO73" s="439"/>
      <c r="JPP73" s="439"/>
      <c r="JPQ73" s="439"/>
      <c r="JPR73" s="439"/>
      <c r="JPS73" s="439"/>
      <c r="JPT73" s="439"/>
      <c r="JPU73" s="441"/>
      <c r="JPV73" s="439"/>
      <c r="JPW73" s="439"/>
      <c r="JPX73" s="439"/>
      <c r="JPY73" s="439"/>
      <c r="JPZ73" s="439"/>
      <c r="JQA73" s="439"/>
      <c r="JQB73" s="441"/>
      <c r="JQC73" s="439"/>
      <c r="JQD73" s="439"/>
      <c r="JQE73" s="439"/>
      <c r="JQF73" s="439"/>
      <c r="JQG73" s="439"/>
      <c r="JQH73" s="439"/>
      <c r="JQI73" s="441"/>
      <c r="JQJ73" s="439"/>
      <c r="JQK73" s="439"/>
      <c r="JQL73" s="439"/>
      <c r="JQM73" s="439"/>
      <c r="JQN73" s="439"/>
      <c r="JQO73" s="439"/>
      <c r="JQP73" s="441"/>
      <c r="JQQ73" s="439"/>
      <c r="JQR73" s="439"/>
      <c r="JQS73" s="439"/>
      <c r="JQT73" s="439"/>
      <c r="JQU73" s="439"/>
      <c r="JQV73" s="439"/>
      <c r="JQW73" s="441"/>
      <c r="JQX73" s="439"/>
      <c r="JQY73" s="439"/>
      <c r="JQZ73" s="439"/>
      <c r="JRA73" s="439"/>
      <c r="JRB73" s="439"/>
      <c r="JRC73" s="439"/>
      <c r="JRD73" s="441"/>
      <c r="JRE73" s="439"/>
      <c r="JRF73" s="439"/>
      <c r="JRG73" s="439"/>
      <c r="JRH73" s="439"/>
      <c r="JRI73" s="439"/>
      <c r="JRJ73" s="439"/>
      <c r="JRK73" s="441"/>
      <c r="JRL73" s="439"/>
      <c r="JRM73" s="439"/>
      <c r="JRN73" s="439"/>
      <c r="JRO73" s="439"/>
      <c r="JRP73" s="439"/>
      <c r="JRQ73" s="439"/>
      <c r="JRR73" s="441"/>
      <c r="JRS73" s="439"/>
      <c r="JRT73" s="439"/>
      <c r="JRU73" s="439"/>
      <c r="JRV73" s="439"/>
      <c r="JRW73" s="439"/>
      <c r="JRX73" s="439"/>
      <c r="JRY73" s="441"/>
      <c r="JRZ73" s="439"/>
      <c r="JSA73" s="439"/>
      <c r="JSB73" s="439"/>
      <c r="JSC73" s="439"/>
      <c r="JSD73" s="439"/>
      <c r="JSE73" s="439"/>
      <c r="JSF73" s="441"/>
      <c r="JSG73" s="439"/>
      <c r="JSH73" s="439"/>
      <c r="JSI73" s="439"/>
      <c r="JSJ73" s="439"/>
      <c r="JSK73" s="439"/>
      <c r="JSL73" s="439"/>
      <c r="JSM73" s="441"/>
      <c r="JSN73" s="439"/>
      <c r="JSO73" s="439"/>
      <c r="JSP73" s="439"/>
      <c r="JSQ73" s="439"/>
      <c r="JSR73" s="439"/>
      <c r="JSS73" s="439"/>
      <c r="JST73" s="441"/>
      <c r="JSU73" s="439"/>
      <c r="JSV73" s="439"/>
      <c r="JSW73" s="439"/>
      <c r="JSX73" s="439"/>
      <c r="JSY73" s="439"/>
      <c r="JSZ73" s="439"/>
      <c r="JTA73" s="441"/>
      <c r="JTB73" s="439"/>
      <c r="JTC73" s="439"/>
      <c r="JTD73" s="439"/>
      <c r="JTE73" s="439"/>
      <c r="JTF73" s="439"/>
      <c r="JTG73" s="439"/>
      <c r="JTH73" s="441"/>
      <c r="JTI73" s="439"/>
      <c r="JTJ73" s="439"/>
      <c r="JTK73" s="439"/>
      <c r="JTL73" s="439"/>
      <c r="JTM73" s="439"/>
      <c r="JTN73" s="439"/>
      <c r="JTO73" s="441"/>
      <c r="JTP73" s="439"/>
      <c r="JTQ73" s="439"/>
      <c r="JTR73" s="439"/>
      <c r="JTS73" s="439"/>
      <c r="JTT73" s="439"/>
      <c r="JTU73" s="439"/>
      <c r="JTV73" s="441"/>
      <c r="JTW73" s="439"/>
      <c r="JTX73" s="439"/>
      <c r="JTY73" s="439"/>
      <c r="JTZ73" s="439"/>
      <c r="JUA73" s="439"/>
      <c r="JUB73" s="439"/>
      <c r="JUC73" s="441"/>
      <c r="JUD73" s="439"/>
      <c r="JUE73" s="439"/>
      <c r="JUF73" s="439"/>
      <c r="JUG73" s="439"/>
      <c r="JUH73" s="439"/>
      <c r="JUI73" s="439"/>
      <c r="JUJ73" s="441"/>
      <c r="JUK73" s="439"/>
      <c r="JUL73" s="439"/>
      <c r="JUM73" s="439"/>
      <c r="JUN73" s="439"/>
      <c r="JUO73" s="439"/>
      <c r="JUP73" s="439"/>
      <c r="JUQ73" s="441"/>
      <c r="JUR73" s="439"/>
      <c r="JUS73" s="439"/>
      <c r="JUT73" s="439"/>
      <c r="JUU73" s="439"/>
      <c r="JUV73" s="439"/>
      <c r="JUW73" s="439"/>
      <c r="JUX73" s="441"/>
      <c r="JUY73" s="439"/>
      <c r="JUZ73" s="439"/>
      <c r="JVA73" s="439"/>
      <c r="JVB73" s="439"/>
      <c r="JVC73" s="439"/>
      <c r="JVD73" s="439"/>
      <c r="JVE73" s="441"/>
      <c r="JVF73" s="439"/>
      <c r="JVG73" s="439"/>
      <c r="JVH73" s="439"/>
      <c r="JVI73" s="439"/>
      <c r="JVJ73" s="439"/>
      <c r="JVK73" s="439"/>
      <c r="JVL73" s="441"/>
      <c r="JVM73" s="439"/>
      <c r="JVN73" s="439"/>
      <c r="JVO73" s="439"/>
      <c r="JVP73" s="439"/>
      <c r="JVQ73" s="439"/>
      <c r="JVR73" s="439"/>
      <c r="JVS73" s="441"/>
      <c r="JVT73" s="439"/>
      <c r="JVU73" s="439"/>
      <c r="JVV73" s="439"/>
      <c r="JVW73" s="439"/>
      <c r="JVX73" s="439"/>
      <c r="JVY73" s="439"/>
      <c r="JVZ73" s="441"/>
      <c r="JWA73" s="439"/>
      <c r="JWB73" s="439"/>
      <c r="JWC73" s="439"/>
      <c r="JWD73" s="439"/>
      <c r="JWE73" s="439"/>
      <c r="JWF73" s="439"/>
      <c r="JWG73" s="441"/>
      <c r="JWH73" s="439"/>
      <c r="JWI73" s="439"/>
      <c r="JWJ73" s="439"/>
      <c r="JWK73" s="439"/>
      <c r="JWL73" s="439"/>
      <c r="JWM73" s="439"/>
      <c r="JWN73" s="441"/>
      <c r="JWO73" s="439"/>
      <c r="JWP73" s="439"/>
      <c r="JWQ73" s="439"/>
      <c r="JWR73" s="439"/>
      <c r="JWS73" s="439"/>
      <c r="JWT73" s="439"/>
      <c r="JWU73" s="441"/>
      <c r="JWV73" s="439"/>
      <c r="JWW73" s="439"/>
      <c r="JWX73" s="439"/>
      <c r="JWY73" s="439"/>
      <c r="JWZ73" s="439"/>
      <c r="JXA73" s="439"/>
      <c r="JXB73" s="441"/>
      <c r="JXC73" s="439"/>
      <c r="JXD73" s="439"/>
      <c r="JXE73" s="439"/>
      <c r="JXF73" s="439"/>
      <c r="JXG73" s="439"/>
      <c r="JXH73" s="439"/>
      <c r="JXI73" s="441"/>
      <c r="JXJ73" s="439"/>
      <c r="JXK73" s="439"/>
      <c r="JXL73" s="439"/>
      <c r="JXM73" s="439"/>
      <c r="JXN73" s="439"/>
      <c r="JXO73" s="439"/>
      <c r="JXP73" s="441"/>
      <c r="JXQ73" s="439"/>
      <c r="JXR73" s="439"/>
      <c r="JXS73" s="439"/>
      <c r="JXT73" s="439"/>
      <c r="JXU73" s="439"/>
      <c r="JXV73" s="439"/>
      <c r="JXW73" s="441"/>
      <c r="JXX73" s="439"/>
      <c r="JXY73" s="439"/>
      <c r="JXZ73" s="439"/>
      <c r="JYA73" s="439"/>
      <c r="JYB73" s="439"/>
      <c r="JYC73" s="439"/>
      <c r="JYD73" s="441"/>
      <c r="JYE73" s="439"/>
      <c r="JYF73" s="439"/>
      <c r="JYG73" s="439"/>
      <c r="JYH73" s="439"/>
      <c r="JYI73" s="439"/>
      <c r="JYJ73" s="439"/>
      <c r="JYK73" s="441"/>
      <c r="JYL73" s="439"/>
      <c r="JYM73" s="439"/>
      <c r="JYN73" s="439"/>
      <c r="JYO73" s="439"/>
      <c r="JYP73" s="439"/>
      <c r="JYQ73" s="439"/>
      <c r="JYR73" s="441"/>
      <c r="JYS73" s="439"/>
      <c r="JYT73" s="439"/>
      <c r="JYU73" s="439"/>
      <c r="JYV73" s="439"/>
      <c r="JYW73" s="439"/>
      <c r="JYX73" s="439"/>
      <c r="JYY73" s="441"/>
      <c r="JYZ73" s="439"/>
      <c r="JZA73" s="439"/>
      <c r="JZB73" s="439"/>
      <c r="JZC73" s="439"/>
      <c r="JZD73" s="439"/>
      <c r="JZE73" s="439"/>
      <c r="JZF73" s="441"/>
      <c r="JZG73" s="439"/>
      <c r="JZH73" s="439"/>
      <c r="JZI73" s="439"/>
      <c r="JZJ73" s="439"/>
      <c r="JZK73" s="439"/>
      <c r="JZL73" s="439"/>
      <c r="JZM73" s="441"/>
      <c r="JZN73" s="439"/>
      <c r="JZO73" s="439"/>
      <c r="JZP73" s="439"/>
      <c r="JZQ73" s="439"/>
      <c r="JZR73" s="439"/>
      <c r="JZS73" s="439"/>
      <c r="JZT73" s="441"/>
      <c r="JZU73" s="439"/>
      <c r="JZV73" s="439"/>
      <c r="JZW73" s="439"/>
      <c r="JZX73" s="439"/>
      <c r="JZY73" s="439"/>
      <c r="JZZ73" s="439"/>
      <c r="KAA73" s="441"/>
      <c r="KAB73" s="439"/>
      <c r="KAC73" s="439"/>
      <c r="KAD73" s="439"/>
      <c r="KAE73" s="439"/>
      <c r="KAF73" s="439"/>
      <c r="KAG73" s="439"/>
      <c r="KAH73" s="441"/>
      <c r="KAI73" s="439"/>
      <c r="KAJ73" s="439"/>
      <c r="KAK73" s="439"/>
      <c r="KAL73" s="439"/>
      <c r="KAM73" s="439"/>
      <c r="KAN73" s="439"/>
      <c r="KAO73" s="441"/>
      <c r="KAP73" s="439"/>
      <c r="KAQ73" s="439"/>
      <c r="KAR73" s="439"/>
      <c r="KAS73" s="439"/>
      <c r="KAT73" s="439"/>
      <c r="KAU73" s="439"/>
      <c r="KAV73" s="441"/>
      <c r="KAW73" s="439"/>
      <c r="KAX73" s="439"/>
      <c r="KAY73" s="439"/>
      <c r="KAZ73" s="439"/>
      <c r="KBA73" s="439"/>
      <c r="KBB73" s="439"/>
      <c r="KBC73" s="441"/>
      <c r="KBD73" s="439"/>
      <c r="KBE73" s="439"/>
      <c r="KBF73" s="439"/>
      <c r="KBG73" s="439"/>
      <c r="KBH73" s="439"/>
      <c r="KBI73" s="439"/>
      <c r="KBJ73" s="441"/>
      <c r="KBK73" s="439"/>
      <c r="KBL73" s="439"/>
      <c r="KBM73" s="439"/>
      <c r="KBN73" s="439"/>
      <c r="KBO73" s="439"/>
      <c r="KBP73" s="439"/>
      <c r="KBQ73" s="441"/>
      <c r="KBR73" s="439"/>
      <c r="KBS73" s="439"/>
      <c r="KBT73" s="439"/>
      <c r="KBU73" s="439"/>
      <c r="KBV73" s="439"/>
      <c r="KBW73" s="439"/>
      <c r="KBX73" s="441"/>
      <c r="KBY73" s="439"/>
      <c r="KBZ73" s="439"/>
      <c r="KCA73" s="439"/>
      <c r="KCB73" s="439"/>
      <c r="KCC73" s="439"/>
      <c r="KCD73" s="439"/>
      <c r="KCE73" s="441"/>
      <c r="KCF73" s="439"/>
      <c r="KCG73" s="439"/>
      <c r="KCH73" s="439"/>
      <c r="KCI73" s="439"/>
      <c r="KCJ73" s="439"/>
      <c r="KCK73" s="439"/>
      <c r="KCL73" s="441"/>
      <c r="KCM73" s="439"/>
      <c r="KCN73" s="439"/>
      <c r="KCO73" s="439"/>
      <c r="KCP73" s="439"/>
      <c r="KCQ73" s="439"/>
      <c r="KCR73" s="439"/>
      <c r="KCS73" s="441"/>
      <c r="KCT73" s="439"/>
      <c r="KCU73" s="439"/>
      <c r="KCV73" s="439"/>
      <c r="KCW73" s="439"/>
      <c r="KCX73" s="439"/>
      <c r="KCY73" s="439"/>
      <c r="KCZ73" s="441"/>
      <c r="KDA73" s="439"/>
      <c r="KDB73" s="439"/>
      <c r="KDC73" s="439"/>
      <c r="KDD73" s="439"/>
      <c r="KDE73" s="439"/>
      <c r="KDF73" s="439"/>
      <c r="KDG73" s="441"/>
      <c r="KDH73" s="439"/>
      <c r="KDI73" s="439"/>
      <c r="KDJ73" s="439"/>
      <c r="KDK73" s="439"/>
      <c r="KDL73" s="439"/>
      <c r="KDM73" s="439"/>
      <c r="KDN73" s="441"/>
      <c r="KDO73" s="439"/>
      <c r="KDP73" s="439"/>
      <c r="KDQ73" s="439"/>
      <c r="KDR73" s="439"/>
      <c r="KDS73" s="439"/>
      <c r="KDT73" s="439"/>
      <c r="KDU73" s="441"/>
      <c r="KDV73" s="439"/>
      <c r="KDW73" s="439"/>
      <c r="KDX73" s="439"/>
      <c r="KDY73" s="439"/>
      <c r="KDZ73" s="439"/>
      <c r="KEA73" s="439"/>
      <c r="KEB73" s="441"/>
      <c r="KEC73" s="439"/>
      <c r="KED73" s="439"/>
      <c r="KEE73" s="439"/>
      <c r="KEF73" s="439"/>
      <c r="KEG73" s="439"/>
      <c r="KEH73" s="439"/>
      <c r="KEI73" s="441"/>
      <c r="KEJ73" s="439"/>
      <c r="KEK73" s="439"/>
      <c r="KEL73" s="439"/>
      <c r="KEM73" s="439"/>
      <c r="KEN73" s="439"/>
      <c r="KEO73" s="439"/>
      <c r="KEP73" s="441"/>
      <c r="KEQ73" s="439"/>
      <c r="KER73" s="439"/>
      <c r="KES73" s="439"/>
      <c r="KET73" s="439"/>
      <c r="KEU73" s="439"/>
      <c r="KEV73" s="439"/>
      <c r="KEW73" s="441"/>
      <c r="KEX73" s="439"/>
      <c r="KEY73" s="439"/>
      <c r="KEZ73" s="439"/>
      <c r="KFA73" s="439"/>
      <c r="KFB73" s="439"/>
      <c r="KFC73" s="439"/>
      <c r="KFD73" s="441"/>
      <c r="KFE73" s="439"/>
      <c r="KFF73" s="439"/>
      <c r="KFG73" s="439"/>
      <c r="KFH73" s="439"/>
      <c r="KFI73" s="439"/>
      <c r="KFJ73" s="439"/>
      <c r="KFK73" s="441"/>
      <c r="KFL73" s="439"/>
      <c r="KFM73" s="439"/>
      <c r="KFN73" s="439"/>
      <c r="KFO73" s="439"/>
      <c r="KFP73" s="439"/>
      <c r="KFQ73" s="439"/>
      <c r="KFR73" s="441"/>
      <c r="KFS73" s="439"/>
      <c r="KFT73" s="439"/>
      <c r="KFU73" s="439"/>
      <c r="KFV73" s="439"/>
      <c r="KFW73" s="439"/>
      <c r="KFX73" s="439"/>
      <c r="KFY73" s="441"/>
      <c r="KFZ73" s="439"/>
      <c r="KGA73" s="439"/>
      <c r="KGB73" s="439"/>
      <c r="KGC73" s="439"/>
      <c r="KGD73" s="439"/>
      <c r="KGE73" s="439"/>
      <c r="KGF73" s="441"/>
      <c r="KGG73" s="439"/>
      <c r="KGH73" s="439"/>
      <c r="KGI73" s="439"/>
      <c r="KGJ73" s="439"/>
      <c r="KGK73" s="439"/>
      <c r="KGL73" s="439"/>
      <c r="KGM73" s="441"/>
      <c r="KGN73" s="439"/>
      <c r="KGO73" s="439"/>
      <c r="KGP73" s="439"/>
      <c r="KGQ73" s="439"/>
      <c r="KGR73" s="439"/>
      <c r="KGS73" s="439"/>
      <c r="KGT73" s="441"/>
      <c r="KGU73" s="439"/>
      <c r="KGV73" s="439"/>
      <c r="KGW73" s="439"/>
      <c r="KGX73" s="439"/>
      <c r="KGY73" s="439"/>
      <c r="KGZ73" s="439"/>
      <c r="KHA73" s="441"/>
      <c r="KHB73" s="439"/>
      <c r="KHC73" s="439"/>
      <c r="KHD73" s="439"/>
      <c r="KHE73" s="439"/>
      <c r="KHF73" s="439"/>
      <c r="KHG73" s="439"/>
      <c r="KHH73" s="441"/>
      <c r="KHI73" s="439"/>
      <c r="KHJ73" s="439"/>
      <c r="KHK73" s="439"/>
      <c r="KHL73" s="439"/>
      <c r="KHM73" s="439"/>
      <c r="KHN73" s="439"/>
      <c r="KHO73" s="441"/>
      <c r="KHP73" s="439"/>
      <c r="KHQ73" s="439"/>
      <c r="KHR73" s="439"/>
      <c r="KHS73" s="439"/>
      <c r="KHT73" s="439"/>
      <c r="KHU73" s="439"/>
      <c r="KHV73" s="441"/>
      <c r="KHW73" s="439"/>
      <c r="KHX73" s="439"/>
      <c r="KHY73" s="439"/>
      <c r="KHZ73" s="439"/>
      <c r="KIA73" s="439"/>
      <c r="KIB73" s="439"/>
      <c r="KIC73" s="441"/>
      <c r="KID73" s="439"/>
      <c r="KIE73" s="439"/>
      <c r="KIF73" s="439"/>
      <c r="KIG73" s="439"/>
      <c r="KIH73" s="439"/>
      <c r="KII73" s="439"/>
      <c r="KIJ73" s="441"/>
      <c r="KIK73" s="439"/>
      <c r="KIL73" s="439"/>
      <c r="KIM73" s="439"/>
      <c r="KIN73" s="439"/>
      <c r="KIO73" s="439"/>
      <c r="KIP73" s="439"/>
      <c r="KIQ73" s="441"/>
      <c r="KIR73" s="439"/>
      <c r="KIS73" s="439"/>
      <c r="KIT73" s="439"/>
      <c r="KIU73" s="439"/>
      <c r="KIV73" s="439"/>
      <c r="KIW73" s="439"/>
      <c r="KIX73" s="441"/>
      <c r="KIY73" s="439"/>
      <c r="KIZ73" s="439"/>
      <c r="KJA73" s="439"/>
      <c r="KJB73" s="439"/>
      <c r="KJC73" s="439"/>
      <c r="KJD73" s="439"/>
      <c r="KJE73" s="441"/>
      <c r="KJF73" s="439"/>
      <c r="KJG73" s="439"/>
      <c r="KJH73" s="439"/>
      <c r="KJI73" s="439"/>
      <c r="KJJ73" s="439"/>
      <c r="KJK73" s="439"/>
      <c r="KJL73" s="441"/>
      <c r="KJM73" s="439"/>
      <c r="KJN73" s="439"/>
      <c r="KJO73" s="439"/>
      <c r="KJP73" s="439"/>
      <c r="KJQ73" s="439"/>
      <c r="KJR73" s="439"/>
      <c r="KJS73" s="441"/>
      <c r="KJT73" s="439"/>
      <c r="KJU73" s="439"/>
      <c r="KJV73" s="439"/>
      <c r="KJW73" s="439"/>
      <c r="KJX73" s="439"/>
      <c r="KJY73" s="439"/>
      <c r="KJZ73" s="441"/>
      <c r="KKA73" s="439"/>
      <c r="KKB73" s="439"/>
      <c r="KKC73" s="439"/>
      <c r="KKD73" s="439"/>
      <c r="KKE73" s="439"/>
      <c r="KKF73" s="439"/>
      <c r="KKG73" s="441"/>
      <c r="KKH73" s="439"/>
      <c r="KKI73" s="439"/>
      <c r="KKJ73" s="439"/>
      <c r="KKK73" s="439"/>
      <c r="KKL73" s="439"/>
      <c r="KKM73" s="439"/>
      <c r="KKN73" s="441"/>
      <c r="KKO73" s="439"/>
      <c r="KKP73" s="439"/>
      <c r="KKQ73" s="439"/>
      <c r="KKR73" s="439"/>
      <c r="KKS73" s="439"/>
      <c r="KKT73" s="439"/>
      <c r="KKU73" s="441"/>
      <c r="KKV73" s="439"/>
      <c r="KKW73" s="439"/>
      <c r="KKX73" s="439"/>
      <c r="KKY73" s="439"/>
      <c r="KKZ73" s="439"/>
      <c r="KLA73" s="439"/>
      <c r="KLB73" s="441"/>
      <c r="KLC73" s="439"/>
      <c r="KLD73" s="439"/>
      <c r="KLE73" s="439"/>
      <c r="KLF73" s="439"/>
      <c r="KLG73" s="439"/>
      <c r="KLH73" s="439"/>
      <c r="KLI73" s="441"/>
      <c r="KLJ73" s="439"/>
      <c r="KLK73" s="439"/>
      <c r="KLL73" s="439"/>
      <c r="KLM73" s="439"/>
      <c r="KLN73" s="439"/>
      <c r="KLO73" s="439"/>
      <c r="KLP73" s="441"/>
      <c r="KLQ73" s="439"/>
      <c r="KLR73" s="439"/>
      <c r="KLS73" s="439"/>
      <c r="KLT73" s="439"/>
      <c r="KLU73" s="439"/>
      <c r="KLV73" s="439"/>
      <c r="KLW73" s="441"/>
      <c r="KLX73" s="439"/>
      <c r="KLY73" s="439"/>
      <c r="KLZ73" s="439"/>
      <c r="KMA73" s="439"/>
      <c r="KMB73" s="439"/>
      <c r="KMC73" s="439"/>
      <c r="KMD73" s="441"/>
      <c r="KME73" s="439"/>
      <c r="KMF73" s="439"/>
      <c r="KMG73" s="439"/>
      <c r="KMH73" s="439"/>
      <c r="KMI73" s="439"/>
      <c r="KMJ73" s="439"/>
      <c r="KMK73" s="441"/>
      <c r="KML73" s="439"/>
      <c r="KMM73" s="439"/>
      <c r="KMN73" s="439"/>
      <c r="KMO73" s="439"/>
      <c r="KMP73" s="439"/>
      <c r="KMQ73" s="439"/>
      <c r="KMR73" s="441"/>
      <c r="KMS73" s="439"/>
      <c r="KMT73" s="439"/>
      <c r="KMU73" s="439"/>
      <c r="KMV73" s="439"/>
      <c r="KMW73" s="439"/>
      <c r="KMX73" s="439"/>
      <c r="KMY73" s="441"/>
      <c r="KMZ73" s="439"/>
      <c r="KNA73" s="439"/>
      <c r="KNB73" s="439"/>
      <c r="KNC73" s="439"/>
      <c r="KND73" s="439"/>
      <c r="KNE73" s="439"/>
      <c r="KNF73" s="441"/>
      <c r="KNG73" s="439"/>
      <c r="KNH73" s="439"/>
      <c r="KNI73" s="439"/>
      <c r="KNJ73" s="439"/>
      <c r="KNK73" s="439"/>
      <c r="KNL73" s="439"/>
      <c r="KNM73" s="441"/>
      <c r="KNN73" s="439"/>
      <c r="KNO73" s="439"/>
      <c r="KNP73" s="439"/>
      <c r="KNQ73" s="439"/>
      <c r="KNR73" s="439"/>
      <c r="KNS73" s="439"/>
      <c r="KNT73" s="441"/>
      <c r="KNU73" s="439"/>
      <c r="KNV73" s="439"/>
      <c r="KNW73" s="439"/>
      <c r="KNX73" s="439"/>
      <c r="KNY73" s="439"/>
      <c r="KNZ73" s="439"/>
      <c r="KOA73" s="441"/>
      <c r="KOB73" s="439"/>
      <c r="KOC73" s="439"/>
      <c r="KOD73" s="439"/>
      <c r="KOE73" s="439"/>
      <c r="KOF73" s="439"/>
      <c r="KOG73" s="439"/>
      <c r="KOH73" s="441"/>
      <c r="KOI73" s="439"/>
      <c r="KOJ73" s="439"/>
      <c r="KOK73" s="439"/>
      <c r="KOL73" s="439"/>
      <c r="KOM73" s="439"/>
      <c r="KON73" s="439"/>
      <c r="KOO73" s="441"/>
      <c r="KOP73" s="439"/>
      <c r="KOQ73" s="439"/>
      <c r="KOR73" s="439"/>
      <c r="KOS73" s="439"/>
      <c r="KOT73" s="439"/>
      <c r="KOU73" s="439"/>
      <c r="KOV73" s="441"/>
      <c r="KOW73" s="439"/>
      <c r="KOX73" s="439"/>
      <c r="KOY73" s="439"/>
      <c r="KOZ73" s="439"/>
      <c r="KPA73" s="439"/>
      <c r="KPB73" s="439"/>
      <c r="KPC73" s="441"/>
      <c r="KPD73" s="439"/>
      <c r="KPE73" s="439"/>
      <c r="KPF73" s="439"/>
      <c r="KPG73" s="439"/>
      <c r="KPH73" s="439"/>
      <c r="KPI73" s="439"/>
      <c r="KPJ73" s="441"/>
      <c r="KPK73" s="439"/>
      <c r="KPL73" s="439"/>
      <c r="KPM73" s="439"/>
      <c r="KPN73" s="439"/>
      <c r="KPO73" s="439"/>
      <c r="KPP73" s="439"/>
      <c r="KPQ73" s="441"/>
      <c r="KPR73" s="439"/>
      <c r="KPS73" s="439"/>
      <c r="KPT73" s="439"/>
      <c r="KPU73" s="439"/>
      <c r="KPV73" s="439"/>
      <c r="KPW73" s="439"/>
      <c r="KPX73" s="441"/>
      <c r="KPY73" s="439"/>
      <c r="KPZ73" s="439"/>
      <c r="KQA73" s="439"/>
      <c r="KQB73" s="439"/>
      <c r="KQC73" s="439"/>
      <c r="KQD73" s="439"/>
      <c r="KQE73" s="441"/>
      <c r="KQF73" s="439"/>
      <c r="KQG73" s="439"/>
      <c r="KQH73" s="439"/>
      <c r="KQI73" s="439"/>
      <c r="KQJ73" s="439"/>
      <c r="KQK73" s="439"/>
      <c r="KQL73" s="441"/>
      <c r="KQM73" s="439"/>
      <c r="KQN73" s="439"/>
      <c r="KQO73" s="439"/>
      <c r="KQP73" s="439"/>
      <c r="KQQ73" s="439"/>
      <c r="KQR73" s="439"/>
      <c r="KQS73" s="441"/>
      <c r="KQT73" s="439"/>
      <c r="KQU73" s="439"/>
      <c r="KQV73" s="439"/>
      <c r="KQW73" s="439"/>
      <c r="KQX73" s="439"/>
      <c r="KQY73" s="439"/>
      <c r="KQZ73" s="441"/>
      <c r="KRA73" s="439"/>
      <c r="KRB73" s="439"/>
      <c r="KRC73" s="439"/>
      <c r="KRD73" s="439"/>
      <c r="KRE73" s="439"/>
      <c r="KRF73" s="439"/>
      <c r="KRG73" s="441"/>
      <c r="KRH73" s="439"/>
      <c r="KRI73" s="439"/>
      <c r="KRJ73" s="439"/>
      <c r="KRK73" s="439"/>
      <c r="KRL73" s="439"/>
      <c r="KRM73" s="439"/>
      <c r="KRN73" s="441"/>
      <c r="KRO73" s="439"/>
      <c r="KRP73" s="439"/>
      <c r="KRQ73" s="439"/>
      <c r="KRR73" s="439"/>
      <c r="KRS73" s="439"/>
      <c r="KRT73" s="439"/>
      <c r="KRU73" s="441"/>
      <c r="KRV73" s="439"/>
      <c r="KRW73" s="439"/>
      <c r="KRX73" s="439"/>
      <c r="KRY73" s="439"/>
      <c r="KRZ73" s="439"/>
      <c r="KSA73" s="439"/>
      <c r="KSB73" s="441"/>
      <c r="KSC73" s="439"/>
      <c r="KSD73" s="439"/>
      <c r="KSE73" s="439"/>
      <c r="KSF73" s="439"/>
      <c r="KSG73" s="439"/>
      <c r="KSH73" s="439"/>
      <c r="KSI73" s="441"/>
      <c r="KSJ73" s="439"/>
      <c r="KSK73" s="439"/>
      <c r="KSL73" s="439"/>
      <c r="KSM73" s="439"/>
      <c r="KSN73" s="439"/>
      <c r="KSO73" s="439"/>
      <c r="KSP73" s="441"/>
      <c r="KSQ73" s="439"/>
      <c r="KSR73" s="439"/>
      <c r="KSS73" s="439"/>
      <c r="KST73" s="439"/>
      <c r="KSU73" s="439"/>
      <c r="KSV73" s="439"/>
      <c r="KSW73" s="441"/>
      <c r="KSX73" s="439"/>
      <c r="KSY73" s="439"/>
      <c r="KSZ73" s="439"/>
      <c r="KTA73" s="439"/>
      <c r="KTB73" s="439"/>
      <c r="KTC73" s="439"/>
      <c r="KTD73" s="441"/>
      <c r="KTE73" s="439"/>
      <c r="KTF73" s="439"/>
      <c r="KTG73" s="439"/>
      <c r="KTH73" s="439"/>
      <c r="KTI73" s="439"/>
      <c r="KTJ73" s="439"/>
      <c r="KTK73" s="441"/>
      <c r="KTL73" s="439"/>
      <c r="KTM73" s="439"/>
      <c r="KTN73" s="439"/>
      <c r="KTO73" s="439"/>
      <c r="KTP73" s="439"/>
      <c r="KTQ73" s="439"/>
      <c r="KTR73" s="441"/>
      <c r="KTS73" s="439"/>
      <c r="KTT73" s="439"/>
      <c r="KTU73" s="439"/>
      <c r="KTV73" s="439"/>
      <c r="KTW73" s="439"/>
      <c r="KTX73" s="439"/>
      <c r="KTY73" s="441"/>
      <c r="KTZ73" s="439"/>
      <c r="KUA73" s="439"/>
      <c r="KUB73" s="439"/>
      <c r="KUC73" s="439"/>
      <c r="KUD73" s="439"/>
      <c r="KUE73" s="439"/>
      <c r="KUF73" s="441"/>
      <c r="KUG73" s="439"/>
      <c r="KUH73" s="439"/>
      <c r="KUI73" s="439"/>
      <c r="KUJ73" s="439"/>
      <c r="KUK73" s="439"/>
      <c r="KUL73" s="439"/>
      <c r="KUM73" s="441"/>
      <c r="KUN73" s="439"/>
      <c r="KUO73" s="439"/>
      <c r="KUP73" s="439"/>
      <c r="KUQ73" s="439"/>
      <c r="KUR73" s="439"/>
      <c r="KUS73" s="439"/>
      <c r="KUT73" s="441"/>
      <c r="KUU73" s="439"/>
      <c r="KUV73" s="439"/>
      <c r="KUW73" s="439"/>
      <c r="KUX73" s="439"/>
      <c r="KUY73" s="439"/>
      <c r="KUZ73" s="439"/>
      <c r="KVA73" s="441"/>
      <c r="KVB73" s="439"/>
      <c r="KVC73" s="439"/>
      <c r="KVD73" s="439"/>
      <c r="KVE73" s="439"/>
      <c r="KVF73" s="439"/>
      <c r="KVG73" s="439"/>
      <c r="KVH73" s="441"/>
      <c r="KVI73" s="439"/>
      <c r="KVJ73" s="439"/>
      <c r="KVK73" s="439"/>
      <c r="KVL73" s="439"/>
      <c r="KVM73" s="439"/>
      <c r="KVN73" s="439"/>
      <c r="KVO73" s="441"/>
      <c r="KVP73" s="439"/>
      <c r="KVQ73" s="439"/>
      <c r="KVR73" s="439"/>
      <c r="KVS73" s="439"/>
      <c r="KVT73" s="439"/>
      <c r="KVU73" s="439"/>
      <c r="KVV73" s="441"/>
      <c r="KVW73" s="439"/>
      <c r="KVX73" s="439"/>
      <c r="KVY73" s="439"/>
      <c r="KVZ73" s="439"/>
      <c r="KWA73" s="439"/>
      <c r="KWB73" s="439"/>
      <c r="KWC73" s="441"/>
      <c r="KWD73" s="439"/>
      <c r="KWE73" s="439"/>
      <c r="KWF73" s="439"/>
      <c r="KWG73" s="439"/>
      <c r="KWH73" s="439"/>
      <c r="KWI73" s="439"/>
      <c r="KWJ73" s="441"/>
      <c r="KWK73" s="439"/>
      <c r="KWL73" s="439"/>
      <c r="KWM73" s="439"/>
      <c r="KWN73" s="439"/>
      <c r="KWO73" s="439"/>
      <c r="KWP73" s="439"/>
      <c r="KWQ73" s="441"/>
      <c r="KWR73" s="439"/>
      <c r="KWS73" s="439"/>
      <c r="KWT73" s="439"/>
      <c r="KWU73" s="439"/>
      <c r="KWV73" s="439"/>
      <c r="KWW73" s="439"/>
      <c r="KWX73" s="441"/>
      <c r="KWY73" s="439"/>
      <c r="KWZ73" s="439"/>
      <c r="KXA73" s="439"/>
      <c r="KXB73" s="439"/>
      <c r="KXC73" s="439"/>
      <c r="KXD73" s="439"/>
      <c r="KXE73" s="441"/>
      <c r="KXF73" s="439"/>
      <c r="KXG73" s="439"/>
      <c r="KXH73" s="439"/>
      <c r="KXI73" s="439"/>
      <c r="KXJ73" s="439"/>
      <c r="KXK73" s="439"/>
      <c r="KXL73" s="441"/>
      <c r="KXM73" s="439"/>
      <c r="KXN73" s="439"/>
      <c r="KXO73" s="439"/>
      <c r="KXP73" s="439"/>
      <c r="KXQ73" s="439"/>
      <c r="KXR73" s="439"/>
      <c r="KXS73" s="441"/>
      <c r="KXT73" s="439"/>
      <c r="KXU73" s="439"/>
      <c r="KXV73" s="439"/>
      <c r="KXW73" s="439"/>
      <c r="KXX73" s="439"/>
      <c r="KXY73" s="439"/>
      <c r="KXZ73" s="441"/>
      <c r="KYA73" s="439"/>
      <c r="KYB73" s="439"/>
      <c r="KYC73" s="439"/>
      <c r="KYD73" s="439"/>
      <c r="KYE73" s="439"/>
      <c r="KYF73" s="439"/>
      <c r="KYG73" s="441"/>
      <c r="KYH73" s="439"/>
      <c r="KYI73" s="439"/>
      <c r="KYJ73" s="439"/>
      <c r="KYK73" s="439"/>
      <c r="KYL73" s="439"/>
      <c r="KYM73" s="439"/>
      <c r="KYN73" s="441"/>
      <c r="KYO73" s="439"/>
      <c r="KYP73" s="439"/>
      <c r="KYQ73" s="439"/>
      <c r="KYR73" s="439"/>
      <c r="KYS73" s="439"/>
      <c r="KYT73" s="439"/>
      <c r="KYU73" s="441"/>
      <c r="KYV73" s="439"/>
      <c r="KYW73" s="439"/>
      <c r="KYX73" s="439"/>
      <c r="KYY73" s="439"/>
      <c r="KYZ73" s="439"/>
      <c r="KZA73" s="439"/>
      <c r="KZB73" s="441"/>
      <c r="KZC73" s="439"/>
      <c r="KZD73" s="439"/>
      <c r="KZE73" s="439"/>
      <c r="KZF73" s="439"/>
      <c r="KZG73" s="439"/>
      <c r="KZH73" s="439"/>
      <c r="KZI73" s="441"/>
      <c r="KZJ73" s="439"/>
      <c r="KZK73" s="439"/>
      <c r="KZL73" s="439"/>
      <c r="KZM73" s="439"/>
      <c r="KZN73" s="439"/>
      <c r="KZO73" s="439"/>
      <c r="KZP73" s="441"/>
      <c r="KZQ73" s="439"/>
      <c r="KZR73" s="439"/>
      <c r="KZS73" s="439"/>
      <c r="KZT73" s="439"/>
      <c r="KZU73" s="439"/>
      <c r="KZV73" s="439"/>
      <c r="KZW73" s="441"/>
      <c r="KZX73" s="439"/>
      <c r="KZY73" s="439"/>
      <c r="KZZ73" s="439"/>
      <c r="LAA73" s="439"/>
      <c r="LAB73" s="439"/>
      <c r="LAC73" s="439"/>
      <c r="LAD73" s="441"/>
      <c r="LAE73" s="439"/>
      <c r="LAF73" s="439"/>
      <c r="LAG73" s="439"/>
      <c r="LAH73" s="439"/>
      <c r="LAI73" s="439"/>
      <c r="LAJ73" s="439"/>
      <c r="LAK73" s="441"/>
      <c r="LAL73" s="439"/>
      <c r="LAM73" s="439"/>
      <c r="LAN73" s="439"/>
      <c r="LAO73" s="439"/>
      <c r="LAP73" s="439"/>
      <c r="LAQ73" s="439"/>
      <c r="LAR73" s="441"/>
      <c r="LAS73" s="439"/>
      <c r="LAT73" s="439"/>
      <c r="LAU73" s="439"/>
      <c r="LAV73" s="439"/>
      <c r="LAW73" s="439"/>
      <c r="LAX73" s="439"/>
      <c r="LAY73" s="441"/>
      <c r="LAZ73" s="439"/>
      <c r="LBA73" s="439"/>
      <c r="LBB73" s="439"/>
      <c r="LBC73" s="439"/>
      <c r="LBD73" s="439"/>
      <c r="LBE73" s="439"/>
      <c r="LBF73" s="441"/>
      <c r="LBG73" s="439"/>
      <c r="LBH73" s="439"/>
      <c r="LBI73" s="439"/>
      <c r="LBJ73" s="439"/>
      <c r="LBK73" s="439"/>
      <c r="LBL73" s="439"/>
      <c r="LBM73" s="441"/>
      <c r="LBN73" s="439"/>
      <c r="LBO73" s="439"/>
      <c r="LBP73" s="439"/>
      <c r="LBQ73" s="439"/>
      <c r="LBR73" s="439"/>
      <c r="LBS73" s="439"/>
      <c r="LBT73" s="441"/>
      <c r="LBU73" s="439"/>
      <c r="LBV73" s="439"/>
      <c r="LBW73" s="439"/>
      <c r="LBX73" s="439"/>
      <c r="LBY73" s="439"/>
      <c r="LBZ73" s="439"/>
      <c r="LCA73" s="441"/>
      <c r="LCB73" s="439"/>
      <c r="LCC73" s="439"/>
      <c r="LCD73" s="439"/>
      <c r="LCE73" s="439"/>
      <c r="LCF73" s="439"/>
      <c r="LCG73" s="439"/>
      <c r="LCH73" s="441"/>
      <c r="LCI73" s="439"/>
      <c r="LCJ73" s="439"/>
      <c r="LCK73" s="439"/>
      <c r="LCL73" s="439"/>
      <c r="LCM73" s="439"/>
      <c r="LCN73" s="439"/>
      <c r="LCO73" s="441"/>
      <c r="LCP73" s="439"/>
      <c r="LCQ73" s="439"/>
      <c r="LCR73" s="439"/>
      <c r="LCS73" s="439"/>
      <c r="LCT73" s="439"/>
      <c r="LCU73" s="439"/>
      <c r="LCV73" s="441"/>
      <c r="LCW73" s="439"/>
      <c r="LCX73" s="439"/>
      <c r="LCY73" s="439"/>
      <c r="LCZ73" s="439"/>
      <c r="LDA73" s="439"/>
      <c r="LDB73" s="439"/>
      <c r="LDC73" s="441"/>
      <c r="LDD73" s="439"/>
      <c r="LDE73" s="439"/>
      <c r="LDF73" s="439"/>
      <c r="LDG73" s="439"/>
      <c r="LDH73" s="439"/>
      <c r="LDI73" s="439"/>
      <c r="LDJ73" s="441"/>
      <c r="LDK73" s="439"/>
      <c r="LDL73" s="439"/>
      <c r="LDM73" s="439"/>
      <c r="LDN73" s="439"/>
      <c r="LDO73" s="439"/>
      <c r="LDP73" s="439"/>
      <c r="LDQ73" s="441"/>
      <c r="LDR73" s="439"/>
      <c r="LDS73" s="439"/>
      <c r="LDT73" s="439"/>
      <c r="LDU73" s="439"/>
      <c r="LDV73" s="439"/>
      <c r="LDW73" s="439"/>
      <c r="LDX73" s="441"/>
      <c r="LDY73" s="439"/>
      <c r="LDZ73" s="439"/>
      <c r="LEA73" s="439"/>
      <c r="LEB73" s="439"/>
      <c r="LEC73" s="439"/>
      <c r="LED73" s="439"/>
      <c r="LEE73" s="441"/>
      <c r="LEF73" s="439"/>
      <c r="LEG73" s="439"/>
      <c r="LEH73" s="439"/>
      <c r="LEI73" s="439"/>
      <c r="LEJ73" s="439"/>
      <c r="LEK73" s="439"/>
      <c r="LEL73" s="441"/>
      <c r="LEM73" s="439"/>
      <c r="LEN73" s="439"/>
      <c r="LEO73" s="439"/>
      <c r="LEP73" s="439"/>
      <c r="LEQ73" s="439"/>
      <c r="LER73" s="439"/>
      <c r="LES73" s="441"/>
      <c r="LET73" s="439"/>
      <c r="LEU73" s="439"/>
      <c r="LEV73" s="439"/>
      <c r="LEW73" s="439"/>
      <c r="LEX73" s="439"/>
      <c r="LEY73" s="439"/>
      <c r="LEZ73" s="441"/>
      <c r="LFA73" s="439"/>
      <c r="LFB73" s="439"/>
      <c r="LFC73" s="439"/>
      <c r="LFD73" s="439"/>
      <c r="LFE73" s="439"/>
      <c r="LFF73" s="439"/>
      <c r="LFG73" s="441"/>
      <c r="LFH73" s="439"/>
      <c r="LFI73" s="439"/>
      <c r="LFJ73" s="439"/>
      <c r="LFK73" s="439"/>
      <c r="LFL73" s="439"/>
      <c r="LFM73" s="439"/>
      <c r="LFN73" s="441"/>
      <c r="LFO73" s="439"/>
      <c r="LFP73" s="439"/>
      <c r="LFQ73" s="439"/>
      <c r="LFR73" s="439"/>
      <c r="LFS73" s="439"/>
      <c r="LFT73" s="439"/>
      <c r="LFU73" s="441"/>
      <c r="LFV73" s="439"/>
      <c r="LFW73" s="439"/>
      <c r="LFX73" s="439"/>
      <c r="LFY73" s="439"/>
      <c r="LFZ73" s="439"/>
      <c r="LGA73" s="439"/>
      <c r="LGB73" s="441"/>
      <c r="LGC73" s="439"/>
      <c r="LGD73" s="439"/>
      <c r="LGE73" s="439"/>
      <c r="LGF73" s="439"/>
      <c r="LGG73" s="439"/>
      <c r="LGH73" s="439"/>
      <c r="LGI73" s="441"/>
      <c r="LGJ73" s="439"/>
      <c r="LGK73" s="439"/>
      <c r="LGL73" s="439"/>
      <c r="LGM73" s="439"/>
      <c r="LGN73" s="439"/>
      <c r="LGO73" s="439"/>
      <c r="LGP73" s="441"/>
      <c r="LGQ73" s="439"/>
      <c r="LGR73" s="439"/>
      <c r="LGS73" s="439"/>
      <c r="LGT73" s="439"/>
      <c r="LGU73" s="439"/>
      <c r="LGV73" s="439"/>
      <c r="LGW73" s="441"/>
      <c r="LGX73" s="439"/>
      <c r="LGY73" s="439"/>
      <c r="LGZ73" s="439"/>
      <c r="LHA73" s="439"/>
      <c r="LHB73" s="439"/>
      <c r="LHC73" s="439"/>
      <c r="LHD73" s="441"/>
      <c r="LHE73" s="439"/>
      <c r="LHF73" s="439"/>
      <c r="LHG73" s="439"/>
      <c r="LHH73" s="439"/>
      <c r="LHI73" s="439"/>
      <c r="LHJ73" s="439"/>
      <c r="LHK73" s="441"/>
      <c r="LHL73" s="439"/>
      <c r="LHM73" s="439"/>
      <c r="LHN73" s="439"/>
      <c r="LHO73" s="439"/>
      <c r="LHP73" s="439"/>
      <c r="LHQ73" s="439"/>
      <c r="LHR73" s="441"/>
      <c r="LHS73" s="439"/>
      <c r="LHT73" s="439"/>
      <c r="LHU73" s="439"/>
      <c r="LHV73" s="439"/>
      <c r="LHW73" s="439"/>
      <c r="LHX73" s="439"/>
      <c r="LHY73" s="441"/>
      <c r="LHZ73" s="439"/>
      <c r="LIA73" s="439"/>
      <c r="LIB73" s="439"/>
      <c r="LIC73" s="439"/>
      <c r="LID73" s="439"/>
      <c r="LIE73" s="439"/>
      <c r="LIF73" s="441"/>
      <c r="LIG73" s="439"/>
      <c r="LIH73" s="439"/>
      <c r="LII73" s="439"/>
      <c r="LIJ73" s="439"/>
      <c r="LIK73" s="439"/>
      <c r="LIL73" s="439"/>
      <c r="LIM73" s="441"/>
      <c r="LIN73" s="439"/>
      <c r="LIO73" s="439"/>
      <c r="LIP73" s="439"/>
      <c r="LIQ73" s="439"/>
      <c r="LIR73" s="439"/>
      <c r="LIS73" s="439"/>
      <c r="LIT73" s="441"/>
      <c r="LIU73" s="439"/>
      <c r="LIV73" s="439"/>
      <c r="LIW73" s="439"/>
      <c r="LIX73" s="439"/>
      <c r="LIY73" s="439"/>
      <c r="LIZ73" s="439"/>
      <c r="LJA73" s="441"/>
      <c r="LJB73" s="439"/>
      <c r="LJC73" s="439"/>
      <c r="LJD73" s="439"/>
      <c r="LJE73" s="439"/>
      <c r="LJF73" s="439"/>
      <c r="LJG73" s="439"/>
      <c r="LJH73" s="441"/>
      <c r="LJI73" s="439"/>
      <c r="LJJ73" s="439"/>
      <c r="LJK73" s="439"/>
      <c r="LJL73" s="439"/>
      <c r="LJM73" s="439"/>
      <c r="LJN73" s="439"/>
      <c r="LJO73" s="441"/>
      <c r="LJP73" s="439"/>
      <c r="LJQ73" s="439"/>
      <c r="LJR73" s="439"/>
      <c r="LJS73" s="439"/>
      <c r="LJT73" s="439"/>
      <c r="LJU73" s="439"/>
      <c r="LJV73" s="441"/>
      <c r="LJW73" s="439"/>
      <c r="LJX73" s="439"/>
      <c r="LJY73" s="439"/>
      <c r="LJZ73" s="439"/>
      <c r="LKA73" s="439"/>
      <c r="LKB73" s="439"/>
      <c r="LKC73" s="441"/>
      <c r="LKD73" s="439"/>
      <c r="LKE73" s="439"/>
      <c r="LKF73" s="439"/>
      <c r="LKG73" s="439"/>
      <c r="LKH73" s="439"/>
      <c r="LKI73" s="439"/>
      <c r="LKJ73" s="441"/>
      <c r="LKK73" s="439"/>
      <c r="LKL73" s="439"/>
      <c r="LKM73" s="439"/>
      <c r="LKN73" s="439"/>
      <c r="LKO73" s="439"/>
      <c r="LKP73" s="439"/>
      <c r="LKQ73" s="441"/>
      <c r="LKR73" s="439"/>
      <c r="LKS73" s="439"/>
      <c r="LKT73" s="439"/>
      <c r="LKU73" s="439"/>
      <c r="LKV73" s="439"/>
      <c r="LKW73" s="439"/>
      <c r="LKX73" s="441"/>
      <c r="LKY73" s="439"/>
      <c r="LKZ73" s="439"/>
      <c r="LLA73" s="439"/>
      <c r="LLB73" s="439"/>
      <c r="LLC73" s="439"/>
      <c r="LLD73" s="439"/>
      <c r="LLE73" s="441"/>
      <c r="LLF73" s="439"/>
      <c r="LLG73" s="439"/>
      <c r="LLH73" s="439"/>
      <c r="LLI73" s="439"/>
      <c r="LLJ73" s="439"/>
      <c r="LLK73" s="439"/>
      <c r="LLL73" s="441"/>
      <c r="LLM73" s="439"/>
      <c r="LLN73" s="439"/>
      <c r="LLO73" s="439"/>
      <c r="LLP73" s="439"/>
      <c r="LLQ73" s="439"/>
      <c r="LLR73" s="439"/>
      <c r="LLS73" s="441"/>
      <c r="LLT73" s="439"/>
      <c r="LLU73" s="439"/>
      <c r="LLV73" s="439"/>
      <c r="LLW73" s="439"/>
      <c r="LLX73" s="439"/>
      <c r="LLY73" s="439"/>
      <c r="LLZ73" s="441"/>
      <c r="LMA73" s="439"/>
      <c r="LMB73" s="439"/>
      <c r="LMC73" s="439"/>
      <c r="LMD73" s="439"/>
      <c r="LME73" s="439"/>
      <c r="LMF73" s="439"/>
      <c r="LMG73" s="441"/>
      <c r="LMH73" s="439"/>
      <c r="LMI73" s="439"/>
      <c r="LMJ73" s="439"/>
      <c r="LMK73" s="439"/>
      <c r="LML73" s="439"/>
      <c r="LMM73" s="439"/>
      <c r="LMN73" s="441"/>
      <c r="LMO73" s="439"/>
      <c r="LMP73" s="439"/>
      <c r="LMQ73" s="439"/>
      <c r="LMR73" s="439"/>
      <c r="LMS73" s="439"/>
      <c r="LMT73" s="439"/>
      <c r="LMU73" s="441"/>
      <c r="LMV73" s="439"/>
      <c r="LMW73" s="439"/>
      <c r="LMX73" s="439"/>
      <c r="LMY73" s="439"/>
      <c r="LMZ73" s="439"/>
      <c r="LNA73" s="439"/>
      <c r="LNB73" s="441"/>
      <c r="LNC73" s="439"/>
      <c r="LND73" s="439"/>
      <c r="LNE73" s="439"/>
      <c r="LNF73" s="439"/>
      <c r="LNG73" s="439"/>
      <c r="LNH73" s="439"/>
      <c r="LNI73" s="441"/>
      <c r="LNJ73" s="439"/>
      <c r="LNK73" s="439"/>
      <c r="LNL73" s="439"/>
      <c r="LNM73" s="439"/>
      <c r="LNN73" s="439"/>
      <c r="LNO73" s="439"/>
      <c r="LNP73" s="441"/>
      <c r="LNQ73" s="439"/>
      <c r="LNR73" s="439"/>
      <c r="LNS73" s="439"/>
      <c r="LNT73" s="439"/>
      <c r="LNU73" s="439"/>
      <c r="LNV73" s="439"/>
      <c r="LNW73" s="441"/>
      <c r="LNX73" s="439"/>
      <c r="LNY73" s="439"/>
      <c r="LNZ73" s="439"/>
      <c r="LOA73" s="439"/>
      <c r="LOB73" s="439"/>
      <c r="LOC73" s="439"/>
      <c r="LOD73" s="441"/>
      <c r="LOE73" s="439"/>
      <c r="LOF73" s="439"/>
      <c r="LOG73" s="439"/>
      <c r="LOH73" s="439"/>
      <c r="LOI73" s="439"/>
      <c r="LOJ73" s="439"/>
      <c r="LOK73" s="441"/>
      <c r="LOL73" s="439"/>
      <c r="LOM73" s="439"/>
      <c r="LON73" s="439"/>
      <c r="LOO73" s="439"/>
      <c r="LOP73" s="439"/>
      <c r="LOQ73" s="439"/>
      <c r="LOR73" s="441"/>
      <c r="LOS73" s="439"/>
      <c r="LOT73" s="439"/>
      <c r="LOU73" s="439"/>
      <c r="LOV73" s="439"/>
      <c r="LOW73" s="439"/>
      <c r="LOX73" s="439"/>
      <c r="LOY73" s="441"/>
      <c r="LOZ73" s="439"/>
      <c r="LPA73" s="439"/>
      <c r="LPB73" s="439"/>
      <c r="LPC73" s="439"/>
      <c r="LPD73" s="439"/>
      <c r="LPE73" s="439"/>
      <c r="LPF73" s="441"/>
      <c r="LPG73" s="439"/>
      <c r="LPH73" s="439"/>
      <c r="LPI73" s="439"/>
      <c r="LPJ73" s="439"/>
      <c r="LPK73" s="439"/>
      <c r="LPL73" s="439"/>
      <c r="LPM73" s="441"/>
      <c r="LPN73" s="439"/>
      <c r="LPO73" s="439"/>
      <c r="LPP73" s="439"/>
      <c r="LPQ73" s="439"/>
      <c r="LPR73" s="439"/>
      <c r="LPS73" s="439"/>
      <c r="LPT73" s="441"/>
      <c r="LPU73" s="439"/>
      <c r="LPV73" s="439"/>
      <c r="LPW73" s="439"/>
      <c r="LPX73" s="439"/>
      <c r="LPY73" s="439"/>
      <c r="LPZ73" s="439"/>
      <c r="LQA73" s="441"/>
      <c r="LQB73" s="439"/>
      <c r="LQC73" s="439"/>
      <c r="LQD73" s="439"/>
      <c r="LQE73" s="439"/>
      <c r="LQF73" s="439"/>
      <c r="LQG73" s="439"/>
      <c r="LQH73" s="441"/>
      <c r="LQI73" s="439"/>
      <c r="LQJ73" s="439"/>
      <c r="LQK73" s="439"/>
      <c r="LQL73" s="439"/>
      <c r="LQM73" s="439"/>
      <c r="LQN73" s="439"/>
      <c r="LQO73" s="441"/>
      <c r="LQP73" s="439"/>
      <c r="LQQ73" s="439"/>
      <c r="LQR73" s="439"/>
      <c r="LQS73" s="439"/>
      <c r="LQT73" s="439"/>
      <c r="LQU73" s="439"/>
      <c r="LQV73" s="441"/>
      <c r="LQW73" s="439"/>
      <c r="LQX73" s="439"/>
      <c r="LQY73" s="439"/>
      <c r="LQZ73" s="439"/>
      <c r="LRA73" s="439"/>
      <c r="LRB73" s="439"/>
      <c r="LRC73" s="441"/>
      <c r="LRD73" s="439"/>
      <c r="LRE73" s="439"/>
      <c r="LRF73" s="439"/>
      <c r="LRG73" s="439"/>
      <c r="LRH73" s="439"/>
      <c r="LRI73" s="439"/>
      <c r="LRJ73" s="441"/>
      <c r="LRK73" s="439"/>
      <c r="LRL73" s="439"/>
      <c r="LRM73" s="439"/>
      <c r="LRN73" s="439"/>
      <c r="LRO73" s="439"/>
      <c r="LRP73" s="439"/>
      <c r="LRQ73" s="441"/>
      <c r="LRR73" s="439"/>
      <c r="LRS73" s="439"/>
      <c r="LRT73" s="439"/>
      <c r="LRU73" s="439"/>
      <c r="LRV73" s="439"/>
      <c r="LRW73" s="439"/>
      <c r="LRX73" s="441"/>
      <c r="LRY73" s="439"/>
      <c r="LRZ73" s="439"/>
      <c r="LSA73" s="439"/>
      <c r="LSB73" s="439"/>
      <c r="LSC73" s="439"/>
      <c r="LSD73" s="439"/>
      <c r="LSE73" s="441"/>
      <c r="LSF73" s="439"/>
      <c r="LSG73" s="439"/>
      <c r="LSH73" s="439"/>
      <c r="LSI73" s="439"/>
      <c r="LSJ73" s="439"/>
      <c r="LSK73" s="439"/>
      <c r="LSL73" s="441"/>
      <c r="LSM73" s="439"/>
      <c r="LSN73" s="439"/>
      <c r="LSO73" s="439"/>
      <c r="LSP73" s="439"/>
      <c r="LSQ73" s="439"/>
      <c r="LSR73" s="439"/>
      <c r="LSS73" s="441"/>
      <c r="LST73" s="439"/>
      <c r="LSU73" s="439"/>
      <c r="LSV73" s="439"/>
      <c r="LSW73" s="439"/>
      <c r="LSX73" s="439"/>
      <c r="LSY73" s="439"/>
      <c r="LSZ73" s="441"/>
      <c r="LTA73" s="439"/>
      <c r="LTB73" s="439"/>
      <c r="LTC73" s="439"/>
      <c r="LTD73" s="439"/>
      <c r="LTE73" s="439"/>
      <c r="LTF73" s="439"/>
      <c r="LTG73" s="441"/>
      <c r="LTH73" s="439"/>
      <c r="LTI73" s="439"/>
      <c r="LTJ73" s="439"/>
      <c r="LTK73" s="439"/>
      <c r="LTL73" s="439"/>
      <c r="LTM73" s="439"/>
      <c r="LTN73" s="441"/>
      <c r="LTO73" s="439"/>
      <c r="LTP73" s="439"/>
      <c r="LTQ73" s="439"/>
      <c r="LTR73" s="439"/>
      <c r="LTS73" s="439"/>
      <c r="LTT73" s="439"/>
      <c r="LTU73" s="441"/>
      <c r="LTV73" s="439"/>
      <c r="LTW73" s="439"/>
      <c r="LTX73" s="439"/>
      <c r="LTY73" s="439"/>
      <c r="LTZ73" s="439"/>
      <c r="LUA73" s="439"/>
      <c r="LUB73" s="441"/>
      <c r="LUC73" s="439"/>
      <c r="LUD73" s="439"/>
      <c r="LUE73" s="439"/>
      <c r="LUF73" s="439"/>
      <c r="LUG73" s="439"/>
      <c r="LUH73" s="439"/>
      <c r="LUI73" s="441"/>
      <c r="LUJ73" s="439"/>
      <c r="LUK73" s="439"/>
      <c r="LUL73" s="439"/>
      <c r="LUM73" s="439"/>
      <c r="LUN73" s="439"/>
      <c r="LUO73" s="439"/>
      <c r="LUP73" s="441"/>
      <c r="LUQ73" s="439"/>
      <c r="LUR73" s="439"/>
      <c r="LUS73" s="439"/>
      <c r="LUT73" s="439"/>
      <c r="LUU73" s="439"/>
      <c r="LUV73" s="439"/>
      <c r="LUW73" s="441"/>
      <c r="LUX73" s="439"/>
      <c r="LUY73" s="439"/>
      <c r="LUZ73" s="439"/>
      <c r="LVA73" s="439"/>
      <c r="LVB73" s="439"/>
      <c r="LVC73" s="439"/>
      <c r="LVD73" s="441"/>
      <c r="LVE73" s="439"/>
      <c r="LVF73" s="439"/>
      <c r="LVG73" s="439"/>
      <c r="LVH73" s="439"/>
      <c r="LVI73" s="439"/>
      <c r="LVJ73" s="439"/>
      <c r="LVK73" s="441"/>
      <c r="LVL73" s="439"/>
      <c r="LVM73" s="439"/>
      <c r="LVN73" s="439"/>
      <c r="LVO73" s="439"/>
      <c r="LVP73" s="439"/>
      <c r="LVQ73" s="439"/>
      <c r="LVR73" s="441"/>
      <c r="LVS73" s="439"/>
      <c r="LVT73" s="439"/>
      <c r="LVU73" s="439"/>
      <c r="LVV73" s="439"/>
      <c r="LVW73" s="439"/>
      <c r="LVX73" s="439"/>
      <c r="LVY73" s="441"/>
      <c r="LVZ73" s="439"/>
      <c r="LWA73" s="439"/>
      <c r="LWB73" s="439"/>
      <c r="LWC73" s="439"/>
      <c r="LWD73" s="439"/>
      <c r="LWE73" s="439"/>
      <c r="LWF73" s="441"/>
      <c r="LWG73" s="439"/>
      <c r="LWH73" s="439"/>
      <c r="LWI73" s="439"/>
      <c r="LWJ73" s="439"/>
      <c r="LWK73" s="439"/>
      <c r="LWL73" s="439"/>
      <c r="LWM73" s="441"/>
      <c r="LWN73" s="439"/>
      <c r="LWO73" s="439"/>
      <c r="LWP73" s="439"/>
      <c r="LWQ73" s="439"/>
      <c r="LWR73" s="439"/>
      <c r="LWS73" s="439"/>
      <c r="LWT73" s="441"/>
      <c r="LWU73" s="439"/>
      <c r="LWV73" s="439"/>
      <c r="LWW73" s="439"/>
      <c r="LWX73" s="439"/>
      <c r="LWY73" s="439"/>
      <c r="LWZ73" s="439"/>
      <c r="LXA73" s="441"/>
      <c r="LXB73" s="439"/>
      <c r="LXC73" s="439"/>
      <c r="LXD73" s="439"/>
      <c r="LXE73" s="439"/>
      <c r="LXF73" s="439"/>
      <c r="LXG73" s="439"/>
      <c r="LXH73" s="441"/>
      <c r="LXI73" s="439"/>
      <c r="LXJ73" s="439"/>
      <c r="LXK73" s="439"/>
      <c r="LXL73" s="439"/>
      <c r="LXM73" s="439"/>
      <c r="LXN73" s="439"/>
      <c r="LXO73" s="441"/>
      <c r="LXP73" s="439"/>
      <c r="LXQ73" s="439"/>
      <c r="LXR73" s="439"/>
      <c r="LXS73" s="439"/>
      <c r="LXT73" s="439"/>
      <c r="LXU73" s="439"/>
      <c r="LXV73" s="441"/>
      <c r="LXW73" s="439"/>
      <c r="LXX73" s="439"/>
      <c r="LXY73" s="439"/>
      <c r="LXZ73" s="439"/>
      <c r="LYA73" s="439"/>
      <c r="LYB73" s="439"/>
      <c r="LYC73" s="441"/>
      <c r="LYD73" s="439"/>
      <c r="LYE73" s="439"/>
      <c r="LYF73" s="439"/>
      <c r="LYG73" s="439"/>
      <c r="LYH73" s="439"/>
      <c r="LYI73" s="439"/>
      <c r="LYJ73" s="441"/>
      <c r="LYK73" s="439"/>
      <c r="LYL73" s="439"/>
      <c r="LYM73" s="439"/>
      <c r="LYN73" s="439"/>
      <c r="LYO73" s="439"/>
      <c r="LYP73" s="439"/>
      <c r="LYQ73" s="441"/>
      <c r="LYR73" s="439"/>
      <c r="LYS73" s="439"/>
      <c r="LYT73" s="439"/>
      <c r="LYU73" s="439"/>
      <c r="LYV73" s="439"/>
      <c r="LYW73" s="439"/>
      <c r="LYX73" s="441"/>
      <c r="LYY73" s="439"/>
      <c r="LYZ73" s="439"/>
      <c r="LZA73" s="439"/>
      <c r="LZB73" s="439"/>
      <c r="LZC73" s="439"/>
      <c r="LZD73" s="439"/>
      <c r="LZE73" s="441"/>
      <c r="LZF73" s="439"/>
      <c r="LZG73" s="439"/>
      <c r="LZH73" s="439"/>
      <c r="LZI73" s="439"/>
      <c r="LZJ73" s="439"/>
      <c r="LZK73" s="439"/>
      <c r="LZL73" s="441"/>
      <c r="LZM73" s="439"/>
      <c r="LZN73" s="439"/>
      <c r="LZO73" s="439"/>
      <c r="LZP73" s="439"/>
      <c r="LZQ73" s="439"/>
      <c r="LZR73" s="439"/>
      <c r="LZS73" s="441"/>
      <c r="LZT73" s="439"/>
      <c r="LZU73" s="439"/>
      <c r="LZV73" s="439"/>
      <c r="LZW73" s="439"/>
      <c r="LZX73" s="439"/>
      <c r="LZY73" s="439"/>
      <c r="LZZ73" s="441"/>
      <c r="MAA73" s="439"/>
      <c r="MAB73" s="439"/>
      <c r="MAC73" s="439"/>
      <c r="MAD73" s="439"/>
      <c r="MAE73" s="439"/>
      <c r="MAF73" s="439"/>
      <c r="MAG73" s="441"/>
      <c r="MAH73" s="439"/>
      <c r="MAI73" s="439"/>
      <c r="MAJ73" s="439"/>
      <c r="MAK73" s="439"/>
      <c r="MAL73" s="439"/>
      <c r="MAM73" s="439"/>
      <c r="MAN73" s="441"/>
      <c r="MAO73" s="439"/>
      <c r="MAP73" s="439"/>
      <c r="MAQ73" s="439"/>
      <c r="MAR73" s="439"/>
      <c r="MAS73" s="439"/>
      <c r="MAT73" s="439"/>
      <c r="MAU73" s="441"/>
      <c r="MAV73" s="439"/>
      <c r="MAW73" s="439"/>
      <c r="MAX73" s="439"/>
      <c r="MAY73" s="439"/>
      <c r="MAZ73" s="439"/>
      <c r="MBA73" s="439"/>
      <c r="MBB73" s="441"/>
      <c r="MBC73" s="439"/>
      <c r="MBD73" s="439"/>
      <c r="MBE73" s="439"/>
      <c r="MBF73" s="439"/>
      <c r="MBG73" s="439"/>
      <c r="MBH73" s="439"/>
      <c r="MBI73" s="441"/>
      <c r="MBJ73" s="439"/>
      <c r="MBK73" s="439"/>
      <c r="MBL73" s="439"/>
      <c r="MBM73" s="439"/>
      <c r="MBN73" s="439"/>
      <c r="MBO73" s="439"/>
      <c r="MBP73" s="441"/>
      <c r="MBQ73" s="439"/>
      <c r="MBR73" s="439"/>
      <c r="MBS73" s="439"/>
      <c r="MBT73" s="439"/>
      <c r="MBU73" s="439"/>
      <c r="MBV73" s="439"/>
      <c r="MBW73" s="441"/>
      <c r="MBX73" s="439"/>
      <c r="MBY73" s="439"/>
      <c r="MBZ73" s="439"/>
      <c r="MCA73" s="439"/>
      <c r="MCB73" s="439"/>
      <c r="MCC73" s="439"/>
      <c r="MCD73" s="441"/>
      <c r="MCE73" s="439"/>
      <c r="MCF73" s="439"/>
      <c r="MCG73" s="439"/>
      <c r="MCH73" s="439"/>
      <c r="MCI73" s="439"/>
      <c r="MCJ73" s="439"/>
      <c r="MCK73" s="441"/>
      <c r="MCL73" s="439"/>
      <c r="MCM73" s="439"/>
      <c r="MCN73" s="439"/>
      <c r="MCO73" s="439"/>
      <c r="MCP73" s="439"/>
      <c r="MCQ73" s="439"/>
      <c r="MCR73" s="441"/>
      <c r="MCS73" s="439"/>
      <c r="MCT73" s="439"/>
      <c r="MCU73" s="439"/>
      <c r="MCV73" s="439"/>
      <c r="MCW73" s="439"/>
      <c r="MCX73" s="439"/>
      <c r="MCY73" s="441"/>
      <c r="MCZ73" s="439"/>
      <c r="MDA73" s="439"/>
      <c r="MDB73" s="439"/>
      <c r="MDC73" s="439"/>
      <c r="MDD73" s="439"/>
      <c r="MDE73" s="439"/>
      <c r="MDF73" s="441"/>
      <c r="MDG73" s="439"/>
      <c r="MDH73" s="439"/>
      <c r="MDI73" s="439"/>
      <c r="MDJ73" s="439"/>
      <c r="MDK73" s="439"/>
      <c r="MDL73" s="439"/>
      <c r="MDM73" s="441"/>
      <c r="MDN73" s="439"/>
      <c r="MDO73" s="439"/>
      <c r="MDP73" s="439"/>
      <c r="MDQ73" s="439"/>
      <c r="MDR73" s="439"/>
      <c r="MDS73" s="439"/>
      <c r="MDT73" s="441"/>
      <c r="MDU73" s="439"/>
      <c r="MDV73" s="439"/>
      <c r="MDW73" s="439"/>
      <c r="MDX73" s="439"/>
      <c r="MDY73" s="439"/>
      <c r="MDZ73" s="439"/>
      <c r="MEA73" s="441"/>
      <c r="MEB73" s="439"/>
      <c r="MEC73" s="439"/>
      <c r="MED73" s="439"/>
      <c r="MEE73" s="439"/>
      <c r="MEF73" s="439"/>
      <c r="MEG73" s="439"/>
      <c r="MEH73" s="441"/>
      <c r="MEI73" s="439"/>
      <c r="MEJ73" s="439"/>
      <c r="MEK73" s="439"/>
      <c r="MEL73" s="439"/>
      <c r="MEM73" s="439"/>
      <c r="MEN73" s="439"/>
      <c r="MEO73" s="441"/>
      <c r="MEP73" s="439"/>
      <c r="MEQ73" s="439"/>
      <c r="MER73" s="439"/>
      <c r="MES73" s="439"/>
      <c r="MET73" s="439"/>
      <c r="MEU73" s="439"/>
      <c r="MEV73" s="441"/>
      <c r="MEW73" s="439"/>
      <c r="MEX73" s="439"/>
      <c r="MEY73" s="439"/>
      <c r="MEZ73" s="439"/>
      <c r="MFA73" s="439"/>
      <c r="MFB73" s="439"/>
      <c r="MFC73" s="441"/>
      <c r="MFD73" s="439"/>
      <c r="MFE73" s="439"/>
      <c r="MFF73" s="439"/>
      <c r="MFG73" s="439"/>
      <c r="MFH73" s="439"/>
      <c r="MFI73" s="439"/>
      <c r="MFJ73" s="441"/>
      <c r="MFK73" s="439"/>
      <c r="MFL73" s="439"/>
      <c r="MFM73" s="439"/>
      <c r="MFN73" s="439"/>
      <c r="MFO73" s="439"/>
      <c r="MFP73" s="439"/>
      <c r="MFQ73" s="441"/>
      <c r="MFR73" s="439"/>
      <c r="MFS73" s="439"/>
      <c r="MFT73" s="439"/>
      <c r="MFU73" s="439"/>
      <c r="MFV73" s="439"/>
      <c r="MFW73" s="439"/>
      <c r="MFX73" s="441"/>
      <c r="MFY73" s="439"/>
      <c r="MFZ73" s="439"/>
      <c r="MGA73" s="439"/>
      <c r="MGB73" s="439"/>
      <c r="MGC73" s="439"/>
      <c r="MGD73" s="439"/>
      <c r="MGE73" s="441"/>
      <c r="MGF73" s="439"/>
      <c r="MGG73" s="439"/>
      <c r="MGH73" s="439"/>
      <c r="MGI73" s="439"/>
      <c r="MGJ73" s="439"/>
      <c r="MGK73" s="439"/>
      <c r="MGL73" s="441"/>
      <c r="MGM73" s="439"/>
      <c r="MGN73" s="439"/>
      <c r="MGO73" s="439"/>
      <c r="MGP73" s="439"/>
      <c r="MGQ73" s="439"/>
      <c r="MGR73" s="439"/>
      <c r="MGS73" s="441"/>
      <c r="MGT73" s="439"/>
      <c r="MGU73" s="439"/>
      <c r="MGV73" s="439"/>
      <c r="MGW73" s="439"/>
      <c r="MGX73" s="439"/>
      <c r="MGY73" s="439"/>
      <c r="MGZ73" s="441"/>
      <c r="MHA73" s="439"/>
      <c r="MHB73" s="439"/>
      <c r="MHC73" s="439"/>
      <c r="MHD73" s="439"/>
      <c r="MHE73" s="439"/>
      <c r="MHF73" s="439"/>
      <c r="MHG73" s="441"/>
      <c r="MHH73" s="439"/>
      <c r="MHI73" s="439"/>
      <c r="MHJ73" s="439"/>
      <c r="MHK73" s="439"/>
      <c r="MHL73" s="439"/>
      <c r="MHM73" s="439"/>
      <c r="MHN73" s="441"/>
      <c r="MHO73" s="439"/>
      <c r="MHP73" s="439"/>
      <c r="MHQ73" s="439"/>
      <c r="MHR73" s="439"/>
      <c r="MHS73" s="439"/>
      <c r="MHT73" s="439"/>
      <c r="MHU73" s="441"/>
      <c r="MHV73" s="439"/>
      <c r="MHW73" s="439"/>
      <c r="MHX73" s="439"/>
      <c r="MHY73" s="439"/>
      <c r="MHZ73" s="439"/>
      <c r="MIA73" s="439"/>
      <c r="MIB73" s="441"/>
      <c r="MIC73" s="439"/>
      <c r="MID73" s="439"/>
      <c r="MIE73" s="439"/>
      <c r="MIF73" s="439"/>
      <c r="MIG73" s="439"/>
      <c r="MIH73" s="439"/>
      <c r="MII73" s="441"/>
      <c r="MIJ73" s="439"/>
      <c r="MIK73" s="439"/>
      <c r="MIL73" s="439"/>
      <c r="MIM73" s="439"/>
      <c r="MIN73" s="439"/>
      <c r="MIO73" s="439"/>
      <c r="MIP73" s="441"/>
      <c r="MIQ73" s="439"/>
      <c r="MIR73" s="439"/>
      <c r="MIS73" s="439"/>
      <c r="MIT73" s="439"/>
      <c r="MIU73" s="439"/>
      <c r="MIV73" s="439"/>
      <c r="MIW73" s="441"/>
      <c r="MIX73" s="439"/>
      <c r="MIY73" s="439"/>
      <c r="MIZ73" s="439"/>
      <c r="MJA73" s="439"/>
      <c r="MJB73" s="439"/>
      <c r="MJC73" s="439"/>
      <c r="MJD73" s="441"/>
      <c r="MJE73" s="439"/>
      <c r="MJF73" s="439"/>
      <c r="MJG73" s="439"/>
      <c r="MJH73" s="439"/>
      <c r="MJI73" s="439"/>
      <c r="MJJ73" s="439"/>
      <c r="MJK73" s="441"/>
      <c r="MJL73" s="439"/>
      <c r="MJM73" s="439"/>
      <c r="MJN73" s="439"/>
      <c r="MJO73" s="439"/>
      <c r="MJP73" s="439"/>
      <c r="MJQ73" s="439"/>
      <c r="MJR73" s="441"/>
      <c r="MJS73" s="439"/>
      <c r="MJT73" s="439"/>
      <c r="MJU73" s="439"/>
      <c r="MJV73" s="439"/>
      <c r="MJW73" s="439"/>
      <c r="MJX73" s="439"/>
      <c r="MJY73" s="441"/>
      <c r="MJZ73" s="439"/>
      <c r="MKA73" s="439"/>
      <c r="MKB73" s="439"/>
      <c r="MKC73" s="439"/>
      <c r="MKD73" s="439"/>
      <c r="MKE73" s="439"/>
      <c r="MKF73" s="441"/>
      <c r="MKG73" s="439"/>
      <c r="MKH73" s="439"/>
      <c r="MKI73" s="439"/>
      <c r="MKJ73" s="439"/>
      <c r="MKK73" s="439"/>
      <c r="MKL73" s="439"/>
      <c r="MKM73" s="441"/>
      <c r="MKN73" s="439"/>
      <c r="MKO73" s="439"/>
      <c r="MKP73" s="439"/>
      <c r="MKQ73" s="439"/>
      <c r="MKR73" s="439"/>
      <c r="MKS73" s="439"/>
      <c r="MKT73" s="441"/>
      <c r="MKU73" s="439"/>
      <c r="MKV73" s="439"/>
      <c r="MKW73" s="439"/>
      <c r="MKX73" s="439"/>
      <c r="MKY73" s="439"/>
      <c r="MKZ73" s="439"/>
      <c r="MLA73" s="441"/>
      <c r="MLB73" s="439"/>
      <c r="MLC73" s="439"/>
      <c r="MLD73" s="439"/>
      <c r="MLE73" s="439"/>
      <c r="MLF73" s="439"/>
      <c r="MLG73" s="439"/>
      <c r="MLH73" s="441"/>
      <c r="MLI73" s="439"/>
      <c r="MLJ73" s="439"/>
      <c r="MLK73" s="439"/>
      <c r="MLL73" s="439"/>
      <c r="MLM73" s="439"/>
      <c r="MLN73" s="439"/>
      <c r="MLO73" s="441"/>
      <c r="MLP73" s="439"/>
      <c r="MLQ73" s="439"/>
      <c r="MLR73" s="439"/>
      <c r="MLS73" s="439"/>
      <c r="MLT73" s="439"/>
      <c r="MLU73" s="439"/>
      <c r="MLV73" s="441"/>
      <c r="MLW73" s="439"/>
      <c r="MLX73" s="439"/>
      <c r="MLY73" s="439"/>
      <c r="MLZ73" s="439"/>
      <c r="MMA73" s="439"/>
      <c r="MMB73" s="439"/>
      <c r="MMC73" s="441"/>
      <c r="MMD73" s="439"/>
      <c r="MME73" s="439"/>
      <c r="MMF73" s="439"/>
      <c r="MMG73" s="439"/>
      <c r="MMH73" s="439"/>
      <c r="MMI73" s="439"/>
      <c r="MMJ73" s="441"/>
      <c r="MMK73" s="439"/>
      <c r="MML73" s="439"/>
      <c r="MMM73" s="439"/>
      <c r="MMN73" s="439"/>
      <c r="MMO73" s="439"/>
      <c r="MMP73" s="439"/>
      <c r="MMQ73" s="441"/>
      <c r="MMR73" s="439"/>
      <c r="MMS73" s="439"/>
      <c r="MMT73" s="439"/>
      <c r="MMU73" s="439"/>
      <c r="MMV73" s="439"/>
      <c r="MMW73" s="439"/>
      <c r="MMX73" s="441"/>
      <c r="MMY73" s="439"/>
      <c r="MMZ73" s="439"/>
      <c r="MNA73" s="439"/>
      <c r="MNB73" s="439"/>
      <c r="MNC73" s="439"/>
      <c r="MND73" s="439"/>
      <c r="MNE73" s="441"/>
      <c r="MNF73" s="439"/>
      <c r="MNG73" s="439"/>
      <c r="MNH73" s="439"/>
      <c r="MNI73" s="439"/>
      <c r="MNJ73" s="439"/>
      <c r="MNK73" s="439"/>
      <c r="MNL73" s="441"/>
      <c r="MNM73" s="439"/>
      <c r="MNN73" s="439"/>
      <c r="MNO73" s="439"/>
      <c r="MNP73" s="439"/>
      <c r="MNQ73" s="439"/>
      <c r="MNR73" s="439"/>
      <c r="MNS73" s="441"/>
      <c r="MNT73" s="439"/>
      <c r="MNU73" s="439"/>
      <c r="MNV73" s="439"/>
      <c r="MNW73" s="439"/>
      <c r="MNX73" s="439"/>
      <c r="MNY73" s="439"/>
      <c r="MNZ73" s="441"/>
      <c r="MOA73" s="439"/>
      <c r="MOB73" s="439"/>
      <c r="MOC73" s="439"/>
      <c r="MOD73" s="439"/>
      <c r="MOE73" s="439"/>
      <c r="MOF73" s="439"/>
      <c r="MOG73" s="441"/>
      <c r="MOH73" s="439"/>
      <c r="MOI73" s="439"/>
      <c r="MOJ73" s="439"/>
      <c r="MOK73" s="439"/>
      <c r="MOL73" s="439"/>
      <c r="MOM73" s="439"/>
      <c r="MON73" s="441"/>
      <c r="MOO73" s="439"/>
      <c r="MOP73" s="439"/>
      <c r="MOQ73" s="439"/>
      <c r="MOR73" s="439"/>
      <c r="MOS73" s="439"/>
      <c r="MOT73" s="439"/>
      <c r="MOU73" s="441"/>
      <c r="MOV73" s="439"/>
      <c r="MOW73" s="439"/>
      <c r="MOX73" s="439"/>
      <c r="MOY73" s="439"/>
      <c r="MOZ73" s="439"/>
      <c r="MPA73" s="439"/>
      <c r="MPB73" s="441"/>
      <c r="MPC73" s="439"/>
      <c r="MPD73" s="439"/>
      <c r="MPE73" s="439"/>
      <c r="MPF73" s="439"/>
      <c r="MPG73" s="439"/>
      <c r="MPH73" s="439"/>
      <c r="MPI73" s="441"/>
      <c r="MPJ73" s="439"/>
      <c r="MPK73" s="439"/>
      <c r="MPL73" s="439"/>
      <c r="MPM73" s="439"/>
      <c r="MPN73" s="439"/>
      <c r="MPO73" s="439"/>
      <c r="MPP73" s="441"/>
      <c r="MPQ73" s="439"/>
      <c r="MPR73" s="439"/>
      <c r="MPS73" s="439"/>
      <c r="MPT73" s="439"/>
      <c r="MPU73" s="439"/>
      <c r="MPV73" s="439"/>
      <c r="MPW73" s="441"/>
      <c r="MPX73" s="439"/>
      <c r="MPY73" s="439"/>
      <c r="MPZ73" s="439"/>
      <c r="MQA73" s="439"/>
      <c r="MQB73" s="439"/>
      <c r="MQC73" s="439"/>
      <c r="MQD73" s="441"/>
      <c r="MQE73" s="439"/>
      <c r="MQF73" s="439"/>
      <c r="MQG73" s="439"/>
      <c r="MQH73" s="439"/>
      <c r="MQI73" s="439"/>
      <c r="MQJ73" s="439"/>
      <c r="MQK73" s="441"/>
      <c r="MQL73" s="439"/>
      <c r="MQM73" s="439"/>
      <c r="MQN73" s="439"/>
      <c r="MQO73" s="439"/>
      <c r="MQP73" s="439"/>
      <c r="MQQ73" s="439"/>
      <c r="MQR73" s="441"/>
      <c r="MQS73" s="439"/>
      <c r="MQT73" s="439"/>
      <c r="MQU73" s="439"/>
      <c r="MQV73" s="439"/>
      <c r="MQW73" s="439"/>
      <c r="MQX73" s="439"/>
      <c r="MQY73" s="441"/>
      <c r="MQZ73" s="439"/>
      <c r="MRA73" s="439"/>
      <c r="MRB73" s="439"/>
      <c r="MRC73" s="439"/>
      <c r="MRD73" s="439"/>
      <c r="MRE73" s="439"/>
      <c r="MRF73" s="441"/>
      <c r="MRG73" s="439"/>
      <c r="MRH73" s="439"/>
      <c r="MRI73" s="439"/>
      <c r="MRJ73" s="439"/>
      <c r="MRK73" s="439"/>
      <c r="MRL73" s="439"/>
      <c r="MRM73" s="441"/>
      <c r="MRN73" s="439"/>
      <c r="MRO73" s="439"/>
      <c r="MRP73" s="439"/>
      <c r="MRQ73" s="439"/>
      <c r="MRR73" s="439"/>
      <c r="MRS73" s="439"/>
      <c r="MRT73" s="441"/>
      <c r="MRU73" s="439"/>
      <c r="MRV73" s="439"/>
      <c r="MRW73" s="439"/>
      <c r="MRX73" s="439"/>
      <c r="MRY73" s="439"/>
      <c r="MRZ73" s="439"/>
      <c r="MSA73" s="441"/>
      <c r="MSB73" s="439"/>
      <c r="MSC73" s="439"/>
      <c r="MSD73" s="439"/>
      <c r="MSE73" s="439"/>
      <c r="MSF73" s="439"/>
      <c r="MSG73" s="439"/>
      <c r="MSH73" s="441"/>
      <c r="MSI73" s="439"/>
      <c r="MSJ73" s="439"/>
      <c r="MSK73" s="439"/>
      <c r="MSL73" s="439"/>
      <c r="MSM73" s="439"/>
      <c r="MSN73" s="439"/>
      <c r="MSO73" s="441"/>
      <c r="MSP73" s="439"/>
      <c r="MSQ73" s="439"/>
      <c r="MSR73" s="439"/>
      <c r="MSS73" s="439"/>
      <c r="MST73" s="439"/>
      <c r="MSU73" s="439"/>
      <c r="MSV73" s="441"/>
      <c r="MSW73" s="439"/>
      <c r="MSX73" s="439"/>
      <c r="MSY73" s="439"/>
      <c r="MSZ73" s="439"/>
      <c r="MTA73" s="439"/>
      <c r="MTB73" s="439"/>
      <c r="MTC73" s="441"/>
      <c r="MTD73" s="439"/>
      <c r="MTE73" s="439"/>
      <c r="MTF73" s="439"/>
      <c r="MTG73" s="439"/>
      <c r="MTH73" s="439"/>
      <c r="MTI73" s="439"/>
      <c r="MTJ73" s="441"/>
      <c r="MTK73" s="439"/>
      <c r="MTL73" s="439"/>
      <c r="MTM73" s="439"/>
      <c r="MTN73" s="439"/>
      <c r="MTO73" s="439"/>
      <c r="MTP73" s="439"/>
      <c r="MTQ73" s="441"/>
      <c r="MTR73" s="439"/>
      <c r="MTS73" s="439"/>
      <c r="MTT73" s="439"/>
      <c r="MTU73" s="439"/>
      <c r="MTV73" s="439"/>
      <c r="MTW73" s="439"/>
      <c r="MTX73" s="441"/>
      <c r="MTY73" s="439"/>
      <c r="MTZ73" s="439"/>
      <c r="MUA73" s="439"/>
      <c r="MUB73" s="439"/>
      <c r="MUC73" s="439"/>
      <c r="MUD73" s="439"/>
      <c r="MUE73" s="441"/>
      <c r="MUF73" s="439"/>
      <c r="MUG73" s="439"/>
      <c r="MUH73" s="439"/>
      <c r="MUI73" s="439"/>
      <c r="MUJ73" s="439"/>
      <c r="MUK73" s="439"/>
      <c r="MUL73" s="441"/>
      <c r="MUM73" s="439"/>
      <c r="MUN73" s="439"/>
      <c r="MUO73" s="439"/>
      <c r="MUP73" s="439"/>
      <c r="MUQ73" s="439"/>
      <c r="MUR73" s="439"/>
      <c r="MUS73" s="441"/>
      <c r="MUT73" s="439"/>
      <c r="MUU73" s="439"/>
      <c r="MUV73" s="439"/>
      <c r="MUW73" s="439"/>
      <c r="MUX73" s="439"/>
      <c r="MUY73" s="439"/>
      <c r="MUZ73" s="441"/>
      <c r="MVA73" s="439"/>
      <c r="MVB73" s="439"/>
      <c r="MVC73" s="439"/>
      <c r="MVD73" s="439"/>
      <c r="MVE73" s="439"/>
      <c r="MVF73" s="439"/>
      <c r="MVG73" s="441"/>
      <c r="MVH73" s="439"/>
      <c r="MVI73" s="439"/>
      <c r="MVJ73" s="439"/>
      <c r="MVK73" s="439"/>
      <c r="MVL73" s="439"/>
      <c r="MVM73" s="439"/>
      <c r="MVN73" s="441"/>
      <c r="MVO73" s="439"/>
      <c r="MVP73" s="439"/>
      <c r="MVQ73" s="439"/>
      <c r="MVR73" s="439"/>
      <c r="MVS73" s="439"/>
      <c r="MVT73" s="439"/>
      <c r="MVU73" s="441"/>
      <c r="MVV73" s="439"/>
      <c r="MVW73" s="439"/>
      <c r="MVX73" s="439"/>
      <c r="MVY73" s="439"/>
      <c r="MVZ73" s="439"/>
      <c r="MWA73" s="439"/>
      <c r="MWB73" s="441"/>
      <c r="MWC73" s="439"/>
      <c r="MWD73" s="439"/>
      <c r="MWE73" s="439"/>
      <c r="MWF73" s="439"/>
      <c r="MWG73" s="439"/>
      <c r="MWH73" s="439"/>
      <c r="MWI73" s="441"/>
      <c r="MWJ73" s="439"/>
      <c r="MWK73" s="439"/>
      <c r="MWL73" s="439"/>
      <c r="MWM73" s="439"/>
      <c r="MWN73" s="439"/>
      <c r="MWO73" s="439"/>
      <c r="MWP73" s="441"/>
      <c r="MWQ73" s="439"/>
      <c r="MWR73" s="439"/>
      <c r="MWS73" s="439"/>
      <c r="MWT73" s="439"/>
      <c r="MWU73" s="439"/>
      <c r="MWV73" s="439"/>
      <c r="MWW73" s="441"/>
      <c r="MWX73" s="439"/>
      <c r="MWY73" s="439"/>
      <c r="MWZ73" s="439"/>
      <c r="MXA73" s="439"/>
      <c r="MXB73" s="439"/>
      <c r="MXC73" s="439"/>
      <c r="MXD73" s="441"/>
      <c r="MXE73" s="439"/>
      <c r="MXF73" s="439"/>
      <c r="MXG73" s="439"/>
      <c r="MXH73" s="439"/>
      <c r="MXI73" s="439"/>
      <c r="MXJ73" s="439"/>
      <c r="MXK73" s="441"/>
      <c r="MXL73" s="439"/>
      <c r="MXM73" s="439"/>
      <c r="MXN73" s="439"/>
      <c r="MXO73" s="439"/>
      <c r="MXP73" s="439"/>
      <c r="MXQ73" s="439"/>
      <c r="MXR73" s="441"/>
      <c r="MXS73" s="439"/>
      <c r="MXT73" s="439"/>
      <c r="MXU73" s="439"/>
      <c r="MXV73" s="439"/>
      <c r="MXW73" s="439"/>
      <c r="MXX73" s="439"/>
      <c r="MXY73" s="441"/>
      <c r="MXZ73" s="439"/>
      <c r="MYA73" s="439"/>
      <c r="MYB73" s="439"/>
      <c r="MYC73" s="439"/>
      <c r="MYD73" s="439"/>
      <c r="MYE73" s="439"/>
      <c r="MYF73" s="441"/>
      <c r="MYG73" s="439"/>
      <c r="MYH73" s="439"/>
      <c r="MYI73" s="439"/>
      <c r="MYJ73" s="439"/>
      <c r="MYK73" s="439"/>
      <c r="MYL73" s="439"/>
      <c r="MYM73" s="441"/>
      <c r="MYN73" s="439"/>
      <c r="MYO73" s="439"/>
      <c r="MYP73" s="439"/>
      <c r="MYQ73" s="439"/>
      <c r="MYR73" s="439"/>
      <c r="MYS73" s="439"/>
      <c r="MYT73" s="441"/>
      <c r="MYU73" s="439"/>
      <c r="MYV73" s="439"/>
      <c r="MYW73" s="439"/>
      <c r="MYX73" s="439"/>
      <c r="MYY73" s="439"/>
      <c r="MYZ73" s="439"/>
      <c r="MZA73" s="441"/>
      <c r="MZB73" s="439"/>
      <c r="MZC73" s="439"/>
      <c r="MZD73" s="439"/>
      <c r="MZE73" s="439"/>
      <c r="MZF73" s="439"/>
      <c r="MZG73" s="439"/>
      <c r="MZH73" s="441"/>
      <c r="MZI73" s="439"/>
      <c r="MZJ73" s="439"/>
      <c r="MZK73" s="439"/>
      <c r="MZL73" s="439"/>
      <c r="MZM73" s="439"/>
      <c r="MZN73" s="439"/>
      <c r="MZO73" s="441"/>
      <c r="MZP73" s="439"/>
      <c r="MZQ73" s="439"/>
      <c r="MZR73" s="439"/>
      <c r="MZS73" s="439"/>
      <c r="MZT73" s="439"/>
      <c r="MZU73" s="439"/>
      <c r="MZV73" s="441"/>
      <c r="MZW73" s="439"/>
      <c r="MZX73" s="439"/>
      <c r="MZY73" s="439"/>
      <c r="MZZ73" s="439"/>
      <c r="NAA73" s="439"/>
      <c r="NAB73" s="439"/>
      <c r="NAC73" s="441"/>
      <c r="NAD73" s="439"/>
      <c r="NAE73" s="439"/>
      <c r="NAF73" s="439"/>
      <c r="NAG73" s="439"/>
      <c r="NAH73" s="439"/>
      <c r="NAI73" s="439"/>
      <c r="NAJ73" s="441"/>
      <c r="NAK73" s="439"/>
      <c r="NAL73" s="439"/>
      <c r="NAM73" s="439"/>
      <c r="NAN73" s="439"/>
      <c r="NAO73" s="439"/>
      <c r="NAP73" s="439"/>
      <c r="NAQ73" s="441"/>
      <c r="NAR73" s="439"/>
      <c r="NAS73" s="439"/>
      <c r="NAT73" s="439"/>
      <c r="NAU73" s="439"/>
      <c r="NAV73" s="439"/>
      <c r="NAW73" s="439"/>
      <c r="NAX73" s="441"/>
      <c r="NAY73" s="439"/>
      <c r="NAZ73" s="439"/>
      <c r="NBA73" s="439"/>
      <c r="NBB73" s="439"/>
      <c r="NBC73" s="439"/>
      <c r="NBD73" s="439"/>
      <c r="NBE73" s="441"/>
      <c r="NBF73" s="439"/>
      <c r="NBG73" s="439"/>
      <c r="NBH73" s="439"/>
      <c r="NBI73" s="439"/>
      <c r="NBJ73" s="439"/>
      <c r="NBK73" s="439"/>
      <c r="NBL73" s="441"/>
      <c r="NBM73" s="439"/>
      <c r="NBN73" s="439"/>
      <c r="NBO73" s="439"/>
      <c r="NBP73" s="439"/>
      <c r="NBQ73" s="439"/>
      <c r="NBR73" s="439"/>
      <c r="NBS73" s="441"/>
      <c r="NBT73" s="439"/>
      <c r="NBU73" s="439"/>
      <c r="NBV73" s="439"/>
      <c r="NBW73" s="439"/>
      <c r="NBX73" s="439"/>
      <c r="NBY73" s="439"/>
      <c r="NBZ73" s="441"/>
      <c r="NCA73" s="439"/>
      <c r="NCB73" s="439"/>
      <c r="NCC73" s="439"/>
      <c r="NCD73" s="439"/>
      <c r="NCE73" s="439"/>
      <c r="NCF73" s="439"/>
      <c r="NCG73" s="441"/>
      <c r="NCH73" s="439"/>
      <c r="NCI73" s="439"/>
      <c r="NCJ73" s="439"/>
      <c r="NCK73" s="439"/>
      <c r="NCL73" s="439"/>
      <c r="NCM73" s="439"/>
      <c r="NCN73" s="441"/>
      <c r="NCO73" s="439"/>
      <c r="NCP73" s="439"/>
      <c r="NCQ73" s="439"/>
      <c r="NCR73" s="439"/>
      <c r="NCS73" s="439"/>
      <c r="NCT73" s="439"/>
      <c r="NCU73" s="441"/>
      <c r="NCV73" s="439"/>
      <c r="NCW73" s="439"/>
      <c r="NCX73" s="439"/>
      <c r="NCY73" s="439"/>
      <c r="NCZ73" s="439"/>
      <c r="NDA73" s="439"/>
      <c r="NDB73" s="441"/>
      <c r="NDC73" s="439"/>
      <c r="NDD73" s="439"/>
      <c r="NDE73" s="439"/>
      <c r="NDF73" s="439"/>
      <c r="NDG73" s="439"/>
      <c r="NDH73" s="439"/>
      <c r="NDI73" s="441"/>
      <c r="NDJ73" s="439"/>
      <c r="NDK73" s="439"/>
      <c r="NDL73" s="439"/>
      <c r="NDM73" s="439"/>
      <c r="NDN73" s="439"/>
      <c r="NDO73" s="439"/>
      <c r="NDP73" s="441"/>
      <c r="NDQ73" s="439"/>
      <c r="NDR73" s="439"/>
      <c r="NDS73" s="439"/>
      <c r="NDT73" s="439"/>
      <c r="NDU73" s="439"/>
      <c r="NDV73" s="439"/>
      <c r="NDW73" s="441"/>
      <c r="NDX73" s="439"/>
      <c r="NDY73" s="439"/>
      <c r="NDZ73" s="439"/>
      <c r="NEA73" s="439"/>
      <c r="NEB73" s="439"/>
      <c r="NEC73" s="439"/>
      <c r="NED73" s="441"/>
      <c r="NEE73" s="439"/>
      <c r="NEF73" s="439"/>
      <c r="NEG73" s="439"/>
      <c r="NEH73" s="439"/>
      <c r="NEI73" s="439"/>
      <c r="NEJ73" s="439"/>
      <c r="NEK73" s="441"/>
      <c r="NEL73" s="439"/>
      <c r="NEM73" s="439"/>
      <c r="NEN73" s="439"/>
      <c r="NEO73" s="439"/>
      <c r="NEP73" s="439"/>
      <c r="NEQ73" s="439"/>
      <c r="NER73" s="441"/>
      <c r="NES73" s="439"/>
      <c r="NET73" s="439"/>
      <c r="NEU73" s="439"/>
      <c r="NEV73" s="439"/>
      <c r="NEW73" s="439"/>
      <c r="NEX73" s="439"/>
      <c r="NEY73" s="441"/>
      <c r="NEZ73" s="439"/>
      <c r="NFA73" s="439"/>
      <c r="NFB73" s="439"/>
      <c r="NFC73" s="439"/>
      <c r="NFD73" s="439"/>
      <c r="NFE73" s="439"/>
      <c r="NFF73" s="441"/>
      <c r="NFG73" s="439"/>
      <c r="NFH73" s="439"/>
      <c r="NFI73" s="439"/>
      <c r="NFJ73" s="439"/>
      <c r="NFK73" s="439"/>
      <c r="NFL73" s="439"/>
      <c r="NFM73" s="441"/>
      <c r="NFN73" s="439"/>
      <c r="NFO73" s="439"/>
      <c r="NFP73" s="439"/>
      <c r="NFQ73" s="439"/>
      <c r="NFR73" s="439"/>
      <c r="NFS73" s="439"/>
      <c r="NFT73" s="441"/>
      <c r="NFU73" s="439"/>
      <c r="NFV73" s="439"/>
      <c r="NFW73" s="439"/>
      <c r="NFX73" s="439"/>
      <c r="NFY73" s="439"/>
      <c r="NFZ73" s="439"/>
      <c r="NGA73" s="441"/>
      <c r="NGB73" s="439"/>
      <c r="NGC73" s="439"/>
      <c r="NGD73" s="439"/>
      <c r="NGE73" s="439"/>
      <c r="NGF73" s="439"/>
      <c r="NGG73" s="439"/>
      <c r="NGH73" s="441"/>
      <c r="NGI73" s="439"/>
      <c r="NGJ73" s="439"/>
      <c r="NGK73" s="439"/>
      <c r="NGL73" s="439"/>
      <c r="NGM73" s="439"/>
      <c r="NGN73" s="439"/>
      <c r="NGO73" s="441"/>
      <c r="NGP73" s="439"/>
      <c r="NGQ73" s="439"/>
      <c r="NGR73" s="439"/>
      <c r="NGS73" s="439"/>
      <c r="NGT73" s="439"/>
      <c r="NGU73" s="439"/>
      <c r="NGV73" s="441"/>
      <c r="NGW73" s="439"/>
      <c r="NGX73" s="439"/>
      <c r="NGY73" s="439"/>
      <c r="NGZ73" s="439"/>
      <c r="NHA73" s="439"/>
      <c r="NHB73" s="439"/>
      <c r="NHC73" s="441"/>
      <c r="NHD73" s="439"/>
      <c r="NHE73" s="439"/>
      <c r="NHF73" s="439"/>
      <c r="NHG73" s="439"/>
      <c r="NHH73" s="439"/>
      <c r="NHI73" s="439"/>
      <c r="NHJ73" s="441"/>
      <c r="NHK73" s="439"/>
      <c r="NHL73" s="439"/>
      <c r="NHM73" s="439"/>
      <c r="NHN73" s="439"/>
      <c r="NHO73" s="439"/>
      <c r="NHP73" s="439"/>
      <c r="NHQ73" s="441"/>
      <c r="NHR73" s="439"/>
      <c r="NHS73" s="439"/>
      <c r="NHT73" s="439"/>
      <c r="NHU73" s="439"/>
      <c r="NHV73" s="439"/>
      <c r="NHW73" s="439"/>
      <c r="NHX73" s="441"/>
      <c r="NHY73" s="439"/>
      <c r="NHZ73" s="439"/>
      <c r="NIA73" s="439"/>
      <c r="NIB73" s="439"/>
      <c r="NIC73" s="439"/>
      <c r="NID73" s="439"/>
      <c r="NIE73" s="441"/>
      <c r="NIF73" s="439"/>
      <c r="NIG73" s="439"/>
      <c r="NIH73" s="439"/>
      <c r="NII73" s="439"/>
      <c r="NIJ73" s="439"/>
      <c r="NIK73" s="439"/>
      <c r="NIL73" s="441"/>
      <c r="NIM73" s="439"/>
      <c r="NIN73" s="439"/>
      <c r="NIO73" s="439"/>
      <c r="NIP73" s="439"/>
      <c r="NIQ73" s="439"/>
      <c r="NIR73" s="439"/>
      <c r="NIS73" s="441"/>
      <c r="NIT73" s="439"/>
      <c r="NIU73" s="439"/>
      <c r="NIV73" s="439"/>
      <c r="NIW73" s="439"/>
      <c r="NIX73" s="439"/>
      <c r="NIY73" s="439"/>
      <c r="NIZ73" s="441"/>
      <c r="NJA73" s="439"/>
      <c r="NJB73" s="439"/>
      <c r="NJC73" s="439"/>
      <c r="NJD73" s="439"/>
      <c r="NJE73" s="439"/>
      <c r="NJF73" s="439"/>
      <c r="NJG73" s="441"/>
      <c r="NJH73" s="439"/>
      <c r="NJI73" s="439"/>
      <c r="NJJ73" s="439"/>
      <c r="NJK73" s="439"/>
      <c r="NJL73" s="439"/>
      <c r="NJM73" s="439"/>
      <c r="NJN73" s="441"/>
      <c r="NJO73" s="439"/>
      <c r="NJP73" s="439"/>
      <c r="NJQ73" s="439"/>
      <c r="NJR73" s="439"/>
      <c r="NJS73" s="439"/>
      <c r="NJT73" s="439"/>
      <c r="NJU73" s="441"/>
      <c r="NJV73" s="439"/>
      <c r="NJW73" s="439"/>
      <c r="NJX73" s="439"/>
      <c r="NJY73" s="439"/>
      <c r="NJZ73" s="439"/>
      <c r="NKA73" s="439"/>
      <c r="NKB73" s="441"/>
      <c r="NKC73" s="439"/>
      <c r="NKD73" s="439"/>
      <c r="NKE73" s="439"/>
      <c r="NKF73" s="439"/>
      <c r="NKG73" s="439"/>
      <c r="NKH73" s="439"/>
      <c r="NKI73" s="441"/>
      <c r="NKJ73" s="439"/>
      <c r="NKK73" s="439"/>
      <c r="NKL73" s="439"/>
      <c r="NKM73" s="439"/>
      <c r="NKN73" s="439"/>
      <c r="NKO73" s="439"/>
      <c r="NKP73" s="441"/>
      <c r="NKQ73" s="439"/>
      <c r="NKR73" s="439"/>
      <c r="NKS73" s="439"/>
      <c r="NKT73" s="439"/>
      <c r="NKU73" s="439"/>
      <c r="NKV73" s="439"/>
      <c r="NKW73" s="441"/>
      <c r="NKX73" s="439"/>
      <c r="NKY73" s="439"/>
      <c r="NKZ73" s="439"/>
      <c r="NLA73" s="439"/>
      <c r="NLB73" s="439"/>
      <c r="NLC73" s="439"/>
      <c r="NLD73" s="441"/>
      <c r="NLE73" s="439"/>
      <c r="NLF73" s="439"/>
      <c r="NLG73" s="439"/>
      <c r="NLH73" s="439"/>
      <c r="NLI73" s="439"/>
      <c r="NLJ73" s="439"/>
      <c r="NLK73" s="441"/>
      <c r="NLL73" s="439"/>
      <c r="NLM73" s="439"/>
      <c r="NLN73" s="439"/>
      <c r="NLO73" s="439"/>
      <c r="NLP73" s="439"/>
      <c r="NLQ73" s="439"/>
      <c r="NLR73" s="441"/>
      <c r="NLS73" s="439"/>
      <c r="NLT73" s="439"/>
      <c r="NLU73" s="439"/>
      <c r="NLV73" s="439"/>
      <c r="NLW73" s="439"/>
      <c r="NLX73" s="439"/>
      <c r="NLY73" s="441"/>
      <c r="NLZ73" s="439"/>
      <c r="NMA73" s="439"/>
      <c r="NMB73" s="439"/>
      <c r="NMC73" s="439"/>
      <c r="NMD73" s="439"/>
      <c r="NME73" s="439"/>
      <c r="NMF73" s="441"/>
      <c r="NMG73" s="439"/>
      <c r="NMH73" s="439"/>
      <c r="NMI73" s="439"/>
      <c r="NMJ73" s="439"/>
      <c r="NMK73" s="439"/>
      <c r="NML73" s="439"/>
      <c r="NMM73" s="441"/>
      <c r="NMN73" s="439"/>
      <c r="NMO73" s="439"/>
      <c r="NMP73" s="439"/>
      <c r="NMQ73" s="439"/>
      <c r="NMR73" s="439"/>
      <c r="NMS73" s="439"/>
      <c r="NMT73" s="441"/>
      <c r="NMU73" s="439"/>
      <c r="NMV73" s="439"/>
      <c r="NMW73" s="439"/>
      <c r="NMX73" s="439"/>
      <c r="NMY73" s="439"/>
      <c r="NMZ73" s="439"/>
      <c r="NNA73" s="441"/>
      <c r="NNB73" s="439"/>
      <c r="NNC73" s="439"/>
      <c r="NND73" s="439"/>
      <c r="NNE73" s="439"/>
      <c r="NNF73" s="439"/>
      <c r="NNG73" s="439"/>
      <c r="NNH73" s="441"/>
      <c r="NNI73" s="439"/>
      <c r="NNJ73" s="439"/>
      <c r="NNK73" s="439"/>
      <c r="NNL73" s="439"/>
      <c r="NNM73" s="439"/>
      <c r="NNN73" s="439"/>
      <c r="NNO73" s="441"/>
      <c r="NNP73" s="439"/>
      <c r="NNQ73" s="439"/>
      <c r="NNR73" s="439"/>
      <c r="NNS73" s="439"/>
      <c r="NNT73" s="439"/>
      <c r="NNU73" s="439"/>
      <c r="NNV73" s="441"/>
      <c r="NNW73" s="439"/>
      <c r="NNX73" s="439"/>
      <c r="NNY73" s="439"/>
      <c r="NNZ73" s="439"/>
      <c r="NOA73" s="439"/>
      <c r="NOB73" s="439"/>
      <c r="NOC73" s="441"/>
      <c r="NOD73" s="439"/>
      <c r="NOE73" s="439"/>
      <c r="NOF73" s="439"/>
      <c r="NOG73" s="439"/>
      <c r="NOH73" s="439"/>
      <c r="NOI73" s="439"/>
      <c r="NOJ73" s="441"/>
      <c r="NOK73" s="439"/>
      <c r="NOL73" s="439"/>
      <c r="NOM73" s="439"/>
      <c r="NON73" s="439"/>
      <c r="NOO73" s="439"/>
      <c r="NOP73" s="439"/>
      <c r="NOQ73" s="441"/>
      <c r="NOR73" s="439"/>
      <c r="NOS73" s="439"/>
      <c r="NOT73" s="439"/>
      <c r="NOU73" s="439"/>
      <c r="NOV73" s="439"/>
      <c r="NOW73" s="439"/>
      <c r="NOX73" s="441"/>
      <c r="NOY73" s="439"/>
      <c r="NOZ73" s="439"/>
      <c r="NPA73" s="439"/>
      <c r="NPB73" s="439"/>
      <c r="NPC73" s="439"/>
      <c r="NPD73" s="439"/>
      <c r="NPE73" s="441"/>
      <c r="NPF73" s="439"/>
      <c r="NPG73" s="439"/>
      <c r="NPH73" s="439"/>
      <c r="NPI73" s="439"/>
      <c r="NPJ73" s="439"/>
      <c r="NPK73" s="439"/>
      <c r="NPL73" s="441"/>
      <c r="NPM73" s="439"/>
      <c r="NPN73" s="439"/>
      <c r="NPO73" s="439"/>
      <c r="NPP73" s="439"/>
      <c r="NPQ73" s="439"/>
      <c r="NPR73" s="439"/>
      <c r="NPS73" s="441"/>
      <c r="NPT73" s="439"/>
      <c r="NPU73" s="439"/>
      <c r="NPV73" s="439"/>
      <c r="NPW73" s="439"/>
      <c r="NPX73" s="439"/>
      <c r="NPY73" s="439"/>
      <c r="NPZ73" s="441"/>
      <c r="NQA73" s="439"/>
      <c r="NQB73" s="439"/>
      <c r="NQC73" s="439"/>
      <c r="NQD73" s="439"/>
      <c r="NQE73" s="439"/>
      <c r="NQF73" s="439"/>
      <c r="NQG73" s="441"/>
      <c r="NQH73" s="439"/>
      <c r="NQI73" s="439"/>
      <c r="NQJ73" s="439"/>
      <c r="NQK73" s="439"/>
      <c r="NQL73" s="439"/>
      <c r="NQM73" s="439"/>
      <c r="NQN73" s="441"/>
      <c r="NQO73" s="439"/>
      <c r="NQP73" s="439"/>
      <c r="NQQ73" s="439"/>
      <c r="NQR73" s="439"/>
      <c r="NQS73" s="439"/>
      <c r="NQT73" s="439"/>
      <c r="NQU73" s="441"/>
      <c r="NQV73" s="439"/>
      <c r="NQW73" s="439"/>
      <c r="NQX73" s="439"/>
      <c r="NQY73" s="439"/>
      <c r="NQZ73" s="439"/>
      <c r="NRA73" s="439"/>
      <c r="NRB73" s="441"/>
      <c r="NRC73" s="439"/>
      <c r="NRD73" s="439"/>
      <c r="NRE73" s="439"/>
      <c r="NRF73" s="439"/>
      <c r="NRG73" s="439"/>
      <c r="NRH73" s="439"/>
      <c r="NRI73" s="441"/>
      <c r="NRJ73" s="439"/>
      <c r="NRK73" s="439"/>
      <c r="NRL73" s="439"/>
      <c r="NRM73" s="439"/>
      <c r="NRN73" s="439"/>
      <c r="NRO73" s="439"/>
      <c r="NRP73" s="441"/>
      <c r="NRQ73" s="439"/>
      <c r="NRR73" s="439"/>
      <c r="NRS73" s="439"/>
      <c r="NRT73" s="439"/>
      <c r="NRU73" s="439"/>
      <c r="NRV73" s="439"/>
      <c r="NRW73" s="441"/>
      <c r="NRX73" s="439"/>
      <c r="NRY73" s="439"/>
      <c r="NRZ73" s="439"/>
      <c r="NSA73" s="439"/>
      <c r="NSB73" s="439"/>
      <c r="NSC73" s="439"/>
      <c r="NSD73" s="441"/>
      <c r="NSE73" s="439"/>
      <c r="NSF73" s="439"/>
      <c r="NSG73" s="439"/>
      <c r="NSH73" s="439"/>
      <c r="NSI73" s="439"/>
      <c r="NSJ73" s="439"/>
      <c r="NSK73" s="441"/>
      <c r="NSL73" s="439"/>
      <c r="NSM73" s="439"/>
      <c r="NSN73" s="439"/>
      <c r="NSO73" s="439"/>
      <c r="NSP73" s="439"/>
      <c r="NSQ73" s="439"/>
      <c r="NSR73" s="441"/>
      <c r="NSS73" s="439"/>
      <c r="NST73" s="439"/>
      <c r="NSU73" s="439"/>
      <c r="NSV73" s="439"/>
      <c r="NSW73" s="439"/>
      <c r="NSX73" s="439"/>
      <c r="NSY73" s="441"/>
      <c r="NSZ73" s="439"/>
      <c r="NTA73" s="439"/>
      <c r="NTB73" s="439"/>
      <c r="NTC73" s="439"/>
      <c r="NTD73" s="439"/>
      <c r="NTE73" s="439"/>
      <c r="NTF73" s="441"/>
      <c r="NTG73" s="439"/>
      <c r="NTH73" s="439"/>
      <c r="NTI73" s="439"/>
      <c r="NTJ73" s="439"/>
      <c r="NTK73" s="439"/>
      <c r="NTL73" s="439"/>
      <c r="NTM73" s="441"/>
      <c r="NTN73" s="439"/>
      <c r="NTO73" s="439"/>
      <c r="NTP73" s="439"/>
      <c r="NTQ73" s="439"/>
      <c r="NTR73" s="439"/>
      <c r="NTS73" s="439"/>
      <c r="NTT73" s="441"/>
      <c r="NTU73" s="439"/>
      <c r="NTV73" s="439"/>
      <c r="NTW73" s="439"/>
      <c r="NTX73" s="439"/>
      <c r="NTY73" s="439"/>
      <c r="NTZ73" s="439"/>
      <c r="NUA73" s="441"/>
      <c r="NUB73" s="439"/>
      <c r="NUC73" s="439"/>
      <c r="NUD73" s="439"/>
      <c r="NUE73" s="439"/>
      <c r="NUF73" s="439"/>
      <c r="NUG73" s="439"/>
      <c r="NUH73" s="441"/>
      <c r="NUI73" s="439"/>
      <c r="NUJ73" s="439"/>
      <c r="NUK73" s="439"/>
      <c r="NUL73" s="439"/>
      <c r="NUM73" s="439"/>
      <c r="NUN73" s="439"/>
      <c r="NUO73" s="441"/>
      <c r="NUP73" s="439"/>
      <c r="NUQ73" s="439"/>
      <c r="NUR73" s="439"/>
      <c r="NUS73" s="439"/>
      <c r="NUT73" s="439"/>
      <c r="NUU73" s="439"/>
      <c r="NUV73" s="441"/>
      <c r="NUW73" s="439"/>
      <c r="NUX73" s="439"/>
      <c r="NUY73" s="439"/>
      <c r="NUZ73" s="439"/>
      <c r="NVA73" s="439"/>
      <c r="NVB73" s="439"/>
      <c r="NVC73" s="441"/>
      <c r="NVD73" s="439"/>
      <c r="NVE73" s="439"/>
      <c r="NVF73" s="439"/>
      <c r="NVG73" s="439"/>
      <c r="NVH73" s="439"/>
      <c r="NVI73" s="439"/>
      <c r="NVJ73" s="441"/>
      <c r="NVK73" s="439"/>
      <c r="NVL73" s="439"/>
      <c r="NVM73" s="439"/>
      <c r="NVN73" s="439"/>
      <c r="NVO73" s="439"/>
      <c r="NVP73" s="439"/>
      <c r="NVQ73" s="441"/>
      <c r="NVR73" s="439"/>
      <c r="NVS73" s="439"/>
      <c r="NVT73" s="439"/>
      <c r="NVU73" s="439"/>
      <c r="NVV73" s="439"/>
      <c r="NVW73" s="439"/>
      <c r="NVX73" s="441"/>
      <c r="NVY73" s="439"/>
      <c r="NVZ73" s="439"/>
      <c r="NWA73" s="439"/>
      <c r="NWB73" s="439"/>
      <c r="NWC73" s="439"/>
      <c r="NWD73" s="439"/>
      <c r="NWE73" s="441"/>
      <c r="NWF73" s="439"/>
      <c r="NWG73" s="439"/>
      <c r="NWH73" s="439"/>
      <c r="NWI73" s="439"/>
      <c r="NWJ73" s="439"/>
      <c r="NWK73" s="439"/>
      <c r="NWL73" s="441"/>
      <c r="NWM73" s="439"/>
      <c r="NWN73" s="439"/>
      <c r="NWO73" s="439"/>
      <c r="NWP73" s="439"/>
      <c r="NWQ73" s="439"/>
      <c r="NWR73" s="439"/>
      <c r="NWS73" s="441"/>
      <c r="NWT73" s="439"/>
      <c r="NWU73" s="439"/>
      <c r="NWV73" s="439"/>
      <c r="NWW73" s="439"/>
      <c r="NWX73" s="439"/>
      <c r="NWY73" s="439"/>
      <c r="NWZ73" s="441"/>
      <c r="NXA73" s="439"/>
      <c r="NXB73" s="439"/>
      <c r="NXC73" s="439"/>
      <c r="NXD73" s="439"/>
      <c r="NXE73" s="439"/>
      <c r="NXF73" s="439"/>
      <c r="NXG73" s="441"/>
      <c r="NXH73" s="439"/>
      <c r="NXI73" s="439"/>
      <c r="NXJ73" s="439"/>
      <c r="NXK73" s="439"/>
      <c r="NXL73" s="439"/>
      <c r="NXM73" s="439"/>
      <c r="NXN73" s="441"/>
      <c r="NXO73" s="439"/>
      <c r="NXP73" s="439"/>
      <c r="NXQ73" s="439"/>
      <c r="NXR73" s="439"/>
      <c r="NXS73" s="439"/>
      <c r="NXT73" s="439"/>
      <c r="NXU73" s="441"/>
      <c r="NXV73" s="439"/>
      <c r="NXW73" s="439"/>
      <c r="NXX73" s="439"/>
      <c r="NXY73" s="439"/>
      <c r="NXZ73" s="439"/>
      <c r="NYA73" s="439"/>
      <c r="NYB73" s="441"/>
      <c r="NYC73" s="439"/>
      <c r="NYD73" s="439"/>
      <c r="NYE73" s="439"/>
      <c r="NYF73" s="439"/>
      <c r="NYG73" s="439"/>
      <c r="NYH73" s="439"/>
      <c r="NYI73" s="441"/>
      <c r="NYJ73" s="439"/>
      <c r="NYK73" s="439"/>
      <c r="NYL73" s="439"/>
      <c r="NYM73" s="439"/>
      <c r="NYN73" s="439"/>
      <c r="NYO73" s="439"/>
      <c r="NYP73" s="441"/>
      <c r="NYQ73" s="439"/>
      <c r="NYR73" s="439"/>
      <c r="NYS73" s="439"/>
      <c r="NYT73" s="439"/>
      <c r="NYU73" s="439"/>
      <c r="NYV73" s="439"/>
      <c r="NYW73" s="441"/>
      <c r="NYX73" s="439"/>
      <c r="NYY73" s="439"/>
      <c r="NYZ73" s="439"/>
      <c r="NZA73" s="439"/>
      <c r="NZB73" s="439"/>
      <c r="NZC73" s="439"/>
      <c r="NZD73" s="441"/>
      <c r="NZE73" s="439"/>
      <c r="NZF73" s="439"/>
      <c r="NZG73" s="439"/>
      <c r="NZH73" s="439"/>
      <c r="NZI73" s="439"/>
      <c r="NZJ73" s="439"/>
      <c r="NZK73" s="441"/>
      <c r="NZL73" s="439"/>
      <c r="NZM73" s="439"/>
      <c r="NZN73" s="439"/>
      <c r="NZO73" s="439"/>
      <c r="NZP73" s="439"/>
      <c r="NZQ73" s="439"/>
      <c r="NZR73" s="441"/>
      <c r="NZS73" s="439"/>
      <c r="NZT73" s="439"/>
      <c r="NZU73" s="439"/>
      <c r="NZV73" s="439"/>
      <c r="NZW73" s="439"/>
      <c r="NZX73" s="439"/>
      <c r="NZY73" s="441"/>
      <c r="NZZ73" s="439"/>
      <c r="OAA73" s="439"/>
      <c r="OAB73" s="439"/>
      <c r="OAC73" s="439"/>
      <c r="OAD73" s="439"/>
      <c r="OAE73" s="439"/>
      <c r="OAF73" s="441"/>
      <c r="OAG73" s="439"/>
      <c r="OAH73" s="439"/>
      <c r="OAI73" s="439"/>
      <c r="OAJ73" s="439"/>
      <c r="OAK73" s="439"/>
      <c r="OAL73" s="439"/>
      <c r="OAM73" s="441"/>
      <c r="OAN73" s="439"/>
      <c r="OAO73" s="439"/>
      <c r="OAP73" s="439"/>
      <c r="OAQ73" s="439"/>
      <c r="OAR73" s="439"/>
      <c r="OAS73" s="439"/>
      <c r="OAT73" s="441"/>
      <c r="OAU73" s="439"/>
      <c r="OAV73" s="439"/>
      <c r="OAW73" s="439"/>
      <c r="OAX73" s="439"/>
      <c r="OAY73" s="439"/>
      <c r="OAZ73" s="439"/>
      <c r="OBA73" s="441"/>
      <c r="OBB73" s="439"/>
      <c r="OBC73" s="439"/>
      <c r="OBD73" s="439"/>
      <c r="OBE73" s="439"/>
      <c r="OBF73" s="439"/>
      <c r="OBG73" s="439"/>
      <c r="OBH73" s="441"/>
      <c r="OBI73" s="439"/>
      <c r="OBJ73" s="439"/>
      <c r="OBK73" s="439"/>
      <c r="OBL73" s="439"/>
      <c r="OBM73" s="439"/>
      <c r="OBN73" s="439"/>
      <c r="OBO73" s="441"/>
      <c r="OBP73" s="439"/>
      <c r="OBQ73" s="439"/>
      <c r="OBR73" s="439"/>
      <c r="OBS73" s="439"/>
      <c r="OBT73" s="439"/>
      <c r="OBU73" s="439"/>
      <c r="OBV73" s="441"/>
      <c r="OBW73" s="439"/>
      <c r="OBX73" s="439"/>
      <c r="OBY73" s="439"/>
      <c r="OBZ73" s="439"/>
      <c r="OCA73" s="439"/>
      <c r="OCB73" s="439"/>
      <c r="OCC73" s="441"/>
      <c r="OCD73" s="439"/>
      <c r="OCE73" s="439"/>
      <c r="OCF73" s="439"/>
      <c r="OCG73" s="439"/>
      <c r="OCH73" s="439"/>
      <c r="OCI73" s="439"/>
      <c r="OCJ73" s="441"/>
      <c r="OCK73" s="439"/>
      <c r="OCL73" s="439"/>
      <c r="OCM73" s="439"/>
      <c r="OCN73" s="439"/>
      <c r="OCO73" s="439"/>
      <c r="OCP73" s="439"/>
      <c r="OCQ73" s="441"/>
      <c r="OCR73" s="439"/>
      <c r="OCS73" s="439"/>
      <c r="OCT73" s="439"/>
      <c r="OCU73" s="439"/>
      <c r="OCV73" s="439"/>
      <c r="OCW73" s="439"/>
      <c r="OCX73" s="441"/>
      <c r="OCY73" s="439"/>
      <c r="OCZ73" s="439"/>
      <c r="ODA73" s="439"/>
      <c r="ODB73" s="439"/>
      <c r="ODC73" s="439"/>
      <c r="ODD73" s="439"/>
      <c r="ODE73" s="441"/>
      <c r="ODF73" s="439"/>
      <c r="ODG73" s="439"/>
      <c r="ODH73" s="439"/>
      <c r="ODI73" s="439"/>
      <c r="ODJ73" s="439"/>
      <c r="ODK73" s="439"/>
      <c r="ODL73" s="441"/>
      <c r="ODM73" s="439"/>
      <c r="ODN73" s="439"/>
      <c r="ODO73" s="439"/>
      <c r="ODP73" s="439"/>
      <c r="ODQ73" s="439"/>
      <c r="ODR73" s="439"/>
      <c r="ODS73" s="441"/>
      <c r="ODT73" s="439"/>
      <c r="ODU73" s="439"/>
      <c r="ODV73" s="439"/>
      <c r="ODW73" s="439"/>
      <c r="ODX73" s="439"/>
      <c r="ODY73" s="439"/>
      <c r="ODZ73" s="441"/>
      <c r="OEA73" s="439"/>
      <c r="OEB73" s="439"/>
      <c r="OEC73" s="439"/>
      <c r="OED73" s="439"/>
      <c r="OEE73" s="439"/>
      <c r="OEF73" s="439"/>
      <c r="OEG73" s="441"/>
      <c r="OEH73" s="439"/>
      <c r="OEI73" s="439"/>
      <c r="OEJ73" s="439"/>
      <c r="OEK73" s="439"/>
      <c r="OEL73" s="439"/>
      <c r="OEM73" s="439"/>
      <c r="OEN73" s="441"/>
      <c r="OEO73" s="439"/>
      <c r="OEP73" s="439"/>
      <c r="OEQ73" s="439"/>
      <c r="OER73" s="439"/>
      <c r="OES73" s="439"/>
      <c r="OET73" s="439"/>
      <c r="OEU73" s="441"/>
      <c r="OEV73" s="439"/>
      <c r="OEW73" s="439"/>
      <c r="OEX73" s="439"/>
      <c r="OEY73" s="439"/>
      <c r="OEZ73" s="439"/>
      <c r="OFA73" s="439"/>
      <c r="OFB73" s="441"/>
      <c r="OFC73" s="439"/>
      <c r="OFD73" s="439"/>
      <c r="OFE73" s="439"/>
      <c r="OFF73" s="439"/>
      <c r="OFG73" s="439"/>
      <c r="OFH73" s="439"/>
      <c r="OFI73" s="441"/>
      <c r="OFJ73" s="439"/>
      <c r="OFK73" s="439"/>
      <c r="OFL73" s="439"/>
      <c r="OFM73" s="439"/>
      <c r="OFN73" s="439"/>
      <c r="OFO73" s="439"/>
      <c r="OFP73" s="441"/>
      <c r="OFQ73" s="439"/>
      <c r="OFR73" s="439"/>
      <c r="OFS73" s="439"/>
      <c r="OFT73" s="439"/>
      <c r="OFU73" s="439"/>
      <c r="OFV73" s="439"/>
      <c r="OFW73" s="441"/>
      <c r="OFX73" s="439"/>
      <c r="OFY73" s="439"/>
      <c r="OFZ73" s="439"/>
      <c r="OGA73" s="439"/>
      <c r="OGB73" s="439"/>
      <c r="OGC73" s="439"/>
      <c r="OGD73" s="441"/>
      <c r="OGE73" s="439"/>
      <c r="OGF73" s="439"/>
      <c r="OGG73" s="439"/>
      <c r="OGH73" s="439"/>
      <c r="OGI73" s="439"/>
      <c r="OGJ73" s="439"/>
      <c r="OGK73" s="441"/>
      <c r="OGL73" s="439"/>
      <c r="OGM73" s="439"/>
      <c r="OGN73" s="439"/>
      <c r="OGO73" s="439"/>
      <c r="OGP73" s="439"/>
      <c r="OGQ73" s="439"/>
      <c r="OGR73" s="441"/>
      <c r="OGS73" s="439"/>
      <c r="OGT73" s="439"/>
      <c r="OGU73" s="439"/>
      <c r="OGV73" s="439"/>
      <c r="OGW73" s="439"/>
      <c r="OGX73" s="439"/>
      <c r="OGY73" s="441"/>
      <c r="OGZ73" s="439"/>
      <c r="OHA73" s="439"/>
      <c r="OHB73" s="439"/>
      <c r="OHC73" s="439"/>
      <c r="OHD73" s="439"/>
      <c r="OHE73" s="439"/>
      <c r="OHF73" s="441"/>
      <c r="OHG73" s="439"/>
      <c r="OHH73" s="439"/>
      <c r="OHI73" s="439"/>
      <c r="OHJ73" s="439"/>
      <c r="OHK73" s="439"/>
      <c r="OHL73" s="439"/>
      <c r="OHM73" s="441"/>
      <c r="OHN73" s="439"/>
      <c r="OHO73" s="439"/>
      <c r="OHP73" s="439"/>
      <c r="OHQ73" s="439"/>
      <c r="OHR73" s="439"/>
      <c r="OHS73" s="439"/>
      <c r="OHT73" s="441"/>
      <c r="OHU73" s="439"/>
      <c r="OHV73" s="439"/>
      <c r="OHW73" s="439"/>
      <c r="OHX73" s="439"/>
      <c r="OHY73" s="439"/>
      <c r="OHZ73" s="439"/>
      <c r="OIA73" s="441"/>
      <c r="OIB73" s="439"/>
      <c r="OIC73" s="439"/>
      <c r="OID73" s="439"/>
      <c r="OIE73" s="439"/>
      <c r="OIF73" s="439"/>
      <c r="OIG73" s="439"/>
      <c r="OIH73" s="441"/>
      <c r="OII73" s="439"/>
      <c r="OIJ73" s="439"/>
      <c r="OIK73" s="439"/>
      <c r="OIL73" s="439"/>
      <c r="OIM73" s="439"/>
      <c r="OIN73" s="439"/>
      <c r="OIO73" s="441"/>
      <c r="OIP73" s="439"/>
      <c r="OIQ73" s="439"/>
      <c r="OIR73" s="439"/>
      <c r="OIS73" s="439"/>
      <c r="OIT73" s="439"/>
      <c r="OIU73" s="439"/>
      <c r="OIV73" s="441"/>
      <c r="OIW73" s="439"/>
      <c r="OIX73" s="439"/>
      <c r="OIY73" s="439"/>
      <c r="OIZ73" s="439"/>
      <c r="OJA73" s="439"/>
      <c r="OJB73" s="439"/>
      <c r="OJC73" s="441"/>
      <c r="OJD73" s="439"/>
      <c r="OJE73" s="439"/>
      <c r="OJF73" s="439"/>
      <c r="OJG73" s="439"/>
      <c r="OJH73" s="439"/>
      <c r="OJI73" s="439"/>
      <c r="OJJ73" s="441"/>
      <c r="OJK73" s="439"/>
      <c r="OJL73" s="439"/>
      <c r="OJM73" s="439"/>
      <c r="OJN73" s="439"/>
      <c r="OJO73" s="439"/>
      <c r="OJP73" s="439"/>
      <c r="OJQ73" s="441"/>
      <c r="OJR73" s="439"/>
      <c r="OJS73" s="439"/>
      <c r="OJT73" s="439"/>
      <c r="OJU73" s="439"/>
      <c r="OJV73" s="439"/>
      <c r="OJW73" s="439"/>
      <c r="OJX73" s="441"/>
      <c r="OJY73" s="439"/>
      <c r="OJZ73" s="439"/>
      <c r="OKA73" s="439"/>
      <c r="OKB73" s="439"/>
      <c r="OKC73" s="439"/>
      <c r="OKD73" s="439"/>
      <c r="OKE73" s="441"/>
      <c r="OKF73" s="439"/>
      <c r="OKG73" s="439"/>
      <c r="OKH73" s="439"/>
      <c r="OKI73" s="439"/>
      <c r="OKJ73" s="439"/>
      <c r="OKK73" s="439"/>
      <c r="OKL73" s="441"/>
      <c r="OKM73" s="439"/>
      <c r="OKN73" s="439"/>
      <c r="OKO73" s="439"/>
      <c r="OKP73" s="439"/>
      <c r="OKQ73" s="439"/>
      <c r="OKR73" s="439"/>
      <c r="OKS73" s="441"/>
      <c r="OKT73" s="439"/>
      <c r="OKU73" s="439"/>
      <c r="OKV73" s="439"/>
      <c r="OKW73" s="439"/>
      <c r="OKX73" s="439"/>
      <c r="OKY73" s="439"/>
      <c r="OKZ73" s="441"/>
      <c r="OLA73" s="439"/>
      <c r="OLB73" s="439"/>
      <c r="OLC73" s="439"/>
      <c r="OLD73" s="439"/>
      <c r="OLE73" s="439"/>
      <c r="OLF73" s="439"/>
      <c r="OLG73" s="441"/>
      <c r="OLH73" s="439"/>
      <c r="OLI73" s="439"/>
      <c r="OLJ73" s="439"/>
      <c r="OLK73" s="439"/>
      <c r="OLL73" s="439"/>
      <c r="OLM73" s="439"/>
      <c r="OLN73" s="441"/>
      <c r="OLO73" s="439"/>
      <c r="OLP73" s="439"/>
      <c r="OLQ73" s="439"/>
      <c r="OLR73" s="439"/>
      <c r="OLS73" s="439"/>
      <c r="OLT73" s="439"/>
      <c r="OLU73" s="441"/>
      <c r="OLV73" s="439"/>
      <c r="OLW73" s="439"/>
      <c r="OLX73" s="439"/>
      <c r="OLY73" s="439"/>
      <c r="OLZ73" s="439"/>
      <c r="OMA73" s="439"/>
      <c r="OMB73" s="441"/>
      <c r="OMC73" s="439"/>
      <c r="OMD73" s="439"/>
      <c r="OME73" s="439"/>
      <c r="OMF73" s="439"/>
      <c r="OMG73" s="439"/>
      <c r="OMH73" s="439"/>
      <c r="OMI73" s="441"/>
      <c r="OMJ73" s="439"/>
      <c r="OMK73" s="439"/>
      <c r="OML73" s="439"/>
      <c r="OMM73" s="439"/>
      <c r="OMN73" s="439"/>
      <c r="OMO73" s="439"/>
      <c r="OMP73" s="441"/>
      <c r="OMQ73" s="439"/>
      <c r="OMR73" s="439"/>
      <c r="OMS73" s="439"/>
      <c r="OMT73" s="439"/>
      <c r="OMU73" s="439"/>
      <c r="OMV73" s="439"/>
      <c r="OMW73" s="441"/>
      <c r="OMX73" s="439"/>
      <c r="OMY73" s="439"/>
      <c r="OMZ73" s="439"/>
      <c r="ONA73" s="439"/>
      <c r="ONB73" s="439"/>
      <c r="ONC73" s="439"/>
      <c r="OND73" s="441"/>
      <c r="ONE73" s="439"/>
      <c r="ONF73" s="439"/>
      <c r="ONG73" s="439"/>
      <c r="ONH73" s="439"/>
      <c r="ONI73" s="439"/>
      <c r="ONJ73" s="439"/>
      <c r="ONK73" s="441"/>
      <c r="ONL73" s="439"/>
      <c r="ONM73" s="439"/>
      <c r="ONN73" s="439"/>
      <c r="ONO73" s="439"/>
      <c r="ONP73" s="439"/>
      <c r="ONQ73" s="439"/>
      <c r="ONR73" s="441"/>
      <c r="ONS73" s="439"/>
      <c r="ONT73" s="439"/>
      <c r="ONU73" s="439"/>
      <c r="ONV73" s="439"/>
      <c r="ONW73" s="439"/>
      <c r="ONX73" s="439"/>
      <c r="ONY73" s="441"/>
      <c r="ONZ73" s="439"/>
      <c r="OOA73" s="439"/>
      <c r="OOB73" s="439"/>
      <c r="OOC73" s="439"/>
      <c r="OOD73" s="439"/>
      <c r="OOE73" s="439"/>
      <c r="OOF73" s="441"/>
      <c r="OOG73" s="439"/>
      <c r="OOH73" s="439"/>
      <c r="OOI73" s="439"/>
      <c r="OOJ73" s="439"/>
      <c r="OOK73" s="439"/>
      <c r="OOL73" s="439"/>
      <c r="OOM73" s="441"/>
      <c r="OON73" s="439"/>
      <c r="OOO73" s="439"/>
      <c r="OOP73" s="439"/>
      <c r="OOQ73" s="439"/>
      <c r="OOR73" s="439"/>
      <c r="OOS73" s="439"/>
      <c r="OOT73" s="441"/>
      <c r="OOU73" s="439"/>
      <c r="OOV73" s="439"/>
      <c r="OOW73" s="439"/>
      <c r="OOX73" s="439"/>
      <c r="OOY73" s="439"/>
      <c r="OOZ73" s="439"/>
      <c r="OPA73" s="441"/>
      <c r="OPB73" s="439"/>
      <c r="OPC73" s="439"/>
      <c r="OPD73" s="439"/>
      <c r="OPE73" s="439"/>
      <c r="OPF73" s="439"/>
      <c r="OPG73" s="439"/>
      <c r="OPH73" s="441"/>
      <c r="OPI73" s="439"/>
      <c r="OPJ73" s="439"/>
      <c r="OPK73" s="439"/>
      <c r="OPL73" s="439"/>
      <c r="OPM73" s="439"/>
      <c r="OPN73" s="439"/>
      <c r="OPO73" s="441"/>
      <c r="OPP73" s="439"/>
      <c r="OPQ73" s="439"/>
      <c r="OPR73" s="439"/>
      <c r="OPS73" s="439"/>
      <c r="OPT73" s="439"/>
      <c r="OPU73" s="439"/>
      <c r="OPV73" s="441"/>
      <c r="OPW73" s="439"/>
      <c r="OPX73" s="439"/>
      <c r="OPY73" s="439"/>
      <c r="OPZ73" s="439"/>
      <c r="OQA73" s="439"/>
      <c r="OQB73" s="439"/>
      <c r="OQC73" s="441"/>
      <c r="OQD73" s="439"/>
      <c r="OQE73" s="439"/>
      <c r="OQF73" s="439"/>
      <c r="OQG73" s="439"/>
      <c r="OQH73" s="439"/>
      <c r="OQI73" s="439"/>
      <c r="OQJ73" s="441"/>
      <c r="OQK73" s="439"/>
      <c r="OQL73" s="439"/>
      <c r="OQM73" s="439"/>
      <c r="OQN73" s="439"/>
      <c r="OQO73" s="439"/>
      <c r="OQP73" s="439"/>
      <c r="OQQ73" s="441"/>
      <c r="OQR73" s="439"/>
      <c r="OQS73" s="439"/>
      <c r="OQT73" s="439"/>
      <c r="OQU73" s="439"/>
      <c r="OQV73" s="439"/>
      <c r="OQW73" s="439"/>
      <c r="OQX73" s="441"/>
      <c r="OQY73" s="439"/>
      <c r="OQZ73" s="439"/>
      <c r="ORA73" s="439"/>
      <c r="ORB73" s="439"/>
      <c r="ORC73" s="439"/>
      <c r="ORD73" s="439"/>
      <c r="ORE73" s="441"/>
      <c r="ORF73" s="439"/>
      <c r="ORG73" s="439"/>
      <c r="ORH73" s="439"/>
      <c r="ORI73" s="439"/>
      <c r="ORJ73" s="439"/>
      <c r="ORK73" s="439"/>
      <c r="ORL73" s="441"/>
      <c r="ORM73" s="439"/>
      <c r="ORN73" s="439"/>
      <c r="ORO73" s="439"/>
      <c r="ORP73" s="439"/>
      <c r="ORQ73" s="439"/>
      <c r="ORR73" s="439"/>
      <c r="ORS73" s="441"/>
      <c r="ORT73" s="439"/>
      <c r="ORU73" s="439"/>
      <c r="ORV73" s="439"/>
      <c r="ORW73" s="439"/>
      <c r="ORX73" s="439"/>
      <c r="ORY73" s="439"/>
      <c r="ORZ73" s="441"/>
      <c r="OSA73" s="439"/>
      <c r="OSB73" s="439"/>
      <c r="OSC73" s="439"/>
      <c r="OSD73" s="439"/>
      <c r="OSE73" s="439"/>
      <c r="OSF73" s="439"/>
      <c r="OSG73" s="441"/>
      <c r="OSH73" s="439"/>
      <c r="OSI73" s="439"/>
      <c r="OSJ73" s="439"/>
      <c r="OSK73" s="439"/>
      <c r="OSL73" s="439"/>
      <c r="OSM73" s="439"/>
      <c r="OSN73" s="441"/>
      <c r="OSO73" s="439"/>
      <c r="OSP73" s="439"/>
      <c r="OSQ73" s="439"/>
      <c r="OSR73" s="439"/>
      <c r="OSS73" s="439"/>
      <c r="OST73" s="439"/>
      <c r="OSU73" s="441"/>
      <c r="OSV73" s="439"/>
      <c r="OSW73" s="439"/>
      <c r="OSX73" s="439"/>
      <c r="OSY73" s="439"/>
      <c r="OSZ73" s="439"/>
      <c r="OTA73" s="439"/>
      <c r="OTB73" s="441"/>
      <c r="OTC73" s="439"/>
      <c r="OTD73" s="439"/>
      <c r="OTE73" s="439"/>
      <c r="OTF73" s="439"/>
      <c r="OTG73" s="439"/>
      <c r="OTH73" s="439"/>
      <c r="OTI73" s="441"/>
      <c r="OTJ73" s="439"/>
      <c r="OTK73" s="439"/>
      <c r="OTL73" s="439"/>
      <c r="OTM73" s="439"/>
      <c r="OTN73" s="439"/>
      <c r="OTO73" s="439"/>
      <c r="OTP73" s="441"/>
      <c r="OTQ73" s="439"/>
      <c r="OTR73" s="439"/>
      <c r="OTS73" s="439"/>
      <c r="OTT73" s="439"/>
      <c r="OTU73" s="439"/>
      <c r="OTV73" s="439"/>
      <c r="OTW73" s="441"/>
      <c r="OTX73" s="439"/>
      <c r="OTY73" s="439"/>
      <c r="OTZ73" s="439"/>
      <c r="OUA73" s="439"/>
      <c r="OUB73" s="439"/>
      <c r="OUC73" s="439"/>
      <c r="OUD73" s="441"/>
      <c r="OUE73" s="439"/>
      <c r="OUF73" s="439"/>
      <c r="OUG73" s="439"/>
      <c r="OUH73" s="439"/>
      <c r="OUI73" s="439"/>
      <c r="OUJ73" s="439"/>
      <c r="OUK73" s="441"/>
      <c r="OUL73" s="439"/>
      <c r="OUM73" s="439"/>
      <c r="OUN73" s="439"/>
      <c r="OUO73" s="439"/>
      <c r="OUP73" s="439"/>
      <c r="OUQ73" s="439"/>
      <c r="OUR73" s="441"/>
      <c r="OUS73" s="439"/>
      <c r="OUT73" s="439"/>
      <c r="OUU73" s="439"/>
      <c r="OUV73" s="439"/>
      <c r="OUW73" s="439"/>
      <c r="OUX73" s="439"/>
      <c r="OUY73" s="441"/>
      <c r="OUZ73" s="439"/>
      <c r="OVA73" s="439"/>
      <c r="OVB73" s="439"/>
      <c r="OVC73" s="439"/>
      <c r="OVD73" s="439"/>
      <c r="OVE73" s="439"/>
      <c r="OVF73" s="441"/>
      <c r="OVG73" s="439"/>
      <c r="OVH73" s="439"/>
      <c r="OVI73" s="439"/>
      <c r="OVJ73" s="439"/>
      <c r="OVK73" s="439"/>
      <c r="OVL73" s="439"/>
      <c r="OVM73" s="441"/>
      <c r="OVN73" s="439"/>
      <c r="OVO73" s="439"/>
      <c r="OVP73" s="439"/>
      <c r="OVQ73" s="439"/>
      <c r="OVR73" s="439"/>
      <c r="OVS73" s="439"/>
      <c r="OVT73" s="441"/>
      <c r="OVU73" s="439"/>
      <c r="OVV73" s="439"/>
      <c r="OVW73" s="439"/>
      <c r="OVX73" s="439"/>
      <c r="OVY73" s="439"/>
      <c r="OVZ73" s="439"/>
      <c r="OWA73" s="441"/>
      <c r="OWB73" s="439"/>
      <c r="OWC73" s="439"/>
      <c r="OWD73" s="439"/>
      <c r="OWE73" s="439"/>
      <c r="OWF73" s="439"/>
      <c r="OWG73" s="439"/>
      <c r="OWH73" s="441"/>
      <c r="OWI73" s="439"/>
      <c r="OWJ73" s="439"/>
      <c r="OWK73" s="439"/>
      <c r="OWL73" s="439"/>
      <c r="OWM73" s="439"/>
      <c r="OWN73" s="439"/>
      <c r="OWO73" s="441"/>
      <c r="OWP73" s="439"/>
      <c r="OWQ73" s="439"/>
      <c r="OWR73" s="439"/>
      <c r="OWS73" s="439"/>
      <c r="OWT73" s="439"/>
      <c r="OWU73" s="439"/>
      <c r="OWV73" s="441"/>
      <c r="OWW73" s="439"/>
      <c r="OWX73" s="439"/>
      <c r="OWY73" s="439"/>
      <c r="OWZ73" s="439"/>
      <c r="OXA73" s="439"/>
      <c r="OXB73" s="439"/>
      <c r="OXC73" s="441"/>
      <c r="OXD73" s="439"/>
      <c r="OXE73" s="439"/>
      <c r="OXF73" s="439"/>
      <c r="OXG73" s="439"/>
      <c r="OXH73" s="439"/>
      <c r="OXI73" s="439"/>
      <c r="OXJ73" s="441"/>
      <c r="OXK73" s="439"/>
      <c r="OXL73" s="439"/>
      <c r="OXM73" s="439"/>
      <c r="OXN73" s="439"/>
      <c r="OXO73" s="439"/>
      <c r="OXP73" s="439"/>
      <c r="OXQ73" s="441"/>
      <c r="OXR73" s="439"/>
      <c r="OXS73" s="439"/>
      <c r="OXT73" s="439"/>
      <c r="OXU73" s="439"/>
      <c r="OXV73" s="439"/>
      <c r="OXW73" s="439"/>
      <c r="OXX73" s="441"/>
      <c r="OXY73" s="439"/>
      <c r="OXZ73" s="439"/>
      <c r="OYA73" s="439"/>
      <c r="OYB73" s="439"/>
      <c r="OYC73" s="439"/>
      <c r="OYD73" s="439"/>
      <c r="OYE73" s="441"/>
      <c r="OYF73" s="439"/>
      <c r="OYG73" s="439"/>
      <c r="OYH73" s="439"/>
      <c r="OYI73" s="439"/>
      <c r="OYJ73" s="439"/>
      <c r="OYK73" s="439"/>
      <c r="OYL73" s="441"/>
      <c r="OYM73" s="439"/>
      <c r="OYN73" s="439"/>
      <c r="OYO73" s="439"/>
      <c r="OYP73" s="439"/>
      <c r="OYQ73" s="439"/>
      <c r="OYR73" s="439"/>
      <c r="OYS73" s="441"/>
      <c r="OYT73" s="439"/>
      <c r="OYU73" s="439"/>
      <c r="OYV73" s="439"/>
      <c r="OYW73" s="439"/>
      <c r="OYX73" s="439"/>
      <c r="OYY73" s="439"/>
      <c r="OYZ73" s="441"/>
      <c r="OZA73" s="439"/>
      <c r="OZB73" s="439"/>
      <c r="OZC73" s="439"/>
      <c r="OZD73" s="439"/>
      <c r="OZE73" s="439"/>
      <c r="OZF73" s="439"/>
      <c r="OZG73" s="441"/>
      <c r="OZH73" s="439"/>
      <c r="OZI73" s="439"/>
      <c r="OZJ73" s="439"/>
      <c r="OZK73" s="439"/>
      <c r="OZL73" s="439"/>
      <c r="OZM73" s="439"/>
      <c r="OZN73" s="441"/>
      <c r="OZO73" s="439"/>
      <c r="OZP73" s="439"/>
      <c r="OZQ73" s="439"/>
      <c r="OZR73" s="439"/>
      <c r="OZS73" s="439"/>
      <c r="OZT73" s="439"/>
      <c r="OZU73" s="441"/>
      <c r="OZV73" s="439"/>
      <c r="OZW73" s="439"/>
      <c r="OZX73" s="439"/>
      <c r="OZY73" s="439"/>
      <c r="OZZ73" s="439"/>
      <c r="PAA73" s="439"/>
      <c r="PAB73" s="441"/>
      <c r="PAC73" s="439"/>
      <c r="PAD73" s="439"/>
      <c r="PAE73" s="439"/>
      <c r="PAF73" s="439"/>
      <c r="PAG73" s="439"/>
      <c r="PAH73" s="439"/>
      <c r="PAI73" s="441"/>
      <c r="PAJ73" s="439"/>
      <c r="PAK73" s="439"/>
      <c r="PAL73" s="439"/>
      <c r="PAM73" s="439"/>
      <c r="PAN73" s="439"/>
      <c r="PAO73" s="439"/>
      <c r="PAP73" s="441"/>
      <c r="PAQ73" s="439"/>
      <c r="PAR73" s="439"/>
      <c r="PAS73" s="439"/>
      <c r="PAT73" s="439"/>
      <c r="PAU73" s="439"/>
      <c r="PAV73" s="439"/>
      <c r="PAW73" s="441"/>
      <c r="PAX73" s="439"/>
      <c r="PAY73" s="439"/>
      <c r="PAZ73" s="439"/>
      <c r="PBA73" s="439"/>
      <c r="PBB73" s="439"/>
      <c r="PBC73" s="439"/>
      <c r="PBD73" s="441"/>
      <c r="PBE73" s="439"/>
      <c r="PBF73" s="439"/>
      <c r="PBG73" s="439"/>
      <c r="PBH73" s="439"/>
      <c r="PBI73" s="439"/>
      <c r="PBJ73" s="439"/>
      <c r="PBK73" s="441"/>
      <c r="PBL73" s="439"/>
      <c r="PBM73" s="439"/>
      <c r="PBN73" s="439"/>
      <c r="PBO73" s="439"/>
      <c r="PBP73" s="439"/>
      <c r="PBQ73" s="439"/>
      <c r="PBR73" s="441"/>
      <c r="PBS73" s="439"/>
      <c r="PBT73" s="439"/>
      <c r="PBU73" s="439"/>
      <c r="PBV73" s="439"/>
      <c r="PBW73" s="439"/>
      <c r="PBX73" s="439"/>
      <c r="PBY73" s="441"/>
      <c r="PBZ73" s="439"/>
      <c r="PCA73" s="439"/>
      <c r="PCB73" s="439"/>
      <c r="PCC73" s="439"/>
      <c r="PCD73" s="439"/>
      <c r="PCE73" s="439"/>
      <c r="PCF73" s="441"/>
      <c r="PCG73" s="439"/>
      <c r="PCH73" s="439"/>
      <c r="PCI73" s="439"/>
      <c r="PCJ73" s="439"/>
      <c r="PCK73" s="439"/>
      <c r="PCL73" s="439"/>
      <c r="PCM73" s="441"/>
      <c r="PCN73" s="439"/>
      <c r="PCO73" s="439"/>
      <c r="PCP73" s="439"/>
      <c r="PCQ73" s="439"/>
      <c r="PCR73" s="439"/>
      <c r="PCS73" s="439"/>
      <c r="PCT73" s="441"/>
      <c r="PCU73" s="439"/>
      <c r="PCV73" s="439"/>
      <c r="PCW73" s="439"/>
      <c r="PCX73" s="439"/>
      <c r="PCY73" s="439"/>
      <c r="PCZ73" s="439"/>
      <c r="PDA73" s="441"/>
      <c r="PDB73" s="439"/>
      <c r="PDC73" s="439"/>
      <c r="PDD73" s="439"/>
      <c r="PDE73" s="439"/>
      <c r="PDF73" s="439"/>
      <c r="PDG73" s="439"/>
      <c r="PDH73" s="441"/>
      <c r="PDI73" s="439"/>
      <c r="PDJ73" s="439"/>
      <c r="PDK73" s="439"/>
      <c r="PDL73" s="439"/>
      <c r="PDM73" s="439"/>
      <c r="PDN73" s="439"/>
      <c r="PDO73" s="441"/>
      <c r="PDP73" s="439"/>
      <c r="PDQ73" s="439"/>
      <c r="PDR73" s="439"/>
      <c r="PDS73" s="439"/>
      <c r="PDT73" s="439"/>
      <c r="PDU73" s="439"/>
      <c r="PDV73" s="441"/>
      <c r="PDW73" s="439"/>
      <c r="PDX73" s="439"/>
      <c r="PDY73" s="439"/>
      <c r="PDZ73" s="439"/>
      <c r="PEA73" s="439"/>
      <c r="PEB73" s="439"/>
      <c r="PEC73" s="441"/>
      <c r="PED73" s="439"/>
      <c r="PEE73" s="439"/>
      <c r="PEF73" s="439"/>
      <c r="PEG73" s="439"/>
      <c r="PEH73" s="439"/>
      <c r="PEI73" s="439"/>
      <c r="PEJ73" s="441"/>
      <c r="PEK73" s="439"/>
      <c r="PEL73" s="439"/>
      <c r="PEM73" s="439"/>
      <c r="PEN73" s="439"/>
      <c r="PEO73" s="439"/>
      <c r="PEP73" s="439"/>
      <c r="PEQ73" s="441"/>
      <c r="PER73" s="439"/>
      <c r="PES73" s="439"/>
      <c r="PET73" s="439"/>
      <c r="PEU73" s="439"/>
      <c r="PEV73" s="439"/>
      <c r="PEW73" s="439"/>
      <c r="PEX73" s="441"/>
      <c r="PEY73" s="439"/>
      <c r="PEZ73" s="439"/>
      <c r="PFA73" s="439"/>
      <c r="PFB73" s="439"/>
      <c r="PFC73" s="439"/>
      <c r="PFD73" s="439"/>
      <c r="PFE73" s="441"/>
      <c r="PFF73" s="439"/>
      <c r="PFG73" s="439"/>
      <c r="PFH73" s="439"/>
      <c r="PFI73" s="439"/>
      <c r="PFJ73" s="439"/>
      <c r="PFK73" s="439"/>
      <c r="PFL73" s="441"/>
      <c r="PFM73" s="439"/>
      <c r="PFN73" s="439"/>
      <c r="PFO73" s="439"/>
      <c r="PFP73" s="439"/>
      <c r="PFQ73" s="439"/>
      <c r="PFR73" s="439"/>
      <c r="PFS73" s="441"/>
      <c r="PFT73" s="439"/>
      <c r="PFU73" s="439"/>
      <c r="PFV73" s="439"/>
      <c r="PFW73" s="439"/>
      <c r="PFX73" s="439"/>
      <c r="PFY73" s="439"/>
      <c r="PFZ73" s="441"/>
      <c r="PGA73" s="439"/>
      <c r="PGB73" s="439"/>
      <c r="PGC73" s="439"/>
      <c r="PGD73" s="439"/>
      <c r="PGE73" s="439"/>
      <c r="PGF73" s="439"/>
      <c r="PGG73" s="441"/>
      <c r="PGH73" s="439"/>
      <c r="PGI73" s="439"/>
      <c r="PGJ73" s="439"/>
      <c r="PGK73" s="439"/>
      <c r="PGL73" s="439"/>
      <c r="PGM73" s="439"/>
      <c r="PGN73" s="441"/>
      <c r="PGO73" s="439"/>
      <c r="PGP73" s="439"/>
      <c r="PGQ73" s="439"/>
      <c r="PGR73" s="439"/>
      <c r="PGS73" s="439"/>
      <c r="PGT73" s="439"/>
      <c r="PGU73" s="441"/>
      <c r="PGV73" s="439"/>
      <c r="PGW73" s="439"/>
      <c r="PGX73" s="439"/>
      <c r="PGY73" s="439"/>
      <c r="PGZ73" s="439"/>
      <c r="PHA73" s="439"/>
      <c r="PHB73" s="441"/>
      <c r="PHC73" s="439"/>
      <c r="PHD73" s="439"/>
      <c r="PHE73" s="439"/>
      <c r="PHF73" s="439"/>
      <c r="PHG73" s="439"/>
      <c r="PHH73" s="439"/>
      <c r="PHI73" s="441"/>
      <c r="PHJ73" s="439"/>
      <c r="PHK73" s="439"/>
      <c r="PHL73" s="439"/>
      <c r="PHM73" s="439"/>
      <c r="PHN73" s="439"/>
      <c r="PHO73" s="439"/>
      <c r="PHP73" s="441"/>
      <c r="PHQ73" s="439"/>
      <c r="PHR73" s="439"/>
      <c r="PHS73" s="439"/>
      <c r="PHT73" s="439"/>
      <c r="PHU73" s="439"/>
      <c r="PHV73" s="439"/>
      <c r="PHW73" s="441"/>
      <c r="PHX73" s="439"/>
      <c r="PHY73" s="439"/>
      <c r="PHZ73" s="439"/>
      <c r="PIA73" s="439"/>
      <c r="PIB73" s="439"/>
      <c r="PIC73" s="439"/>
      <c r="PID73" s="441"/>
      <c r="PIE73" s="439"/>
      <c r="PIF73" s="439"/>
      <c r="PIG73" s="439"/>
      <c r="PIH73" s="439"/>
      <c r="PII73" s="439"/>
      <c r="PIJ73" s="439"/>
      <c r="PIK73" s="441"/>
      <c r="PIL73" s="439"/>
      <c r="PIM73" s="439"/>
      <c r="PIN73" s="439"/>
      <c r="PIO73" s="439"/>
      <c r="PIP73" s="439"/>
      <c r="PIQ73" s="439"/>
      <c r="PIR73" s="441"/>
      <c r="PIS73" s="439"/>
      <c r="PIT73" s="439"/>
      <c r="PIU73" s="439"/>
      <c r="PIV73" s="439"/>
      <c r="PIW73" s="439"/>
      <c r="PIX73" s="439"/>
      <c r="PIY73" s="441"/>
      <c r="PIZ73" s="439"/>
      <c r="PJA73" s="439"/>
      <c r="PJB73" s="439"/>
      <c r="PJC73" s="439"/>
      <c r="PJD73" s="439"/>
      <c r="PJE73" s="439"/>
      <c r="PJF73" s="441"/>
      <c r="PJG73" s="439"/>
      <c r="PJH73" s="439"/>
      <c r="PJI73" s="439"/>
      <c r="PJJ73" s="439"/>
      <c r="PJK73" s="439"/>
      <c r="PJL73" s="439"/>
      <c r="PJM73" s="441"/>
      <c r="PJN73" s="439"/>
      <c r="PJO73" s="439"/>
      <c r="PJP73" s="439"/>
      <c r="PJQ73" s="439"/>
      <c r="PJR73" s="439"/>
      <c r="PJS73" s="439"/>
      <c r="PJT73" s="441"/>
      <c r="PJU73" s="439"/>
      <c r="PJV73" s="439"/>
      <c r="PJW73" s="439"/>
      <c r="PJX73" s="439"/>
      <c r="PJY73" s="439"/>
      <c r="PJZ73" s="439"/>
      <c r="PKA73" s="441"/>
      <c r="PKB73" s="439"/>
      <c r="PKC73" s="439"/>
      <c r="PKD73" s="439"/>
      <c r="PKE73" s="439"/>
      <c r="PKF73" s="439"/>
      <c r="PKG73" s="439"/>
      <c r="PKH73" s="441"/>
      <c r="PKI73" s="439"/>
      <c r="PKJ73" s="439"/>
      <c r="PKK73" s="439"/>
      <c r="PKL73" s="439"/>
      <c r="PKM73" s="439"/>
      <c r="PKN73" s="439"/>
      <c r="PKO73" s="441"/>
      <c r="PKP73" s="439"/>
      <c r="PKQ73" s="439"/>
      <c r="PKR73" s="439"/>
      <c r="PKS73" s="439"/>
      <c r="PKT73" s="439"/>
      <c r="PKU73" s="439"/>
      <c r="PKV73" s="441"/>
      <c r="PKW73" s="439"/>
      <c r="PKX73" s="439"/>
      <c r="PKY73" s="439"/>
      <c r="PKZ73" s="439"/>
      <c r="PLA73" s="439"/>
      <c r="PLB73" s="439"/>
      <c r="PLC73" s="441"/>
      <c r="PLD73" s="439"/>
      <c r="PLE73" s="439"/>
      <c r="PLF73" s="439"/>
      <c r="PLG73" s="439"/>
      <c r="PLH73" s="439"/>
      <c r="PLI73" s="439"/>
      <c r="PLJ73" s="441"/>
      <c r="PLK73" s="439"/>
      <c r="PLL73" s="439"/>
      <c r="PLM73" s="439"/>
      <c r="PLN73" s="439"/>
      <c r="PLO73" s="439"/>
      <c r="PLP73" s="439"/>
      <c r="PLQ73" s="441"/>
      <c r="PLR73" s="439"/>
      <c r="PLS73" s="439"/>
      <c r="PLT73" s="439"/>
      <c r="PLU73" s="439"/>
      <c r="PLV73" s="439"/>
      <c r="PLW73" s="439"/>
      <c r="PLX73" s="441"/>
      <c r="PLY73" s="439"/>
      <c r="PLZ73" s="439"/>
      <c r="PMA73" s="439"/>
      <c r="PMB73" s="439"/>
      <c r="PMC73" s="439"/>
      <c r="PMD73" s="439"/>
      <c r="PME73" s="441"/>
      <c r="PMF73" s="439"/>
      <c r="PMG73" s="439"/>
      <c r="PMH73" s="439"/>
      <c r="PMI73" s="439"/>
      <c r="PMJ73" s="439"/>
      <c r="PMK73" s="439"/>
      <c r="PML73" s="441"/>
      <c r="PMM73" s="439"/>
      <c r="PMN73" s="439"/>
      <c r="PMO73" s="439"/>
      <c r="PMP73" s="439"/>
      <c r="PMQ73" s="439"/>
      <c r="PMR73" s="439"/>
      <c r="PMS73" s="441"/>
      <c r="PMT73" s="439"/>
      <c r="PMU73" s="439"/>
      <c r="PMV73" s="439"/>
      <c r="PMW73" s="439"/>
      <c r="PMX73" s="439"/>
      <c r="PMY73" s="439"/>
      <c r="PMZ73" s="441"/>
      <c r="PNA73" s="439"/>
      <c r="PNB73" s="439"/>
      <c r="PNC73" s="439"/>
      <c r="PND73" s="439"/>
      <c r="PNE73" s="439"/>
      <c r="PNF73" s="439"/>
      <c r="PNG73" s="441"/>
      <c r="PNH73" s="439"/>
      <c r="PNI73" s="439"/>
      <c r="PNJ73" s="439"/>
      <c r="PNK73" s="439"/>
      <c r="PNL73" s="439"/>
      <c r="PNM73" s="439"/>
      <c r="PNN73" s="441"/>
      <c r="PNO73" s="439"/>
      <c r="PNP73" s="439"/>
      <c r="PNQ73" s="439"/>
      <c r="PNR73" s="439"/>
      <c r="PNS73" s="439"/>
      <c r="PNT73" s="439"/>
      <c r="PNU73" s="441"/>
      <c r="PNV73" s="439"/>
      <c r="PNW73" s="439"/>
      <c r="PNX73" s="439"/>
      <c r="PNY73" s="439"/>
      <c r="PNZ73" s="439"/>
      <c r="POA73" s="439"/>
      <c r="POB73" s="441"/>
      <c r="POC73" s="439"/>
      <c r="POD73" s="439"/>
      <c r="POE73" s="439"/>
      <c r="POF73" s="439"/>
      <c r="POG73" s="439"/>
      <c r="POH73" s="439"/>
      <c r="POI73" s="441"/>
      <c r="POJ73" s="439"/>
      <c r="POK73" s="439"/>
      <c r="POL73" s="439"/>
      <c r="POM73" s="439"/>
      <c r="PON73" s="439"/>
      <c r="POO73" s="439"/>
      <c r="POP73" s="441"/>
      <c r="POQ73" s="439"/>
      <c r="POR73" s="439"/>
      <c r="POS73" s="439"/>
      <c r="POT73" s="439"/>
      <c r="POU73" s="439"/>
      <c r="POV73" s="439"/>
      <c r="POW73" s="441"/>
      <c r="POX73" s="439"/>
      <c r="POY73" s="439"/>
      <c r="POZ73" s="439"/>
      <c r="PPA73" s="439"/>
      <c r="PPB73" s="439"/>
      <c r="PPC73" s="439"/>
      <c r="PPD73" s="441"/>
      <c r="PPE73" s="439"/>
      <c r="PPF73" s="439"/>
      <c r="PPG73" s="439"/>
      <c r="PPH73" s="439"/>
      <c r="PPI73" s="439"/>
      <c r="PPJ73" s="439"/>
      <c r="PPK73" s="441"/>
      <c r="PPL73" s="439"/>
      <c r="PPM73" s="439"/>
      <c r="PPN73" s="439"/>
      <c r="PPO73" s="439"/>
      <c r="PPP73" s="439"/>
      <c r="PPQ73" s="439"/>
      <c r="PPR73" s="441"/>
      <c r="PPS73" s="439"/>
      <c r="PPT73" s="439"/>
      <c r="PPU73" s="439"/>
      <c r="PPV73" s="439"/>
      <c r="PPW73" s="439"/>
      <c r="PPX73" s="439"/>
      <c r="PPY73" s="441"/>
      <c r="PPZ73" s="439"/>
      <c r="PQA73" s="439"/>
      <c r="PQB73" s="439"/>
      <c r="PQC73" s="439"/>
      <c r="PQD73" s="439"/>
      <c r="PQE73" s="439"/>
      <c r="PQF73" s="441"/>
      <c r="PQG73" s="439"/>
      <c r="PQH73" s="439"/>
      <c r="PQI73" s="439"/>
      <c r="PQJ73" s="439"/>
      <c r="PQK73" s="439"/>
      <c r="PQL73" s="439"/>
      <c r="PQM73" s="441"/>
      <c r="PQN73" s="439"/>
      <c r="PQO73" s="439"/>
      <c r="PQP73" s="439"/>
      <c r="PQQ73" s="439"/>
      <c r="PQR73" s="439"/>
      <c r="PQS73" s="439"/>
      <c r="PQT73" s="441"/>
      <c r="PQU73" s="439"/>
      <c r="PQV73" s="439"/>
      <c r="PQW73" s="439"/>
      <c r="PQX73" s="439"/>
      <c r="PQY73" s="439"/>
      <c r="PQZ73" s="439"/>
      <c r="PRA73" s="441"/>
      <c r="PRB73" s="439"/>
      <c r="PRC73" s="439"/>
      <c r="PRD73" s="439"/>
      <c r="PRE73" s="439"/>
      <c r="PRF73" s="439"/>
      <c r="PRG73" s="439"/>
      <c r="PRH73" s="441"/>
      <c r="PRI73" s="439"/>
      <c r="PRJ73" s="439"/>
      <c r="PRK73" s="439"/>
      <c r="PRL73" s="439"/>
      <c r="PRM73" s="439"/>
      <c r="PRN73" s="439"/>
      <c r="PRO73" s="441"/>
      <c r="PRP73" s="439"/>
      <c r="PRQ73" s="439"/>
      <c r="PRR73" s="439"/>
      <c r="PRS73" s="439"/>
      <c r="PRT73" s="439"/>
      <c r="PRU73" s="439"/>
      <c r="PRV73" s="441"/>
      <c r="PRW73" s="439"/>
      <c r="PRX73" s="439"/>
      <c r="PRY73" s="439"/>
      <c r="PRZ73" s="439"/>
      <c r="PSA73" s="439"/>
      <c r="PSB73" s="439"/>
      <c r="PSC73" s="441"/>
      <c r="PSD73" s="439"/>
      <c r="PSE73" s="439"/>
      <c r="PSF73" s="439"/>
      <c r="PSG73" s="439"/>
      <c r="PSH73" s="439"/>
      <c r="PSI73" s="439"/>
      <c r="PSJ73" s="441"/>
      <c r="PSK73" s="439"/>
      <c r="PSL73" s="439"/>
      <c r="PSM73" s="439"/>
      <c r="PSN73" s="439"/>
      <c r="PSO73" s="439"/>
      <c r="PSP73" s="439"/>
      <c r="PSQ73" s="441"/>
      <c r="PSR73" s="439"/>
      <c r="PSS73" s="439"/>
      <c r="PST73" s="439"/>
      <c r="PSU73" s="439"/>
      <c r="PSV73" s="439"/>
      <c r="PSW73" s="439"/>
      <c r="PSX73" s="441"/>
      <c r="PSY73" s="439"/>
      <c r="PSZ73" s="439"/>
      <c r="PTA73" s="439"/>
      <c r="PTB73" s="439"/>
      <c r="PTC73" s="439"/>
      <c r="PTD73" s="439"/>
      <c r="PTE73" s="441"/>
      <c r="PTF73" s="439"/>
      <c r="PTG73" s="439"/>
      <c r="PTH73" s="439"/>
      <c r="PTI73" s="439"/>
      <c r="PTJ73" s="439"/>
      <c r="PTK73" s="439"/>
      <c r="PTL73" s="441"/>
      <c r="PTM73" s="439"/>
      <c r="PTN73" s="439"/>
      <c r="PTO73" s="439"/>
      <c r="PTP73" s="439"/>
      <c r="PTQ73" s="439"/>
      <c r="PTR73" s="439"/>
      <c r="PTS73" s="441"/>
      <c r="PTT73" s="439"/>
      <c r="PTU73" s="439"/>
      <c r="PTV73" s="439"/>
      <c r="PTW73" s="439"/>
      <c r="PTX73" s="439"/>
      <c r="PTY73" s="439"/>
      <c r="PTZ73" s="441"/>
      <c r="PUA73" s="439"/>
      <c r="PUB73" s="439"/>
      <c r="PUC73" s="439"/>
      <c r="PUD73" s="439"/>
      <c r="PUE73" s="439"/>
      <c r="PUF73" s="439"/>
      <c r="PUG73" s="441"/>
      <c r="PUH73" s="439"/>
      <c r="PUI73" s="439"/>
      <c r="PUJ73" s="439"/>
      <c r="PUK73" s="439"/>
      <c r="PUL73" s="439"/>
      <c r="PUM73" s="439"/>
      <c r="PUN73" s="441"/>
      <c r="PUO73" s="439"/>
      <c r="PUP73" s="439"/>
      <c r="PUQ73" s="439"/>
      <c r="PUR73" s="439"/>
      <c r="PUS73" s="439"/>
      <c r="PUT73" s="439"/>
      <c r="PUU73" s="441"/>
      <c r="PUV73" s="439"/>
      <c r="PUW73" s="439"/>
      <c r="PUX73" s="439"/>
      <c r="PUY73" s="439"/>
      <c r="PUZ73" s="439"/>
      <c r="PVA73" s="439"/>
      <c r="PVB73" s="441"/>
      <c r="PVC73" s="439"/>
      <c r="PVD73" s="439"/>
      <c r="PVE73" s="439"/>
      <c r="PVF73" s="439"/>
      <c r="PVG73" s="439"/>
      <c r="PVH73" s="439"/>
      <c r="PVI73" s="441"/>
      <c r="PVJ73" s="439"/>
      <c r="PVK73" s="439"/>
      <c r="PVL73" s="439"/>
      <c r="PVM73" s="439"/>
      <c r="PVN73" s="439"/>
      <c r="PVO73" s="439"/>
      <c r="PVP73" s="441"/>
      <c r="PVQ73" s="439"/>
      <c r="PVR73" s="439"/>
      <c r="PVS73" s="439"/>
      <c r="PVT73" s="439"/>
      <c r="PVU73" s="439"/>
      <c r="PVV73" s="439"/>
      <c r="PVW73" s="441"/>
      <c r="PVX73" s="439"/>
      <c r="PVY73" s="439"/>
      <c r="PVZ73" s="439"/>
      <c r="PWA73" s="439"/>
      <c r="PWB73" s="439"/>
      <c r="PWC73" s="439"/>
      <c r="PWD73" s="441"/>
      <c r="PWE73" s="439"/>
      <c r="PWF73" s="439"/>
      <c r="PWG73" s="439"/>
      <c r="PWH73" s="439"/>
      <c r="PWI73" s="439"/>
      <c r="PWJ73" s="439"/>
      <c r="PWK73" s="441"/>
      <c r="PWL73" s="439"/>
      <c r="PWM73" s="439"/>
      <c r="PWN73" s="439"/>
      <c r="PWO73" s="439"/>
      <c r="PWP73" s="439"/>
      <c r="PWQ73" s="439"/>
      <c r="PWR73" s="441"/>
      <c r="PWS73" s="439"/>
      <c r="PWT73" s="439"/>
      <c r="PWU73" s="439"/>
      <c r="PWV73" s="439"/>
      <c r="PWW73" s="439"/>
      <c r="PWX73" s="439"/>
      <c r="PWY73" s="441"/>
      <c r="PWZ73" s="439"/>
      <c r="PXA73" s="439"/>
      <c r="PXB73" s="439"/>
      <c r="PXC73" s="439"/>
      <c r="PXD73" s="439"/>
      <c r="PXE73" s="439"/>
      <c r="PXF73" s="441"/>
      <c r="PXG73" s="439"/>
      <c r="PXH73" s="439"/>
      <c r="PXI73" s="439"/>
      <c r="PXJ73" s="439"/>
      <c r="PXK73" s="439"/>
      <c r="PXL73" s="439"/>
      <c r="PXM73" s="441"/>
      <c r="PXN73" s="439"/>
      <c r="PXO73" s="439"/>
      <c r="PXP73" s="439"/>
      <c r="PXQ73" s="439"/>
      <c r="PXR73" s="439"/>
      <c r="PXS73" s="439"/>
      <c r="PXT73" s="441"/>
      <c r="PXU73" s="439"/>
      <c r="PXV73" s="439"/>
      <c r="PXW73" s="439"/>
      <c r="PXX73" s="439"/>
      <c r="PXY73" s="439"/>
      <c r="PXZ73" s="439"/>
      <c r="PYA73" s="441"/>
      <c r="PYB73" s="439"/>
      <c r="PYC73" s="439"/>
      <c r="PYD73" s="439"/>
      <c r="PYE73" s="439"/>
      <c r="PYF73" s="439"/>
      <c r="PYG73" s="439"/>
      <c r="PYH73" s="441"/>
      <c r="PYI73" s="439"/>
      <c r="PYJ73" s="439"/>
      <c r="PYK73" s="439"/>
      <c r="PYL73" s="439"/>
      <c r="PYM73" s="439"/>
      <c r="PYN73" s="439"/>
      <c r="PYO73" s="441"/>
      <c r="PYP73" s="439"/>
      <c r="PYQ73" s="439"/>
      <c r="PYR73" s="439"/>
      <c r="PYS73" s="439"/>
      <c r="PYT73" s="439"/>
      <c r="PYU73" s="439"/>
      <c r="PYV73" s="441"/>
      <c r="PYW73" s="439"/>
      <c r="PYX73" s="439"/>
      <c r="PYY73" s="439"/>
      <c r="PYZ73" s="439"/>
      <c r="PZA73" s="439"/>
      <c r="PZB73" s="439"/>
      <c r="PZC73" s="441"/>
      <c r="PZD73" s="439"/>
      <c r="PZE73" s="439"/>
      <c r="PZF73" s="439"/>
      <c r="PZG73" s="439"/>
      <c r="PZH73" s="439"/>
      <c r="PZI73" s="439"/>
      <c r="PZJ73" s="441"/>
      <c r="PZK73" s="439"/>
      <c r="PZL73" s="439"/>
      <c r="PZM73" s="439"/>
      <c r="PZN73" s="439"/>
      <c r="PZO73" s="439"/>
      <c r="PZP73" s="439"/>
      <c r="PZQ73" s="441"/>
      <c r="PZR73" s="439"/>
      <c r="PZS73" s="439"/>
      <c r="PZT73" s="439"/>
      <c r="PZU73" s="439"/>
      <c r="PZV73" s="439"/>
      <c r="PZW73" s="439"/>
      <c r="PZX73" s="441"/>
      <c r="PZY73" s="439"/>
      <c r="PZZ73" s="439"/>
      <c r="QAA73" s="439"/>
      <c r="QAB73" s="439"/>
      <c r="QAC73" s="439"/>
      <c r="QAD73" s="439"/>
      <c r="QAE73" s="441"/>
      <c r="QAF73" s="439"/>
      <c r="QAG73" s="439"/>
      <c r="QAH73" s="439"/>
      <c r="QAI73" s="439"/>
      <c r="QAJ73" s="439"/>
      <c r="QAK73" s="439"/>
      <c r="QAL73" s="441"/>
      <c r="QAM73" s="439"/>
      <c r="QAN73" s="439"/>
      <c r="QAO73" s="439"/>
      <c r="QAP73" s="439"/>
      <c r="QAQ73" s="439"/>
      <c r="QAR73" s="439"/>
      <c r="QAS73" s="441"/>
      <c r="QAT73" s="439"/>
      <c r="QAU73" s="439"/>
      <c r="QAV73" s="439"/>
      <c r="QAW73" s="439"/>
      <c r="QAX73" s="439"/>
      <c r="QAY73" s="439"/>
      <c r="QAZ73" s="441"/>
      <c r="QBA73" s="439"/>
      <c r="QBB73" s="439"/>
      <c r="QBC73" s="439"/>
      <c r="QBD73" s="439"/>
      <c r="QBE73" s="439"/>
      <c r="QBF73" s="439"/>
      <c r="QBG73" s="441"/>
      <c r="QBH73" s="439"/>
      <c r="QBI73" s="439"/>
      <c r="QBJ73" s="439"/>
      <c r="QBK73" s="439"/>
      <c r="QBL73" s="439"/>
      <c r="QBM73" s="439"/>
      <c r="QBN73" s="441"/>
      <c r="QBO73" s="439"/>
      <c r="QBP73" s="439"/>
      <c r="QBQ73" s="439"/>
      <c r="QBR73" s="439"/>
      <c r="QBS73" s="439"/>
      <c r="QBT73" s="439"/>
      <c r="QBU73" s="441"/>
      <c r="QBV73" s="439"/>
      <c r="QBW73" s="439"/>
      <c r="QBX73" s="439"/>
      <c r="QBY73" s="439"/>
      <c r="QBZ73" s="439"/>
      <c r="QCA73" s="439"/>
      <c r="QCB73" s="441"/>
      <c r="QCC73" s="439"/>
      <c r="QCD73" s="439"/>
      <c r="QCE73" s="439"/>
      <c r="QCF73" s="439"/>
      <c r="QCG73" s="439"/>
      <c r="QCH73" s="439"/>
      <c r="QCI73" s="441"/>
      <c r="QCJ73" s="439"/>
      <c r="QCK73" s="439"/>
      <c r="QCL73" s="439"/>
      <c r="QCM73" s="439"/>
      <c r="QCN73" s="439"/>
      <c r="QCO73" s="439"/>
      <c r="QCP73" s="441"/>
      <c r="QCQ73" s="439"/>
      <c r="QCR73" s="439"/>
      <c r="QCS73" s="439"/>
      <c r="QCT73" s="439"/>
      <c r="QCU73" s="439"/>
      <c r="QCV73" s="439"/>
      <c r="QCW73" s="441"/>
      <c r="QCX73" s="439"/>
      <c r="QCY73" s="439"/>
      <c r="QCZ73" s="439"/>
      <c r="QDA73" s="439"/>
      <c r="QDB73" s="439"/>
      <c r="QDC73" s="439"/>
      <c r="QDD73" s="441"/>
      <c r="QDE73" s="439"/>
      <c r="QDF73" s="439"/>
      <c r="QDG73" s="439"/>
      <c r="QDH73" s="439"/>
      <c r="QDI73" s="439"/>
      <c r="QDJ73" s="439"/>
      <c r="QDK73" s="441"/>
      <c r="QDL73" s="439"/>
      <c r="QDM73" s="439"/>
      <c r="QDN73" s="439"/>
      <c r="QDO73" s="439"/>
      <c r="QDP73" s="439"/>
      <c r="QDQ73" s="439"/>
      <c r="QDR73" s="441"/>
      <c r="QDS73" s="439"/>
      <c r="QDT73" s="439"/>
      <c r="QDU73" s="439"/>
      <c r="QDV73" s="439"/>
      <c r="QDW73" s="439"/>
      <c r="QDX73" s="439"/>
      <c r="QDY73" s="441"/>
      <c r="QDZ73" s="439"/>
      <c r="QEA73" s="439"/>
      <c r="QEB73" s="439"/>
      <c r="QEC73" s="439"/>
      <c r="QED73" s="439"/>
      <c r="QEE73" s="439"/>
      <c r="QEF73" s="441"/>
      <c r="QEG73" s="439"/>
      <c r="QEH73" s="439"/>
      <c r="QEI73" s="439"/>
      <c r="QEJ73" s="439"/>
      <c r="QEK73" s="439"/>
      <c r="QEL73" s="439"/>
      <c r="QEM73" s="441"/>
      <c r="QEN73" s="439"/>
      <c r="QEO73" s="439"/>
      <c r="QEP73" s="439"/>
      <c r="QEQ73" s="439"/>
      <c r="QER73" s="439"/>
      <c r="QES73" s="439"/>
      <c r="QET73" s="441"/>
      <c r="QEU73" s="439"/>
      <c r="QEV73" s="439"/>
      <c r="QEW73" s="439"/>
      <c r="QEX73" s="439"/>
      <c r="QEY73" s="439"/>
      <c r="QEZ73" s="439"/>
      <c r="QFA73" s="441"/>
      <c r="QFB73" s="439"/>
      <c r="QFC73" s="439"/>
      <c r="QFD73" s="439"/>
      <c r="QFE73" s="439"/>
      <c r="QFF73" s="439"/>
      <c r="QFG73" s="439"/>
      <c r="QFH73" s="441"/>
      <c r="QFI73" s="439"/>
      <c r="QFJ73" s="439"/>
      <c r="QFK73" s="439"/>
      <c r="QFL73" s="439"/>
      <c r="QFM73" s="439"/>
      <c r="QFN73" s="439"/>
      <c r="QFO73" s="441"/>
      <c r="QFP73" s="439"/>
      <c r="QFQ73" s="439"/>
      <c r="QFR73" s="439"/>
      <c r="QFS73" s="439"/>
      <c r="QFT73" s="439"/>
      <c r="QFU73" s="439"/>
      <c r="QFV73" s="441"/>
      <c r="QFW73" s="439"/>
      <c r="QFX73" s="439"/>
      <c r="QFY73" s="439"/>
      <c r="QFZ73" s="439"/>
      <c r="QGA73" s="439"/>
      <c r="QGB73" s="439"/>
      <c r="QGC73" s="441"/>
      <c r="QGD73" s="439"/>
      <c r="QGE73" s="439"/>
      <c r="QGF73" s="439"/>
      <c r="QGG73" s="439"/>
      <c r="QGH73" s="439"/>
      <c r="QGI73" s="439"/>
      <c r="QGJ73" s="441"/>
      <c r="QGK73" s="439"/>
      <c r="QGL73" s="439"/>
      <c r="QGM73" s="439"/>
      <c r="QGN73" s="439"/>
      <c r="QGO73" s="439"/>
      <c r="QGP73" s="439"/>
      <c r="QGQ73" s="441"/>
      <c r="QGR73" s="439"/>
      <c r="QGS73" s="439"/>
      <c r="QGT73" s="439"/>
      <c r="QGU73" s="439"/>
      <c r="QGV73" s="439"/>
      <c r="QGW73" s="439"/>
      <c r="QGX73" s="441"/>
      <c r="QGY73" s="439"/>
      <c r="QGZ73" s="439"/>
      <c r="QHA73" s="439"/>
      <c r="QHB73" s="439"/>
      <c r="QHC73" s="439"/>
      <c r="QHD73" s="439"/>
      <c r="QHE73" s="441"/>
      <c r="QHF73" s="439"/>
      <c r="QHG73" s="439"/>
      <c r="QHH73" s="439"/>
      <c r="QHI73" s="439"/>
      <c r="QHJ73" s="439"/>
      <c r="QHK73" s="439"/>
      <c r="QHL73" s="441"/>
      <c r="QHM73" s="439"/>
      <c r="QHN73" s="439"/>
      <c r="QHO73" s="439"/>
      <c r="QHP73" s="439"/>
      <c r="QHQ73" s="439"/>
      <c r="QHR73" s="439"/>
      <c r="QHS73" s="441"/>
      <c r="QHT73" s="439"/>
      <c r="QHU73" s="439"/>
      <c r="QHV73" s="439"/>
      <c r="QHW73" s="439"/>
      <c r="QHX73" s="439"/>
      <c r="QHY73" s="439"/>
      <c r="QHZ73" s="441"/>
      <c r="QIA73" s="439"/>
      <c r="QIB73" s="439"/>
      <c r="QIC73" s="439"/>
      <c r="QID73" s="439"/>
      <c r="QIE73" s="439"/>
      <c r="QIF73" s="439"/>
      <c r="QIG73" s="441"/>
      <c r="QIH73" s="439"/>
      <c r="QII73" s="439"/>
      <c r="QIJ73" s="439"/>
      <c r="QIK73" s="439"/>
      <c r="QIL73" s="439"/>
      <c r="QIM73" s="439"/>
      <c r="QIN73" s="441"/>
      <c r="QIO73" s="439"/>
      <c r="QIP73" s="439"/>
      <c r="QIQ73" s="439"/>
      <c r="QIR73" s="439"/>
      <c r="QIS73" s="439"/>
      <c r="QIT73" s="439"/>
      <c r="QIU73" s="441"/>
      <c r="QIV73" s="439"/>
      <c r="QIW73" s="439"/>
      <c r="QIX73" s="439"/>
      <c r="QIY73" s="439"/>
      <c r="QIZ73" s="439"/>
      <c r="QJA73" s="439"/>
      <c r="QJB73" s="441"/>
      <c r="QJC73" s="439"/>
      <c r="QJD73" s="439"/>
      <c r="QJE73" s="439"/>
      <c r="QJF73" s="439"/>
      <c r="QJG73" s="439"/>
      <c r="QJH73" s="439"/>
      <c r="QJI73" s="441"/>
      <c r="QJJ73" s="439"/>
      <c r="QJK73" s="439"/>
      <c r="QJL73" s="439"/>
      <c r="QJM73" s="439"/>
      <c r="QJN73" s="439"/>
      <c r="QJO73" s="439"/>
      <c r="QJP73" s="441"/>
      <c r="QJQ73" s="439"/>
      <c r="QJR73" s="439"/>
      <c r="QJS73" s="439"/>
      <c r="QJT73" s="439"/>
      <c r="QJU73" s="439"/>
      <c r="QJV73" s="439"/>
      <c r="QJW73" s="441"/>
      <c r="QJX73" s="439"/>
      <c r="QJY73" s="439"/>
      <c r="QJZ73" s="439"/>
      <c r="QKA73" s="439"/>
      <c r="QKB73" s="439"/>
      <c r="QKC73" s="439"/>
      <c r="QKD73" s="441"/>
      <c r="QKE73" s="439"/>
      <c r="QKF73" s="439"/>
      <c r="QKG73" s="439"/>
      <c r="QKH73" s="439"/>
      <c r="QKI73" s="439"/>
      <c r="QKJ73" s="439"/>
      <c r="QKK73" s="441"/>
      <c r="QKL73" s="439"/>
      <c r="QKM73" s="439"/>
      <c r="QKN73" s="439"/>
      <c r="QKO73" s="439"/>
      <c r="QKP73" s="439"/>
      <c r="QKQ73" s="439"/>
      <c r="QKR73" s="441"/>
      <c r="QKS73" s="439"/>
      <c r="QKT73" s="439"/>
      <c r="QKU73" s="439"/>
      <c r="QKV73" s="439"/>
      <c r="QKW73" s="439"/>
      <c r="QKX73" s="439"/>
      <c r="QKY73" s="441"/>
      <c r="QKZ73" s="439"/>
      <c r="QLA73" s="439"/>
      <c r="QLB73" s="439"/>
      <c r="QLC73" s="439"/>
      <c r="QLD73" s="439"/>
      <c r="QLE73" s="439"/>
      <c r="QLF73" s="441"/>
      <c r="QLG73" s="439"/>
      <c r="QLH73" s="439"/>
      <c r="QLI73" s="439"/>
      <c r="QLJ73" s="439"/>
      <c r="QLK73" s="439"/>
      <c r="QLL73" s="439"/>
      <c r="QLM73" s="441"/>
      <c r="QLN73" s="439"/>
      <c r="QLO73" s="439"/>
      <c r="QLP73" s="439"/>
      <c r="QLQ73" s="439"/>
      <c r="QLR73" s="439"/>
      <c r="QLS73" s="439"/>
      <c r="QLT73" s="441"/>
      <c r="QLU73" s="439"/>
      <c r="QLV73" s="439"/>
      <c r="QLW73" s="439"/>
      <c r="QLX73" s="439"/>
      <c r="QLY73" s="439"/>
      <c r="QLZ73" s="439"/>
      <c r="QMA73" s="441"/>
      <c r="QMB73" s="439"/>
      <c r="QMC73" s="439"/>
      <c r="QMD73" s="439"/>
      <c r="QME73" s="439"/>
      <c r="QMF73" s="439"/>
      <c r="QMG73" s="439"/>
      <c r="QMH73" s="441"/>
      <c r="QMI73" s="439"/>
      <c r="QMJ73" s="439"/>
      <c r="QMK73" s="439"/>
      <c r="QML73" s="439"/>
      <c r="QMM73" s="439"/>
      <c r="QMN73" s="439"/>
      <c r="QMO73" s="441"/>
      <c r="QMP73" s="439"/>
      <c r="QMQ73" s="439"/>
      <c r="QMR73" s="439"/>
      <c r="QMS73" s="439"/>
      <c r="QMT73" s="439"/>
      <c r="QMU73" s="439"/>
      <c r="QMV73" s="441"/>
      <c r="QMW73" s="439"/>
      <c r="QMX73" s="439"/>
      <c r="QMY73" s="439"/>
      <c r="QMZ73" s="439"/>
      <c r="QNA73" s="439"/>
      <c r="QNB73" s="439"/>
      <c r="QNC73" s="441"/>
      <c r="QND73" s="439"/>
      <c r="QNE73" s="439"/>
      <c r="QNF73" s="439"/>
      <c r="QNG73" s="439"/>
      <c r="QNH73" s="439"/>
      <c r="QNI73" s="439"/>
      <c r="QNJ73" s="441"/>
      <c r="QNK73" s="439"/>
      <c r="QNL73" s="439"/>
      <c r="QNM73" s="439"/>
      <c r="QNN73" s="439"/>
      <c r="QNO73" s="439"/>
      <c r="QNP73" s="439"/>
      <c r="QNQ73" s="441"/>
      <c r="QNR73" s="439"/>
      <c r="QNS73" s="439"/>
      <c r="QNT73" s="439"/>
      <c r="QNU73" s="439"/>
      <c r="QNV73" s="439"/>
      <c r="QNW73" s="439"/>
      <c r="QNX73" s="441"/>
      <c r="QNY73" s="439"/>
      <c r="QNZ73" s="439"/>
      <c r="QOA73" s="439"/>
      <c r="QOB73" s="439"/>
      <c r="QOC73" s="439"/>
      <c r="QOD73" s="439"/>
      <c r="QOE73" s="441"/>
      <c r="QOF73" s="439"/>
      <c r="QOG73" s="439"/>
      <c r="QOH73" s="439"/>
      <c r="QOI73" s="439"/>
      <c r="QOJ73" s="439"/>
      <c r="QOK73" s="439"/>
      <c r="QOL73" s="441"/>
      <c r="QOM73" s="439"/>
      <c r="QON73" s="439"/>
      <c r="QOO73" s="439"/>
      <c r="QOP73" s="439"/>
      <c r="QOQ73" s="439"/>
      <c r="QOR73" s="439"/>
      <c r="QOS73" s="441"/>
      <c r="QOT73" s="439"/>
      <c r="QOU73" s="439"/>
      <c r="QOV73" s="439"/>
      <c r="QOW73" s="439"/>
      <c r="QOX73" s="439"/>
      <c r="QOY73" s="439"/>
      <c r="QOZ73" s="441"/>
      <c r="QPA73" s="439"/>
      <c r="QPB73" s="439"/>
      <c r="QPC73" s="439"/>
      <c r="QPD73" s="439"/>
      <c r="QPE73" s="439"/>
      <c r="QPF73" s="439"/>
      <c r="QPG73" s="441"/>
      <c r="QPH73" s="439"/>
      <c r="QPI73" s="439"/>
      <c r="QPJ73" s="439"/>
      <c r="QPK73" s="439"/>
      <c r="QPL73" s="439"/>
      <c r="QPM73" s="439"/>
      <c r="QPN73" s="441"/>
      <c r="QPO73" s="439"/>
      <c r="QPP73" s="439"/>
      <c r="QPQ73" s="439"/>
      <c r="QPR73" s="439"/>
      <c r="QPS73" s="439"/>
      <c r="QPT73" s="439"/>
      <c r="QPU73" s="441"/>
      <c r="QPV73" s="439"/>
      <c r="QPW73" s="439"/>
      <c r="QPX73" s="439"/>
      <c r="QPY73" s="439"/>
      <c r="QPZ73" s="439"/>
      <c r="QQA73" s="439"/>
      <c r="QQB73" s="441"/>
      <c r="QQC73" s="439"/>
      <c r="QQD73" s="439"/>
      <c r="QQE73" s="439"/>
      <c r="QQF73" s="439"/>
      <c r="QQG73" s="439"/>
      <c r="QQH73" s="439"/>
      <c r="QQI73" s="441"/>
      <c r="QQJ73" s="439"/>
      <c r="QQK73" s="439"/>
      <c r="QQL73" s="439"/>
      <c r="QQM73" s="439"/>
      <c r="QQN73" s="439"/>
      <c r="QQO73" s="439"/>
      <c r="QQP73" s="441"/>
      <c r="QQQ73" s="439"/>
      <c r="QQR73" s="439"/>
      <c r="QQS73" s="439"/>
      <c r="QQT73" s="439"/>
      <c r="QQU73" s="439"/>
      <c r="QQV73" s="439"/>
      <c r="QQW73" s="441"/>
      <c r="QQX73" s="439"/>
      <c r="QQY73" s="439"/>
      <c r="QQZ73" s="439"/>
      <c r="QRA73" s="439"/>
      <c r="QRB73" s="439"/>
      <c r="QRC73" s="439"/>
      <c r="QRD73" s="441"/>
      <c r="QRE73" s="439"/>
      <c r="QRF73" s="439"/>
      <c r="QRG73" s="439"/>
      <c r="QRH73" s="439"/>
      <c r="QRI73" s="439"/>
      <c r="QRJ73" s="439"/>
      <c r="QRK73" s="441"/>
      <c r="QRL73" s="439"/>
      <c r="QRM73" s="439"/>
      <c r="QRN73" s="439"/>
      <c r="QRO73" s="439"/>
      <c r="QRP73" s="439"/>
      <c r="QRQ73" s="439"/>
      <c r="QRR73" s="441"/>
      <c r="QRS73" s="439"/>
      <c r="QRT73" s="439"/>
      <c r="QRU73" s="439"/>
      <c r="QRV73" s="439"/>
      <c r="QRW73" s="439"/>
      <c r="QRX73" s="439"/>
      <c r="QRY73" s="441"/>
      <c r="QRZ73" s="439"/>
      <c r="QSA73" s="439"/>
      <c r="QSB73" s="439"/>
      <c r="QSC73" s="439"/>
      <c r="QSD73" s="439"/>
      <c r="QSE73" s="439"/>
      <c r="QSF73" s="441"/>
      <c r="QSG73" s="439"/>
      <c r="QSH73" s="439"/>
      <c r="QSI73" s="439"/>
      <c r="QSJ73" s="439"/>
      <c r="QSK73" s="439"/>
      <c r="QSL73" s="439"/>
      <c r="QSM73" s="441"/>
      <c r="QSN73" s="439"/>
      <c r="QSO73" s="439"/>
      <c r="QSP73" s="439"/>
      <c r="QSQ73" s="439"/>
      <c r="QSR73" s="439"/>
      <c r="QSS73" s="439"/>
      <c r="QST73" s="441"/>
      <c r="QSU73" s="439"/>
      <c r="QSV73" s="439"/>
      <c r="QSW73" s="439"/>
      <c r="QSX73" s="439"/>
      <c r="QSY73" s="439"/>
      <c r="QSZ73" s="439"/>
      <c r="QTA73" s="441"/>
      <c r="QTB73" s="439"/>
      <c r="QTC73" s="439"/>
      <c r="QTD73" s="439"/>
      <c r="QTE73" s="439"/>
      <c r="QTF73" s="439"/>
      <c r="QTG73" s="439"/>
      <c r="QTH73" s="441"/>
      <c r="QTI73" s="439"/>
      <c r="QTJ73" s="439"/>
      <c r="QTK73" s="439"/>
      <c r="QTL73" s="439"/>
      <c r="QTM73" s="439"/>
      <c r="QTN73" s="439"/>
      <c r="QTO73" s="441"/>
      <c r="QTP73" s="439"/>
      <c r="QTQ73" s="439"/>
      <c r="QTR73" s="439"/>
      <c r="QTS73" s="439"/>
      <c r="QTT73" s="439"/>
      <c r="QTU73" s="439"/>
      <c r="QTV73" s="441"/>
      <c r="QTW73" s="439"/>
      <c r="QTX73" s="439"/>
      <c r="QTY73" s="439"/>
      <c r="QTZ73" s="439"/>
      <c r="QUA73" s="439"/>
      <c r="QUB73" s="439"/>
      <c r="QUC73" s="441"/>
      <c r="QUD73" s="439"/>
      <c r="QUE73" s="439"/>
      <c r="QUF73" s="439"/>
      <c r="QUG73" s="439"/>
      <c r="QUH73" s="439"/>
      <c r="QUI73" s="439"/>
      <c r="QUJ73" s="441"/>
      <c r="QUK73" s="439"/>
      <c r="QUL73" s="439"/>
      <c r="QUM73" s="439"/>
      <c r="QUN73" s="439"/>
      <c r="QUO73" s="439"/>
      <c r="QUP73" s="439"/>
      <c r="QUQ73" s="441"/>
      <c r="QUR73" s="439"/>
      <c r="QUS73" s="439"/>
      <c r="QUT73" s="439"/>
      <c r="QUU73" s="439"/>
      <c r="QUV73" s="439"/>
      <c r="QUW73" s="439"/>
      <c r="QUX73" s="441"/>
      <c r="QUY73" s="439"/>
      <c r="QUZ73" s="439"/>
      <c r="QVA73" s="439"/>
      <c r="QVB73" s="439"/>
      <c r="QVC73" s="439"/>
      <c r="QVD73" s="439"/>
      <c r="QVE73" s="441"/>
      <c r="QVF73" s="439"/>
      <c r="QVG73" s="439"/>
      <c r="QVH73" s="439"/>
      <c r="QVI73" s="439"/>
      <c r="QVJ73" s="439"/>
      <c r="QVK73" s="439"/>
      <c r="QVL73" s="441"/>
      <c r="QVM73" s="439"/>
      <c r="QVN73" s="439"/>
      <c r="QVO73" s="439"/>
      <c r="QVP73" s="439"/>
      <c r="QVQ73" s="439"/>
      <c r="QVR73" s="439"/>
      <c r="QVS73" s="441"/>
      <c r="QVT73" s="439"/>
      <c r="QVU73" s="439"/>
      <c r="QVV73" s="439"/>
      <c r="QVW73" s="439"/>
      <c r="QVX73" s="439"/>
      <c r="QVY73" s="439"/>
      <c r="QVZ73" s="441"/>
      <c r="QWA73" s="439"/>
      <c r="QWB73" s="439"/>
      <c r="QWC73" s="439"/>
      <c r="QWD73" s="439"/>
      <c r="QWE73" s="439"/>
      <c r="QWF73" s="439"/>
      <c r="QWG73" s="441"/>
      <c r="QWH73" s="439"/>
      <c r="QWI73" s="439"/>
      <c r="QWJ73" s="439"/>
      <c r="QWK73" s="439"/>
      <c r="QWL73" s="439"/>
      <c r="QWM73" s="439"/>
      <c r="QWN73" s="441"/>
      <c r="QWO73" s="439"/>
      <c r="QWP73" s="439"/>
      <c r="QWQ73" s="439"/>
      <c r="QWR73" s="439"/>
      <c r="QWS73" s="439"/>
      <c r="QWT73" s="439"/>
      <c r="QWU73" s="441"/>
      <c r="QWV73" s="439"/>
      <c r="QWW73" s="439"/>
      <c r="QWX73" s="439"/>
      <c r="QWY73" s="439"/>
      <c r="QWZ73" s="439"/>
      <c r="QXA73" s="439"/>
      <c r="QXB73" s="441"/>
      <c r="QXC73" s="439"/>
      <c r="QXD73" s="439"/>
      <c r="QXE73" s="439"/>
      <c r="QXF73" s="439"/>
      <c r="QXG73" s="439"/>
      <c r="QXH73" s="439"/>
      <c r="QXI73" s="441"/>
      <c r="QXJ73" s="439"/>
      <c r="QXK73" s="439"/>
      <c r="QXL73" s="439"/>
      <c r="QXM73" s="439"/>
      <c r="QXN73" s="439"/>
      <c r="QXO73" s="439"/>
      <c r="QXP73" s="441"/>
      <c r="QXQ73" s="439"/>
      <c r="QXR73" s="439"/>
      <c r="QXS73" s="439"/>
      <c r="QXT73" s="439"/>
      <c r="QXU73" s="439"/>
      <c r="QXV73" s="439"/>
      <c r="QXW73" s="441"/>
      <c r="QXX73" s="439"/>
      <c r="QXY73" s="439"/>
      <c r="QXZ73" s="439"/>
      <c r="QYA73" s="439"/>
      <c r="QYB73" s="439"/>
      <c r="QYC73" s="439"/>
      <c r="QYD73" s="441"/>
      <c r="QYE73" s="439"/>
      <c r="QYF73" s="439"/>
      <c r="QYG73" s="439"/>
      <c r="QYH73" s="439"/>
      <c r="QYI73" s="439"/>
      <c r="QYJ73" s="439"/>
      <c r="QYK73" s="441"/>
      <c r="QYL73" s="439"/>
      <c r="QYM73" s="439"/>
      <c r="QYN73" s="439"/>
      <c r="QYO73" s="439"/>
      <c r="QYP73" s="439"/>
      <c r="QYQ73" s="439"/>
      <c r="QYR73" s="441"/>
      <c r="QYS73" s="439"/>
      <c r="QYT73" s="439"/>
      <c r="QYU73" s="439"/>
      <c r="QYV73" s="439"/>
      <c r="QYW73" s="439"/>
      <c r="QYX73" s="439"/>
      <c r="QYY73" s="441"/>
      <c r="QYZ73" s="439"/>
      <c r="QZA73" s="439"/>
      <c r="QZB73" s="439"/>
      <c r="QZC73" s="439"/>
      <c r="QZD73" s="439"/>
      <c r="QZE73" s="439"/>
      <c r="QZF73" s="441"/>
      <c r="QZG73" s="439"/>
      <c r="QZH73" s="439"/>
      <c r="QZI73" s="439"/>
      <c r="QZJ73" s="439"/>
      <c r="QZK73" s="439"/>
      <c r="QZL73" s="439"/>
      <c r="QZM73" s="441"/>
      <c r="QZN73" s="439"/>
      <c r="QZO73" s="439"/>
      <c r="QZP73" s="439"/>
      <c r="QZQ73" s="439"/>
      <c r="QZR73" s="439"/>
      <c r="QZS73" s="439"/>
      <c r="QZT73" s="441"/>
      <c r="QZU73" s="439"/>
      <c r="QZV73" s="439"/>
      <c r="QZW73" s="439"/>
      <c r="QZX73" s="439"/>
      <c r="QZY73" s="439"/>
      <c r="QZZ73" s="439"/>
      <c r="RAA73" s="441"/>
      <c r="RAB73" s="439"/>
      <c r="RAC73" s="439"/>
      <c r="RAD73" s="439"/>
      <c r="RAE73" s="439"/>
      <c r="RAF73" s="439"/>
      <c r="RAG73" s="439"/>
      <c r="RAH73" s="441"/>
      <c r="RAI73" s="439"/>
      <c r="RAJ73" s="439"/>
      <c r="RAK73" s="439"/>
      <c r="RAL73" s="439"/>
      <c r="RAM73" s="439"/>
      <c r="RAN73" s="439"/>
      <c r="RAO73" s="441"/>
      <c r="RAP73" s="439"/>
      <c r="RAQ73" s="439"/>
      <c r="RAR73" s="439"/>
      <c r="RAS73" s="439"/>
      <c r="RAT73" s="439"/>
      <c r="RAU73" s="439"/>
      <c r="RAV73" s="441"/>
      <c r="RAW73" s="439"/>
      <c r="RAX73" s="439"/>
      <c r="RAY73" s="439"/>
      <c r="RAZ73" s="439"/>
      <c r="RBA73" s="439"/>
      <c r="RBB73" s="439"/>
      <c r="RBC73" s="441"/>
      <c r="RBD73" s="439"/>
      <c r="RBE73" s="439"/>
      <c r="RBF73" s="439"/>
      <c r="RBG73" s="439"/>
      <c r="RBH73" s="439"/>
      <c r="RBI73" s="439"/>
      <c r="RBJ73" s="441"/>
      <c r="RBK73" s="439"/>
      <c r="RBL73" s="439"/>
      <c r="RBM73" s="439"/>
      <c r="RBN73" s="439"/>
      <c r="RBO73" s="439"/>
      <c r="RBP73" s="439"/>
      <c r="RBQ73" s="441"/>
      <c r="RBR73" s="439"/>
      <c r="RBS73" s="439"/>
      <c r="RBT73" s="439"/>
      <c r="RBU73" s="439"/>
      <c r="RBV73" s="439"/>
      <c r="RBW73" s="439"/>
      <c r="RBX73" s="441"/>
      <c r="RBY73" s="439"/>
      <c r="RBZ73" s="439"/>
      <c r="RCA73" s="439"/>
      <c r="RCB73" s="439"/>
      <c r="RCC73" s="439"/>
      <c r="RCD73" s="439"/>
      <c r="RCE73" s="441"/>
      <c r="RCF73" s="439"/>
      <c r="RCG73" s="439"/>
      <c r="RCH73" s="439"/>
      <c r="RCI73" s="439"/>
      <c r="RCJ73" s="439"/>
      <c r="RCK73" s="439"/>
      <c r="RCL73" s="441"/>
      <c r="RCM73" s="439"/>
      <c r="RCN73" s="439"/>
      <c r="RCO73" s="439"/>
      <c r="RCP73" s="439"/>
      <c r="RCQ73" s="439"/>
      <c r="RCR73" s="439"/>
      <c r="RCS73" s="441"/>
      <c r="RCT73" s="439"/>
      <c r="RCU73" s="439"/>
      <c r="RCV73" s="439"/>
      <c r="RCW73" s="439"/>
      <c r="RCX73" s="439"/>
      <c r="RCY73" s="439"/>
      <c r="RCZ73" s="441"/>
      <c r="RDA73" s="439"/>
      <c r="RDB73" s="439"/>
      <c r="RDC73" s="439"/>
      <c r="RDD73" s="439"/>
      <c r="RDE73" s="439"/>
      <c r="RDF73" s="439"/>
      <c r="RDG73" s="441"/>
      <c r="RDH73" s="439"/>
      <c r="RDI73" s="439"/>
      <c r="RDJ73" s="439"/>
      <c r="RDK73" s="439"/>
      <c r="RDL73" s="439"/>
      <c r="RDM73" s="439"/>
      <c r="RDN73" s="441"/>
      <c r="RDO73" s="439"/>
      <c r="RDP73" s="439"/>
      <c r="RDQ73" s="439"/>
      <c r="RDR73" s="439"/>
      <c r="RDS73" s="439"/>
      <c r="RDT73" s="439"/>
      <c r="RDU73" s="441"/>
      <c r="RDV73" s="439"/>
      <c r="RDW73" s="439"/>
      <c r="RDX73" s="439"/>
      <c r="RDY73" s="439"/>
      <c r="RDZ73" s="439"/>
      <c r="REA73" s="439"/>
      <c r="REB73" s="441"/>
      <c r="REC73" s="439"/>
      <c r="RED73" s="439"/>
      <c r="REE73" s="439"/>
      <c r="REF73" s="439"/>
      <c r="REG73" s="439"/>
      <c r="REH73" s="439"/>
      <c r="REI73" s="441"/>
      <c r="REJ73" s="439"/>
      <c r="REK73" s="439"/>
      <c r="REL73" s="439"/>
      <c r="REM73" s="439"/>
      <c r="REN73" s="439"/>
      <c r="REO73" s="439"/>
      <c r="REP73" s="441"/>
      <c r="REQ73" s="439"/>
      <c r="RER73" s="439"/>
      <c r="RES73" s="439"/>
      <c r="RET73" s="439"/>
      <c r="REU73" s="439"/>
      <c r="REV73" s="439"/>
      <c r="REW73" s="441"/>
      <c r="REX73" s="439"/>
      <c r="REY73" s="439"/>
      <c r="REZ73" s="439"/>
      <c r="RFA73" s="439"/>
      <c r="RFB73" s="439"/>
      <c r="RFC73" s="439"/>
      <c r="RFD73" s="441"/>
      <c r="RFE73" s="439"/>
      <c r="RFF73" s="439"/>
      <c r="RFG73" s="439"/>
      <c r="RFH73" s="439"/>
      <c r="RFI73" s="439"/>
      <c r="RFJ73" s="439"/>
      <c r="RFK73" s="441"/>
      <c r="RFL73" s="439"/>
      <c r="RFM73" s="439"/>
      <c r="RFN73" s="439"/>
      <c r="RFO73" s="439"/>
      <c r="RFP73" s="439"/>
      <c r="RFQ73" s="439"/>
      <c r="RFR73" s="441"/>
      <c r="RFS73" s="439"/>
      <c r="RFT73" s="439"/>
      <c r="RFU73" s="439"/>
      <c r="RFV73" s="439"/>
      <c r="RFW73" s="439"/>
      <c r="RFX73" s="439"/>
      <c r="RFY73" s="441"/>
      <c r="RFZ73" s="439"/>
      <c r="RGA73" s="439"/>
      <c r="RGB73" s="439"/>
      <c r="RGC73" s="439"/>
      <c r="RGD73" s="439"/>
      <c r="RGE73" s="439"/>
      <c r="RGF73" s="441"/>
      <c r="RGG73" s="439"/>
      <c r="RGH73" s="439"/>
      <c r="RGI73" s="439"/>
      <c r="RGJ73" s="439"/>
      <c r="RGK73" s="439"/>
      <c r="RGL73" s="439"/>
      <c r="RGM73" s="441"/>
      <c r="RGN73" s="439"/>
      <c r="RGO73" s="439"/>
      <c r="RGP73" s="439"/>
      <c r="RGQ73" s="439"/>
      <c r="RGR73" s="439"/>
      <c r="RGS73" s="439"/>
      <c r="RGT73" s="441"/>
      <c r="RGU73" s="439"/>
      <c r="RGV73" s="439"/>
      <c r="RGW73" s="439"/>
      <c r="RGX73" s="439"/>
      <c r="RGY73" s="439"/>
      <c r="RGZ73" s="439"/>
      <c r="RHA73" s="441"/>
      <c r="RHB73" s="439"/>
      <c r="RHC73" s="439"/>
      <c r="RHD73" s="439"/>
      <c r="RHE73" s="439"/>
      <c r="RHF73" s="439"/>
      <c r="RHG73" s="439"/>
      <c r="RHH73" s="441"/>
      <c r="RHI73" s="439"/>
      <c r="RHJ73" s="439"/>
      <c r="RHK73" s="439"/>
      <c r="RHL73" s="439"/>
      <c r="RHM73" s="439"/>
      <c r="RHN73" s="439"/>
      <c r="RHO73" s="441"/>
      <c r="RHP73" s="439"/>
      <c r="RHQ73" s="439"/>
      <c r="RHR73" s="439"/>
      <c r="RHS73" s="439"/>
      <c r="RHT73" s="439"/>
      <c r="RHU73" s="439"/>
      <c r="RHV73" s="441"/>
      <c r="RHW73" s="439"/>
      <c r="RHX73" s="439"/>
      <c r="RHY73" s="439"/>
      <c r="RHZ73" s="439"/>
      <c r="RIA73" s="439"/>
      <c r="RIB73" s="439"/>
      <c r="RIC73" s="441"/>
      <c r="RID73" s="439"/>
      <c r="RIE73" s="439"/>
      <c r="RIF73" s="439"/>
      <c r="RIG73" s="439"/>
      <c r="RIH73" s="439"/>
      <c r="RII73" s="439"/>
      <c r="RIJ73" s="441"/>
      <c r="RIK73" s="439"/>
      <c r="RIL73" s="439"/>
      <c r="RIM73" s="439"/>
      <c r="RIN73" s="439"/>
      <c r="RIO73" s="439"/>
      <c r="RIP73" s="439"/>
      <c r="RIQ73" s="441"/>
      <c r="RIR73" s="439"/>
      <c r="RIS73" s="439"/>
      <c r="RIT73" s="439"/>
      <c r="RIU73" s="439"/>
      <c r="RIV73" s="439"/>
      <c r="RIW73" s="439"/>
      <c r="RIX73" s="441"/>
      <c r="RIY73" s="439"/>
      <c r="RIZ73" s="439"/>
      <c r="RJA73" s="439"/>
      <c r="RJB73" s="439"/>
      <c r="RJC73" s="439"/>
      <c r="RJD73" s="439"/>
      <c r="RJE73" s="441"/>
      <c r="RJF73" s="439"/>
      <c r="RJG73" s="439"/>
      <c r="RJH73" s="439"/>
      <c r="RJI73" s="439"/>
      <c r="RJJ73" s="439"/>
      <c r="RJK73" s="439"/>
      <c r="RJL73" s="441"/>
      <c r="RJM73" s="439"/>
      <c r="RJN73" s="439"/>
      <c r="RJO73" s="439"/>
      <c r="RJP73" s="439"/>
      <c r="RJQ73" s="439"/>
      <c r="RJR73" s="439"/>
      <c r="RJS73" s="441"/>
      <c r="RJT73" s="439"/>
      <c r="RJU73" s="439"/>
      <c r="RJV73" s="439"/>
      <c r="RJW73" s="439"/>
      <c r="RJX73" s="439"/>
      <c r="RJY73" s="439"/>
      <c r="RJZ73" s="441"/>
      <c r="RKA73" s="439"/>
      <c r="RKB73" s="439"/>
      <c r="RKC73" s="439"/>
      <c r="RKD73" s="439"/>
      <c r="RKE73" s="439"/>
      <c r="RKF73" s="439"/>
      <c r="RKG73" s="441"/>
      <c r="RKH73" s="439"/>
      <c r="RKI73" s="439"/>
      <c r="RKJ73" s="439"/>
      <c r="RKK73" s="439"/>
      <c r="RKL73" s="439"/>
      <c r="RKM73" s="439"/>
      <c r="RKN73" s="441"/>
      <c r="RKO73" s="439"/>
      <c r="RKP73" s="439"/>
      <c r="RKQ73" s="439"/>
      <c r="RKR73" s="439"/>
      <c r="RKS73" s="439"/>
      <c r="RKT73" s="439"/>
      <c r="RKU73" s="441"/>
      <c r="RKV73" s="439"/>
      <c r="RKW73" s="439"/>
      <c r="RKX73" s="439"/>
      <c r="RKY73" s="439"/>
      <c r="RKZ73" s="439"/>
      <c r="RLA73" s="439"/>
      <c r="RLB73" s="441"/>
      <c r="RLC73" s="439"/>
      <c r="RLD73" s="439"/>
      <c r="RLE73" s="439"/>
      <c r="RLF73" s="439"/>
      <c r="RLG73" s="439"/>
      <c r="RLH73" s="439"/>
      <c r="RLI73" s="441"/>
      <c r="RLJ73" s="439"/>
      <c r="RLK73" s="439"/>
      <c r="RLL73" s="439"/>
      <c r="RLM73" s="439"/>
      <c r="RLN73" s="439"/>
      <c r="RLO73" s="439"/>
      <c r="RLP73" s="441"/>
      <c r="RLQ73" s="439"/>
      <c r="RLR73" s="439"/>
      <c r="RLS73" s="439"/>
      <c r="RLT73" s="439"/>
      <c r="RLU73" s="439"/>
      <c r="RLV73" s="439"/>
      <c r="RLW73" s="441"/>
      <c r="RLX73" s="439"/>
      <c r="RLY73" s="439"/>
      <c r="RLZ73" s="439"/>
      <c r="RMA73" s="439"/>
      <c r="RMB73" s="439"/>
      <c r="RMC73" s="439"/>
      <c r="RMD73" s="441"/>
      <c r="RME73" s="439"/>
      <c r="RMF73" s="439"/>
      <c r="RMG73" s="439"/>
      <c r="RMH73" s="439"/>
      <c r="RMI73" s="439"/>
      <c r="RMJ73" s="439"/>
      <c r="RMK73" s="441"/>
      <c r="RML73" s="439"/>
      <c r="RMM73" s="439"/>
      <c r="RMN73" s="439"/>
      <c r="RMO73" s="439"/>
      <c r="RMP73" s="439"/>
      <c r="RMQ73" s="439"/>
      <c r="RMR73" s="441"/>
      <c r="RMS73" s="439"/>
      <c r="RMT73" s="439"/>
      <c r="RMU73" s="439"/>
      <c r="RMV73" s="439"/>
      <c r="RMW73" s="439"/>
      <c r="RMX73" s="439"/>
      <c r="RMY73" s="441"/>
      <c r="RMZ73" s="439"/>
      <c r="RNA73" s="439"/>
      <c r="RNB73" s="439"/>
      <c r="RNC73" s="439"/>
      <c r="RND73" s="439"/>
      <c r="RNE73" s="439"/>
      <c r="RNF73" s="441"/>
      <c r="RNG73" s="439"/>
      <c r="RNH73" s="439"/>
      <c r="RNI73" s="439"/>
      <c r="RNJ73" s="439"/>
      <c r="RNK73" s="439"/>
      <c r="RNL73" s="439"/>
      <c r="RNM73" s="441"/>
      <c r="RNN73" s="439"/>
      <c r="RNO73" s="439"/>
      <c r="RNP73" s="439"/>
      <c r="RNQ73" s="439"/>
      <c r="RNR73" s="439"/>
      <c r="RNS73" s="439"/>
      <c r="RNT73" s="441"/>
      <c r="RNU73" s="439"/>
      <c r="RNV73" s="439"/>
      <c r="RNW73" s="439"/>
      <c r="RNX73" s="439"/>
      <c r="RNY73" s="439"/>
      <c r="RNZ73" s="439"/>
      <c r="ROA73" s="441"/>
      <c r="ROB73" s="439"/>
      <c r="ROC73" s="439"/>
      <c r="ROD73" s="439"/>
      <c r="ROE73" s="439"/>
      <c r="ROF73" s="439"/>
      <c r="ROG73" s="439"/>
      <c r="ROH73" s="441"/>
      <c r="ROI73" s="439"/>
      <c r="ROJ73" s="439"/>
      <c r="ROK73" s="439"/>
      <c r="ROL73" s="439"/>
      <c r="ROM73" s="439"/>
      <c r="RON73" s="439"/>
      <c r="ROO73" s="441"/>
      <c r="ROP73" s="439"/>
      <c r="ROQ73" s="439"/>
      <c r="ROR73" s="439"/>
      <c r="ROS73" s="439"/>
      <c r="ROT73" s="439"/>
      <c r="ROU73" s="439"/>
      <c r="ROV73" s="441"/>
      <c r="ROW73" s="439"/>
      <c r="ROX73" s="439"/>
      <c r="ROY73" s="439"/>
      <c r="ROZ73" s="439"/>
      <c r="RPA73" s="439"/>
      <c r="RPB73" s="439"/>
      <c r="RPC73" s="441"/>
      <c r="RPD73" s="439"/>
      <c r="RPE73" s="439"/>
      <c r="RPF73" s="439"/>
      <c r="RPG73" s="439"/>
      <c r="RPH73" s="439"/>
      <c r="RPI73" s="439"/>
      <c r="RPJ73" s="441"/>
      <c r="RPK73" s="439"/>
      <c r="RPL73" s="439"/>
      <c r="RPM73" s="439"/>
      <c r="RPN73" s="439"/>
      <c r="RPO73" s="439"/>
      <c r="RPP73" s="439"/>
      <c r="RPQ73" s="441"/>
      <c r="RPR73" s="439"/>
      <c r="RPS73" s="439"/>
      <c r="RPT73" s="439"/>
      <c r="RPU73" s="439"/>
      <c r="RPV73" s="439"/>
      <c r="RPW73" s="439"/>
      <c r="RPX73" s="441"/>
      <c r="RPY73" s="439"/>
      <c r="RPZ73" s="439"/>
      <c r="RQA73" s="439"/>
      <c r="RQB73" s="439"/>
      <c r="RQC73" s="439"/>
      <c r="RQD73" s="439"/>
      <c r="RQE73" s="441"/>
      <c r="RQF73" s="439"/>
      <c r="RQG73" s="439"/>
      <c r="RQH73" s="439"/>
      <c r="RQI73" s="439"/>
      <c r="RQJ73" s="439"/>
      <c r="RQK73" s="439"/>
      <c r="RQL73" s="441"/>
      <c r="RQM73" s="439"/>
      <c r="RQN73" s="439"/>
      <c r="RQO73" s="439"/>
      <c r="RQP73" s="439"/>
      <c r="RQQ73" s="439"/>
      <c r="RQR73" s="439"/>
      <c r="RQS73" s="441"/>
      <c r="RQT73" s="439"/>
      <c r="RQU73" s="439"/>
      <c r="RQV73" s="439"/>
      <c r="RQW73" s="439"/>
      <c r="RQX73" s="439"/>
      <c r="RQY73" s="439"/>
      <c r="RQZ73" s="441"/>
      <c r="RRA73" s="439"/>
      <c r="RRB73" s="439"/>
      <c r="RRC73" s="439"/>
      <c r="RRD73" s="439"/>
      <c r="RRE73" s="439"/>
      <c r="RRF73" s="439"/>
      <c r="RRG73" s="441"/>
      <c r="RRH73" s="439"/>
      <c r="RRI73" s="439"/>
      <c r="RRJ73" s="439"/>
      <c r="RRK73" s="439"/>
      <c r="RRL73" s="439"/>
      <c r="RRM73" s="439"/>
      <c r="RRN73" s="441"/>
      <c r="RRO73" s="439"/>
      <c r="RRP73" s="439"/>
      <c r="RRQ73" s="439"/>
      <c r="RRR73" s="439"/>
      <c r="RRS73" s="439"/>
      <c r="RRT73" s="439"/>
      <c r="RRU73" s="441"/>
      <c r="RRV73" s="439"/>
      <c r="RRW73" s="439"/>
      <c r="RRX73" s="439"/>
      <c r="RRY73" s="439"/>
      <c r="RRZ73" s="439"/>
      <c r="RSA73" s="439"/>
      <c r="RSB73" s="441"/>
      <c r="RSC73" s="439"/>
      <c r="RSD73" s="439"/>
      <c r="RSE73" s="439"/>
      <c r="RSF73" s="439"/>
      <c r="RSG73" s="439"/>
      <c r="RSH73" s="439"/>
      <c r="RSI73" s="441"/>
      <c r="RSJ73" s="439"/>
      <c r="RSK73" s="439"/>
      <c r="RSL73" s="439"/>
      <c r="RSM73" s="439"/>
      <c r="RSN73" s="439"/>
      <c r="RSO73" s="439"/>
      <c r="RSP73" s="441"/>
      <c r="RSQ73" s="439"/>
      <c r="RSR73" s="439"/>
      <c r="RSS73" s="439"/>
      <c r="RST73" s="439"/>
      <c r="RSU73" s="439"/>
      <c r="RSV73" s="439"/>
      <c r="RSW73" s="441"/>
      <c r="RSX73" s="439"/>
      <c r="RSY73" s="439"/>
      <c r="RSZ73" s="439"/>
      <c r="RTA73" s="439"/>
      <c r="RTB73" s="439"/>
      <c r="RTC73" s="439"/>
      <c r="RTD73" s="441"/>
      <c r="RTE73" s="439"/>
      <c r="RTF73" s="439"/>
      <c r="RTG73" s="439"/>
      <c r="RTH73" s="439"/>
      <c r="RTI73" s="439"/>
      <c r="RTJ73" s="439"/>
      <c r="RTK73" s="441"/>
      <c r="RTL73" s="439"/>
      <c r="RTM73" s="439"/>
      <c r="RTN73" s="439"/>
      <c r="RTO73" s="439"/>
      <c r="RTP73" s="439"/>
      <c r="RTQ73" s="439"/>
      <c r="RTR73" s="441"/>
      <c r="RTS73" s="439"/>
      <c r="RTT73" s="439"/>
      <c r="RTU73" s="439"/>
      <c r="RTV73" s="439"/>
      <c r="RTW73" s="439"/>
      <c r="RTX73" s="439"/>
      <c r="RTY73" s="441"/>
      <c r="RTZ73" s="439"/>
      <c r="RUA73" s="439"/>
      <c r="RUB73" s="439"/>
      <c r="RUC73" s="439"/>
      <c r="RUD73" s="439"/>
      <c r="RUE73" s="439"/>
      <c r="RUF73" s="441"/>
      <c r="RUG73" s="439"/>
      <c r="RUH73" s="439"/>
      <c r="RUI73" s="439"/>
      <c r="RUJ73" s="439"/>
      <c r="RUK73" s="439"/>
      <c r="RUL73" s="439"/>
      <c r="RUM73" s="441"/>
      <c r="RUN73" s="439"/>
      <c r="RUO73" s="439"/>
      <c r="RUP73" s="439"/>
      <c r="RUQ73" s="439"/>
      <c r="RUR73" s="439"/>
      <c r="RUS73" s="439"/>
      <c r="RUT73" s="441"/>
      <c r="RUU73" s="439"/>
      <c r="RUV73" s="439"/>
      <c r="RUW73" s="439"/>
      <c r="RUX73" s="439"/>
      <c r="RUY73" s="439"/>
      <c r="RUZ73" s="439"/>
      <c r="RVA73" s="441"/>
      <c r="RVB73" s="439"/>
      <c r="RVC73" s="439"/>
      <c r="RVD73" s="439"/>
      <c r="RVE73" s="439"/>
      <c r="RVF73" s="439"/>
      <c r="RVG73" s="439"/>
      <c r="RVH73" s="441"/>
      <c r="RVI73" s="439"/>
      <c r="RVJ73" s="439"/>
      <c r="RVK73" s="439"/>
      <c r="RVL73" s="439"/>
      <c r="RVM73" s="439"/>
      <c r="RVN73" s="439"/>
      <c r="RVO73" s="441"/>
      <c r="RVP73" s="439"/>
      <c r="RVQ73" s="439"/>
      <c r="RVR73" s="439"/>
      <c r="RVS73" s="439"/>
      <c r="RVT73" s="439"/>
      <c r="RVU73" s="439"/>
      <c r="RVV73" s="441"/>
      <c r="RVW73" s="439"/>
      <c r="RVX73" s="439"/>
      <c r="RVY73" s="439"/>
      <c r="RVZ73" s="439"/>
      <c r="RWA73" s="439"/>
      <c r="RWB73" s="439"/>
      <c r="RWC73" s="441"/>
      <c r="RWD73" s="439"/>
      <c r="RWE73" s="439"/>
      <c r="RWF73" s="439"/>
      <c r="RWG73" s="439"/>
      <c r="RWH73" s="439"/>
      <c r="RWI73" s="439"/>
      <c r="RWJ73" s="441"/>
      <c r="RWK73" s="439"/>
      <c r="RWL73" s="439"/>
      <c r="RWM73" s="439"/>
      <c r="RWN73" s="439"/>
      <c r="RWO73" s="439"/>
      <c r="RWP73" s="439"/>
      <c r="RWQ73" s="441"/>
      <c r="RWR73" s="439"/>
      <c r="RWS73" s="439"/>
      <c r="RWT73" s="439"/>
      <c r="RWU73" s="439"/>
      <c r="RWV73" s="439"/>
      <c r="RWW73" s="439"/>
      <c r="RWX73" s="441"/>
      <c r="RWY73" s="439"/>
      <c r="RWZ73" s="439"/>
      <c r="RXA73" s="439"/>
      <c r="RXB73" s="439"/>
      <c r="RXC73" s="439"/>
      <c r="RXD73" s="439"/>
      <c r="RXE73" s="441"/>
      <c r="RXF73" s="439"/>
      <c r="RXG73" s="439"/>
      <c r="RXH73" s="439"/>
      <c r="RXI73" s="439"/>
      <c r="RXJ73" s="439"/>
      <c r="RXK73" s="439"/>
      <c r="RXL73" s="441"/>
      <c r="RXM73" s="439"/>
      <c r="RXN73" s="439"/>
      <c r="RXO73" s="439"/>
      <c r="RXP73" s="439"/>
      <c r="RXQ73" s="439"/>
      <c r="RXR73" s="439"/>
      <c r="RXS73" s="441"/>
      <c r="RXT73" s="439"/>
      <c r="RXU73" s="439"/>
      <c r="RXV73" s="439"/>
      <c r="RXW73" s="439"/>
      <c r="RXX73" s="439"/>
      <c r="RXY73" s="439"/>
      <c r="RXZ73" s="441"/>
      <c r="RYA73" s="439"/>
      <c r="RYB73" s="439"/>
      <c r="RYC73" s="439"/>
      <c r="RYD73" s="439"/>
      <c r="RYE73" s="439"/>
      <c r="RYF73" s="439"/>
      <c r="RYG73" s="441"/>
      <c r="RYH73" s="439"/>
      <c r="RYI73" s="439"/>
      <c r="RYJ73" s="439"/>
      <c r="RYK73" s="439"/>
      <c r="RYL73" s="439"/>
      <c r="RYM73" s="439"/>
      <c r="RYN73" s="441"/>
      <c r="RYO73" s="439"/>
      <c r="RYP73" s="439"/>
      <c r="RYQ73" s="439"/>
      <c r="RYR73" s="439"/>
      <c r="RYS73" s="439"/>
      <c r="RYT73" s="439"/>
      <c r="RYU73" s="441"/>
      <c r="RYV73" s="439"/>
      <c r="RYW73" s="439"/>
      <c r="RYX73" s="439"/>
      <c r="RYY73" s="439"/>
      <c r="RYZ73" s="439"/>
      <c r="RZA73" s="439"/>
      <c r="RZB73" s="441"/>
      <c r="RZC73" s="439"/>
      <c r="RZD73" s="439"/>
      <c r="RZE73" s="439"/>
      <c r="RZF73" s="439"/>
      <c r="RZG73" s="439"/>
      <c r="RZH73" s="439"/>
      <c r="RZI73" s="441"/>
      <c r="RZJ73" s="439"/>
      <c r="RZK73" s="439"/>
      <c r="RZL73" s="439"/>
      <c r="RZM73" s="439"/>
      <c r="RZN73" s="439"/>
      <c r="RZO73" s="439"/>
      <c r="RZP73" s="441"/>
      <c r="RZQ73" s="439"/>
      <c r="RZR73" s="439"/>
      <c r="RZS73" s="439"/>
      <c r="RZT73" s="439"/>
      <c r="RZU73" s="439"/>
      <c r="RZV73" s="439"/>
      <c r="RZW73" s="441"/>
      <c r="RZX73" s="439"/>
      <c r="RZY73" s="439"/>
      <c r="RZZ73" s="439"/>
      <c r="SAA73" s="439"/>
      <c r="SAB73" s="439"/>
      <c r="SAC73" s="439"/>
      <c r="SAD73" s="441"/>
      <c r="SAE73" s="439"/>
      <c r="SAF73" s="439"/>
      <c r="SAG73" s="439"/>
      <c r="SAH73" s="439"/>
      <c r="SAI73" s="439"/>
      <c r="SAJ73" s="439"/>
      <c r="SAK73" s="441"/>
      <c r="SAL73" s="439"/>
      <c r="SAM73" s="439"/>
      <c r="SAN73" s="439"/>
      <c r="SAO73" s="439"/>
      <c r="SAP73" s="439"/>
      <c r="SAQ73" s="439"/>
      <c r="SAR73" s="441"/>
      <c r="SAS73" s="439"/>
      <c r="SAT73" s="439"/>
      <c r="SAU73" s="439"/>
      <c r="SAV73" s="439"/>
      <c r="SAW73" s="439"/>
      <c r="SAX73" s="439"/>
      <c r="SAY73" s="441"/>
      <c r="SAZ73" s="439"/>
      <c r="SBA73" s="439"/>
      <c r="SBB73" s="439"/>
      <c r="SBC73" s="439"/>
      <c r="SBD73" s="439"/>
      <c r="SBE73" s="439"/>
      <c r="SBF73" s="441"/>
      <c r="SBG73" s="439"/>
      <c r="SBH73" s="439"/>
      <c r="SBI73" s="439"/>
      <c r="SBJ73" s="439"/>
      <c r="SBK73" s="439"/>
      <c r="SBL73" s="439"/>
      <c r="SBM73" s="441"/>
      <c r="SBN73" s="439"/>
      <c r="SBO73" s="439"/>
      <c r="SBP73" s="439"/>
      <c r="SBQ73" s="439"/>
      <c r="SBR73" s="439"/>
      <c r="SBS73" s="439"/>
      <c r="SBT73" s="441"/>
      <c r="SBU73" s="439"/>
      <c r="SBV73" s="439"/>
      <c r="SBW73" s="439"/>
      <c r="SBX73" s="439"/>
      <c r="SBY73" s="439"/>
      <c r="SBZ73" s="439"/>
      <c r="SCA73" s="441"/>
      <c r="SCB73" s="439"/>
      <c r="SCC73" s="439"/>
      <c r="SCD73" s="439"/>
      <c r="SCE73" s="439"/>
      <c r="SCF73" s="439"/>
      <c r="SCG73" s="439"/>
      <c r="SCH73" s="441"/>
      <c r="SCI73" s="439"/>
      <c r="SCJ73" s="439"/>
      <c r="SCK73" s="439"/>
      <c r="SCL73" s="439"/>
      <c r="SCM73" s="439"/>
      <c r="SCN73" s="439"/>
      <c r="SCO73" s="441"/>
      <c r="SCP73" s="439"/>
      <c r="SCQ73" s="439"/>
      <c r="SCR73" s="439"/>
      <c r="SCS73" s="439"/>
      <c r="SCT73" s="439"/>
      <c r="SCU73" s="439"/>
      <c r="SCV73" s="441"/>
      <c r="SCW73" s="439"/>
      <c r="SCX73" s="439"/>
      <c r="SCY73" s="439"/>
      <c r="SCZ73" s="439"/>
      <c r="SDA73" s="439"/>
      <c r="SDB73" s="439"/>
      <c r="SDC73" s="441"/>
      <c r="SDD73" s="439"/>
      <c r="SDE73" s="439"/>
      <c r="SDF73" s="439"/>
      <c r="SDG73" s="439"/>
      <c r="SDH73" s="439"/>
      <c r="SDI73" s="439"/>
      <c r="SDJ73" s="441"/>
      <c r="SDK73" s="439"/>
      <c r="SDL73" s="439"/>
      <c r="SDM73" s="439"/>
      <c r="SDN73" s="439"/>
      <c r="SDO73" s="439"/>
      <c r="SDP73" s="439"/>
      <c r="SDQ73" s="441"/>
      <c r="SDR73" s="439"/>
      <c r="SDS73" s="439"/>
      <c r="SDT73" s="439"/>
      <c r="SDU73" s="439"/>
      <c r="SDV73" s="439"/>
      <c r="SDW73" s="439"/>
      <c r="SDX73" s="441"/>
      <c r="SDY73" s="439"/>
      <c r="SDZ73" s="439"/>
      <c r="SEA73" s="439"/>
      <c r="SEB73" s="439"/>
      <c r="SEC73" s="439"/>
      <c r="SED73" s="439"/>
      <c r="SEE73" s="441"/>
      <c r="SEF73" s="439"/>
      <c r="SEG73" s="439"/>
      <c r="SEH73" s="439"/>
      <c r="SEI73" s="439"/>
      <c r="SEJ73" s="439"/>
      <c r="SEK73" s="439"/>
      <c r="SEL73" s="441"/>
      <c r="SEM73" s="439"/>
      <c r="SEN73" s="439"/>
      <c r="SEO73" s="439"/>
      <c r="SEP73" s="439"/>
      <c r="SEQ73" s="439"/>
      <c r="SER73" s="439"/>
      <c r="SES73" s="441"/>
      <c r="SET73" s="439"/>
      <c r="SEU73" s="439"/>
      <c r="SEV73" s="439"/>
      <c r="SEW73" s="439"/>
      <c r="SEX73" s="439"/>
      <c r="SEY73" s="439"/>
      <c r="SEZ73" s="441"/>
      <c r="SFA73" s="439"/>
      <c r="SFB73" s="439"/>
      <c r="SFC73" s="439"/>
      <c r="SFD73" s="439"/>
      <c r="SFE73" s="439"/>
      <c r="SFF73" s="439"/>
      <c r="SFG73" s="441"/>
      <c r="SFH73" s="439"/>
      <c r="SFI73" s="439"/>
      <c r="SFJ73" s="439"/>
      <c r="SFK73" s="439"/>
      <c r="SFL73" s="439"/>
      <c r="SFM73" s="439"/>
      <c r="SFN73" s="441"/>
      <c r="SFO73" s="439"/>
      <c r="SFP73" s="439"/>
      <c r="SFQ73" s="439"/>
      <c r="SFR73" s="439"/>
      <c r="SFS73" s="439"/>
      <c r="SFT73" s="439"/>
      <c r="SFU73" s="441"/>
      <c r="SFV73" s="439"/>
      <c r="SFW73" s="439"/>
      <c r="SFX73" s="439"/>
      <c r="SFY73" s="439"/>
      <c r="SFZ73" s="439"/>
      <c r="SGA73" s="439"/>
      <c r="SGB73" s="441"/>
      <c r="SGC73" s="439"/>
      <c r="SGD73" s="439"/>
      <c r="SGE73" s="439"/>
      <c r="SGF73" s="439"/>
      <c r="SGG73" s="439"/>
      <c r="SGH73" s="439"/>
      <c r="SGI73" s="441"/>
      <c r="SGJ73" s="439"/>
      <c r="SGK73" s="439"/>
      <c r="SGL73" s="439"/>
      <c r="SGM73" s="439"/>
      <c r="SGN73" s="439"/>
      <c r="SGO73" s="439"/>
      <c r="SGP73" s="441"/>
      <c r="SGQ73" s="439"/>
      <c r="SGR73" s="439"/>
      <c r="SGS73" s="439"/>
      <c r="SGT73" s="439"/>
      <c r="SGU73" s="439"/>
      <c r="SGV73" s="439"/>
      <c r="SGW73" s="441"/>
      <c r="SGX73" s="439"/>
      <c r="SGY73" s="439"/>
      <c r="SGZ73" s="439"/>
      <c r="SHA73" s="439"/>
      <c r="SHB73" s="439"/>
      <c r="SHC73" s="439"/>
      <c r="SHD73" s="441"/>
      <c r="SHE73" s="439"/>
      <c r="SHF73" s="439"/>
      <c r="SHG73" s="439"/>
      <c r="SHH73" s="439"/>
      <c r="SHI73" s="439"/>
      <c r="SHJ73" s="439"/>
      <c r="SHK73" s="441"/>
      <c r="SHL73" s="439"/>
      <c r="SHM73" s="439"/>
      <c r="SHN73" s="439"/>
      <c r="SHO73" s="439"/>
      <c r="SHP73" s="439"/>
      <c r="SHQ73" s="439"/>
      <c r="SHR73" s="441"/>
      <c r="SHS73" s="439"/>
      <c r="SHT73" s="439"/>
      <c r="SHU73" s="439"/>
      <c r="SHV73" s="439"/>
      <c r="SHW73" s="439"/>
      <c r="SHX73" s="439"/>
      <c r="SHY73" s="441"/>
      <c r="SHZ73" s="439"/>
      <c r="SIA73" s="439"/>
      <c r="SIB73" s="439"/>
      <c r="SIC73" s="439"/>
      <c r="SID73" s="439"/>
      <c r="SIE73" s="439"/>
      <c r="SIF73" s="441"/>
      <c r="SIG73" s="439"/>
      <c r="SIH73" s="439"/>
      <c r="SII73" s="439"/>
      <c r="SIJ73" s="439"/>
      <c r="SIK73" s="439"/>
      <c r="SIL73" s="439"/>
      <c r="SIM73" s="441"/>
      <c r="SIN73" s="439"/>
      <c r="SIO73" s="439"/>
      <c r="SIP73" s="439"/>
      <c r="SIQ73" s="439"/>
      <c r="SIR73" s="439"/>
      <c r="SIS73" s="439"/>
      <c r="SIT73" s="441"/>
      <c r="SIU73" s="439"/>
      <c r="SIV73" s="439"/>
      <c r="SIW73" s="439"/>
      <c r="SIX73" s="439"/>
      <c r="SIY73" s="439"/>
      <c r="SIZ73" s="439"/>
      <c r="SJA73" s="441"/>
      <c r="SJB73" s="439"/>
      <c r="SJC73" s="439"/>
      <c r="SJD73" s="439"/>
      <c r="SJE73" s="439"/>
      <c r="SJF73" s="439"/>
      <c r="SJG73" s="439"/>
      <c r="SJH73" s="441"/>
      <c r="SJI73" s="439"/>
      <c r="SJJ73" s="439"/>
      <c r="SJK73" s="439"/>
      <c r="SJL73" s="439"/>
      <c r="SJM73" s="439"/>
      <c r="SJN73" s="439"/>
      <c r="SJO73" s="441"/>
      <c r="SJP73" s="439"/>
      <c r="SJQ73" s="439"/>
      <c r="SJR73" s="439"/>
      <c r="SJS73" s="439"/>
      <c r="SJT73" s="439"/>
      <c r="SJU73" s="439"/>
      <c r="SJV73" s="441"/>
      <c r="SJW73" s="439"/>
      <c r="SJX73" s="439"/>
      <c r="SJY73" s="439"/>
      <c r="SJZ73" s="439"/>
      <c r="SKA73" s="439"/>
      <c r="SKB73" s="439"/>
      <c r="SKC73" s="441"/>
      <c r="SKD73" s="439"/>
      <c r="SKE73" s="439"/>
      <c r="SKF73" s="439"/>
      <c r="SKG73" s="439"/>
      <c r="SKH73" s="439"/>
      <c r="SKI73" s="439"/>
      <c r="SKJ73" s="441"/>
      <c r="SKK73" s="439"/>
      <c r="SKL73" s="439"/>
      <c r="SKM73" s="439"/>
      <c r="SKN73" s="439"/>
      <c r="SKO73" s="439"/>
      <c r="SKP73" s="439"/>
      <c r="SKQ73" s="441"/>
      <c r="SKR73" s="439"/>
      <c r="SKS73" s="439"/>
      <c r="SKT73" s="439"/>
      <c r="SKU73" s="439"/>
      <c r="SKV73" s="439"/>
      <c r="SKW73" s="439"/>
      <c r="SKX73" s="441"/>
      <c r="SKY73" s="439"/>
      <c r="SKZ73" s="439"/>
      <c r="SLA73" s="439"/>
      <c r="SLB73" s="439"/>
      <c r="SLC73" s="439"/>
      <c r="SLD73" s="439"/>
      <c r="SLE73" s="441"/>
      <c r="SLF73" s="439"/>
      <c r="SLG73" s="439"/>
      <c r="SLH73" s="439"/>
      <c r="SLI73" s="439"/>
      <c r="SLJ73" s="439"/>
      <c r="SLK73" s="439"/>
      <c r="SLL73" s="441"/>
      <c r="SLM73" s="439"/>
      <c r="SLN73" s="439"/>
      <c r="SLO73" s="439"/>
      <c r="SLP73" s="439"/>
      <c r="SLQ73" s="439"/>
      <c r="SLR73" s="439"/>
      <c r="SLS73" s="441"/>
      <c r="SLT73" s="439"/>
      <c r="SLU73" s="439"/>
      <c r="SLV73" s="439"/>
      <c r="SLW73" s="439"/>
      <c r="SLX73" s="439"/>
      <c r="SLY73" s="439"/>
      <c r="SLZ73" s="441"/>
      <c r="SMA73" s="439"/>
      <c r="SMB73" s="439"/>
      <c r="SMC73" s="439"/>
      <c r="SMD73" s="439"/>
      <c r="SME73" s="439"/>
      <c r="SMF73" s="439"/>
      <c r="SMG73" s="441"/>
      <c r="SMH73" s="439"/>
      <c r="SMI73" s="439"/>
      <c r="SMJ73" s="439"/>
      <c r="SMK73" s="439"/>
      <c r="SML73" s="439"/>
      <c r="SMM73" s="439"/>
      <c r="SMN73" s="441"/>
      <c r="SMO73" s="439"/>
      <c r="SMP73" s="439"/>
      <c r="SMQ73" s="439"/>
      <c r="SMR73" s="439"/>
      <c r="SMS73" s="439"/>
      <c r="SMT73" s="439"/>
      <c r="SMU73" s="441"/>
      <c r="SMV73" s="439"/>
      <c r="SMW73" s="439"/>
      <c r="SMX73" s="439"/>
      <c r="SMY73" s="439"/>
      <c r="SMZ73" s="439"/>
      <c r="SNA73" s="439"/>
      <c r="SNB73" s="441"/>
      <c r="SNC73" s="439"/>
      <c r="SND73" s="439"/>
      <c r="SNE73" s="439"/>
      <c r="SNF73" s="439"/>
      <c r="SNG73" s="439"/>
      <c r="SNH73" s="439"/>
      <c r="SNI73" s="441"/>
      <c r="SNJ73" s="439"/>
      <c r="SNK73" s="439"/>
      <c r="SNL73" s="439"/>
      <c r="SNM73" s="439"/>
      <c r="SNN73" s="439"/>
      <c r="SNO73" s="439"/>
      <c r="SNP73" s="441"/>
      <c r="SNQ73" s="439"/>
      <c r="SNR73" s="439"/>
      <c r="SNS73" s="439"/>
      <c r="SNT73" s="439"/>
      <c r="SNU73" s="439"/>
      <c r="SNV73" s="439"/>
      <c r="SNW73" s="441"/>
      <c r="SNX73" s="439"/>
      <c r="SNY73" s="439"/>
      <c r="SNZ73" s="439"/>
      <c r="SOA73" s="439"/>
      <c r="SOB73" s="439"/>
      <c r="SOC73" s="439"/>
      <c r="SOD73" s="441"/>
      <c r="SOE73" s="439"/>
      <c r="SOF73" s="439"/>
      <c r="SOG73" s="439"/>
      <c r="SOH73" s="439"/>
      <c r="SOI73" s="439"/>
      <c r="SOJ73" s="439"/>
      <c r="SOK73" s="441"/>
      <c r="SOL73" s="439"/>
      <c r="SOM73" s="439"/>
      <c r="SON73" s="439"/>
      <c r="SOO73" s="439"/>
      <c r="SOP73" s="439"/>
      <c r="SOQ73" s="439"/>
      <c r="SOR73" s="441"/>
      <c r="SOS73" s="439"/>
      <c r="SOT73" s="439"/>
      <c r="SOU73" s="439"/>
      <c r="SOV73" s="439"/>
      <c r="SOW73" s="439"/>
      <c r="SOX73" s="439"/>
      <c r="SOY73" s="441"/>
      <c r="SOZ73" s="439"/>
      <c r="SPA73" s="439"/>
      <c r="SPB73" s="439"/>
      <c r="SPC73" s="439"/>
      <c r="SPD73" s="439"/>
      <c r="SPE73" s="439"/>
      <c r="SPF73" s="441"/>
      <c r="SPG73" s="439"/>
      <c r="SPH73" s="439"/>
      <c r="SPI73" s="439"/>
      <c r="SPJ73" s="439"/>
      <c r="SPK73" s="439"/>
      <c r="SPL73" s="439"/>
      <c r="SPM73" s="441"/>
      <c r="SPN73" s="439"/>
      <c r="SPO73" s="439"/>
      <c r="SPP73" s="439"/>
      <c r="SPQ73" s="439"/>
      <c r="SPR73" s="439"/>
      <c r="SPS73" s="439"/>
      <c r="SPT73" s="441"/>
      <c r="SPU73" s="439"/>
      <c r="SPV73" s="439"/>
      <c r="SPW73" s="439"/>
      <c r="SPX73" s="439"/>
      <c r="SPY73" s="439"/>
      <c r="SPZ73" s="439"/>
      <c r="SQA73" s="441"/>
      <c r="SQB73" s="439"/>
      <c r="SQC73" s="439"/>
      <c r="SQD73" s="439"/>
      <c r="SQE73" s="439"/>
      <c r="SQF73" s="439"/>
      <c r="SQG73" s="439"/>
      <c r="SQH73" s="441"/>
      <c r="SQI73" s="439"/>
      <c r="SQJ73" s="439"/>
      <c r="SQK73" s="439"/>
      <c r="SQL73" s="439"/>
      <c r="SQM73" s="439"/>
      <c r="SQN73" s="439"/>
      <c r="SQO73" s="441"/>
      <c r="SQP73" s="439"/>
      <c r="SQQ73" s="439"/>
      <c r="SQR73" s="439"/>
      <c r="SQS73" s="439"/>
      <c r="SQT73" s="439"/>
      <c r="SQU73" s="439"/>
      <c r="SQV73" s="441"/>
      <c r="SQW73" s="439"/>
      <c r="SQX73" s="439"/>
      <c r="SQY73" s="439"/>
      <c r="SQZ73" s="439"/>
      <c r="SRA73" s="439"/>
      <c r="SRB73" s="439"/>
      <c r="SRC73" s="441"/>
      <c r="SRD73" s="439"/>
      <c r="SRE73" s="439"/>
      <c r="SRF73" s="439"/>
      <c r="SRG73" s="439"/>
      <c r="SRH73" s="439"/>
      <c r="SRI73" s="439"/>
      <c r="SRJ73" s="441"/>
      <c r="SRK73" s="439"/>
      <c r="SRL73" s="439"/>
      <c r="SRM73" s="439"/>
      <c r="SRN73" s="439"/>
      <c r="SRO73" s="439"/>
      <c r="SRP73" s="439"/>
      <c r="SRQ73" s="441"/>
      <c r="SRR73" s="439"/>
      <c r="SRS73" s="439"/>
      <c r="SRT73" s="439"/>
      <c r="SRU73" s="439"/>
      <c r="SRV73" s="439"/>
      <c r="SRW73" s="439"/>
      <c r="SRX73" s="441"/>
      <c r="SRY73" s="439"/>
      <c r="SRZ73" s="439"/>
      <c r="SSA73" s="439"/>
      <c r="SSB73" s="439"/>
      <c r="SSC73" s="439"/>
      <c r="SSD73" s="439"/>
      <c r="SSE73" s="441"/>
      <c r="SSF73" s="439"/>
      <c r="SSG73" s="439"/>
      <c r="SSH73" s="439"/>
      <c r="SSI73" s="439"/>
      <c r="SSJ73" s="439"/>
      <c r="SSK73" s="439"/>
      <c r="SSL73" s="441"/>
      <c r="SSM73" s="439"/>
      <c r="SSN73" s="439"/>
      <c r="SSO73" s="439"/>
      <c r="SSP73" s="439"/>
      <c r="SSQ73" s="439"/>
      <c r="SSR73" s="439"/>
      <c r="SSS73" s="441"/>
      <c r="SST73" s="439"/>
      <c r="SSU73" s="439"/>
      <c r="SSV73" s="439"/>
      <c r="SSW73" s="439"/>
      <c r="SSX73" s="439"/>
      <c r="SSY73" s="439"/>
      <c r="SSZ73" s="441"/>
      <c r="STA73" s="439"/>
      <c r="STB73" s="439"/>
      <c r="STC73" s="439"/>
      <c r="STD73" s="439"/>
      <c r="STE73" s="439"/>
      <c r="STF73" s="439"/>
      <c r="STG73" s="441"/>
      <c r="STH73" s="439"/>
      <c r="STI73" s="439"/>
      <c r="STJ73" s="439"/>
      <c r="STK73" s="439"/>
      <c r="STL73" s="439"/>
      <c r="STM73" s="439"/>
      <c r="STN73" s="441"/>
      <c r="STO73" s="439"/>
      <c r="STP73" s="439"/>
      <c r="STQ73" s="439"/>
      <c r="STR73" s="439"/>
      <c r="STS73" s="439"/>
      <c r="STT73" s="439"/>
      <c r="STU73" s="441"/>
      <c r="STV73" s="439"/>
      <c r="STW73" s="439"/>
      <c r="STX73" s="439"/>
      <c r="STY73" s="439"/>
      <c r="STZ73" s="439"/>
      <c r="SUA73" s="439"/>
      <c r="SUB73" s="441"/>
      <c r="SUC73" s="439"/>
      <c r="SUD73" s="439"/>
      <c r="SUE73" s="439"/>
      <c r="SUF73" s="439"/>
      <c r="SUG73" s="439"/>
      <c r="SUH73" s="439"/>
      <c r="SUI73" s="441"/>
      <c r="SUJ73" s="439"/>
      <c r="SUK73" s="439"/>
      <c r="SUL73" s="439"/>
      <c r="SUM73" s="439"/>
      <c r="SUN73" s="439"/>
      <c r="SUO73" s="439"/>
      <c r="SUP73" s="441"/>
      <c r="SUQ73" s="439"/>
      <c r="SUR73" s="439"/>
      <c r="SUS73" s="439"/>
      <c r="SUT73" s="439"/>
      <c r="SUU73" s="439"/>
      <c r="SUV73" s="439"/>
      <c r="SUW73" s="441"/>
      <c r="SUX73" s="439"/>
      <c r="SUY73" s="439"/>
      <c r="SUZ73" s="439"/>
      <c r="SVA73" s="439"/>
      <c r="SVB73" s="439"/>
      <c r="SVC73" s="439"/>
      <c r="SVD73" s="441"/>
      <c r="SVE73" s="439"/>
      <c r="SVF73" s="439"/>
      <c r="SVG73" s="439"/>
      <c r="SVH73" s="439"/>
      <c r="SVI73" s="439"/>
      <c r="SVJ73" s="439"/>
      <c r="SVK73" s="441"/>
      <c r="SVL73" s="439"/>
      <c r="SVM73" s="439"/>
      <c r="SVN73" s="439"/>
      <c r="SVO73" s="439"/>
      <c r="SVP73" s="439"/>
      <c r="SVQ73" s="439"/>
      <c r="SVR73" s="441"/>
      <c r="SVS73" s="439"/>
      <c r="SVT73" s="439"/>
      <c r="SVU73" s="439"/>
      <c r="SVV73" s="439"/>
      <c r="SVW73" s="439"/>
      <c r="SVX73" s="439"/>
      <c r="SVY73" s="441"/>
      <c r="SVZ73" s="439"/>
      <c r="SWA73" s="439"/>
      <c r="SWB73" s="439"/>
      <c r="SWC73" s="439"/>
      <c r="SWD73" s="439"/>
      <c r="SWE73" s="439"/>
      <c r="SWF73" s="441"/>
      <c r="SWG73" s="439"/>
      <c r="SWH73" s="439"/>
      <c r="SWI73" s="439"/>
      <c r="SWJ73" s="439"/>
      <c r="SWK73" s="439"/>
      <c r="SWL73" s="439"/>
      <c r="SWM73" s="441"/>
      <c r="SWN73" s="439"/>
      <c r="SWO73" s="439"/>
      <c r="SWP73" s="439"/>
      <c r="SWQ73" s="439"/>
      <c r="SWR73" s="439"/>
      <c r="SWS73" s="439"/>
      <c r="SWT73" s="441"/>
      <c r="SWU73" s="439"/>
      <c r="SWV73" s="439"/>
      <c r="SWW73" s="439"/>
      <c r="SWX73" s="439"/>
      <c r="SWY73" s="439"/>
      <c r="SWZ73" s="439"/>
      <c r="SXA73" s="441"/>
      <c r="SXB73" s="439"/>
      <c r="SXC73" s="439"/>
      <c r="SXD73" s="439"/>
      <c r="SXE73" s="439"/>
      <c r="SXF73" s="439"/>
      <c r="SXG73" s="439"/>
      <c r="SXH73" s="441"/>
      <c r="SXI73" s="439"/>
      <c r="SXJ73" s="439"/>
      <c r="SXK73" s="439"/>
      <c r="SXL73" s="439"/>
      <c r="SXM73" s="439"/>
      <c r="SXN73" s="439"/>
      <c r="SXO73" s="441"/>
      <c r="SXP73" s="439"/>
      <c r="SXQ73" s="439"/>
      <c r="SXR73" s="439"/>
      <c r="SXS73" s="439"/>
      <c r="SXT73" s="439"/>
      <c r="SXU73" s="439"/>
      <c r="SXV73" s="441"/>
      <c r="SXW73" s="439"/>
      <c r="SXX73" s="439"/>
      <c r="SXY73" s="439"/>
      <c r="SXZ73" s="439"/>
      <c r="SYA73" s="439"/>
      <c r="SYB73" s="439"/>
      <c r="SYC73" s="441"/>
      <c r="SYD73" s="439"/>
      <c r="SYE73" s="439"/>
      <c r="SYF73" s="439"/>
      <c r="SYG73" s="439"/>
      <c r="SYH73" s="439"/>
      <c r="SYI73" s="439"/>
      <c r="SYJ73" s="441"/>
      <c r="SYK73" s="439"/>
      <c r="SYL73" s="439"/>
      <c r="SYM73" s="439"/>
      <c r="SYN73" s="439"/>
      <c r="SYO73" s="439"/>
      <c r="SYP73" s="439"/>
      <c r="SYQ73" s="441"/>
      <c r="SYR73" s="439"/>
      <c r="SYS73" s="439"/>
      <c r="SYT73" s="439"/>
      <c r="SYU73" s="439"/>
      <c r="SYV73" s="439"/>
      <c r="SYW73" s="439"/>
      <c r="SYX73" s="441"/>
      <c r="SYY73" s="439"/>
      <c r="SYZ73" s="439"/>
      <c r="SZA73" s="439"/>
      <c r="SZB73" s="439"/>
      <c r="SZC73" s="439"/>
      <c r="SZD73" s="439"/>
      <c r="SZE73" s="441"/>
      <c r="SZF73" s="439"/>
      <c r="SZG73" s="439"/>
      <c r="SZH73" s="439"/>
      <c r="SZI73" s="439"/>
      <c r="SZJ73" s="439"/>
      <c r="SZK73" s="439"/>
      <c r="SZL73" s="441"/>
      <c r="SZM73" s="439"/>
      <c r="SZN73" s="439"/>
      <c r="SZO73" s="439"/>
      <c r="SZP73" s="439"/>
      <c r="SZQ73" s="439"/>
      <c r="SZR73" s="439"/>
      <c r="SZS73" s="441"/>
      <c r="SZT73" s="439"/>
      <c r="SZU73" s="439"/>
      <c r="SZV73" s="439"/>
      <c r="SZW73" s="439"/>
      <c r="SZX73" s="439"/>
      <c r="SZY73" s="439"/>
      <c r="SZZ73" s="441"/>
      <c r="TAA73" s="439"/>
      <c r="TAB73" s="439"/>
      <c r="TAC73" s="439"/>
      <c r="TAD73" s="439"/>
      <c r="TAE73" s="439"/>
      <c r="TAF73" s="439"/>
      <c r="TAG73" s="441"/>
      <c r="TAH73" s="439"/>
      <c r="TAI73" s="439"/>
      <c r="TAJ73" s="439"/>
      <c r="TAK73" s="439"/>
      <c r="TAL73" s="439"/>
      <c r="TAM73" s="439"/>
      <c r="TAN73" s="441"/>
      <c r="TAO73" s="439"/>
      <c r="TAP73" s="439"/>
      <c r="TAQ73" s="439"/>
      <c r="TAR73" s="439"/>
      <c r="TAS73" s="439"/>
      <c r="TAT73" s="439"/>
      <c r="TAU73" s="441"/>
      <c r="TAV73" s="439"/>
      <c r="TAW73" s="439"/>
      <c r="TAX73" s="439"/>
      <c r="TAY73" s="439"/>
      <c r="TAZ73" s="439"/>
      <c r="TBA73" s="439"/>
      <c r="TBB73" s="441"/>
      <c r="TBC73" s="439"/>
      <c r="TBD73" s="439"/>
      <c r="TBE73" s="439"/>
      <c r="TBF73" s="439"/>
      <c r="TBG73" s="439"/>
      <c r="TBH73" s="439"/>
      <c r="TBI73" s="441"/>
      <c r="TBJ73" s="439"/>
      <c r="TBK73" s="439"/>
      <c r="TBL73" s="439"/>
      <c r="TBM73" s="439"/>
      <c r="TBN73" s="439"/>
      <c r="TBO73" s="439"/>
      <c r="TBP73" s="441"/>
      <c r="TBQ73" s="439"/>
      <c r="TBR73" s="439"/>
      <c r="TBS73" s="439"/>
      <c r="TBT73" s="439"/>
      <c r="TBU73" s="439"/>
      <c r="TBV73" s="439"/>
      <c r="TBW73" s="441"/>
      <c r="TBX73" s="439"/>
      <c r="TBY73" s="439"/>
      <c r="TBZ73" s="439"/>
      <c r="TCA73" s="439"/>
      <c r="TCB73" s="439"/>
      <c r="TCC73" s="439"/>
      <c r="TCD73" s="441"/>
      <c r="TCE73" s="439"/>
      <c r="TCF73" s="439"/>
      <c r="TCG73" s="439"/>
      <c r="TCH73" s="439"/>
      <c r="TCI73" s="439"/>
      <c r="TCJ73" s="439"/>
      <c r="TCK73" s="441"/>
      <c r="TCL73" s="439"/>
      <c r="TCM73" s="439"/>
      <c r="TCN73" s="439"/>
      <c r="TCO73" s="439"/>
      <c r="TCP73" s="439"/>
      <c r="TCQ73" s="439"/>
      <c r="TCR73" s="441"/>
      <c r="TCS73" s="439"/>
      <c r="TCT73" s="439"/>
      <c r="TCU73" s="439"/>
      <c r="TCV73" s="439"/>
      <c r="TCW73" s="439"/>
      <c r="TCX73" s="439"/>
      <c r="TCY73" s="441"/>
      <c r="TCZ73" s="439"/>
      <c r="TDA73" s="439"/>
      <c r="TDB73" s="439"/>
      <c r="TDC73" s="439"/>
      <c r="TDD73" s="439"/>
      <c r="TDE73" s="439"/>
      <c r="TDF73" s="441"/>
      <c r="TDG73" s="439"/>
      <c r="TDH73" s="439"/>
      <c r="TDI73" s="439"/>
      <c r="TDJ73" s="439"/>
      <c r="TDK73" s="439"/>
      <c r="TDL73" s="439"/>
      <c r="TDM73" s="441"/>
      <c r="TDN73" s="439"/>
      <c r="TDO73" s="439"/>
      <c r="TDP73" s="439"/>
      <c r="TDQ73" s="439"/>
      <c r="TDR73" s="439"/>
      <c r="TDS73" s="439"/>
      <c r="TDT73" s="441"/>
      <c r="TDU73" s="439"/>
      <c r="TDV73" s="439"/>
      <c r="TDW73" s="439"/>
      <c r="TDX73" s="439"/>
      <c r="TDY73" s="439"/>
      <c r="TDZ73" s="439"/>
      <c r="TEA73" s="441"/>
      <c r="TEB73" s="439"/>
      <c r="TEC73" s="439"/>
      <c r="TED73" s="439"/>
      <c r="TEE73" s="439"/>
      <c r="TEF73" s="439"/>
      <c r="TEG73" s="439"/>
      <c r="TEH73" s="441"/>
      <c r="TEI73" s="439"/>
      <c r="TEJ73" s="439"/>
      <c r="TEK73" s="439"/>
      <c r="TEL73" s="439"/>
      <c r="TEM73" s="439"/>
      <c r="TEN73" s="439"/>
      <c r="TEO73" s="441"/>
      <c r="TEP73" s="439"/>
      <c r="TEQ73" s="439"/>
      <c r="TER73" s="439"/>
      <c r="TES73" s="439"/>
      <c r="TET73" s="439"/>
      <c r="TEU73" s="439"/>
      <c r="TEV73" s="441"/>
      <c r="TEW73" s="439"/>
      <c r="TEX73" s="439"/>
      <c r="TEY73" s="439"/>
      <c r="TEZ73" s="439"/>
      <c r="TFA73" s="439"/>
      <c r="TFB73" s="439"/>
      <c r="TFC73" s="441"/>
      <c r="TFD73" s="439"/>
      <c r="TFE73" s="439"/>
      <c r="TFF73" s="439"/>
      <c r="TFG73" s="439"/>
      <c r="TFH73" s="439"/>
      <c r="TFI73" s="439"/>
      <c r="TFJ73" s="441"/>
      <c r="TFK73" s="439"/>
      <c r="TFL73" s="439"/>
      <c r="TFM73" s="439"/>
      <c r="TFN73" s="439"/>
      <c r="TFO73" s="439"/>
      <c r="TFP73" s="439"/>
      <c r="TFQ73" s="441"/>
      <c r="TFR73" s="439"/>
      <c r="TFS73" s="439"/>
      <c r="TFT73" s="439"/>
      <c r="TFU73" s="439"/>
      <c r="TFV73" s="439"/>
      <c r="TFW73" s="439"/>
      <c r="TFX73" s="441"/>
      <c r="TFY73" s="439"/>
      <c r="TFZ73" s="439"/>
      <c r="TGA73" s="439"/>
      <c r="TGB73" s="439"/>
      <c r="TGC73" s="439"/>
      <c r="TGD73" s="439"/>
      <c r="TGE73" s="441"/>
      <c r="TGF73" s="439"/>
      <c r="TGG73" s="439"/>
      <c r="TGH73" s="439"/>
      <c r="TGI73" s="439"/>
      <c r="TGJ73" s="439"/>
      <c r="TGK73" s="439"/>
      <c r="TGL73" s="441"/>
      <c r="TGM73" s="439"/>
      <c r="TGN73" s="439"/>
      <c r="TGO73" s="439"/>
      <c r="TGP73" s="439"/>
      <c r="TGQ73" s="439"/>
      <c r="TGR73" s="439"/>
      <c r="TGS73" s="441"/>
      <c r="TGT73" s="439"/>
      <c r="TGU73" s="439"/>
      <c r="TGV73" s="439"/>
      <c r="TGW73" s="439"/>
      <c r="TGX73" s="439"/>
      <c r="TGY73" s="439"/>
      <c r="TGZ73" s="441"/>
      <c r="THA73" s="439"/>
      <c r="THB73" s="439"/>
      <c r="THC73" s="439"/>
      <c r="THD73" s="439"/>
      <c r="THE73" s="439"/>
      <c r="THF73" s="439"/>
      <c r="THG73" s="441"/>
      <c r="THH73" s="439"/>
      <c r="THI73" s="439"/>
      <c r="THJ73" s="439"/>
      <c r="THK73" s="439"/>
      <c r="THL73" s="439"/>
      <c r="THM73" s="439"/>
      <c r="THN73" s="441"/>
      <c r="THO73" s="439"/>
      <c r="THP73" s="439"/>
      <c r="THQ73" s="439"/>
      <c r="THR73" s="439"/>
      <c r="THS73" s="439"/>
      <c r="THT73" s="439"/>
      <c r="THU73" s="441"/>
      <c r="THV73" s="439"/>
      <c r="THW73" s="439"/>
      <c r="THX73" s="439"/>
      <c r="THY73" s="439"/>
      <c r="THZ73" s="439"/>
      <c r="TIA73" s="439"/>
      <c r="TIB73" s="441"/>
      <c r="TIC73" s="439"/>
      <c r="TID73" s="439"/>
      <c r="TIE73" s="439"/>
      <c r="TIF73" s="439"/>
      <c r="TIG73" s="439"/>
      <c r="TIH73" s="439"/>
      <c r="TII73" s="441"/>
      <c r="TIJ73" s="439"/>
      <c r="TIK73" s="439"/>
      <c r="TIL73" s="439"/>
      <c r="TIM73" s="439"/>
      <c r="TIN73" s="439"/>
      <c r="TIO73" s="439"/>
      <c r="TIP73" s="441"/>
      <c r="TIQ73" s="439"/>
      <c r="TIR73" s="439"/>
      <c r="TIS73" s="439"/>
      <c r="TIT73" s="439"/>
      <c r="TIU73" s="439"/>
      <c r="TIV73" s="439"/>
      <c r="TIW73" s="441"/>
      <c r="TIX73" s="439"/>
      <c r="TIY73" s="439"/>
      <c r="TIZ73" s="439"/>
      <c r="TJA73" s="439"/>
      <c r="TJB73" s="439"/>
      <c r="TJC73" s="439"/>
      <c r="TJD73" s="441"/>
      <c r="TJE73" s="439"/>
      <c r="TJF73" s="439"/>
      <c r="TJG73" s="439"/>
      <c r="TJH73" s="439"/>
      <c r="TJI73" s="439"/>
      <c r="TJJ73" s="439"/>
      <c r="TJK73" s="441"/>
      <c r="TJL73" s="439"/>
      <c r="TJM73" s="439"/>
      <c r="TJN73" s="439"/>
      <c r="TJO73" s="439"/>
      <c r="TJP73" s="439"/>
      <c r="TJQ73" s="439"/>
      <c r="TJR73" s="441"/>
      <c r="TJS73" s="439"/>
      <c r="TJT73" s="439"/>
      <c r="TJU73" s="439"/>
      <c r="TJV73" s="439"/>
      <c r="TJW73" s="439"/>
      <c r="TJX73" s="439"/>
      <c r="TJY73" s="441"/>
      <c r="TJZ73" s="439"/>
      <c r="TKA73" s="439"/>
      <c r="TKB73" s="439"/>
      <c r="TKC73" s="439"/>
      <c r="TKD73" s="439"/>
      <c r="TKE73" s="439"/>
      <c r="TKF73" s="441"/>
      <c r="TKG73" s="439"/>
      <c r="TKH73" s="439"/>
      <c r="TKI73" s="439"/>
      <c r="TKJ73" s="439"/>
      <c r="TKK73" s="439"/>
      <c r="TKL73" s="439"/>
      <c r="TKM73" s="441"/>
      <c r="TKN73" s="439"/>
      <c r="TKO73" s="439"/>
      <c r="TKP73" s="439"/>
      <c r="TKQ73" s="439"/>
      <c r="TKR73" s="439"/>
      <c r="TKS73" s="439"/>
      <c r="TKT73" s="441"/>
      <c r="TKU73" s="439"/>
      <c r="TKV73" s="439"/>
      <c r="TKW73" s="439"/>
      <c r="TKX73" s="439"/>
      <c r="TKY73" s="439"/>
      <c r="TKZ73" s="439"/>
      <c r="TLA73" s="441"/>
      <c r="TLB73" s="439"/>
      <c r="TLC73" s="439"/>
      <c r="TLD73" s="439"/>
      <c r="TLE73" s="439"/>
      <c r="TLF73" s="439"/>
      <c r="TLG73" s="439"/>
      <c r="TLH73" s="441"/>
      <c r="TLI73" s="439"/>
      <c r="TLJ73" s="439"/>
      <c r="TLK73" s="439"/>
      <c r="TLL73" s="439"/>
      <c r="TLM73" s="439"/>
      <c r="TLN73" s="439"/>
      <c r="TLO73" s="441"/>
      <c r="TLP73" s="439"/>
      <c r="TLQ73" s="439"/>
      <c r="TLR73" s="439"/>
      <c r="TLS73" s="439"/>
      <c r="TLT73" s="439"/>
      <c r="TLU73" s="439"/>
      <c r="TLV73" s="441"/>
      <c r="TLW73" s="439"/>
      <c r="TLX73" s="439"/>
      <c r="TLY73" s="439"/>
      <c r="TLZ73" s="439"/>
      <c r="TMA73" s="439"/>
      <c r="TMB73" s="439"/>
      <c r="TMC73" s="441"/>
      <c r="TMD73" s="439"/>
      <c r="TME73" s="439"/>
      <c r="TMF73" s="439"/>
      <c r="TMG73" s="439"/>
      <c r="TMH73" s="439"/>
      <c r="TMI73" s="439"/>
      <c r="TMJ73" s="441"/>
      <c r="TMK73" s="439"/>
      <c r="TML73" s="439"/>
      <c r="TMM73" s="439"/>
      <c r="TMN73" s="439"/>
      <c r="TMO73" s="439"/>
      <c r="TMP73" s="439"/>
      <c r="TMQ73" s="441"/>
      <c r="TMR73" s="439"/>
      <c r="TMS73" s="439"/>
      <c r="TMT73" s="439"/>
      <c r="TMU73" s="439"/>
      <c r="TMV73" s="439"/>
      <c r="TMW73" s="439"/>
      <c r="TMX73" s="441"/>
      <c r="TMY73" s="439"/>
      <c r="TMZ73" s="439"/>
      <c r="TNA73" s="439"/>
      <c r="TNB73" s="439"/>
      <c r="TNC73" s="439"/>
      <c r="TND73" s="439"/>
      <c r="TNE73" s="441"/>
      <c r="TNF73" s="439"/>
      <c r="TNG73" s="439"/>
      <c r="TNH73" s="439"/>
      <c r="TNI73" s="439"/>
      <c r="TNJ73" s="439"/>
      <c r="TNK73" s="439"/>
      <c r="TNL73" s="441"/>
      <c r="TNM73" s="439"/>
      <c r="TNN73" s="439"/>
      <c r="TNO73" s="439"/>
      <c r="TNP73" s="439"/>
      <c r="TNQ73" s="439"/>
      <c r="TNR73" s="439"/>
      <c r="TNS73" s="441"/>
      <c r="TNT73" s="439"/>
      <c r="TNU73" s="439"/>
      <c r="TNV73" s="439"/>
      <c r="TNW73" s="439"/>
      <c r="TNX73" s="439"/>
      <c r="TNY73" s="439"/>
      <c r="TNZ73" s="441"/>
      <c r="TOA73" s="439"/>
      <c r="TOB73" s="439"/>
      <c r="TOC73" s="439"/>
      <c r="TOD73" s="439"/>
      <c r="TOE73" s="439"/>
      <c r="TOF73" s="439"/>
      <c r="TOG73" s="441"/>
      <c r="TOH73" s="439"/>
      <c r="TOI73" s="439"/>
      <c r="TOJ73" s="439"/>
      <c r="TOK73" s="439"/>
      <c r="TOL73" s="439"/>
      <c r="TOM73" s="439"/>
      <c r="TON73" s="441"/>
      <c r="TOO73" s="439"/>
      <c r="TOP73" s="439"/>
      <c r="TOQ73" s="439"/>
      <c r="TOR73" s="439"/>
      <c r="TOS73" s="439"/>
      <c r="TOT73" s="439"/>
      <c r="TOU73" s="441"/>
      <c r="TOV73" s="439"/>
      <c r="TOW73" s="439"/>
      <c r="TOX73" s="439"/>
      <c r="TOY73" s="439"/>
      <c r="TOZ73" s="439"/>
      <c r="TPA73" s="439"/>
      <c r="TPB73" s="441"/>
      <c r="TPC73" s="439"/>
      <c r="TPD73" s="439"/>
      <c r="TPE73" s="439"/>
      <c r="TPF73" s="439"/>
      <c r="TPG73" s="439"/>
      <c r="TPH73" s="439"/>
      <c r="TPI73" s="441"/>
      <c r="TPJ73" s="439"/>
      <c r="TPK73" s="439"/>
      <c r="TPL73" s="439"/>
      <c r="TPM73" s="439"/>
      <c r="TPN73" s="439"/>
      <c r="TPO73" s="439"/>
      <c r="TPP73" s="441"/>
      <c r="TPQ73" s="439"/>
      <c r="TPR73" s="439"/>
      <c r="TPS73" s="439"/>
      <c r="TPT73" s="439"/>
      <c r="TPU73" s="439"/>
      <c r="TPV73" s="439"/>
      <c r="TPW73" s="441"/>
      <c r="TPX73" s="439"/>
      <c r="TPY73" s="439"/>
      <c r="TPZ73" s="439"/>
      <c r="TQA73" s="439"/>
      <c r="TQB73" s="439"/>
      <c r="TQC73" s="439"/>
      <c r="TQD73" s="441"/>
      <c r="TQE73" s="439"/>
      <c r="TQF73" s="439"/>
      <c r="TQG73" s="439"/>
      <c r="TQH73" s="439"/>
      <c r="TQI73" s="439"/>
      <c r="TQJ73" s="439"/>
      <c r="TQK73" s="441"/>
      <c r="TQL73" s="439"/>
      <c r="TQM73" s="439"/>
      <c r="TQN73" s="439"/>
      <c r="TQO73" s="439"/>
      <c r="TQP73" s="439"/>
      <c r="TQQ73" s="439"/>
      <c r="TQR73" s="441"/>
      <c r="TQS73" s="439"/>
      <c r="TQT73" s="439"/>
      <c r="TQU73" s="439"/>
      <c r="TQV73" s="439"/>
      <c r="TQW73" s="439"/>
      <c r="TQX73" s="439"/>
      <c r="TQY73" s="441"/>
      <c r="TQZ73" s="439"/>
      <c r="TRA73" s="439"/>
      <c r="TRB73" s="439"/>
      <c r="TRC73" s="439"/>
      <c r="TRD73" s="439"/>
      <c r="TRE73" s="439"/>
      <c r="TRF73" s="441"/>
      <c r="TRG73" s="439"/>
      <c r="TRH73" s="439"/>
      <c r="TRI73" s="439"/>
      <c r="TRJ73" s="439"/>
      <c r="TRK73" s="439"/>
      <c r="TRL73" s="439"/>
      <c r="TRM73" s="441"/>
      <c r="TRN73" s="439"/>
      <c r="TRO73" s="439"/>
      <c r="TRP73" s="439"/>
      <c r="TRQ73" s="439"/>
      <c r="TRR73" s="439"/>
      <c r="TRS73" s="439"/>
      <c r="TRT73" s="441"/>
      <c r="TRU73" s="439"/>
      <c r="TRV73" s="439"/>
      <c r="TRW73" s="439"/>
      <c r="TRX73" s="439"/>
      <c r="TRY73" s="439"/>
      <c r="TRZ73" s="439"/>
      <c r="TSA73" s="441"/>
      <c r="TSB73" s="439"/>
      <c r="TSC73" s="439"/>
      <c r="TSD73" s="439"/>
      <c r="TSE73" s="439"/>
      <c r="TSF73" s="439"/>
      <c r="TSG73" s="439"/>
      <c r="TSH73" s="441"/>
      <c r="TSI73" s="439"/>
      <c r="TSJ73" s="439"/>
      <c r="TSK73" s="439"/>
      <c r="TSL73" s="439"/>
      <c r="TSM73" s="439"/>
      <c r="TSN73" s="439"/>
      <c r="TSO73" s="441"/>
      <c r="TSP73" s="439"/>
      <c r="TSQ73" s="439"/>
      <c r="TSR73" s="439"/>
      <c r="TSS73" s="439"/>
      <c r="TST73" s="439"/>
      <c r="TSU73" s="439"/>
      <c r="TSV73" s="441"/>
      <c r="TSW73" s="439"/>
      <c r="TSX73" s="439"/>
      <c r="TSY73" s="439"/>
      <c r="TSZ73" s="439"/>
      <c r="TTA73" s="439"/>
      <c r="TTB73" s="439"/>
      <c r="TTC73" s="441"/>
      <c r="TTD73" s="439"/>
      <c r="TTE73" s="439"/>
      <c r="TTF73" s="439"/>
      <c r="TTG73" s="439"/>
      <c r="TTH73" s="439"/>
      <c r="TTI73" s="439"/>
      <c r="TTJ73" s="441"/>
      <c r="TTK73" s="439"/>
      <c r="TTL73" s="439"/>
      <c r="TTM73" s="439"/>
      <c r="TTN73" s="439"/>
      <c r="TTO73" s="439"/>
      <c r="TTP73" s="439"/>
      <c r="TTQ73" s="441"/>
      <c r="TTR73" s="439"/>
      <c r="TTS73" s="439"/>
      <c r="TTT73" s="439"/>
      <c r="TTU73" s="439"/>
      <c r="TTV73" s="439"/>
      <c r="TTW73" s="439"/>
      <c r="TTX73" s="441"/>
      <c r="TTY73" s="439"/>
      <c r="TTZ73" s="439"/>
      <c r="TUA73" s="439"/>
      <c r="TUB73" s="439"/>
      <c r="TUC73" s="439"/>
      <c r="TUD73" s="439"/>
      <c r="TUE73" s="441"/>
      <c r="TUF73" s="439"/>
      <c r="TUG73" s="439"/>
      <c r="TUH73" s="439"/>
      <c r="TUI73" s="439"/>
      <c r="TUJ73" s="439"/>
      <c r="TUK73" s="439"/>
      <c r="TUL73" s="441"/>
      <c r="TUM73" s="439"/>
      <c r="TUN73" s="439"/>
      <c r="TUO73" s="439"/>
      <c r="TUP73" s="439"/>
      <c r="TUQ73" s="439"/>
      <c r="TUR73" s="439"/>
      <c r="TUS73" s="441"/>
      <c r="TUT73" s="439"/>
      <c r="TUU73" s="439"/>
      <c r="TUV73" s="439"/>
      <c r="TUW73" s="439"/>
      <c r="TUX73" s="439"/>
      <c r="TUY73" s="439"/>
      <c r="TUZ73" s="441"/>
      <c r="TVA73" s="439"/>
      <c r="TVB73" s="439"/>
      <c r="TVC73" s="439"/>
      <c r="TVD73" s="439"/>
      <c r="TVE73" s="439"/>
      <c r="TVF73" s="439"/>
      <c r="TVG73" s="441"/>
      <c r="TVH73" s="439"/>
      <c r="TVI73" s="439"/>
      <c r="TVJ73" s="439"/>
      <c r="TVK73" s="439"/>
      <c r="TVL73" s="439"/>
      <c r="TVM73" s="439"/>
      <c r="TVN73" s="441"/>
      <c r="TVO73" s="439"/>
      <c r="TVP73" s="439"/>
      <c r="TVQ73" s="439"/>
      <c r="TVR73" s="439"/>
      <c r="TVS73" s="439"/>
      <c r="TVT73" s="439"/>
      <c r="TVU73" s="441"/>
      <c r="TVV73" s="439"/>
      <c r="TVW73" s="439"/>
      <c r="TVX73" s="439"/>
      <c r="TVY73" s="439"/>
      <c r="TVZ73" s="439"/>
      <c r="TWA73" s="439"/>
      <c r="TWB73" s="441"/>
      <c r="TWC73" s="439"/>
      <c r="TWD73" s="439"/>
      <c r="TWE73" s="439"/>
      <c r="TWF73" s="439"/>
      <c r="TWG73" s="439"/>
      <c r="TWH73" s="439"/>
      <c r="TWI73" s="441"/>
      <c r="TWJ73" s="439"/>
      <c r="TWK73" s="439"/>
      <c r="TWL73" s="439"/>
      <c r="TWM73" s="439"/>
      <c r="TWN73" s="439"/>
      <c r="TWO73" s="439"/>
      <c r="TWP73" s="441"/>
      <c r="TWQ73" s="439"/>
      <c r="TWR73" s="439"/>
      <c r="TWS73" s="439"/>
      <c r="TWT73" s="439"/>
      <c r="TWU73" s="439"/>
      <c r="TWV73" s="439"/>
      <c r="TWW73" s="441"/>
      <c r="TWX73" s="439"/>
      <c r="TWY73" s="439"/>
      <c r="TWZ73" s="439"/>
      <c r="TXA73" s="439"/>
      <c r="TXB73" s="439"/>
      <c r="TXC73" s="439"/>
      <c r="TXD73" s="441"/>
      <c r="TXE73" s="439"/>
      <c r="TXF73" s="439"/>
      <c r="TXG73" s="439"/>
      <c r="TXH73" s="439"/>
      <c r="TXI73" s="439"/>
      <c r="TXJ73" s="439"/>
      <c r="TXK73" s="441"/>
      <c r="TXL73" s="439"/>
      <c r="TXM73" s="439"/>
      <c r="TXN73" s="439"/>
      <c r="TXO73" s="439"/>
      <c r="TXP73" s="439"/>
      <c r="TXQ73" s="439"/>
      <c r="TXR73" s="441"/>
      <c r="TXS73" s="439"/>
      <c r="TXT73" s="439"/>
      <c r="TXU73" s="439"/>
      <c r="TXV73" s="439"/>
      <c r="TXW73" s="439"/>
      <c r="TXX73" s="439"/>
      <c r="TXY73" s="441"/>
      <c r="TXZ73" s="439"/>
      <c r="TYA73" s="439"/>
      <c r="TYB73" s="439"/>
      <c r="TYC73" s="439"/>
      <c r="TYD73" s="439"/>
      <c r="TYE73" s="439"/>
      <c r="TYF73" s="441"/>
      <c r="TYG73" s="439"/>
      <c r="TYH73" s="439"/>
      <c r="TYI73" s="439"/>
      <c r="TYJ73" s="439"/>
      <c r="TYK73" s="439"/>
      <c r="TYL73" s="439"/>
      <c r="TYM73" s="441"/>
      <c r="TYN73" s="439"/>
      <c r="TYO73" s="439"/>
      <c r="TYP73" s="439"/>
      <c r="TYQ73" s="439"/>
      <c r="TYR73" s="439"/>
      <c r="TYS73" s="439"/>
      <c r="TYT73" s="441"/>
      <c r="TYU73" s="439"/>
      <c r="TYV73" s="439"/>
      <c r="TYW73" s="439"/>
      <c r="TYX73" s="439"/>
      <c r="TYY73" s="439"/>
      <c r="TYZ73" s="439"/>
      <c r="TZA73" s="441"/>
      <c r="TZB73" s="439"/>
      <c r="TZC73" s="439"/>
      <c r="TZD73" s="439"/>
      <c r="TZE73" s="439"/>
      <c r="TZF73" s="439"/>
      <c r="TZG73" s="439"/>
      <c r="TZH73" s="441"/>
      <c r="TZI73" s="439"/>
      <c r="TZJ73" s="439"/>
      <c r="TZK73" s="439"/>
      <c r="TZL73" s="439"/>
      <c r="TZM73" s="439"/>
      <c r="TZN73" s="439"/>
      <c r="TZO73" s="441"/>
      <c r="TZP73" s="439"/>
      <c r="TZQ73" s="439"/>
      <c r="TZR73" s="439"/>
      <c r="TZS73" s="439"/>
      <c r="TZT73" s="439"/>
      <c r="TZU73" s="439"/>
      <c r="TZV73" s="441"/>
      <c r="TZW73" s="439"/>
      <c r="TZX73" s="439"/>
      <c r="TZY73" s="439"/>
      <c r="TZZ73" s="439"/>
      <c r="UAA73" s="439"/>
      <c r="UAB73" s="439"/>
      <c r="UAC73" s="441"/>
      <c r="UAD73" s="439"/>
      <c r="UAE73" s="439"/>
      <c r="UAF73" s="439"/>
      <c r="UAG73" s="439"/>
      <c r="UAH73" s="439"/>
      <c r="UAI73" s="439"/>
      <c r="UAJ73" s="441"/>
      <c r="UAK73" s="439"/>
      <c r="UAL73" s="439"/>
      <c r="UAM73" s="439"/>
      <c r="UAN73" s="439"/>
      <c r="UAO73" s="439"/>
      <c r="UAP73" s="439"/>
      <c r="UAQ73" s="441"/>
      <c r="UAR73" s="439"/>
      <c r="UAS73" s="439"/>
      <c r="UAT73" s="439"/>
      <c r="UAU73" s="439"/>
      <c r="UAV73" s="439"/>
      <c r="UAW73" s="439"/>
      <c r="UAX73" s="441"/>
      <c r="UAY73" s="439"/>
      <c r="UAZ73" s="439"/>
      <c r="UBA73" s="439"/>
      <c r="UBB73" s="439"/>
      <c r="UBC73" s="439"/>
      <c r="UBD73" s="439"/>
      <c r="UBE73" s="441"/>
      <c r="UBF73" s="439"/>
      <c r="UBG73" s="439"/>
      <c r="UBH73" s="439"/>
      <c r="UBI73" s="439"/>
      <c r="UBJ73" s="439"/>
      <c r="UBK73" s="439"/>
      <c r="UBL73" s="441"/>
      <c r="UBM73" s="439"/>
      <c r="UBN73" s="439"/>
      <c r="UBO73" s="439"/>
      <c r="UBP73" s="439"/>
      <c r="UBQ73" s="439"/>
      <c r="UBR73" s="439"/>
      <c r="UBS73" s="441"/>
      <c r="UBT73" s="439"/>
      <c r="UBU73" s="439"/>
      <c r="UBV73" s="439"/>
      <c r="UBW73" s="439"/>
      <c r="UBX73" s="439"/>
      <c r="UBY73" s="439"/>
      <c r="UBZ73" s="441"/>
      <c r="UCA73" s="439"/>
      <c r="UCB73" s="439"/>
      <c r="UCC73" s="439"/>
      <c r="UCD73" s="439"/>
      <c r="UCE73" s="439"/>
      <c r="UCF73" s="439"/>
      <c r="UCG73" s="441"/>
      <c r="UCH73" s="439"/>
      <c r="UCI73" s="439"/>
      <c r="UCJ73" s="439"/>
      <c r="UCK73" s="439"/>
      <c r="UCL73" s="439"/>
      <c r="UCM73" s="439"/>
      <c r="UCN73" s="441"/>
      <c r="UCO73" s="439"/>
      <c r="UCP73" s="439"/>
      <c r="UCQ73" s="439"/>
      <c r="UCR73" s="439"/>
      <c r="UCS73" s="439"/>
      <c r="UCT73" s="439"/>
      <c r="UCU73" s="441"/>
      <c r="UCV73" s="439"/>
      <c r="UCW73" s="439"/>
      <c r="UCX73" s="439"/>
      <c r="UCY73" s="439"/>
      <c r="UCZ73" s="439"/>
      <c r="UDA73" s="439"/>
      <c r="UDB73" s="441"/>
      <c r="UDC73" s="439"/>
      <c r="UDD73" s="439"/>
      <c r="UDE73" s="439"/>
      <c r="UDF73" s="439"/>
      <c r="UDG73" s="439"/>
      <c r="UDH73" s="439"/>
      <c r="UDI73" s="441"/>
      <c r="UDJ73" s="439"/>
      <c r="UDK73" s="439"/>
      <c r="UDL73" s="439"/>
      <c r="UDM73" s="439"/>
      <c r="UDN73" s="439"/>
      <c r="UDO73" s="439"/>
      <c r="UDP73" s="441"/>
      <c r="UDQ73" s="439"/>
      <c r="UDR73" s="439"/>
      <c r="UDS73" s="439"/>
      <c r="UDT73" s="439"/>
      <c r="UDU73" s="439"/>
      <c r="UDV73" s="439"/>
      <c r="UDW73" s="441"/>
      <c r="UDX73" s="439"/>
      <c r="UDY73" s="439"/>
      <c r="UDZ73" s="439"/>
      <c r="UEA73" s="439"/>
      <c r="UEB73" s="439"/>
      <c r="UEC73" s="439"/>
      <c r="UED73" s="441"/>
      <c r="UEE73" s="439"/>
      <c r="UEF73" s="439"/>
      <c r="UEG73" s="439"/>
      <c r="UEH73" s="439"/>
      <c r="UEI73" s="439"/>
      <c r="UEJ73" s="439"/>
      <c r="UEK73" s="441"/>
      <c r="UEL73" s="439"/>
      <c r="UEM73" s="439"/>
      <c r="UEN73" s="439"/>
      <c r="UEO73" s="439"/>
      <c r="UEP73" s="439"/>
      <c r="UEQ73" s="439"/>
      <c r="UER73" s="441"/>
      <c r="UES73" s="439"/>
      <c r="UET73" s="439"/>
      <c r="UEU73" s="439"/>
      <c r="UEV73" s="439"/>
      <c r="UEW73" s="439"/>
      <c r="UEX73" s="439"/>
      <c r="UEY73" s="441"/>
      <c r="UEZ73" s="439"/>
      <c r="UFA73" s="439"/>
      <c r="UFB73" s="439"/>
      <c r="UFC73" s="439"/>
      <c r="UFD73" s="439"/>
      <c r="UFE73" s="439"/>
      <c r="UFF73" s="441"/>
      <c r="UFG73" s="439"/>
      <c r="UFH73" s="439"/>
      <c r="UFI73" s="439"/>
      <c r="UFJ73" s="439"/>
      <c r="UFK73" s="439"/>
      <c r="UFL73" s="439"/>
      <c r="UFM73" s="441"/>
      <c r="UFN73" s="439"/>
      <c r="UFO73" s="439"/>
      <c r="UFP73" s="439"/>
      <c r="UFQ73" s="439"/>
      <c r="UFR73" s="439"/>
      <c r="UFS73" s="439"/>
      <c r="UFT73" s="441"/>
      <c r="UFU73" s="439"/>
      <c r="UFV73" s="439"/>
      <c r="UFW73" s="439"/>
      <c r="UFX73" s="439"/>
      <c r="UFY73" s="439"/>
      <c r="UFZ73" s="439"/>
      <c r="UGA73" s="441"/>
      <c r="UGB73" s="439"/>
      <c r="UGC73" s="439"/>
      <c r="UGD73" s="439"/>
      <c r="UGE73" s="439"/>
      <c r="UGF73" s="439"/>
      <c r="UGG73" s="439"/>
      <c r="UGH73" s="441"/>
      <c r="UGI73" s="439"/>
      <c r="UGJ73" s="439"/>
      <c r="UGK73" s="439"/>
      <c r="UGL73" s="439"/>
      <c r="UGM73" s="439"/>
      <c r="UGN73" s="439"/>
      <c r="UGO73" s="441"/>
      <c r="UGP73" s="439"/>
      <c r="UGQ73" s="439"/>
      <c r="UGR73" s="439"/>
      <c r="UGS73" s="439"/>
      <c r="UGT73" s="439"/>
      <c r="UGU73" s="439"/>
      <c r="UGV73" s="441"/>
      <c r="UGW73" s="439"/>
      <c r="UGX73" s="439"/>
      <c r="UGY73" s="439"/>
      <c r="UGZ73" s="439"/>
      <c r="UHA73" s="439"/>
      <c r="UHB73" s="439"/>
      <c r="UHC73" s="441"/>
      <c r="UHD73" s="439"/>
      <c r="UHE73" s="439"/>
      <c r="UHF73" s="439"/>
      <c r="UHG73" s="439"/>
      <c r="UHH73" s="439"/>
      <c r="UHI73" s="439"/>
      <c r="UHJ73" s="441"/>
      <c r="UHK73" s="439"/>
      <c r="UHL73" s="439"/>
      <c r="UHM73" s="439"/>
      <c r="UHN73" s="439"/>
      <c r="UHO73" s="439"/>
      <c r="UHP73" s="439"/>
      <c r="UHQ73" s="441"/>
      <c r="UHR73" s="439"/>
      <c r="UHS73" s="439"/>
      <c r="UHT73" s="439"/>
      <c r="UHU73" s="439"/>
      <c r="UHV73" s="439"/>
      <c r="UHW73" s="439"/>
      <c r="UHX73" s="441"/>
      <c r="UHY73" s="439"/>
      <c r="UHZ73" s="439"/>
      <c r="UIA73" s="439"/>
      <c r="UIB73" s="439"/>
      <c r="UIC73" s="439"/>
      <c r="UID73" s="439"/>
      <c r="UIE73" s="441"/>
      <c r="UIF73" s="439"/>
      <c r="UIG73" s="439"/>
      <c r="UIH73" s="439"/>
      <c r="UII73" s="439"/>
      <c r="UIJ73" s="439"/>
      <c r="UIK73" s="439"/>
      <c r="UIL73" s="441"/>
      <c r="UIM73" s="439"/>
      <c r="UIN73" s="439"/>
      <c r="UIO73" s="439"/>
      <c r="UIP73" s="439"/>
      <c r="UIQ73" s="439"/>
      <c r="UIR73" s="439"/>
      <c r="UIS73" s="441"/>
      <c r="UIT73" s="439"/>
      <c r="UIU73" s="439"/>
      <c r="UIV73" s="439"/>
      <c r="UIW73" s="439"/>
      <c r="UIX73" s="439"/>
      <c r="UIY73" s="439"/>
      <c r="UIZ73" s="441"/>
      <c r="UJA73" s="439"/>
      <c r="UJB73" s="439"/>
      <c r="UJC73" s="439"/>
      <c r="UJD73" s="439"/>
      <c r="UJE73" s="439"/>
      <c r="UJF73" s="439"/>
      <c r="UJG73" s="441"/>
      <c r="UJH73" s="439"/>
      <c r="UJI73" s="439"/>
      <c r="UJJ73" s="439"/>
      <c r="UJK73" s="439"/>
      <c r="UJL73" s="439"/>
      <c r="UJM73" s="439"/>
      <c r="UJN73" s="441"/>
      <c r="UJO73" s="439"/>
      <c r="UJP73" s="439"/>
      <c r="UJQ73" s="439"/>
      <c r="UJR73" s="439"/>
      <c r="UJS73" s="439"/>
      <c r="UJT73" s="439"/>
      <c r="UJU73" s="441"/>
      <c r="UJV73" s="439"/>
      <c r="UJW73" s="439"/>
      <c r="UJX73" s="439"/>
      <c r="UJY73" s="439"/>
      <c r="UJZ73" s="439"/>
      <c r="UKA73" s="439"/>
      <c r="UKB73" s="441"/>
      <c r="UKC73" s="439"/>
      <c r="UKD73" s="439"/>
      <c r="UKE73" s="439"/>
      <c r="UKF73" s="439"/>
      <c r="UKG73" s="439"/>
      <c r="UKH73" s="439"/>
      <c r="UKI73" s="441"/>
      <c r="UKJ73" s="439"/>
      <c r="UKK73" s="439"/>
      <c r="UKL73" s="439"/>
      <c r="UKM73" s="439"/>
      <c r="UKN73" s="439"/>
      <c r="UKO73" s="439"/>
      <c r="UKP73" s="441"/>
      <c r="UKQ73" s="439"/>
      <c r="UKR73" s="439"/>
      <c r="UKS73" s="439"/>
      <c r="UKT73" s="439"/>
      <c r="UKU73" s="439"/>
      <c r="UKV73" s="439"/>
      <c r="UKW73" s="441"/>
      <c r="UKX73" s="439"/>
      <c r="UKY73" s="439"/>
      <c r="UKZ73" s="439"/>
      <c r="ULA73" s="439"/>
      <c r="ULB73" s="439"/>
      <c r="ULC73" s="439"/>
      <c r="ULD73" s="441"/>
      <c r="ULE73" s="439"/>
      <c r="ULF73" s="439"/>
      <c r="ULG73" s="439"/>
      <c r="ULH73" s="439"/>
      <c r="ULI73" s="439"/>
      <c r="ULJ73" s="439"/>
      <c r="ULK73" s="441"/>
      <c r="ULL73" s="439"/>
      <c r="ULM73" s="439"/>
      <c r="ULN73" s="439"/>
      <c r="ULO73" s="439"/>
      <c r="ULP73" s="439"/>
      <c r="ULQ73" s="439"/>
      <c r="ULR73" s="441"/>
      <c r="ULS73" s="439"/>
      <c r="ULT73" s="439"/>
      <c r="ULU73" s="439"/>
      <c r="ULV73" s="439"/>
      <c r="ULW73" s="439"/>
      <c r="ULX73" s="439"/>
      <c r="ULY73" s="441"/>
      <c r="ULZ73" s="439"/>
      <c r="UMA73" s="439"/>
      <c r="UMB73" s="439"/>
      <c r="UMC73" s="439"/>
      <c r="UMD73" s="439"/>
      <c r="UME73" s="439"/>
      <c r="UMF73" s="441"/>
      <c r="UMG73" s="439"/>
      <c r="UMH73" s="439"/>
      <c r="UMI73" s="439"/>
      <c r="UMJ73" s="439"/>
      <c r="UMK73" s="439"/>
      <c r="UML73" s="439"/>
      <c r="UMM73" s="441"/>
      <c r="UMN73" s="439"/>
      <c r="UMO73" s="439"/>
      <c r="UMP73" s="439"/>
      <c r="UMQ73" s="439"/>
      <c r="UMR73" s="439"/>
      <c r="UMS73" s="439"/>
      <c r="UMT73" s="441"/>
      <c r="UMU73" s="439"/>
      <c r="UMV73" s="439"/>
      <c r="UMW73" s="439"/>
      <c r="UMX73" s="439"/>
      <c r="UMY73" s="439"/>
      <c r="UMZ73" s="439"/>
      <c r="UNA73" s="441"/>
      <c r="UNB73" s="439"/>
      <c r="UNC73" s="439"/>
      <c r="UND73" s="439"/>
      <c r="UNE73" s="439"/>
      <c r="UNF73" s="439"/>
      <c r="UNG73" s="439"/>
      <c r="UNH73" s="441"/>
      <c r="UNI73" s="439"/>
      <c r="UNJ73" s="439"/>
      <c r="UNK73" s="439"/>
      <c r="UNL73" s="439"/>
      <c r="UNM73" s="439"/>
      <c r="UNN73" s="439"/>
      <c r="UNO73" s="441"/>
      <c r="UNP73" s="439"/>
      <c r="UNQ73" s="439"/>
      <c r="UNR73" s="439"/>
      <c r="UNS73" s="439"/>
      <c r="UNT73" s="439"/>
      <c r="UNU73" s="439"/>
      <c r="UNV73" s="441"/>
      <c r="UNW73" s="439"/>
      <c r="UNX73" s="439"/>
      <c r="UNY73" s="439"/>
      <c r="UNZ73" s="439"/>
      <c r="UOA73" s="439"/>
      <c r="UOB73" s="439"/>
      <c r="UOC73" s="441"/>
      <c r="UOD73" s="439"/>
      <c r="UOE73" s="439"/>
      <c r="UOF73" s="439"/>
      <c r="UOG73" s="439"/>
      <c r="UOH73" s="439"/>
      <c r="UOI73" s="439"/>
      <c r="UOJ73" s="441"/>
      <c r="UOK73" s="439"/>
      <c r="UOL73" s="439"/>
      <c r="UOM73" s="439"/>
      <c r="UON73" s="439"/>
      <c r="UOO73" s="439"/>
      <c r="UOP73" s="439"/>
      <c r="UOQ73" s="441"/>
      <c r="UOR73" s="439"/>
      <c r="UOS73" s="439"/>
      <c r="UOT73" s="439"/>
      <c r="UOU73" s="439"/>
      <c r="UOV73" s="439"/>
      <c r="UOW73" s="439"/>
      <c r="UOX73" s="441"/>
      <c r="UOY73" s="439"/>
      <c r="UOZ73" s="439"/>
      <c r="UPA73" s="439"/>
      <c r="UPB73" s="439"/>
      <c r="UPC73" s="439"/>
      <c r="UPD73" s="439"/>
      <c r="UPE73" s="441"/>
      <c r="UPF73" s="439"/>
      <c r="UPG73" s="439"/>
      <c r="UPH73" s="439"/>
      <c r="UPI73" s="439"/>
      <c r="UPJ73" s="439"/>
      <c r="UPK73" s="439"/>
      <c r="UPL73" s="441"/>
      <c r="UPM73" s="439"/>
      <c r="UPN73" s="439"/>
      <c r="UPO73" s="439"/>
      <c r="UPP73" s="439"/>
      <c r="UPQ73" s="439"/>
      <c r="UPR73" s="439"/>
      <c r="UPS73" s="441"/>
      <c r="UPT73" s="439"/>
      <c r="UPU73" s="439"/>
      <c r="UPV73" s="439"/>
      <c r="UPW73" s="439"/>
      <c r="UPX73" s="439"/>
      <c r="UPY73" s="439"/>
      <c r="UPZ73" s="441"/>
      <c r="UQA73" s="439"/>
      <c r="UQB73" s="439"/>
      <c r="UQC73" s="439"/>
      <c r="UQD73" s="439"/>
      <c r="UQE73" s="439"/>
      <c r="UQF73" s="439"/>
      <c r="UQG73" s="441"/>
      <c r="UQH73" s="439"/>
      <c r="UQI73" s="439"/>
      <c r="UQJ73" s="439"/>
      <c r="UQK73" s="439"/>
      <c r="UQL73" s="439"/>
      <c r="UQM73" s="439"/>
      <c r="UQN73" s="441"/>
      <c r="UQO73" s="439"/>
      <c r="UQP73" s="439"/>
      <c r="UQQ73" s="439"/>
      <c r="UQR73" s="439"/>
      <c r="UQS73" s="439"/>
      <c r="UQT73" s="439"/>
      <c r="UQU73" s="441"/>
      <c r="UQV73" s="439"/>
      <c r="UQW73" s="439"/>
      <c r="UQX73" s="439"/>
      <c r="UQY73" s="439"/>
      <c r="UQZ73" s="439"/>
      <c r="URA73" s="439"/>
      <c r="URB73" s="441"/>
      <c r="URC73" s="439"/>
      <c r="URD73" s="439"/>
      <c r="URE73" s="439"/>
      <c r="URF73" s="439"/>
      <c r="URG73" s="439"/>
      <c r="URH73" s="439"/>
      <c r="URI73" s="441"/>
      <c r="URJ73" s="439"/>
      <c r="URK73" s="439"/>
      <c r="URL73" s="439"/>
      <c r="URM73" s="439"/>
      <c r="URN73" s="439"/>
      <c r="URO73" s="439"/>
      <c r="URP73" s="441"/>
      <c r="URQ73" s="439"/>
      <c r="URR73" s="439"/>
      <c r="URS73" s="439"/>
      <c r="URT73" s="439"/>
      <c r="URU73" s="439"/>
      <c r="URV73" s="439"/>
      <c r="URW73" s="441"/>
      <c r="URX73" s="439"/>
      <c r="URY73" s="439"/>
      <c r="URZ73" s="439"/>
      <c r="USA73" s="439"/>
      <c r="USB73" s="439"/>
      <c r="USC73" s="439"/>
      <c r="USD73" s="441"/>
      <c r="USE73" s="439"/>
      <c r="USF73" s="439"/>
      <c r="USG73" s="439"/>
      <c r="USH73" s="439"/>
      <c r="USI73" s="439"/>
      <c r="USJ73" s="439"/>
      <c r="USK73" s="441"/>
      <c r="USL73" s="439"/>
      <c r="USM73" s="439"/>
      <c r="USN73" s="439"/>
      <c r="USO73" s="439"/>
      <c r="USP73" s="439"/>
      <c r="USQ73" s="439"/>
      <c r="USR73" s="441"/>
      <c r="USS73" s="439"/>
      <c r="UST73" s="439"/>
      <c r="USU73" s="439"/>
      <c r="USV73" s="439"/>
      <c r="USW73" s="439"/>
      <c r="USX73" s="439"/>
      <c r="USY73" s="441"/>
      <c r="USZ73" s="439"/>
      <c r="UTA73" s="439"/>
      <c r="UTB73" s="439"/>
      <c r="UTC73" s="439"/>
      <c r="UTD73" s="439"/>
      <c r="UTE73" s="439"/>
      <c r="UTF73" s="441"/>
      <c r="UTG73" s="439"/>
      <c r="UTH73" s="439"/>
      <c r="UTI73" s="439"/>
      <c r="UTJ73" s="439"/>
      <c r="UTK73" s="439"/>
      <c r="UTL73" s="439"/>
      <c r="UTM73" s="441"/>
      <c r="UTN73" s="439"/>
      <c r="UTO73" s="439"/>
      <c r="UTP73" s="439"/>
      <c r="UTQ73" s="439"/>
      <c r="UTR73" s="439"/>
      <c r="UTS73" s="439"/>
      <c r="UTT73" s="441"/>
      <c r="UTU73" s="439"/>
      <c r="UTV73" s="439"/>
      <c r="UTW73" s="439"/>
      <c r="UTX73" s="439"/>
      <c r="UTY73" s="439"/>
      <c r="UTZ73" s="439"/>
      <c r="UUA73" s="441"/>
      <c r="UUB73" s="439"/>
      <c r="UUC73" s="439"/>
      <c r="UUD73" s="439"/>
      <c r="UUE73" s="439"/>
      <c r="UUF73" s="439"/>
      <c r="UUG73" s="439"/>
      <c r="UUH73" s="441"/>
      <c r="UUI73" s="439"/>
      <c r="UUJ73" s="439"/>
      <c r="UUK73" s="439"/>
      <c r="UUL73" s="439"/>
      <c r="UUM73" s="439"/>
      <c r="UUN73" s="439"/>
      <c r="UUO73" s="441"/>
      <c r="UUP73" s="439"/>
      <c r="UUQ73" s="439"/>
      <c r="UUR73" s="439"/>
      <c r="UUS73" s="439"/>
      <c r="UUT73" s="439"/>
      <c r="UUU73" s="439"/>
      <c r="UUV73" s="441"/>
      <c r="UUW73" s="439"/>
      <c r="UUX73" s="439"/>
      <c r="UUY73" s="439"/>
      <c r="UUZ73" s="439"/>
      <c r="UVA73" s="439"/>
      <c r="UVB73" s="439"/>
      <c r="UVC73" s="441"/>
      <c r="UVD73" s="439"/>
      <c r="UVE73" s="439"/>
      <c r="UVF73" s="439"/>
      <c r="UVG73" s="439"/>
      <c r="UVH73" s="439"/>
      <c r="UVI73" s="439"/>
      <c r="UVJ73" s="441"/>
      <c r="UVK73" s="439"/>
      <c r="UVL73" s="439"/>
      <c r="UVM73" s="439"/>
      <c r="UVN73" s="439"/>
      <c r="UVO73" s="439"/>
      <c r="UVP73" s="439"/>
      <c r="UVQ73" s="441"/>
      <c r="UVR73" s="439"/>
      <c r="UVS73" s="439"/>
      <c r="UVT73" s="439"/>
      <c r="UVU73" s="439"/>
      <c r="UVV73" s="439"/>
      <c r="UVW73" s="439"/>
      <c r="UVX73" s="441"/>
      <c r="UVY73" s="439"/>
      <c r="UVZ73" s="439"/>
      <c r="UWA73" s="439"/>
      <c r="UWB73" s="439"/>
      <c r="UWC73" s="439"/>
      <c r="UWD73" s="439"/>
      <c r="UWE73" s="441"/>
      <c r="UWF73" s="439"/>
      <c r="UWG73" s="439"/>
      <c r="UWH73" s="439"/>
      <c r="UWI73" s="439"/>
      <c r="UWJ73" s="439"/>
      <c r="UWK73" s="439"/>
      <c r="UWL73" s="441"/>
      <c r="UWM73" s="439"/>
      <c r="UWN73" s="439"/>
      <c r="UWO73" s="439"/>
      <c r="UWP73" s="439"/>
      <c r="UWQ73" s="439"/>
      <c r="UWR73" s="439"/>
      <c r="UWS73" s="441"/>
      <c r="UWT73" s="439"/>
      <c r="UWU73" s="439"/>
      <c r="UWV73" s="439"/>
      <c r="UWW73" s="439"/>
      <c r="UWX73" s="439"/>
      <c r="UWY73" s="439"/>
      <c r="UWZ73" s="441"/>
      <c r="UXA73" s="439"/>
      <c r="UXB73" s="439"/>
      <c r="UXC73" s="439"/>
      <c r="UXD73" s="439"/>
      <c r="UXE73" s="439"/>
      <c r="UXF73" s="439"/>
      <c r="UXG73" s="441"/>
      <c r="UXH73" s="439"/>
      <c r="UXI73" s="439"/>
      <c r="UXJ73" s="439"/>
      <c r="UXK73" s="439"/>
      <c r="UXL73" s="439"/>
      <c r="UXM73" s="439"/>
      <c r="UXN73" s="441"/>
      <c r="UXO73" s="439"/>
      <c r="UXP73" s="439"/>
      <c r="UXQ73" s="439"/>
      <c r="UXR73" s="439"/>
      <c r="UXS73" s="439"/>
      <c r="UXT73" s="439"/>
      <c r="UXU73" s="441"/>
      <c r="UXV73" s="439"/>
      <c r="UXW73" s="439"/>
      <c r="UXX73" s="439"/>
      <c r="UXY73" s="439"/>
      <c r="UXZ73" s="439"/>
      <c r="UYA73" s="439"/>
      <c r="UYB73" s="441"/>
      <c r="UYC73" s="439"/>
      <c r="UYD73" s="439"/>
      <c r="UYE73" s="439"/>
      <c r="UYF73" s="439"/>
      <c r="UYG73" s="439"/>
      <c r="UYH73" s="439"/>
      <c r="UYI73" s="441"/>
      <c r="UYJ73" s="439"/>
      <c r="UYK73" s="439"/>
      <c r="UYL73" s="439"/>
      <c r="UYM73" s="439"/>
      <c r="UYN73" s="439"/>
      <c r="UYO73" s="439"/>
      <c r="UYP73" s="441"/>
      <c r="UYQ73" s="439"/>
      <c r="UYR73" s="439"/>
      <c r="UYS73" s="439"/>
      <c r="UYT73" s="439"/>
      <c r="UYU73" s="439"/>
      <c r="UYV73" s="439"/>
      <c r="UYW73" s="441"/>
      <c r="UYX73" s="439"/>
      <c r="UYY73" s="439"/>
      <c r="UYZ73" s="439"/>
      <c r="UZA73" s="439"/>
      <c r="UZB73" s="439"/>
      <c r="UZC73" s="439"/>
      <c r="UZD73" s="441"/>
      <c r="UZE73" s="439"/>
      <c r="UZF73" s="439"/>
      <c r="UZG73" s="439"/>
      <c r="UZH73" s="439"/>
      <c r="UZI73" s="439"/>
      <c r="UZJ73" s="439"/>
      <c r="UZK73" s="441"/>
      <c r="UZL73" s="439"/>
      <c r="UZM73" s="439"/>
      <c r="UZN73" s="439"/>
      <c r="UZO73" s="439"/>
      <c r="UZP73" s="439"/>
      <c r="UZQ73" s="439"/>
      <c r="UZR73" s="441"/>
      <c r="UZS73" s="439"/>
      <c r="UZT73" s="439"/>
      <c r="UZU73" s="439"/>
      <c r="UZV73" s="439"/>
      <c r="UZW73" s="439"/>
      <c r="UZX73" s="439"/>
      <c r="UZY73" s="441"/>
      <c r="UZZ73" s="439"/>
      <c r="VAA73" s="439"/>
      <c r="VAB73" s="439"/>
      <c r="VAC73" s="439"/>
      <c r="VAD73" s="439"/>
      <c r="VAE73" s="439"/>
      <c r="VAF73" s="441"/>
      <c r="VAG73" s="439"/>
      <c r="VAH73" s="439"/>
      <c r="VAI73" s="439"/>
      <c r="VAJ73" s="439"/>
      <c r="VAK73" s="439"/>
      <c r="VAL73" s="439"/>
      <c r="VAM73" s="441"/>
      <c r="VAN73" s="439"/>
      <c r="VAO73" s="439"/>
      <c r="VAP73" s="439"/>
      <c r="VAQ73" s="439"/>
      <c r="VAR73" s="439"/>
      <c r="VAS73" s="439"/>
      <c r="VAT73" s="441"/>
      <c r="VAU73" s="439"/>
      <c r="VAV73" s="439"/>
      <c r="VAW73" s="439"/>
      <c r="VAX73" s="439"/>
      <c r="VAY73" s="439"/>
      <c r="VAZ73" s="439"/>
      <c r="VBA73" s="441"/>
      <c r="VBB73" s="439"/>
      <c r="VBC73" s="439"/>
      <c r="VBD73" s="439"/>
      <c r="VBE73" s="439"/>
      <c r="VBF73" s="439"/>
      <c r="VBG73" s="439"/>
      <c r="VBH73" s="441"/>
      <c r="VBI73" s="439"/>
      <c r="VBJ73" s="439"/>
      <c r="VBK73" s="439"/>
      <c r="VBL73" s="439"/>
      <c r="VBM73" s="439"/>
      <c r="VBN73" s="439"/>
      <c r="VBO73" s="441"/>
      <c r="VBP73" s="439"/>
      <c r="VBQ73" s="439"/>
      <c r="VBR73" s="439"/>
      <c r="VBS73" s="439"/>
      <c r="VBT73" s="439"/>
      <c r="VBU73" s="439"/>
      <c r="VBV73" s="441"/>
      <c r="VBW73" s="439"/>
      <c r="VBX73" s="439"/>
      <c r="VBY73" s="439"/>
      <c r="VBZ73" s="439"/>
      <c r="VCA73" s="439"/>
      <c r="VCB73" s="439"/>
      <c r="VCC73" s="441"/>
      <c r="VCD73" s="439"/>
      <c r="VCE73" s="439"/>
      <c r="VCF73" s="439"/>
      <c r="VCG73" s="439"/>
      <c r="VCH73" s="439"/>
      <c r="VCI73" s="439"/>
      <c r="VCJ73" s="441"/>
      <c r="VCK73" s="439"/>
      <c r="VCL73" s="439"/>
      <c r="VCM73" s="439"/>
      <c r="VCN73" s="439"/>
      <c r="VCO73" s="439"/>
      <c r="VCP73" s="439"/>
      <c r="VCQ73" s="441"/>
      <c r="VCR73" s="439"/>
      <c r="VCS73" s="439"/>
      <c r="VCT73" s="439"/>
      <c r="VCU73" s="439"/>
      <c r="VCV73" s="439"/>
      <c r="VCW73" s="439"/>
      <c r="VCX73" s="441"/>
      <c r="VCY73" s="439"/>
      <c r="VCZ73" s="439"/>
      <c r="VDA73" s="439"/>
      <c r="VDB73" s="439"/>
      <c r="VDC73" s="439"/>
      <c r="VDD73" s="439"/>
      <c r="VDE73" s="441"/>
      <c r="VDF73" s="439"/>
      <c r="VDG73" s="439"/>
      <c r="VDH73" s="439"/>
      <c r="VDI73" s="439"/>
      <c r="VDJ73" s="439"/>
      <c r="VDK73" s="439"/>
      <c r="VDL73" s="441"/>
      <c r="VDM73" s="439"/>
      <c r="VDN73" s="439"/>
      <c r="VDO73" s="439"/>
      <c r="VDP73" s="439"/>
      <c r="VDQ73" s="439"/>
      <c r="VDR73" s="439"/>
      <c r="VDS73" s="441"/>
      <c r="VDT73" s="439"/>
      <c r="VDU73" s="439"/>
      <c r="VDV73" s="439"/>
      <c r="VDW73" s="439"/>
      <c r="VDX73" s="439"/>
      <c r="VDY73" s="439"/>
      <c r="VDZ73" s="441"/>
      <c r="VEA73" s="439"/>
      <c r="VEB73" s="439"/>
      <c r="VEC73" s="439"/>
      <c r="VED73" s="439"/>
      <c r="VEE73" s="439"/>
      <c r="VEF73" s="439"/>
      <c r="VEG73" s="441"/>
      <c r="VEH73" s="439"/>
      <c r="VEI73" s="439"/>
      <c r="VEJ73" s="439"/>
      <c r="VEK73" s="439"/>
      <c r="VEL73" s="439"/>
      <c r="VEM73" s="439"/>
      <c r="VEN73" s="441"/>
      <c r="VEO73" s="439"/>
      <c r="VEP73" s="439"/>
      <c r="VEQ73" s="439"/>
      <c r="VER73" s="439"/>
      <c r="VES73" s="439"/>
      <c r="VET73" s="439"/>
      <c r="VEU73" s="441"/>
      <c r="VEV73" s="439"/>
      <c r="VEW73" s="439"/>
      <c r="VEX73" s="439"/>
      <c r="VEY73" s="439"/>
      <c r="VEZ73" s="439"/>
      <c r="VFA73" s="439"/>
      <c r="VFB73" s="441"/>
      <c r="VFC73" s="439"/>
      <c r="VFD73" s="439"/>
      <c r="VFE73" s="439"/>
      <c r="VFF73" s="439"/>
      <c r="VFG73" s="439"/>
      <c r="VFH73" s="439"/>
      <c r="VFI73" s="441"/>
      <c r="VFJ73" s="439"/>
      <c r="VFK73" s="439"/>
      <c r="VFL73" s="439"/>
      <c r="VFM73" s="439"/>
      <c r="VFN73" s="439"/>
      <c r="VFO73" s="439"/>
      <c r="VFP73" s="441"/>
      <c r="VFQ73" s="439"/>
      <c r="VFR73" s="439"/>
      <c r="VFS73" s="439"/>
      <c r="VFT73" s="439"/>
      <c r="VFU73" s="439"/>
      <c r="VFV73" s="439"/>
      <c r="VFW73" s="441"/>
      <c r="VFX73" s="439"/>
      <c r="VFY73" s="439"/>
      <c r="VFZ73" s="439"/>
      <c r="VGA73" s="439"/>
      <c r="VGB73" s="439"/>
      <c r="VGC73" s="439"/>
      <c r="VGD73" s="441"/>
      <c r="VGE73" s="439"/>
      <c r="VGF73" s="439"/>
      <c r="VGG73" s="439"/>
      <c r="VGH73" s="439"/>
      <c r="VGI73" s="439"/>
      <c r="VGJ73" s="439"/>
      <c r="VGK73" s="441"/>
      <c r="VGL73" s="439"/>
      <c r="VGM73" s="439"/>
      <c r="VGN73" s="439"/>
      <c r="VGO73" s="439"/>
      <c r="VGP73" s="439"/>
      <c r="VGQ73" s="439"/>
      <c r="VGR73" s="441"/>
      <c r="VGS73" s="439"/>
      <c r="VGT73" s="439"/>
      <c r="VGU73" s="439"/>
      <c r="VGV73" s="439"/>
      <c r="VGW73" s="439"/>
      <c r="VGX73" s="439"/>
      <c r="VGY73" s="441"/>
      <c r="VGZ73" s="439"/>
      <c r="VHA73" s="439"/>
      <c r="VHB73" s="439"/>
      <c r="VHC73" s="439"/>
      <c r="VHD73" s="439"/>
      <c r="VHE73" s="439"/>
      <c r="VHF73" s="441"/>
      <c r="VHG73" s="439"/>
      <c r="VHH73" s="439"/>
      <c r="VHI73" s="439"/>
      <c r="VHJ73" s="439"/>
      <c r="VHK73" s="439"/>
      <c r="VHL73" s="439"/>
      <c r="VHM73" s="441"/>
      <c r="VHN73" s="439"/>
      <c r="VHO73" s="439"/>
      <c r="VHP73" s="439"/>
      <c r="VHQ73" s="439"/>
      <c r="VHR73" s="439"/>
      <c r="VHS73" s="439"/>
      <c r="VHT73" s="441"/>
      <c r="VHU73" s="439"/>
      <c r="VHV73" s="439"/>
      <c r="VHW73" s="439"/>
      <c r="VHX73" s="439"/>
      <c r="VHY73" s="439"/>
      <c r="VHZ73" s="439"/>
      <c r="VIA73" s="441"/>
      <c r="VIB73" s="439"/>
      <c r="VIC73" s="439"/>
      <c r="VID73" s="439"/>
      <c r="VIE73" s="439"/>
      <c r="VIF73" s="439"/>
      <c r="VIG73" s="439"/>
      <c r="VIH73" s="441"/>
      <c r="VII73" s="439"/>
      <c r="VIJ73" s="439"/>
      <c r="VIK73" s="439"/>
      <c r="VIL73" s="439"/>
      <c r="VIM73" s="439"/>
      <c r="VIN73" s="439"/>
      <c r="VIO73" s="441"/>
      <c r="VIP73" s="439"/>
      <c r="VIQ73" s="439"/>
      <c r="VIR73" s="439"/>
      <c r="VIS73" s="439"/>
      <c r="VIT73" s="439"/>
      <c r="VIU73" s="439"/>
      <c r="VIV73" s="441"/>
      <c r="VIW73" s="439"/>
      <c r="VIX73" s="439"/>
      <c r="VIY73" s="439"/>
      <c r="VIZ73" s="439"/>
      <c r="VJA73" s="439"/>
      <c r="VJB73" s="439"/>
      <c r="VJC73" s="441"/>
      <c r="VJD73" s="439"/>
      <c r="VJE73" s="439"/>
      <c r="VJF73" s="439"/>
      <c r="VJG73" s="439"/>
      <c r="VJH73" s="439"/>
      <c r="VJI73" s="439"/>
      <c r="VJJ73" s="441"/>
      <c r="VJK73" s="439"/>
      <c r="VJL73" s="439"/>
      <c r="VJM73" s="439"/>
      <c r="VJN73" s="439"/>
      <c r="VJO73" s="439"/>
      <c r="VJP73" s="439"/>
      <c r="VJQ73" s="441"/>
      <c r="VJR73" s="439"/>
      <c r="VJS73" s="439"/>
      <c r="VJT73" s="439"/>
      <c r="VJU73" s="439"/>
      <c r="VJV73" s="439"/>
      <c r="VJW73" s="439"/>
      <c r="VJX73" s="441"/>
      <c r="VJY73" s="439"/>
      <c r="VJZ73" s="439"/>
      <c r="VKA73" s="439"/>
      <c r="VKB73" s="439"/>
      <c r="VKC73" s="439"/>
      <c r="VKD73" s="439"/>
      <c r="VKE73" s="441"/>
      <c r="VKF73" s="439"/>
      <c r="VKG73" s="439"/>
      <c r="VKH73" s="439"/>
      <c r="VKI73" s="439"/>
      <c r="VKJ73" s="439"/>
      <c r="VKK73" s="439"/>
      <c r="VKL73" s="441"/>
      <c r="VKM73" s="439"/>
      <c r="VKN73" s="439"/>
      <c r="VKO73" s="439"/>
      <c r="VKP73" s="439"/>
      <c r="VKQ73" s="439"/>
      <c r="VKR73" s="439"/>
      <c r="VKS73" s="441"/>
      <c r="VKT73" s="439"/>
      <c r="VKU73" s="439"/>
      <c r="VKV73" s="439"/>
      <c r="VKW73" s="439"/>
      <c r="VKX73" s="439"/>
      <c r="VKY73" s="439"/>
      <c r="VKZ73" s="441"/>
      <c r="VLA73" s="439"/>
      <c r="VLB73" s="439"/>
      <c r="VLC73" s="439"/>
      <c r="VLD73" s="439"/>
      <c r="VLE73" s="439"/>
      <c r="VLF73" s="439"/>
      <c r="VLG73" s="441"/>
      <c r="VLH73" s="439"/>
      <c r="VLI73" s="439"/>
      <c r="VLJ73" s="439"/>
      <c r="VLK73" s="439"/>
      <c r="VLL73" s="439"/>
      <c r="VLM73" s="439"/>
      <c r="VLN73" s="441"/>
      <c r="VLO73" s="439"/>
      <c r="VLP73" s="439"/>
      <c r="VLQ73" s="439"/>
      <c r="VLR73" s="439"/>
      <c r="VLS73" s="439"/>
      <c r="VLT73" s="439"/>
      <c r="VLU73" s="441"/>
      <c r="VLV73" s="439"/>
      <c r="VLW73" s="439"/>
      <c r="VLX73" s="439"/>
      <c r="VLY73" s="439"/>
      <c r="VLZ73" s="439"/>
      <c r="VMA73" s="439"/>
      <c r="VMB73" s="441"/>
      <c r="VMC73" s="439"/>
      <c r="VMD73" s="439"/>
      <c r="VME73" s="439"/>
      <c r="VMF73" s="439"/>
      <c r="VMG73" s="439"/>
      <c r="VMH73" s="439"/>
      <c r="VMI73" s="441"/>
      <c r="VMJ73" s="439"/>
      <c r="VMK73" s="439"/>
      <c r="VML73" s="439"/>
      <c r="VMM73" s="439"/>
      <c r="VMN73" s="439"/>
      <c r="VMO73" s="439"/>
      <c r="VMP73" s="441"/>
      <c r="VMQ73" s="439"/>
      <c r="VMR73" s="439"/>
      <c r="VMS73" s="439"/>
      <c r="VMT73" s="439"/>
      <c r="VMU73" s="439"/>
      <c r="VMV73" s="439"/>
      <c r="VMW73" s="441"/>
      <c r="VMX73" s="439"/>
      <c r="VMY73" s="439"/>
      <c r="VMZ73" s="439"/>
      <c r="VNA73" s="439"/>
      <c r="VNB73" s="439"/>
      <c r="VNC73" s="439"/>
      <c r="VND73" s="441"/>
      <c r="VNE73" s="439"/>
      <c r="VNF73" s="439"/>
      <c r="VNG73" s="439"/>
      <c r="VNH73" s="439"/>
      <c r="VNI73" s="439"/>
      <c r="VNJ73" s="439"/>
      <c r="VNK73" s="441"/>
      <c r="VNL73" s="439"/>
      <c r="VNM73" s="439"/>
      <c r="VNN73" s="439"/>
      <c r="VNO73" s="439"/>
      <c r="VNP73" s="439"/>
      <c r="VNQ73" s="439"/>
      <c r="VNR73" s="441"/>
      <c r="VNS73" s="439"/>
      <c r="VNT73" s="439"/>
      <c r="VNU73" s="439"/>
      <c r="VNV73" s="439"/>
      <c r="VNW73" s="439"/>
      <c r="VNX73" s="439"/>
      <c r="VNY73" s="441"/>
      <c r="VNZ73" s="439"/>
      <c r="VOA73" s="439"/>
      <c r="VOB73" s="439"/>
      <c r="VOC73" s="439"/>
      <c r="VOD73" s="439"/>
      <c r="VOE73" s="439"/>
      <c r="VOF73" s="441"/>
      <c r="VOG73" s="439"/>
      <c r="VOH73" s="439"/>
      <c r="VOI73" s="439"/>
      <c r="VOJ73" s="439"/>
      <c r="VOK73" s="439"/>
      <c r="VOL73" s="439"/>
      <c r="VOM73" s="441"/>
      <c r="VON73" s="439"/>
      <c r="VOO73" s="439"/>
      <c r="VOP73" s="439"/>
      <c r="VOQ73" s="439"/>
      <c r="VOR73" s="439"/>
      <c r="VOS73" s="439"/>
      <c r="VOT73" s="441"/>
      <c r="VOU73" s="439"/>
      <c r="VOV73" s="439"/>
      <c r="VOW73" s="439"/>
      <c r="VOX73" s="439"/>
      <c r="VOY73" s="439"/>
      <c r="VOZ73" s="439"/>
      <c r="VPA73" s="441"/>
      <c r="VPB73" s="439"/>
      <c r="VPC73" s="439"/>
      <c r="VPD73" s="439"/>
      <c r="VPE73" s="439"/>
      <c r="VPF73" s="439"/>
      <c r="VPG73" s="439"/>
      <c r="VPH73" s="441"/>
      <c r="VPI73" s="439"/>
      <c r="VPJ73" s="439"/>
      <c r="VPK73" s="439"/>
      <c r="VPL73" s="439"/>
      <c r="VPM73" s="439"/>
      <c r="VPN73" s="439"/>
      <c r="VPO73" s="441"/>
      <c r="VPP73" s="439"/>
      <c r="VPQ73" s="439"/>
      <c r="VPR73" s="439"/>
      <c r="VPS73" s="439"/>
      <c r="VPT73" s="439"/>
      <c r="VPU73" s="439"/>
      <c r="VPV73" s="441"/>
      <c r="VPW73" s="439"/>
      <c r="VPX73" s="439"/>
      <c r="VPY73" s="439"/>
      <c r="VPZ73" s="439"/>
      <c r="VQA73" s="439"/>
      <c r="VQB73" s="439"/>
      <c r="VQC73" s="441"/>
      <c r="VQD73" s="439"/>
      <c r="VQE73" s="439"/>
      <c r="VQF73" s="439"/>
      <c r="VQG73" s="439"/>
      <c r="VQH73" s="439"/>
      <c r="VQI73" s="439"/>
      <c r="VQJ73" s="441"/>
      <c r="VQK73" s="439"/>
      <c r="VQL73" s="439"/>
      <c r="VQM73" s="439"/>
      <c r="VQN73" s="439"/>
      <c r="VQO73" s="439"/>
      <c r="VQP73" s="439"/>
      <c r="VQQ73" s="441"/>
      <c r="VQR73" s="439"/>
      <c r="VQS73" s="439"/>
      <c r="VQT73" s="439"/>
      <c r="VQU73" s="439"/>
      <c r="VQV73" s="439"/>
      <c r="VQW73" s="439"/>
      <c r="VQX73" s="441"/>
      <c r="VQY73" s="439"/>
      <c r="VQZ73" s="439"/>
      <c r="VRA73" s="439"/>
      <c r="VRB73" s="439"/>
      <c r="VRC73" s="439"/>
      <c r="VRD73" s="439"/>
      <c r="VRE73" s="441"/>
      <c r="VRF73" s="439"/>
      <c r="VRG73" s="439"/>
      <c r="VRH73" s="439"/>
      <c r="VRI73" s="439"/>
      <c r="VRJ73" s="439"/>
      <c r="VRK73" s="439"/>
      <c r="VRL73" s="441"/>
      <c r="VRM73" s="439"/>
      <c r="VRN73" s="439"/>
      <c r="VRO73" s="439"/>
      <c r="VRP73" s="439"/>
      <c r="VRQ73" s="439"/>
      <c r="VRR73" s="439"/>
      <c r="VRS73" s="441"/>
      <c r="VRT73" s="439"/>
      <c r="VRU73" s="439"/>
      <c r="VRV73" s="439"/>
      <c r="VRW73" s="439"/>
      <c r="VRX73" s="439"/>
      <c r="VRY73" s="439"/>
      <c r="VRZ73" s="441"/>
      <c r="VSA73" s="439"/>
      <c r="VSB73" s="439"/>
      <c r="VSC73" s="439"/>
      <c r="VSD73" s="439"/>
      <c r="VSE73" s="439"/>
      <c r="VSF73" s="439"/>
      <c r="VSG73" s="441"/>
      <c r="VSH73" s="439"/>
      <c r="VSI73" s="439"/>
      <c r="VSJ73" s="439"/>
      <c r="VSK73" s="439"/>
      <c r="VSL73" s="439"/>
      <c r="VSM73" s="439"/>
      <c r="VSN73" s="441"/>
      <c r="VSO73" s="439"/>
      <c r="VSP73" s="439"/>
      <c r="VSQ73" s="439"/>
      <c r="VSR73" s="439"/>
      <c r="VSS73" s="439"/>
      <c r="VST73" s="439"/>
      <c r="VSU73" s="441"/>
      <c r="VSV73" s="439"/>
      <c r="VSW73" s="439"/>
      <c r="VSX73" s="439"/>
      <c r="VSY73" s="439"/>
      <c r="VSZ73" s="439"/>
      <c r="VTA73" s="439"/>
      <c r="VTB73" s="441"/>
      <c r="VTC73" s="439"/>
      <c r="VTD73" s="439"/>
      <c r="VTE73" s="439"/>
      <c r="VTF73" s="439"/>
      <c r="VTG73" s="439"/>
      <c r="VTH73" s="439"/>
      <c r="VTI73" s="441"/>
      <c r="VTJ73" s="439"/>
      <c r="VTK73" s="439"/>
      <c r="VTL73" s="439"/>
      <c r="VTM73" s="439"/>
      <c r="VTN73" s="439"/>
      <c r="VTO73" s="439"/>
      <c r="VTP73" s="441"/>
      <c r="VTQ73" s="439"/>
      <c r="VTR73" s="439"/>
      <c r="VTS73" s="439"/>
      <c r="VTT73" s="439"/>
      <c r="VTU73" s="439"/>
      <c r="VTV73" s="439"/>
      <c r="VTW73" s="441"/>
      <c r="VTX73" s="439"/>
      <c r="VTY73" s="439"/>
      <c r="VTZ73" s="439"/>
      <c r="VUA73" s="439"/>
      <c r="VUB73" s="439"/>
      <c r="VUC73" s="439"/>
      <c r="VUD73" s="441"/>
      <c r="VUE73" s="439"/>
      <c r="VUF73" s="439"/>
      <c r="VUG73" s="439"/>
      <c r="VUH73" s="439"/>
      <c r="VUI73" s="439"/>
      <c r="VUJ73" s="439"/>
      <c r="VUK73" s="441"/>
      <c r="VUL73" s="439"/>
      <c r="VUM73" s="439"/>
      <c r="VUN73" s="439"/>
      <c r="VUO73" s="439"/>
      <c r="VUP73" s="439"/>
      <c r="VUQ73" s="439"/>
      <c r="VUR73" s="441"/>
      <c r="VUS73" s="439"/>
      <c r="VUT73" s="439"/>
      <c r="VUU73" s="439"/>
      <c r="VUV73" s="439"/>
      <c r="VUW73" s="439"/>
      <c r="VUX73" s="439"/>
      <c r="VUY73" s="441"/>
      <c r="VUZ73" s="439"/>
      <c r="VVA73" s="439"/>
      <c r="VVB73" s="439"/>
      <c r="VVC73" s="439"/>
      <c r="VVD73" s="439"/>
      <c r="VVE73" s="439"/>
      <c r="VVF73" s="441"/>
      <c r="VVG73" s="439"/>
      <c r="VVH73" s="439"/>
      <c r="VVI73" s="439"/>
      <c r="VVJ73" s="439"/>
      <c r="VVK73" s="439"/>
      <c r="VVL73" s="439"/>
      <c r="VVM73" s="441"/>
      <c r="VVN73" s="439"/>
      <c r="VVO73" s="439"/>
      <c r="VVP73" s="439"/>
      <c r="VVQ73" s="439"/>
      <c r="VVR73" s="439"/>
      <c r="VVS73" s="439"/>
      <c r="VVT73" s="441"/>
      <c r="VVU73" s="439"/>
      <c r="VVV73" s="439"/>
      <c r="VVW73" s="439"/>
      <c r="VVX73" s="439"/>
      <c r="VVY73" s="439"/>
      <c r="VVZ73" s="439"/>
      <c r="VWA73" s="441"/>
      <c r="VWB73" s="439"/>
      <c r="VWC73" s="439"/>
      <c r="VWD73" s="439"/>
      <c r="VWE73" s="439"/>
      <c r="VWF73" s="439"/>
      <c r="VWG73" s="439"/>
      <c r="VWH73" s="441"/>
      <c r="VWI73" s="439"/>
      <c r="VWJ73" s="439"/>
      <c r="VWK73" s="439"/>
      <c r="VWL73" s="439"/>
      <c r="VWM73" s="439"/>
      <c r="VWN73" s="439"/>
      <c r="VWO73" s="441"/>
      <c r="VWP73" s="439"/>
      <c r="VWQ73" s="439"/>
      <c r="VWR73" s="439"/>
      <c r="VWS73" s="439"/>
      <c r="VWT73" s="439"/>
      <c r="VWU73" s="439"/>
      <c r="VWV73" s="441"/>
      <c r="VWW73" s="439"/>
      <c r="VWX73" s="439"/>
      <c r="VWY73" s="439"/>
      <c r="VWZ73" s="439"/>
      <c r="VXA73" s="439"/>
      <c r="VXB73" s="439"/>
      <c r="VXC73" s="441"/>
      <c r="VXD73" s="439"/>
      <c r="VXE73" s="439"/>
      <c r="VXF73" s="439"/>
      <c r="VXG73" s="439"/>
      <c r="VXH73" s="439"/>
      <c r="VXI73" s="439"/>
      <c r="VXJ73" s="441"/>
      <c r="VXK73" s="439"/>
      <c r="VXL73" s="439"/>
      <c r="VXM73" s="439"/>
      <c r="VXN73" s="439"/>
      <c r="VXO73" s="439"/>
      <c r="VXP73" s="439"/>
      <c r="VXQ73" s="441"/>
      <c r="VXR73" s="439"/>
      <c r="VXS73" s="439"/>
      <c r="VXT73" s="439"/>
      <c r="VXU73" s="439"/>
      <c r="VXV73" s="439"/>
      <c r="VXW73" s="439"/>
      <c r="VXX73" s="441"/>
      <c r="VXY73" s="439"/>
      <c r="VXZ73" s="439"/>
      <c r="VYA73" s="439"/>
      <c r="VYB73" s="439"/>
      <c r="VYC73" s="439"/>
      <c r="VYD73" s="439"/>
      <c r="VYE73" s="441"/>
      <c r="VYF73" s="439"/>
      <c r="VYG73" s="439"/>
      <c r="VYH73" s="439"/>
      <c r="VYI73" s="439"/>
      <c r="VYJ73" s="439"/>
      <c r="VYK73" s="439"/>
      <c r="VYL73" s="441"/>
      <c r="VYM73" s="439"/>
      <c r="VYN73" s="439"/>
      <c r="VYO73" s="439"/>
      <c r="VYP73" s="439"/>
      <c r="VYQ73" s="439"/>
      <c r="VYR73" s="439"/>
      <c r="VYS73" s="441"/>
      <c r="VYT73" s="439"/>
      <c r="VYU73" s="439"/>
      <c r="VYV73" s="439"/>
      <c r="VYW73" s="439"/>
      <c r="VYX73" s="439"/>
      <c r="VYY73" s="439"/>
      <c r="VYZ73" s="441"/>
      <c r="VZA73" s="439"/>
      <c r="VZB73" s="439"/>
      <c r="VZC73" s="439"/>
      <c r="VZD73" s="439"/>
      <c r="VZE73" s="439"/>
      <c r="VZF73" s="439"/>
      <c r="VZG73" s="441"/>
      <c r="VZH73" s="439"/>
      <c r="VZI73" s="439"/>
      <c r="VZJ73" s="439"/>
      <c r="VZK73" s="439"/>
      <c r="VZL73" s="439"/>
      <c r="VZM73" s="439"/>
      <c r="VZN73" s="441"/>
      <c r="VZO73" s="439"/>
      <c r="VZP73" s="439"/>
      <c r="VZQ73" s="439"/>
      <c r="VZR73" s="439"/>
      <c r="VZS73" s="439"/>
      <c r="VZT73" s="439"/>
      <c r="VZU73" s="441"/>
      <c r="VZV73" s="439"/>
      <c r="VZW73" s="439"/>
      <c r="VZX73" s="439"/>
      <c r="VZY73" s="439"/>
      <c r="VZZ73" s="439"/>
      <c r="WAA73" s="439"/>
      <c r="WAB73" s="441"/>
      <c r="WAC73" s="439"/>
      <c r="WAD73" s="439"/>
      <c r="WAE73" s="439"/>
      <c r="WAF73" s="439"/>
      <c r="WAG73" s="439"/>
      <c r="WAH73" s="439"/>
      <c r="WAI73" s="441"/>
      <c r="WAJ73" s="439"/>
      <c r="WAK73" s="439"/>
      <c r="WAL73" s="439"/>
      <c r="WAM73" s="439"/>
      <c r="WAN73" s="439"/>
      <c r="WAO73" s="439"/>
      <c r="WAP73" s="441"/>
      <c r="WAQ73" s="439"/>
      <c r="WAR73" s="439"/>
      <c r="WAS73" s="439"/>
      <c r="WAT73" s="439"/>
      <c r="WAU73" s="439"/>
      <c r="WAV73" s="439"/>
      <c r="WAW73" s="441"/>
      <c r="WAX73" s="439"/>
      <c r="WAY73" s="439"/>
      <c r="WAZ73" s="439"/>
      <c r="WBA73" s="439"/>
      <c r="WBB73" s="439"/>
      <c r="WBC73" s="439"/>
      <c r="WBD73" s="441"/>
      <c r="WBE73" s="439"/>
      <c r="WBF73" s="439"/>
      <c r="WBG73" s="439"/>
      <c r="WBH73" s="439"/>
      <c r="WBI73" s="439"/>
      <c r="WBJ73" s="439"/>
      <c r="WBK73" s="441"/>
      <c r="WBL73" s="439"/>
      <c r="WBM73" s="439"/>
      <c r="WBN73" s="439"/>
      <c r="WBO73" s="439"/>
      <c r="WBP73" s="439"/>
      <c r="WBQ73" s="439"/>
      <c r="WBR73" s="441"/>
      <c r="WBS73" s="439"/>
      <c r="WBT73" s="439"/>
      <c r="WBU73" s="439"/>
      <c r="WBV73" s="439"/>
      <c r="WBW73" s="439"/>
      <c r="WBX73" s="439"/>
      <c r="WBY73" s="441"/>
      <c r="WBZ73" s="439"/>
      <c r="WCA73" s="439"/>
      <c r="WCB73" s="439"/>
      <c r="WCC73" s="439"/>
      <c r="WCD73" s="439"/>
      <c r="WCE73" s="439"/>
      <c r="WCF73" s="441"/>
      <c r="WCG73" s="439"/>
      <c r="WCH73" s="439"/>
      <c r="WCI73" s="439"/>
      <c r="WCJ73" s="439"/>
      <c r="WCK73" s="439"/>
      <c r="WCL73" s="439"/>
      <c r="WCM73" s="441"/>
      <c r="WCN73" s="439"/>
      <c r="WCO73" s="439"/>
      <c r="WCP73" s="439"/>
      <c r="WCQ73" s="439"/>
      <c r="WCR73" s="439"/>
      <c r="WCS73" s="439"/>
      <c r="WCT73" s="441"/>
      <c r="WCU73" s="439"/>
      <c r="WCV73" s="439"/>
      <c r="WCW73" s="439"/>
      <c r="WCX73" s="439"/>
      <c r="WCY73" s="439"/>
      <c r="WCZ73" s="439"/>
      <c r="WDA73" s="441"/>
      <c r="WDB73" s="439"/>
      <c r="WDC73" s="439"/>
      <c r="WDD73" s="439"/>
      <c r="WDE73" s="439"/>
      <c r="WDF73" s="439"/>
      <c r="WDG73" s="439"/>
      <c r="WDH73" s="441"/>
      <c r="WDI73" s="439"/>
      <c r="WDJ73" s="439"/>
      <c r="WDK73" s="439"/>
      <c r="WDL73" s="439"/>
      <c r="WDM73" s="439"/>
      <c r="WDN73" s="439"/>
      <c r="WDO73" s="441"/>
      <c r="WDP73" s="439"/>
      <c r="WDQ73" s="439"/>
      <c r="WDR73" s="439"/>
      <c r="WDS73" s="439"/>
      <c r="WDT73" s="439"/>
      <c r="WDU73" s="439"/>
      <c r="WDV73" s="441"/>
      <c r="WDW73" s="439"/>
      <c r="WDX73" s="439"/>
      <c r="WDY73" s="439"/>
      <c r="WDZ73" s="439"/>
      <c r="WEA73" s="439"/>
      <c r="WEB73" s="439"/>
      <c r="WEC73" s="441"/>
      <c r="WED73" s="439"/>
      <c r="WEE73" s="439"/>
      <c r="WEF73" s="439"/>
      <c r="WEG73" s="439"/>
      <c r="WEH73" s="439"/>
      <c r="WEI73" s="439"/>
      <c r="WEJ73" s="441"/>
      <c r="WEK73" s="439"/>
      <c r="WEL73" s="439"/>
      <c r="WEM73" s="439"/>
      <c r="WEN73" s="439"/>
      <c r="WEO73" s="439"/>
      <c r="WEP73" s="439"/>
      <c r="WEQ73" s="441"/>
      <c r="WER73" s="439"/>
      <c r="WES73" s="439"/>
      <c r="WET73" s="439"/>
      <c r="WEU73" s="439"/>
      <c r="WEV73" s="439"/>
      <c r="WEW73" s="439"/>
      <c r="WEX73" s="441"/>
      <c r="WEY73" s="439"/>
      <c r="WEZ73" s="439"/>
      <c r="WFA73" s="439"/>
      <c r="WFB73" s="439"/>
      <c r="WFC73" s="439"/>
      <c r="WFD73" s="439"/>
      <c r="WFE73" s="441"/>
      <c r="WFF73" s="439"/>
      <c r="WFG73" s="439"/>
      <c r="WFH73" s="439"/>
      <c r="WFI73" s="439"/>
      <c r="WFJ73" s="439"/>
      <c r="WFK73" s="439"/>
      <c r="WFL73" s="441"/>
      <c r="WFM73" s="439"/>
      <c r="WFN73" s="439"/>
      <c r="WFO73" s="439"/>
      <c r="WFP73" s="439"/>
      <c r="WFQ73" s="439"/>
      <c r="WFR73" s="439"/>
      <c r="WFS73" s="441"/>
      <c r="WFT73" s="439"/>
      <c r="WFU73" s="439"/>
      <c r="WFV73" s="439"/>
      <c r="WFW73" s="439"/>
      <c r="WFX73" s="439"/>
      <c r="WFY73" s="439"/>
      <c r="WFZ73" s="441"/>
      <c r="WGA73" s="439"/>
      <c r="WGB73" s="439"/>
      <c r="WGC73" s="439"/>
      <c r="WGD73" s="439"/>
      <c r="WGE73" s="439"/>
      <c r="WGF73" s="439"/>
      <c r="WGG73" s="441"/>
      <c r="WGH73" s="439"/>
      <c r="WGI73" s="439"/>
      <c r="WGJ73" s="439"/>
      <c r="WGK73" s="439"/>
      <c r="WGL73" s="439"/>
      <c r="WGM73" s="439"/>
      <c r="WGN73" s="441"/>
      <c r="WGO73" s="439"/>
      <c r="WGP73" s="439"/>
      <c r="WGQ73" s="439"/>
      <c r="WGR73" s="439"/>
      <c r="WGS73" s="439"/>
      <c r="WGT73" s="439"/>
      <c r="WGU73" s="441"/>
      <c r="WGV73" s="439"/>
      <c r="WGW73" s="439"/>
      <c r="WGX73" s="439"/>
      <c r="WGY73" s="439"/>
      <c r="WGZ73" s="439"/>
      <c r="WHA73" s="439"/>
      <c r="WHB73" s="441"/>
      <c r="WHC73" s="439"/>
      <c r="WHD73" s="439"/>
      <c r="WHE73" s="439"/>
      <c r="WHF73" s="439"/>
      <c r="WHG73" s="439"/>
      <c r="WHH73" s="439"/>
      <c r="WHI73" s="441"/>
      <c r="WHJ73" s="439"/>
      <c r="WHK73" s="439"/>
      <c r="WHL73" s="439"/>
      <c r="WHM73" s="439"/>
      <c r="WHN73" s="439"/>
      <c r="WHO73" s="439"/>
      <c r="WHP73" s="441"/>
      <c r="WHQ73" s="439"/>
      <c r="WHR73" s="439"/>
      <c r="WHS73" s="439"/>
      <c r="WHT73" s="439"/>
      <c r="WHU73" s="439"/>
      <c r="WHV73" s="439"/>
      <c r="WHW73" s="441"/>
      <c r="WHX73" s="439"/>
      <c r="WHY73" s="439"/>
      <c r="WHZ73" s="439"/>
      <c r="WIA73" s="439"/>
      <c r="WIB73" s="439"/>
      <c r="WIC73" s="439"/>
      <c r="WID73" s="441"/>
      <c r="WIE73" s="439"/>
      <c r="WIF73" s="439"/>
      <c r="WIG73" s="439"/>
      <c r="WIH73" s="439"/>
      <c r="WII73" s="439"/>
      <c r="WIJ73" s="439"/>
      <c r="WIK73" s="441"/>
      <c r="WIL73" s="439"/>
      <c r="WIM73" s="439"/>
      <c r="WIN73" s="439"/>
      <c r="WIO73" s="439"/>
      <c r="WIP73" s="439"/>
      <c r="WIQ73" s="439"/>
      <c r="WIR73" s="441"/>
      <c r="WIS73" s="439"/>
      <c r="WIT73" s="439"/>
      <c r="WIU73" s="439"/>
      <c r="WIV73" s="439"/>
      <c r="WIW73" s="439"/>
      <c r="WIX73" s="439"/>
      <c r="WIY73" s="441"/>
      <c r="WIZ73" s="439"/>
      <c r="WJA73" s="439"/>
      <c r="WJB73" s="439"/>
      <c r="WJC73" s="439"/>
      <c r="WJD73" s="439"/>
      <c r="WJE73" s="439"/>
      <c r="WJF73" s="441"/>
      <c r="WJG73" s="439"/>
      <c r="WJH73" s="439"/>
      <c r="WJI73" s="439"/>
      <c r="WJJ73" s="439"/>
      <c r="WJK73" s="439"/>
      <c r="WJL73" s="439"/>
      <c r="WJM73" s="441"/>
      <c r="WJN73" s="439"/>
      <c r="WJO73" s="439"/>
      <c r="WJP73" s="439"/>
      <c r="WJQ73" s="439"/>
      <c r="WJR73" s="439"/>
      <c r="WJS73" s="439"/>
      <c r="WJT73" s="441"/>
      <c r="WJU73" s="439"/>
      <c r="WJV73" s="439"/>
      <c r="WJW73" s="439"/>
      <c r="WJX73" s="439"/>
      <c r="WJY73" s="439"/>
      <c r="WJZ73" s="439"/>
      <c r="WKA73" s="441"/>
      <c r="WKB73" s="439"/>
      <c r="WKC73" s="439"/>
      <c r="WKD73" s="439"/>
      <c r="WKE73" s="439"/>
      <c r="WKF73" s="439"/>
      <c r="WKG73" s="439"/>
      <c r="WKH73" s="441"/>
      <c r="WKI73" s="439"/>
      <c r="WKJ73" s="439"/>
      <c r="WKK73" s="439"/>
      <c r="WKL73" s="439"/>
      <c r="WKM73" s="439"/>
      <c r="WKN73" s="439"/>
      <c r="WKO73" s="441"/>
      <c r="WKP73" s="439"/>
      <c r="WKQ73" s="439"/>
      <c r="WKR73" s="439"/>
      <c r="WKS73" s="439"/>
      <c r="WKT73" s="439"/>
      <c r="WKU73" s="439"/>
      <c r="WKV73" s="441"/>
      <c r="WKW73" s="439"/>
      <c r="WKX73" s="439"/>
      <c r="WKY73" s="439"/>
      <c r="WKZ73" s="439"/>
      <c r="WLA73" s="439"/>
      <c r="WLB73" s="439"/>
      <c r="WLC73" s="441"/>
      <c r="WLD73" s="439"/>
      <c r="WLE73" s="439"/>
      <c r="WLF73" s="439"/>
      <c r="WLG73" s="439"/>
      <c r="WLH73" s="439"/>
      <c r="WLI73" s="439"/>
      <c r="WLJ73" s="441"/>
      <c r="WLK73" s="439"/>
      <c r="WLL73" s="439"/>
      <c r="WLM73" s="439"/>
      <c r="WLN73" s="439"/>
      <c r="WLO73" s="439"/>
      <c r="WLP73" s="439"/>
      <c r="WLQ73" s="441"/>
      <c r="WLR73" s="439"/>
      <c r="WLS73" s="439"/>
      <c r="WLT73" s="439"/>
      <c r="WLU73" s="439"/>
      <c r="WLV73" s="439"/>
      <c r="WLW73" s="439"/>
      <c r="WLX73" s="441"/>
      <c r="WLY73" s="439"/>
      <c r="WLZ73" s="439"/>
      <c r="WMA73" s="439"/>
      <c r="WMB73" s="439"/>
      <c r="WMC73" s="439"/>
      <c r="WMD73" s="439"/>
      <c r="WME73" s="441"/>
      <c r="WMF73" s="439"/>
      <c r="WMG73" s="439"/>
      <c r="WMH73" s="439"/>
      <c r="WMI73" s="439"/>
      <c r="WMJ73" s="439"/>
      <c r="WMK73" s="439"/>
      <c r="WML73" s="441"/>
      <c r="WMM73" s="439"/>
      <c r="WMN73" s="439"/>
      <c r="WMO73" s="439"/>
      <c r="WMP73" s="439"/>
      <c r="WMQ73" s="439"/>
      <c r="WMR73" s="439"/>
      <c r="WMS73" s="441"/>
      <c r="WMT73" s="439"/>
      <c r="WMU73" s="439"/>
      <c r="WMV73" s="439"/>
      <c r="WMW73" s="439"/>
      <c r="WMX73" s="439"/>
      <c r="WMY73" s="439"/>
      <c r="WMZ73" s="441"/>
      <c r="WNA73" s="439"/>
      <c r="WNB73" s="439"/>
      <c r="WNC73" s="439"/>
      <c r="WND73" s="439"/>
      <c r="WNE73" s="439"/>
      <c r="WNF73" s="439"/>
      <c r="WNG73" s="441"/>
      <c r="WNH73" s="439"/>
      <c r="WNI73" s="439"/>
      <c r="WNJ73" s="439"/>
      <c r="WNK73" s="439"/>
      <c r="WNL73" s="439"/>
      <c r="WNM73" s="439"/>
      <c r="WNN73" s="441"/>
      <c r="WNO73" s="439"/>
      <c r="WNP73" s="439"/>
      <c r="WNQ73" s="439"/>
      <c r="WNR73" s="439"/>
      <c r="WNS73" s="439"/>
      <c r="WNT73" s="439"/>
      <c r="WNU73" s="441"/>
      <c r="WNV73" s="439"/>
      <c r="WNW73" s="439"/>
      <c r="WNX73" s="439"/>
      <c r="WNY73" s="439"/>
      <c r="WNZ73" s="439"/>
      <c r="WOA73" s="439"/>
      <c r="WOB73" s="441"/>
      <c r="WOC73" s="439"/>
      <c r="WOD73" s="439"/>
      <c r="WOE73" s="439"/>
      <c r="WOF73" s="439"/>
      <c r="WOG73" s="439"/>
      <c r="WOH73" s="439"/>
      <c r="WOI73" s="441"/>
      <c r="WOJ73" s="439"/>
      <c r="WOK73" s="439"/>
      <c r="WOL73" s="439"/>
      <c r="WOM73" s="439"/>
      <c r="WON73" s="439"/>
      <c r="WOO73" s="439"/>
      <c r="WOP73" s="441"/>
      <c r="WOQ73" s="439"/>
      <c r="WOR73" s="439"/>
      <c r="WOS73" s="439"/>
      <c r="WOT73" s="439"/>
      <c r="WOU73" s="439"/>
      <c r="WOV73" s="439"/>
      <c r="WOW73" s="441"/>
      <c r="WOX73" s="439"/>
      <c r="WOY73" s="439"/>
      <c r="WOZ73" s="439"/>
      <c r="WPA73" s="439"/>
      <c r="WPB73" s="439"/>
      <c r="WPC73" s="439"/>
      <c r="WPD73" s="441"/>
      <c r="WPE73" s="439"/>
      <c r="WPF73" s="439"/>
      <c r="WPG73" s="439"/>
      <c r="WPH73" s="439"/>
      <c r="WPI73" s="439"/>
      <c r="WPJ73" s="439"/>
      <c r="WPK73" s="441"/>
      <c r="WPL73" s="439"/>
      <c r="WPM73" s="439"/>
      <c r="WPN73" s="439"/>
      <c r="WPO73" s="439"/>
      <c r="WPP73" s="439"/>
      <c r="WPQ73" s="439"/>
      <c r="WPR73" s="441"/>
      <c r="WPS73" s="439"/>
      <c r="WPT73" s="439"/>
      <c r="WPU73" s="439"/>
      <c r="WPV73" s="439"/>
      <c r="WPW73" s="439"/>
      <c r="WPX73" s="439"/>
      <c r="WPY73" s="441"/>
      <c r="WPZ73" s="439"/>
      <c r="WQA73" s="439"/>
      <c r="WQB73" s="439"/>
      <c r="WQC73" s="439"/>
      <c r="WQD73" s="439"/>
      <c r="WQE73" s="439"/>
      <c r="WQF73" s="441"/>
      <c r="WQG73" s="439"/>
      <c r="WQH73" s="439"/>
      <c r="WQI73" s="439"/>
      <c r="WQJ73" s="439"/>
      <c r="WQK73" s="439"/>
      <c r="WQL73" s="439"/>
      <c r="WQM73" s="441"/>
      <c r="WQN73" s="439"/>
      <c r="WQO73" s="439"/>
      <c r="WQP73" s="439"/>
      <c r="WQQ73" s="439"/>
      <c r="WQR73" s="439"/>
      <c r="WQS73" s="439"/>
      <c r="WQT73" s="441"/>
      <c r="WQU73" s="439"/>
      <c r="WQV73" s="439"/>
      <c r="WQW73" s="439"/>
      <c r="WQX73" s="439"/>
      <c r="WQY73" s="439"/>
      <c r="WQZ73" s="439"/>
      <c r="WRA73" s="441"/>
      <c r="WRB73" s="439"/>
      <c r="WRC73" s="439"/>
      <c r="WRD73" s="439"/>
      <c r="WRE73" s="439"/>
      <c r="WRF73" s="439"/>
      <c r="WRG73" s="439"/>
      <c r="WRH73" s="441"/>
      <c r="WRI73" s="439"/>
      <c r="WRJ73" s="439"/>
      <c r="WRK73" s="439"/>
      <c r="WRL73" s="439"/>
      <c r="WRM73" s="439"/>
      <c r="WRN73" s="439"/>
      <c r="WRO73" s="441"/>
      <c r="WRP73" s="439"/>
      <c r="WRQ73" s="439"/>
      <c r="WRR73" s="439"/>
      <c r="WRS73" s="439"/>
      <c r="WRT73" s="439"/>
      <c r="WRU73" s="439"/>
      <c r="WRV73" s="441"/>
      <c r="WRW73" s="439"/>
      <c r="WRX73" s="439"/>
      <c r="WRY73" s="439"/>
      <c r="WRZ73" s="439"/>
      <c r="WSA73" s="439"/>
      <c r="WSB73" s="439"/>
      <c r="WSC73" s="441"/>
      <c r="WSD73" s="439"/>
      <c r="WSE73" s="439"/>
      <c r="WSF73" s="439"/>
      <c r="WSG73" s="439"/>
      <c r="WSH73" s="439"/>
      <c r="WSI73" s="439"/>
      <c r="WSJ73" s="441"/>
      <c r="WSK73" s="439"/>
      <c r="WSL73" s="439"/>
      <c r="WSM73" s="439"/>
      <c r="WSN73" s="439"/>
      <c r="WSO73" s="439"/>
      <c r="WSP73" s="439"/>
      <c r="WSQ73" s="441"/>
      <c r="WSR73" s="439"/>
      <c r="WSS73" s="439"/>
      <c r="WST73" s="439"/>
      <c r="WSU73" s="439"/>
      <c r="WSV73" s="439"/>
      <c r="WSW73" s="439"/>
      <c r="WSX73" s="441"/>
      <c r="WSY73" s="439"/>
      <c r="WSZ73" s="439"/>
      <c r="WTA73" s="439"/>
      <c r="WTB73" s="439"/>
      <c r="WTC73" s="439"/>
      <c r="WTD73" s="439"/>
      <c r="WTE73" s="441"/>
      <c r="WTF73" s="439"/>
      <c r="WTG73" s="439"/>
      <c r="WTH73" s="439"/>
      <c r="WTI73" s="439"/>
      <c r="WTJ73" s="439"/>
      <c r="WTK73" s="439"/>
      <c r="WTL73" s="441"/>
      <c r="WTM73" s="439"/>
      <c r="WTN73" s="439"/>
      <c r="WTO73" s="439"/>
      <c r="WTP73" s="439"/>
      <c r="WTQ73" s="439"/>
      <c r="WTR73" s="439"/>
      <c r="WTS73" s="441"/>
      <c r="WTT73" s="439"/>
      <c r="WTU73" s="439"/>
      <c r="WTV73" s="439"/>
      <c r="WTW73" s="439"/>
      <c r="WTX73" s="439"/>
      <c r="WTY73" s="439"/>
      <c r="WTZ73" s="441"/>
      <c r="WUA73" s="439"/>
      <c r="WUB73" s="439"/>
      <c r="WUC73" s="439"/>
      <c r="WUD73" s="439"/>
      <c r="WUE73" s="439"/>
      <c r="WUF73" s="439"/>
      <c r="WUG73" s="441"/>
      <c r="WUH73" s="439"/>
      <c r="WUI73" s="439"/>
      <c r="WUJ73" s="439"/>
      <c r="WUK73" s="439"/>
      <c r="WUL73" s="439"/>
      <c r="WUM73" s="439"/>
      <c r="WUN73" s="441"/>
      <c r="WUO73" s="439"/>
      <c r="WUP73" s="439"/>
      <c r="WUQ73" s="439"/>
      <c r="WUR73" s="439"/>
      <c r="WUS73" s="439"/>
      <c r="WUT73" s="439"/>
      <c r="WUU73" s="441"/>
      <c r="WUV73" s="439"/>
      <c r="WUW73" s="439"/>
      <c r="WUX73" s="439"/>
      <c r="WUY73" s="439"/>
      <c r="WUZ73" s="439"/>
      <c r="WVA73" s="439"/>
      <c r="WVB73" s="441"/>
      <c r="WVC73" s="439"/>
      <c r="WVD73" s="439"/>
      <c r="WVE73" s="439"/>
      <c r="WVF73" s="439"/>
      <c r="WVG73" s="439"/>
      <c r="WVH73" s="439"/>
      <c r="WVI73" s="441"/>
      <c r="WVJ73" s="439"/>
      <c r="WVK73" s="439"/>
      <c r="WVL73" s="439"/>
      <c r="WVM73" s="439"/>
      <c r="WVN73" s="439"/>
      <c r="WVO73" s="439"/>
      <c r="WVP73" s="441"/>
      <c r="WVQ73" s="439"/>
      <c r="WVR73" s="439"/>
      <c r="WVS73" s="439"/>
      <c r="WVT73" s="439"/>
      <c r="WVU73" s="439"/>
      <c r="WVV73" s="439"/>
      <c r="WVW73" s="441"/>
      <c r="WVX73" s="439"/>
      <c r="WVY73" s="439"/>
      <c r="WVZ73" s="439"/>
      <c r="WWA73" s="439"/>
      <c r="WWB73" s="439"/>
      <c r="WWC73" s="439"/>
      <c r="WWD73" s="441"/>
      <c r="WWE73" s="439"/>
      <c r="WWF73" s="439"/>
      <c r="WWG73" s="439"/>
      <c r="WWH73" s="439"/>
      <c r="WWI73" s="439"/>
      <c r="WWJ73" s="439"/>
      <c r="WWK73" s="441"/>
      <c r="WWL73" s="439"/>
      <c r="WWM73" s="439"/>
      <c r="WWN73" s="439"/>
      <c r="WWO73" s="439"/>
      <c r="WWP73" s="439"/>
      <c r="WWQ73" s="439"/>
      <c r="WWR73" s="441"/>
      <c r="WWS73" s="439"/>
      <c r="WWT73" s="439"/>
      <c r="WWU73" s="439"/>
      <c r="WWV73" s="439"/>
      <c r="WWW73" s="439"/>
      <c r="WWX73" s="439"/>
      <c r="WWY73" s="441"/>
      <c r="WWZ73" s="439"/>
      <c r="WXA73" s="439"/>
      <c r="WXB73" s="439"/>
      <c r="WXC73" s="439"/>
      <c r="WXD73" s="439"/>
      <c r="WXE73" s="439"/>
      <c r="WXF73" s="441"/>
      <c r="WXG73" s="439"/>
      <c r="WXH73" s="439"/>
      <c r="WXI73" s="439"/>
      <c r="WXJ73" s="439"/>
      <c r="WXK73" s="439"/>
      <c r="WXL73" s="439"/>
      <c r="WXM73" s="441"/>
      <c r="WXN73" s="439"/>
      <c r="WXO73" s="439"/>
      <c r="WXP73" s="439"/>
      <c r="WXQ73" s="439"/>
      <c r="WXR73" s="439"/>
      <c r="WXS73" s="439"/>
      <c r="WXT73" s="441"/>
      <c r="WXU73" s="439"/>
      <c r="WXV73" s="439"/>
      <c r="WXW73" s="439"/>
      <c r="WXX73" s="439"/>
      <c r="WXY73" s="439"/>
      <c r="WXZ73" s="439"/>
      <c r="WYA73" s="441"/>
      <c r="WYB73" s="439"/>
      <c r="WYC73" s="439"/>
      <c r="WYD73" s="439"/>
      <c r="WYE73" s="439"/>
      <c r="WYF73" s="439"/>
      <c r="WYG73" s="439"/>
      <c r="WYH73" s="441"/>
      <c r="WYI73" s="439"/>
      <c r="WYJ73" s="439"/>
      <c r="WYK73" s="439"/>
      <c r="WYL73" s="439"/>
      <c r="WYM73" s="439"/>
      <c r="WYN73" s="439"/>
      <c r="WYO73" s="441"/>
      <c r="WYP73" s="439"/>
      <c r="WYQ73" s="439"/>
      <c r="WYR73" s="439"/>
      <c r="WYS73" s="439"/>
      <c r="WYT73" s="439"/>
      <c r="WYU73" s="439"/>
      <c r="WYV73" s="441"/>
      <c r="WYW73" s="439"/>
      <c r="WYX73" s="439"/>
      <c r="WYY73" s="439"/>
      <c r="WYZ73" s="439"/>
      <c r="WZA73" s="439"/>
      <c r="WZB73" s="439"/>
      <c r="WZC73" s="441"/>
      <c r="WZD73" s="439"/>
      <c r="WZE73" s="439"/>
      <c r="WZF73" s="439"/>
      <c r="WZG73" s="439"/>
      <c r="WZH73" s="439"/>
      <c r="WZI73" s="439"/>
      <c r="WZJ73" s="441"/>
      <c r="WZK73" s="439"/>
      <c r="WZL73" s="439"/>
      <c r="WZM73" s="439"/>
      <c r="WZN73" s="439"/>
      <c r="WZO73" s="439"/>
      <c r="WZP73" s="439"/>
      <c r="WZQ73" s="441"/>
      <c r="WZR73" s="439"/>
      <c r="WZS73" s="439"/>
      <c r="WZT73" s="439"/>
      <c r="WZU73" s="439"/>
      <c r="WZV73" s="439"/>
      <c r="WZW73" s="439"/>
      <c r="WZX73" s="441"/>
      <c r="WZY73" s="439"/>
      <c r="WZZ73" s="439"/>
      <c r="XAA73" s="439"/>
      <c r="XAB73" s="439"/>
      <c r="XAC73" s="439"/>
      <c r="XAD73" s="439"/>
      <c r="XAE73" s="441"/>
      <c r="XAF73" s="439"/>
      <c r="XAG73" s="439"/>
      <c r="XAH73" s="439"/>
      <c r="XAI73" s="439"/>
      <c r="XAJ73" s="439"/>
      <c r="XAK73" s="439"/>
      <c r="XAL73" s="441"/>
      <c r="XAM73" s="439"/>
      <c r="XAN73" s="439"/>
      <c r="XAO73" s="439"/>
      <c r="XAP73" s="439"/>
      <c r="XAQ73" s="439"/>
      <c r="XAR73" s="439"/>
      <c r="XAS73" s="441"/>
      <c r="XAT73" s="439"/>
      <c r="XAU73" s="439"/>
      <c r="XAV73" s="439"/>
      <c r="XAW73" s="439"/>
      <c r="XAX73" s="439"/>
      <c r="XAY73" s="439"/>
      <c r="XAZ73" s="441"/>
      <c r="XBA73" s="439"/>
      <c r="XBB73" s="439"/>
      <c r="XBC73" s="439"/>
      <c r="XBD73" s="439"/>
      <c r="XBE73" s="439"/>
      <c r="XBF73" s="439"/>
      <c r="XBG73" s="441"/>
      <c r="XBH73" s="439"/>
      <c r="XBI73" s="439"/>
      <c r="XBJ73" s="439"/>
      <c r="XBK73" s="439"/>
      <c r="XBL73" s="439"/>
      <c r="XBM73" s="439"/>
      <c r="XBN73" s="441"/>
      <c r="XBO73" s="439"/>
      <c r="XBP73" s="439"/>
      <c r="XBQ73" s="439"/>
      <c r="XBR73" s="439"/>
      <c r="XBS73" s="439"/>
      <c r="XBT73" s="439"/>
      <c r="XBU73" s="441"/>
      <c r="XBV73" s="439"/>
      <c r="XBW73" s="439"/>
      <c r="XBX73" s="439"/>
      <c r="XBY73" s="439"/>
      <c r="XBZ73" s="439"/>
      <c r="XCA73" s="439"/>
      <c r="XCB73" s="441"/>
      <c r="XCC73" s="439"/>
      <c r="XCD73" s="439"/>
      <c r="XCE73" s="439"/>
      <c r="XCF73" s="439"/>
      <c r="XCG73" s="439"/>
      <c r="XCH73" s="439"/>
      <c r="XCI73" s="441"/>
      <c r="XCJ73" s="439"/>
      <c r="XCK73" s="439"/>
      <c r="XCL73" s="439"/>
      <c r="XCM73" s="439"/>
      <c r="XCN73" s="439"/>
      <c r="XCO73" s="439"/>
      <c r="XCP73" s="441"/>
      <c r="XCQ73" s="439"/>
      <c r="XCR73" s="439"/>
      <c r="XCS73" s="439"/>
      <c r="XCT73" s="439"/>
      <c r="XCU73" s="439"/>
      <c r="XCV73" s="439"/>
      <c r="XCW73" s="441"/>
      <c r="XCX73" s="439"/>
      <c r="XCY73" s="439"/>
      <c r="XCZ73" s="439"/>
      <c r="XDA73" s="439"/>
      <c r="XDB73" s="439"/>
      <c r="XDC73" s="439"/>
      <c r="XDD73" s="441"/>
      <c r="XDE73" s="439"/>
      <c r="XDF73" s="439"/>
      <c r="XDG73" s="439"/>
      <c r="XDH73" s="439"/>
      <c r="XDI73" s="439"/>
      <c r="XDJ73" s="439"/>
      <c r="XDK73" s="441"/>
      <c r="XDL73" s="439"/>
      <c r="XDM73" s="439"/>
      <c r="XDN73" s="439"/>
      <c r="XDO73" s="439"/>
      <c r="XDP73" s="439"/>
      <c r="XDQ73" s="439"/>
      <c r="XDR73" s="441"/>
      <c r="XDS73" s="439"/>
      <c r="XDT73" s="439"/>
      <c r="XDU73" s="439"/>
      <c r="XDV73" s="439"/>
      <c r="XDW73" s="439"/>
      <c r="XDX73" s="439"/>
      <c r="XDY73" s="441"/>
      <c r="XDZ73" s="439"/>
      <c r="XEA73" s="439"/>
      <c r="XEB73" s="439"/>
      <c r="XEC73" s="439"/>
      <c r="XED73" s="439"/>
      <c r="XEE73" s="439"/>
      <c r="XEF73" s="441"/>
      <c r="XEG73" s="439"/>
      <c r="XEH73" s="439"/>
      <c r="XEI73" s="439"/>
      <c r="XEJ73" s="439"/>
      <c r="XEK73" s="439"/>
      <c r="XEL73" s="439"/>
      <c r="XEM73" s="441"/>
      <c r="XEN73" s="439"/>
      <c r="XEO73" s="439"/>
      <c r="XEP73" s="439"/>
      <c r="XEQ73" s="439"/>
      <c r="XER73" s="439"/>
      <c r="XES73" s="439"/>
      <c r="XET73" s="441"/>
      <c r="XEU73" s="439"/>
      <c r="XEV73" s="439"/>
      <c r="XEW73" s="439"/>
      <c r="XEX73" s="439"/>
      <c r="XEY73" s="439"/>
      <c r="XEZ73" s="439"/>
      <c r="XFA73" s="441"/>
      <c r="XFB73" s="439"/>
      <c r="XFC73" s="439"/>
      <c r="XFD73" s="439"/>
    </row>
    <row r="74" spans="1:16384" x14ac:dyDescent="0.2">
      <c r="B74" s="440"/>
      <c r="C74" s="440"/>
      <c r="D74" s="440"/>
      <c r="E74" s="439"/>
      <c r="F74" s="439"/>
      <c r="G74" s="439"/>
      <c r="H74" s="438"/>
    </row>
    <row r="75" spans="1:16384" ht="10.5" customHeight="1" x14ac:dyDescent="0.2">
      <c r="A75" s="1450" t="s">
        <v>0</v>
      </c>
      <c r="B75" s="1450"/>
      <c r="C75" s="440"/>
      <c r="D75" s="440"/>
      <c r="E75" s="440"/>
      <c r="F75" s="440"/>
      <c r="G75" s="440"/>
    </row>
    <row r="76" spans="1:16384" x14ac:dyDescent="0.2">
      <c r="B76" s="440"/>
      <c r="C76" s="440"/>
      <c r="D76" s="440"/>
      <c r="E76" s="440"/>
      <c r="F76" s="440"/>
      <c r="G76" s="440"/>
    </row>
    <row r="77" spans="1:16384" x14ac:dyDescent="0.2">
      <c r="A77" s="430"/>
      <c r="B77" s="439"/>
      <c r="C77" s="439"/>
      <c r="D77" s="439"/>
      <c r="E77" s="439"/>
      <c r="F77" s="439"/>
      <c r="G77" s="439"/>
      <c r="H77" s="438"/>
      <c r="I77" s="438"/>
    </row>
    <row r="78" spans="1:16384" x14ac:dyDescent="0.2">
      <c r="A78" s="430"/>
      <c r="B78" s="439"/>
      <c r="C78" s="439"/>
      <c r="D78" s="439"/>
      <c r="E78" s="439"/>
      <c r="F78" s="439"/>
      <c r="G78" s="439"/>
      <c r="H78" s="438"/>
      <c r="I78" s="438"/>
    </row>
    <row r="79" spans="1:16384" x14ac:dyDescent="0.2">
      <c r="A79" s="430"/>
      <c r="B79" s="439"/>
      <c r="C79" s="439"/>
      <c r="D79" s="439"/>
      <c r="E79" s="439"/>
      <c r="F79" s="439"/>
      <c r="G79" s="439"/>
      <c r="H79" s="438"/>
      <c r="I79" s="438"/>
    </row>
  </sheetData>
  <mergeCells count="7">
    <mergeCell ref="K3:O3"/>
    <mergeCell ref="A75:B75"/>
    <mergeCell ref="L1:M1"/>
    <mergeCell ref="A3:A4"/>
    <mergeCell ref="J3:J4"/>
    <mergeCell ref="B3:D3"/>
    <mergeCell ref="A1:J1"/>
  </mergeCells>
  <hyperlinks>
    <hyperlink ref="L1:M1" location="Contents!A1" display="back to contents"/>
  </hyperlinks>
  <pageMargins left="0.15748031496062992" right="0.15748031496062992" top="0.98425196850393704" bottom="0.98425196850393704" header="0.51181102362204722" footer="0.51181102362204722"/>
  <pageSetup paperSize="9" scale="44" orientation="landscape" r:id="rId1"/>
  <headerFooter alignWithMargins="0">
    <oddFooter>&amp;L© Crown Copyright 2015</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
  <sheetViews>
    <sheetView workbookViewId="0">
      <selection sqref="A1:F1"/>
    </sheetView>
  </sheetViews>
  <sheetFormatPr defaultColWidth="9.140625" defaultRowHeight="12.75" x14ac:dyDescent="0.2"/>
  <cols>
    <col min="1" max="1" width="9.140625" style="39"/>
    <col min="2" max="5" width="10.5703125" style="39" customWidth="1"/>
    <col min="6" max="11" width="9.140625" style="478"/>
    <col min="12" max="16384" width="9.140625" style="39"/>
  </cols>
  <sheetData>
    <row r="1" spans="1:13" s="435" customFormat="1" ht="18" customHeight="1" x14ac:dyDescent="0.25">
      <c r="A1" s="1463" t="s">
        <v>16784</v>
      </c>
      <c r="B1" s="1463"/>
      <c r="C1" s="1463"/>
      <c r="D1" s="1463"/>
      <c r="E1" s="1463"/>
      <c r="F1" s="1463"/>
      <c r="G1" s="497"/>
      <c r="H1" s="1260" t="s">
        <v>45</v>
      </c>
      <c r="I1" s="1260"/>
      <c r="J1" s="496"/>
      <c r="K1" s="494"/>
      <c r="L1" s="436"/>
      <c r="M1" s="436"/>
    </row>
    <row r="2" spans="1:13" s="435" customFormat="1" ht="15" customHeight="1" x14ac:dyDescent="0.25">
      <c r="A2" s="477"/>
      <c r="B2" s="477"/>
      <c r="C2" s="477"/>
      <c r="D2" s="477"/>
      <c r="E2" s="477"/>
      <c r="F2" s="495"/>
      <c r="G2" s="494"/>
      <c r="H2" s="494"/>
      <c r="I2" s="494"/>
      <c r="J2" s="494"/>
      <c r="K2" s="494"/>
      <c r="L2" s="436"/>
      <c r="M2" s="436"/>
    </row>
    <row r="3" spans="1:13" ht="26.25" customHeight="1" x14ac:dyDescent="0.2">
      <c r="A3" s="434" t="s">
        <v>2789</v>
      </c>
      <c r="B3" s="434" t="s">
        <v>2760</v>
      </c>
      <c r="C3" s="434" t="s">
        <v>2759</v>
      </c>
      <c r="D3" s="434" t="s">
        <v>2758</v>
      </c>
      <c r="E3" s="493" t="s">
        <v>16783</v>
      </c>
      <c r="F3" s="491"/>
      <c r="G3" s="491"/>
      <c r="H3" s="492"/>
      <c r="I3" s="491"/>
    </row>
    <row r="4" spans="1:13" ht="18" customHeight="1" x14ac:dyDescent="0.2">
      <c r="A4" s="39">
        <v>1971</v>
      </c>
      <c r="B4" s="484">
        <v>2.36</v>
      </c>
      <c r="C4" s="484">
        <v>2.4</v>
      </c>
      <c r="D4" s="484">
        <v>2.5299999999999998</v>
      </c>
      <c r="E4" s="484">
        <v>3.12</v>
      </c>
      <c r="H4" s="437">
        <v>1971</v>
      </c>
    </row>
    <row r="5" spans="1:13" x14ac:dyDescent="0.2">
      <c r="A5" s="39">
        <v>1972</v>
      </c>
      <c r="B5" s="484">
        <v>2.17</v>
      </c>
      <c r="C5" s="484">
        <v>2.2200000000000002</v>
      </c>
      <c r="D5" s="484">
        <v>2.27</v>
      </c>
      <c r="E5" s="484">
        <v>2.93</v>
      </c>
      <c r="H5" s="437"/>
    </row>
    <row r="6" spans="1:13" x14ac:dyDescent="0.2">
      <c r="A6" s="39">
        <v>1973</v>
      </c>
      <c r="B6" s="484">
        <v>2</v>
      </c>
      <c r="C6" s="484">
        <v>2.0499999999999998</v>
      </c>
      <c r="D6" s="484">
        <v>2.13</v>
      </c>
      <c r="E6" s="484">
        <v>2.75</v>
      </c>
      <c r="H6" s="437"/>
    </row>
    <row r="7" spans="1:13" x14ac:dyDescent="0.2">
      <c r="A7" s="39">
        <v>1974</v>
      </c>
      <c r="B7" s="484">
        <v>1.88</v>
      </c>
      <c r="C7" s="484">
        <v>1.94</v>
      </c>
      <c r="D7" s="484">
        <v>1.97</v>
      </c>
      <c r="E7" s="484">
        <v>2.6</v>
      </c>
      <c r="H7" s="437"/>
    </row>
    <row r="8" spans="1:13" x14ac:dyDescent="0.2">
      <c r="A8" s="39">
        <v>1975</v>
      </c>
      <c r="B8" s="484">
        <v>1.77</v>
      </c>
      <c r="C8" s="484">
        <v>1.83</v>
      </c>
      <c r="D8" s="484">
        <v>1.9</v>
      </c>
      <c r="E8" s="484">
        <v>2.58</v>
      </c>
      <c r="H8" s="437"/>
    </row>
    <row r="9" spans="1:13" x14ac:dyDescent="0.2">
      <c r="A9" s="39">
        <v>1976</v>
      </c>
      <c r="B9" s="484">
        <v>1.71</v>
      </c>
      <c r="C9" s="484">
        <v>1.76</v>
      </c>
      <c r="D9" s="484">
        <v>1.8</v>
      </c>
      <c r="E9" s="484">
        <v>2.6</v>
      </c>
      <c r="H9" s="437">
        <v>1976</v>
      </c>
    </row>
    <row r="10" spans="1:13" x14ac:dyDescent="0.2">
      <c r="A10" s="39">
        <v>1977</v>
      </c>
      <c r="B10" s="484">
        <v>1.65</v>
      </c>
      <c r="C10" s="484">
        <v>1.71</v>
      </c>
      <c r="D10" s="484">
        <v>1.7</v>
      </c>
      <c r="E10" s="484">
        <v>2.58</v>
      </c>
      <c r="H10" s="437"/>
    </row>
    <row r="11" spans="1:13" x14ac:dyDescent="0.2">
      <c r="A11" s="39">
        <v>1978</v>
      </c>
      <c r="B11" s="484">
        <v>1.72</v>
      </c>
      <c r="C11" s="484">
        <v>1.79</v>
      </c>
      <c r="D11" s="484">
        <v>1.74</v>
      </c>
      <c r="E11" s="484">
        <v>2.63</v>
      </c>
      <c r="H11" s="437"/>
    </row>
    <row r="12" spans="1:13" x14ac:dyDescent="0.2">
      <c r="A12" s="39">
        <v>1979</v>
      </c>
      <c r="B12" s="484">
        <v>1.83</v>
      </c>
      <c r="C12" s="484">
        <v>1.91</v>
      </c>
      <c r="D12" s="484">
        <v>1.84</v>
      </c>
      <c r="E12" s="484">
        <v>2.7</v>
      </c>
      <c r="H12" s="437"/>
    </row>
    <row r="13" spans="1:13" x14ac:dyDescent="0.2">
      <c r="A13" s="39">
        <v>1980</v>
      </c>
      <c r="B13" s="484">
        <v>1.87</v>
      </c>
      <c r="C13" s="484">
        <v>1.95</v>
      </c>
      <c r="D13" s="484">
        <v>1.84</v>
      </c>
      <c r="E13" s="484">
        <v>2.6</v>
      </c>
      <c r="H13" s="437"/>
    </row>
    <row r="14" spans="1:13" x14ac:dyDescent="0.2">
      <c r="A14" s="39">
        <v>1981</v>
      </c>
      <c r="B14" s="484">
        <v>1.79</v>
      </c>
      <c r="C14" s="484">
        <v>1.87</v>
      </c>
      <c r="D14" s="484">
        <v>1.84</v>
      </c>
      <c r="E14" s="484">
        <v>2.59</v>
      </c>
      <c r="H14" s="437">
        <v>1981</v>
      </c>
    </row>
    <row r="15" spans="1:13" x14ac:dyDescent="0.2">
      <c r="A15" s="39">
        <v>1982</v>
      </c>
      <c r="B15" s="484">
        <v>1.76</v>
      </c>
      <c r="C15" s="484">
        <v>1.86</v>
      </c>
      <c r="D15" s="484">
        <v>1.74</v>
      </c>
      <c r="E15" s="484">
        <v>2.5299999999999998</v>
      </c>
      <c r="H15" s="437"/>
    </row>
    <row r="16" spans="1:13" x14ac:dyDescent="0.2">
      <c r="A16" s="39">
        <v>1983</v>
      </c>
      <c r="B16" s="484">
        <v>1.75</v>
      </c>
      <c r="C16" s="484">
        <v>1.83</v>
      </c>
      <c r="D16" s="484">
        <v>1.7</v>
      </c>
      <c r="E16" s="484">
        <v>2.5099999999999998</v>
      </c>
      <c r="H16" s="437"/>
    </row>
    <row r="17" spans="1:10" x14ac:dyDescent="0.2">
      <c r="A17" s="39">
        <v>1984</v>
      </c>
      <c r="B17" s="484">
        <v>1.75</v>
      </c>
      <c r="C17" s="484">
        <v>1.83</v>
      </c>
      <c r="D17" s="484">
        <v>1.68</v>
      </c>
      <c r="E17" s="484">
        <v>2.5</v>
      </c>
      <c r="H17" s="437"/>
      <c r="J17" s="490"/>
    </row>
    <row r="18" spans="1:10" x14ac:dyDescent="0.2">
      <c r="A18" s="39">
        <v>1985</v>
      </c>
      <c r="B18" s="484">
        <v>1.78</v>
      </c>
      <c r="C18" s="484">
        <v>1.86</v>
      </c>
      <c r="D18" s="484">
        <v>1.7</v>
      </c>
      <c r="E18" s="484">
        <v>2.4500000000000002</v>
      </c>
      <c r="H18" s="437"/>
    </row>
    <row r="19" spans="1:10" x14ac:dyDescent="0.2">
      <c r="A19" s="39">
        <v>1986</v>
      </c>
      <c r="B19" s="484">
        <v>1.77</v>
      </c>
      <c r="C19" s="484">
        <v>1.86</v>
      </c>
      <c r="D19" s="484">
        <v>1.67</v>
      </c>
      <c r="E19" s="484">
        <v>2.4500000000000002</v>
      </c>
      <c r="H19" s="437">
        <v>1986</v>
      </c>
    </row>
    <row r="20" spans="1:10" x14ac:dyDescent="0.2">
      <c r="A20" s="39">
        <v>1987</v>
      </c>
      <c r="B20" s="484">
        <v>1.8</v>
      </c>
      <c r="C20" s="484">
        <v>1.88</v>
      </c>
      <c r="D20" s="484">
        <v>1.68</v>
      </c>
      <c r="E20" s="484">
        <v>2.39</v>
      </c>
      <c r="H20" s="437"/>
    </row>
    <row r="21" spans="1:10" x14ac:dyDescent="0.2">
      <c r="A21" s="39">
        <v>1988</v>
      </c>
      <c r="B21" s="484">
        <v>1.82</v>
      </c>
      <c r="C21" s="484">
        <v>1.91</v>
      </c>
      <c r="D21" s="484">
        <v>1.68</v>
      </c>
      <c r="E21" s="484">
        <v>2.35</v>
      </c>
      <c r="H21" s="437"/>
    </row>
    <row r="22" spans="1:10" x14ac:dyDescent="0.2">
      <c r="A22" s="39">
        <v>1989</v>
      </c>
      <c r="B22" s="484">
        <v>1.79</v>
      </c>
      <c r="C22" s="484">
        <v>1.86</v>
      </c>
      <c r="D22" s="484">
        <v>1.61</v>
      </c>
      <c r="E22" s="484">
        <v>2.19</v>
      </c>
      <c r="H22" s="437"/>
    </row>
    <row r="23" spans="1:10" x14ac:dyDescent="0.2">
      <c r="A23" s="39">
        <v>1990</v>
      </c>
      <c r="B23" s="484">
        <v>1.84</v>
      </c>
      <c r="C23" s="484">
        <v>1.91</v>
      </c>
      <c r="D23" s="484">
        <v>1.67</v>
      </c>
      <c r="E23" s="484">
        <v>2.21</v>
      </c>
      <c r="H23" s="437"/>
    </row>
    <row r="24" spans="1:10" x14ac:dyDescent="0.2">
      <c r="A24" s="39">
        <v>1991</v>
      </c>
      <c r="B24" s="484">
        <v>1.81</v>
      </c>
      <c r="C24" s="484">
        <v>1.88</v>
      </c>
      <c r="D24" s="484">
        <v>1.7</v>
      </c>
      <c r="E24" s="484">
        <v>2.16</v>
      </c>
      <c r="H24" s="437">
        <v>1991</v>
      </c>
    </row>
    <row r="25" spans="1:10" x14ac:dyDescent="0.2">
      <c r="A25" s="39">
        <v>1992</v>
      </c>
      <c r="B25" s="484">
        <v>1.79</v>
      </c>
      <c r="C25" s="484">
        <v>1.87</v>
      </c>
      <c r="D25" s="484">
        <v>1.67</v>
      </c>
      <c r="E25" s="484">
        <v>2.08</v>
      </c>
      <c r="H25" s="437"/>
    </row>
    <row r="26" spans="1:10" x14ac:dyDescent="0.2">
      <c r="A26" s="39">
        <v>1993</v>
      </c>
      <c r="B26" s="484">
        <v>1.76</v>
      </c>
      <c r="C26" s="484">
        <v>1.84</v>
      </c>
      <c r="D26" s="484">
        <v>1.62</v>
      </c>
      <c r="E26" s="484">
        <v>2.0099999999999998</v>
      </c>
      <c r="H26" s="437"/>
    </row>
    <row r="27" spans="1:10" x14ac:dyDescent="0.2">
      <c r="A27" s="39">
        <v>1994</v>
      </c>
      <c r="B27" s="484">
        <v>1.75</v>
      </c>
      <c r="C27" s="484">
        <v>1.79</v>
      </c>
      <c r="D27" s="484">
        <v>1.58</v>
      </c>
      <c r="E27" s="484">
        <v>1.95</v>
      </c>
      <c r="H27" s="437"/>
    </row>
    <row r="28" spans="1:10" x14ac:dyDescent="0.2">
      <c r="A28" s="39">
        <v>1995</v>
      </c>
      <c r="B28" s="484">
        <v>1.72</v>
      </c>
      <c r="C28" s="484">
        <v>1.77</v>
      </c>
      <c r="D28" s="484">
        <v>1.56</v>
      </c>
      <c r="E28" s="484">
        <v>1.91</v>
      </c>
      <c r="H28" s="437"/>
    </row>
    <row r="29" spans="1:10" x14ac:dyDescent="0.2">
      <c r="A29" s="39">
        <v>1996</v>
      </c>
      <c r="B29" s="484">
        <v>1.73</v>
      </c>
      <c r="C29" s="484">
        <v>1.81</v>
      </c>
      <c r="D29" s="484">
        <v>1.56</v>
      </c>
      <c r="E29" s="484">
        <v>1.95</v>
      </c>
      <c r="H29" s="437">
        <v>1996</v>
      </c>
    </row>
    <row r="30" spans="1:10" x14ac:dyDescent="0.2">
      <c r="A30" s="39">
        <v>1997</v>
      </c>
      <c r="B30" s="484">
        <v>1.73</v>
      </c>
      <c r="C30" s="484">
        <v>1.81</v>
      </c>
      <c r="D30" s="484">
        <v>1.59</v>
      </c>
      <c r="E30" s="484">
        <v>1.93</v>
      </c>
      <c r="H30" s="437"/>
    </row>
    <row r="31" spans="1:10" x14ac:dyDescent="0.2">
      <c r="A31" s="39">
        <v>1998</v>
      </c>
      <c r="B31" s="484">
        <v>1.72</v>
      </c>
      <c r="C31" s="484">
        <v>1.78</v>
      </c>
      <c r="D31" s="484">
        <v>1.55</v>
      </c>
      <c r="E31" s="484">
        <v>1.9</v>
      </c>
      <c r="H31" s="437"/>
    </row>
    <row r="32" spans="1:10" x14ac:dyDescent="0.2">
      <c r="A32" s="39">
        <v>1999</v>
      </c>
      <c r="B32" s="484">
        <v>1.7</v>
      </c>
      <c r="C32" s="484">
        <v>1.72</v>
      </c>
      <c r="D32" s="484">
        <v>1.52</v>
      </c>
      <c r="E32" s="484">
        <v>1.86</v>
      </c>
      <c r="H32" s="437"/>
    </row>
    <row r="33" spans="1:15" x14ac:dyDescent="0.2">
      <c r="A33" s="39">
        <v>2000</v>
      </c>
      <c r="B33" s="484">
        <v>1.66</v>
      </c>
      <c r="C33" s="484">
        <v>1.68</v>
      </c>
      <c r="D33" s="484">
        <v>1.48</v>
      </c>
      <c r="E33" s="484">
        <v>1.75</v>
      </c>
      <c r="H33" s="437"/>
      <c r="I33" s="480"/>
    </row>
    <row r="34" spans="1:15" x14ac:dyDescent="0.2">
      <c r="A34" s="39">
        <v>2001</v>
      </c>
      <c r="B34" s="484">
        <v>1.64</v>
      </c>
      <c r="C34" s="484">
        <v>1.66</v>
      </c>
      <c r="D34" s="484">
        <v>1.49</v>
      </c>
      <c r="E34" s="484">
        <v>1.8</v>
      </c>
      <c r="H34" s="437">
        <v>2001</v>
      </c>
      <c r="I34" s="480"/>
    </row>
    <row r="35" spans="1:15" x14ac:dyDescent="0.2">
      <c r="A35" s="39">
        <v>2002</v>
      </c>
      <c r="B35" s="484">
        <v>1.64</v>
      </c>
      <c r="C35" s="484">
        <v>1.64</v>
      </c>
      <c r="D35" s="484">
        <v>1.47</v>
      </c>
      <c r="E35" s="484">
        <v>1.76</v>
      </c>
      <c r="F35" s="480"/>
      <c r="G35" s="480"/>
      <c r="H35" s="437"/>
      <c r="I35" s="480"/>
    </row>
    <row r="36" spans="1:15" x14ac:dyDescent="0.2">
      <c r="A36" s="39">
        <v>2003</v>
      </c>
      <c r="B36" s="484">
        <v>1.72</v>
      </c>
      <c r="C36" s="484">
        <v>1.71</v>
      </c>
      <c r="D36" s="484">
        <v>1.52</v>
      </c>
      <c r="E36" s="484">
        <v>1.79</v>
      </c>
      <c r="F36" s="480"/>
      <c r="G36" s="480"/>
      <c r="H36" s="437"/>
      <c r="I36" s="480"/>
    </row>
    <row r="37" spans="1:15" x14ac:dyDescent="0.2">
      <c r="A37" s="39">
        <v>2004</v>
      </c>
      <c r="B37" s="484">
        <v>1.77</v>
      </c>
      <c r="C37" s="484">
        <v>1.76</v>
      </c>
      <c r="D37" s="484">
        <v>1.58</v>
      </c>
      <c r="E37" s="484">
        <v>1.84</v>
      </c>
      <c r="F37" s="480"/>
      <c r="G37" s="480"/>
      <c r="H37" s="437"/>
      <c r="I37" s="480"/>
    </row>
    <row r="38" spans="1:15" x14ac:dyDescent="0.2">
      <c r="A38" s="39">
        <v>2005</v>
      </c>
      <c r="B38" s="484">
        <v>1.77</v>
      </c>
      <c r="C38" s="484">
        <v>1.78</v>
      </c>
      <c r="D38" s="484">
        <v>1.6</v>
      </c>
      <c r="E38" s="484">
        <v>1.84</v>
      </c>
      <c r="F38" s="480"/>
      <c r="G38" s="480"/>
      <c r="H38" s="437"/>
      <c r="I38" s="480"/>
    </row>
    <row r="39" spans="1:15" x14ac:dyDescent="0.2">
      <c r="A39" s="39">
        <v>2006</v>
      </c>
      <c r="B39" s="484">
        <v>1.83</v>
      </c>
      <c r="C39" s="484">
        <v>1.82</v>
      </c>
      <c r="D39" s="484">
        <v>1.64</v>
      </c>
      <c r="E39" s="484">
        <v>1.9</v>
      </c>
      <c r="F39" s="480"/>
      <c r="G39" s="480"/>
      <c r="H39" s="437">
        <v>2006</v>
      </c>
      <c r="I39" s="480"/>
    </row>
    <row r="40" spans="1:15" x14ac:dyDescent="0.2">
      <c r="A40" s="39">
        <v>2007</v>
      </c>
      <c r="B40" s="484">
        <v>1.88</v>
      </c>
      <c r="C40" s="484">
        <v>1.86</v>
      </c>
      <c r="D40" s="484">
        <v>1.7</v>
      </c>
      <c r="E40" s="484">
        <v>1.98</v>
      </c>
      <c r="H40" s="437"/>
      <c r="I40" s="480"/>
    </row>
    <row r="41" spans="1:15" x14ac:dyDescent="0.2">
      <c r="A41" s="39">
        <v>2008</v>
      </c>
      <c r="B41" s="484">
        <v>1.92</v>
      </c>
      <c r="C41" s="484">
        <v>1.91</v>
      </c>
      <c r="D41" s="484">
        <v>1.76</v>
      </c>
      <c r="E41" s="484">
        <v>2.0499999999999998</v>
      </c>
      <c r="F41" s="480"/>
      <c r="G41" s="480"/>
      <c r="H41" s="437"/>
      <c r="I41" s="480"/>
    </row>
    <row r="42" spans="1:15" s="456" customFormat="1" x14ac:dyDescent="0.2">
      <c r="A42" s="39">
        <v>2009</v>
      </c>
      <c r="B42" s="39">
        <v>1.91</v>
      </c>
      <c r="C42" s="39">
        <v>1.87</v>
      </c>
      <c r="D42" s="484">
        <v>1.73</v>
      </c>
      <c r="E42" s="39">
        <v>1.99</v>
      </c>
      <c r="F42" s="478"/>
      <c r="G42" s="478"/>
      <c r="H42" s="437"/>
      <c r="I42" s="478"/>
      <c r="J42" s="478"/>
      <c r="K42" s="478"/>
      <c r="L42" s="39"/>
      <c r="M42" s="39"/>
      <c r="N42" s="39"/>
      <c r="O42" s="39"/>
    </row>
    <row r="43" spans="1:15" x14ac:dyDescent="0.2">
      <c r="A43" s="39">
        <v>2010</v>
      </c>
      <c r="B43" s="484">
        <v>1.94</v>
      </c>
      <c r="C43" s="484">
        <v>1.92</v>
      </c>
      <c r="D43" s="484">
        <v>1.72</v>
      </c>
      <c r="E43" s="484">
        <v>2.02</v>
      </c>
      <c r="F43" s="480"/>
      <c r="G43" s="480"/>
      <c r="H43" s="437"/>
      <c r="I43" s="480"/>
    </row>
    <row r="44" spans="1:15" x14ac:dyDescent="0.2">
      <c r="A44" s="39">
        <v>2011</v>
      </c>
      <c r="B44" s="39">
        <v>1.93</v>
      </c>
      <c r="C44" s="39">
        <v>1.9</v>
      </c>
      <c r="D44" s="484">
        <v>1.69</v>
      </c>
      <c r="E44" s="39">
        <v>2.02</v>
      </c>
      <c r="G44" s="480"/>
      <c r="H44" s="437">
        <v>2011</v>
      </c>
    </row>
    <row r="45" spans="1:15" ht="13.15" customHeight="1" x14ac:dyDescent="0.2">
      <c r="A45" s="489">
        <v>2012</v>
      </c>
      <c r="B45" s="39">
        <v>1.94</v>
      </c>
      <c r="C45" s="39">
        <v>1.88</v>
      </c>
      <c r="D45" s="39">
        <v>1.67</v>
      </c>
      <c r="E45" s="39">
        <v>2.0299999999999998</v>
      </c>
      <c r="H45" s="451"/>
    </row>
    <row r="46" spans="1:15" x14ac:dyDescent="0.2">
      <c r="A46" s="39">
        <v>2013</v>
      </c>
      <c r="B46" s="39">
        <v>1.85</v>
      </c>
      <c r="C46" s="484">
        <v>1.8</v>
      </c>
      <c r="D46" s="484">
        <v>1.61</v>
      </c>
      <c r="E46" s="39">
        <v>1.96</v>
      </c>
      <c r="H46" s="437"/>
    </row>
    <row r="47" spans="1:15" x14ac:dyDescent="0.2">
      <c r="A47" s="39">
        <v>2014</v>
      </c>
      <c r="B47" s="39">
        <v>1.83</v>
      </c>
      <c r="C47" s="484">
        <v>1.78</v>
      </c>
      <c r="D47" s="484">
        <v>1.62</v>
      </c>
      <c r="E47" s="39">
        <v>1.97</v>
      </c>
      <c r="H47" s="437"/>
    </row>
    <row r="48" spans="1:15" x14ac:dyDescent="0.2">
      <c r="A48" s="430">
        <v>2015</v>
      </c>
      <c r="B48" s="430">
        <v>1.82</v>
      </c>
      <c r="C48" s="430">
        <v>1.77</v>
      </c>
      <c r="D48" s="483">
        <v>1.56</v>
      </c>
      <c r="E48" s="488">
        <v>1.96</v>
      </c>
      <c r="F48" s="480"/>
      <c r="G48" s="480"/>
      <c r="H48" s="438"/>
      <c r="I48" s="480"/>
    </row>
    <row r="49" spans="1:9" x14ac:dyDescent="0.2">
      <c r="A49" s="430">
        <v>2016</v>
      </c>
      <c r="B49" s="430">
        <v>1.81</v>
      </c>
      <c r="C49" s="430">
        <v>1.74</v>
      </c>
      <c r="D49" s="483">
        <v>1.52</v>
      </c>
      <c r="E49" s="488">
        <v>1.95</v>
      </c>
      <c r="F49" s="480"/>
      <c r="G49" s="480"/>
      <c r="H49" s="438">
        <v>2016</v>
      </c>
      <c r="I49" s="480"/>
    </row>
    <row r="50" spans="1:9" x14ac:dyDescent="0.2">
      <c r="A50" s="430">
        <v>2017</v>
      </c>
      <c r="B50" s="430">
        <v>1.76</v>
      </c>
      <c r="C50" s="430">
        <v>1.69</v>
      </c>
      <c r="D50" s="483">
        <v>1.47</v>
      </c>
      <c r="E50" s="482">
        <v>1.87</v>
      </c>
      <c r="F50" s="480"/>
      <c r="H50" s="438"/>
      <c r="I50" s="480"/>
    </row>
    <row r="51" spans="1:9" x14ac:dyDescent="0.2">
      <c r="A51" s="430">
        <v>2018</v>
      </c>
      <c r="B51" s="483">
        <v>1.7</v>
      </c>
      <c r="C51" s="430">
        <v>1.63</v>
      </c>
      <c r="D51" s="483">
        <v>1.42</v>
      </c>
      <c r="E51" s="482">
        <v>1.85</v>
      </c>
      <c r="F51" s="480"/>
      <c r="H51" s="438"/>
      <c r="I51" s="480"/>
    </row>
    <row r="52" spans="1:9" x14ac:dyDescent="0.2">
      <c r="A52" s="427">
        <v>2019</v>
      </c>
      <c r="B52" s="487">
        <v>1.66</v>
      </c>
      <c r="C52" s="487">
        <v>1.54</v>
      </c>
      <c r="D52" s="487">
        <v>1.37</v>
      </c>
      <c r="E52" s="486"/>
      <c r="F52" s="480"/>
      <c r="H52" s="438">
        <v>2019</v>
      </c>
      <c r="I52" s="480"/>
    </row>
    <row r="53" spans="1:9" x14ac:dyDescent="0.2">
      <c r="A53" s="430"/>
      <c r="B53" s="430"/>
      <c r="C53" s="430"/>
      <c r="D53" s="483"/>
      <c r="E53" s="482"/>
      <c r="F53" s="480"/>
      <c r="H53" s="438"/>
      <c r="I53" s="480"/>
    </row>
    <row r="54" spans="1:9" x14ac:dyDescent="0.2">
      <c r="A54" s="485" t="s">
        <v>2786</v>
      </c>
      <c r="B54" s="484"/>
      <c r="C54" s="430"/>
      <c r="D54" s="483"/>
      <c r="E54" s="482"/>
      <c r="F54" s="480"/>
      <c r="G54" s="480"/>
      <c r="H54" s="480"/>
      <c r="I54" s="480"/>
    </row>
    <row r="55" spans="1:9" ht="12" customHeight="1" x14ac:dyDescent="0.2">
      <c r="A55" s="1460" t="s">
        <v>16782</v>
      </c>
      <c r="B55" s="1461"/>
      <c r="C55" s="1461"/>
      <c r="D55" s="1462"/>
      <c r="E55" s="1462"/>
      <c r="F55" s="480"/>
      <c r="G55" s="480"/>
      <c r="H55" s="480"/>
      <c r="I55" s="480"/>
    </row>
    <row r="56" spans="1:9" x14ac:dyDescent="0.2">
      <c r="A56" s="1462"/>
      <c r="B56" s="1462"/>
      <c r="C56" s="1462"/>
      <c r="D56" s="1462"/>
      <c r="E56" s="1462"/>
      <c r="F56" s="480"/>
      <c r="G56" s="480"/>
      <c r="H56" s="480"/>
      <c r="I56" s="480"/>
    </row>
    <row r="57" spans="1:9" x14ac:dyDescent="0.2">
      <c r="A57" s="481"/>
      <c r="B57" s="481"/>
      <c r="C57" s="481"/>
      <c r="D57" s="481"/>
      <c r="E57" s="481"/>
      <c r="F57" s="480"/>
      <c r="G57" s="480"/>
      <c r="H57" s="480"/>
      <c r="I57" s="480"/>
    </row>
    <row r="58" spans="1:9" ht="10.5" customHeight="1" x14ac:dyDescent="0.2">
      <c r="A58" s="1459" t="s">
        <v>0</v>
      </c>
      <c r="B58" s="1459"/>
    </row>
    <row r="61" spans="1:9" x14ac:dyDescent="0.2">
      <c r="B61" s="479"/>
      <c r="C61" s="479"/>
      <c r="D61" s="479"/>
      <c r="E61" s="479"/>
    </row>
    <row r="65" spans="2:2" x14ac:dyDescent="0.2">
      <c r="B65" s="479"/>
    </row>
  </sheetData>
  <mergeCells count="4">
    <mergeCell ref="H1:I1"/>
    <mergeCell ref="A58:B58"/>
    <mergeCell ref="A55:E56"/>
    <mergeCell ref="A1:F1"/>
  </mergeCells>
  <hyperlinks>
    <hyperlink ref="H1:I1" location="Contents!A1" display="back to contents"/>
  </hyperlinks>
  <pageMargins left="0.15748031496062992" right="0.15748031496062992" top="0.98425196850393704" bottom="0.98425196850393704" header="0.51181102362204722" footer="0.51181102362204722"/>
  <pageSetup paperSize="9" scale="59" orientation="landscape" r:id="rId1"/>
  <headerFooter alignWithMargins="0">
    <oddFooter>&amp;L© Crown Copyright 2015</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sqref="A1:K1"/>
    </sheetView>
  </sheetViews>
  <sheetFormatPr defaultColWidth="9.140625" defaultRowHeight="12.75" x14ac:dyDescent="0.2"/>
  <cols>
    <col min="1" max="16384" width="9.140625" style="498"/>
  </cols>
  <sheetData>
    <row r="1" spans="1:14" ht="18" customHeight="1" x14ac:dyDescent="0.25">
      <c r="A1" s="1466" t="s">
        <v>16787</v>
      </c>
      <c r="B1" s="1466"/>
      <c r="C1" s="1466"/>
      <c r="D1" s="1466"/>
      <c r="E1" s="1466"/>
      <c r="F1" s="1466"/>
      <c r="G1" s="1466"/>
      <c r="H1" s="1466"/>
      <c r="I1" s="1466"/>
      <c r="J1" s="1466"/>
      <c r="K1" s="1466"/>
      <c r="L1" s="512"/>
      <c r="M1" s="1464" t="s">
        <v>45</v>
      </c>
      <c r="N1" s="1464"/>
    </row>
    <row r="2" spans="1:14" ht="15" customHeight="1" x14ac:dyDescent="0.25">
      <c r="A2" s="513"/>
      <c r="B2" s="513"/>
      <c r="C2" s="513"/>
      <c r="D2" s="513"/>
      <c r="E2" s="513"/>
      <c r="L2" s="512"/>
      <c r="M2" s="512"/>
    </row>
    <row r="3" spans="1:14" ht="21.75" customHeight="1" x14ac:dyDescent="0.2">
      <c r="A3" s="511" t="s">
        <v>2789</v>
      </c>
      <c r="B3" s="510" t="s">
        <v>16786</v>
      </c>
      <c r="C3" s="510" t="s">
        <v>16785</v>
      </c>
      <c r="D3" s="509"/>
    </row>
    <row r="4" spans="1:14" x14ac:dyDescent="0.2">
      <c r="A4" s="507">
        <v>1994</v>
      </c>
      <c r="B4" s="506">
        <v>1559.6</v>
      </c>
      <c r="C4" s="505">
        <v>59328</v>
      </c>
      <c r="D4" s="508"/>
      <c r="F4" s="501">
        <v>1994</v>
      </c>
    </row>
    <row r="5" spans="1:14" x14ac:dyDescent="0.2">
      <c r="A5" s="507">
        <v>1995</v>
      </c>
      <c r="B5" s="506">
        <v>1572.3</v>
      </c>
      <c r="C5" s="505">
        <v>60500</v>
      </c>
      <c r="D5" s="508"/>
      <c r="F5" s="501"/>
    </row>
    <row r="6" spans="1:14" x14ac:dyDescent="0.2">
      <c r="A6" s="507">
        <v>1996</v>
      </c>
      <c r="B6" s="506">
        <v>1564.1</v>
      </c>
      <c r="C6" s="505">
        <v>60654</v>
      </c>
      <c r="D6" s="508"/>
      <c r="F6" s="501">
        <v>1996</v>
      </c>
    </row>
    <row r="7" spans="1:14" x14ac:dyDescent="0.2">
      <c r="A7" s="507">
        <v>1997</v>
      </c>
      <c r="B7" s="506">
        <v>1527.4</v>
      </c>
      <c r="C7" s="505">
        <v>59494</v>
      </c>
      <c r="D7" s="508"/>
      <c r="F7" s="501"/>
    </row>
    <row r="8" spans="1:14" x14ac:dyDescent="0.2">
      <c r="A8" s="507">
        <v>1998</v>
      </c>
      <c r="B8" s="506">
        <v>1507.3</v>
      </c>
      <c r="C8" s="505">
        <v>59164</v>
      </c>
      <c r="D8" s="508"/>
      <c r="F8" s="501">
        <v>1998</v>
      </c>
    </row>
    <row r="9" spans="1:14" x14ac:dyDescent="0.2">
      <c r="A9" s="507">
        <v>1999</v>
      </c>
      <c r="B9" s="506">
        <v>1528.8</v>
      </c>
      <c r="C9" s="505">
        <v>60281</v>
      </c>
      <c r="D9" s="508"/>
      <c r="F9" s="501"/>
    </row>
    <row r="10" spans="1:14" x14ac:dyDescent="0.2">
      <c r="A10" s="507">
        <v>2000</v>
      </c>
      <c r="B10" s="506">
        <v>1443.5</v>
      </c>
      <c r="C10" s="505">
        <v>57799</v>
      </c>
      <c r="D10" s="508"/>
      <c r="F10" s="501">
        <v>2000</v>
      </c>
    </row>
    <row r="11" spans="1:14" x14ac:dyDescent="0.2">
      <c r="A11" s="507">
        <v>2001</v>
      </c>
      <c r="B11" s="506">
        <v>1414.6</v>
      </c>
      <c r="C11" s="505">
        <v>57382</v>
      </c>
      <c r="D11" s="508"/>
      <c r="F11" s="501"/>
    </row>
    <row r="12" spans="1:14" x14ac:dyDescent="0.2">
      <c r="A12" s="507">
        <v>2002</v>
      </c>
      <c r="B12" s="506">
        <v>1442.2</v>
      </c>
      <c r="C12" s="505">
        <v>58103</v>
      </c>
      <c r="D12" s="508"/>
      <c r="F12" s="501">
        <v>2002</v>
      </c>
    </row>
    <row r="13" spans="1:14" x14ac:dyDescent="0.2">
      <c r="A13" s="507">
        <v>2003</v>
      </c>
      <c r="B13" s="506">
        <v>1448.3</v>
      </c>
      <c r="C13" s="505">
        <v>58472</v>
      </c>
      <c r="D13" s="508"/>
      <c r="F13" s="501"/>
    </row>
    <row r="14" spans="1:14" x14ac:dyDescent="0.2">
      <c r="A14" s="507">
        <v>2004</v>
      </c>
      <c r="B14" s="506">
        <v>1374.1</v>
      </c>
      <c r="C14" s="505">
        <v>56187</v>
      </c>
      <c r="D14" s="508"/>
      <c r="F14" s="501">
        <v>2004</v>
      </c>
    </row>
    <row r="15" spans="1:14" x14ac:dyDescent="0.2">
      <c r="A15" s="507">
        <v>2005</v>
      </c>
      <c r="B15" s="506">
        <v>1341.5</v>
      </c>
      <c r="C15" s="505">
        <v>55747</v>
      </c>
      <c r="D15" s="508"/>
      <c r="F15" s="501"/>
    </row>
    <row r="16" spans="1:14" x14ac:dyDescent="0.2">
      <c r="A16" s="507">
        <v>2006</v>
      </c>
      <c r="B16" s="506">
        <v>1302.0999999999999</v>
      </c>
      <c r="C16" s="505">
        <v>55093</v>
      </c>
      <c r="D16" s="508"/>
      <c r="F16" s="501">
        <v>2006</v>
      </c>
    </row>
    <row r="17" spans="1:6" x14ac:dyDescent="0.2">
      <c r="A17" s="507">
        <v>2007</v>
      </c>
      <c r="B17" s="506">
        <v>1309</v>
      </c>
      <c r="C17" s="505">
        <v>55986</v>
      </c>
      <c r="D17" s="508"/>
      <c r="F17" s="501"/>
    </row>
    <row r="18" spans="1:6" x14ac:dyDescent="0.2">
      <c r="A18" s="507">
        <v>2008</v>
      </c>
      <c r="B18" s="506">
        <v>1286.8</v>
      </c>
      <c r="C18" s="505">
        <v>55700</v>
      </c>
      <c r="D18" s="508"/>
      <c r="F18" s="501">
        <v>2008</v>
      </c>
    </row>
    <row r="19" spans="1:6" x14ac:dyDescent="0.2">
      <c r="A19" s="507">
        <v>2009</v>
      </c>
      <c r="B19" s="506">
        <v>1224.9000000000001</v>
      </c>
      <c r="C19" s="505">
        <v>53856</v>
      </c>
      <c r="D19" s="508"/>
      <c r="F19" s="501"/>
    </row>
    <row r="20" spans="1:6" x14ac:dyDescent="0.2">
      <c r="A20" s="507">
        <v>2010</v>
      </c>
      <c r="B20" s="506">
        <v>1198.8</v>
      </c>
      <c r="C20" s="505">
        <v>53967</v>
      </c>
      <c r="D20" s="508"/>
      <c r="F20" s="501">
        <v>2010</v>
      </c>
    </row>
    <row r="21" spans="1:6" x14ac:dyDescent="0.2">
      <c r="A21" s="507">
        <v>2011</v>
      </c>
      <c r="B21" s="506">
        <v>1164.2</v>
      </c>
      <c r="C21" s="505">
        <v>53661</v>
      </c>
      <c r="D21" s="508"/>
      <c r="F21" s="501"/>
    </row>
    <row r="22" spans="1:6" x14ac:dyDescent="0.2">
      <c r="A22" s="507">
        <v>2012</v>
      </c>
      <c r="B22" s="506">
        <v>1173.4000000000001</v>
      </c>
      <c r="C22" s="505">
        <v>54937</v>
      </c>
      <c r="D22" s="508"/>
      <c r="F22" s="501">
        <v>2012</v>
      </c>
    </row>
    <row r="23" spans="1:6" x14ac:dyDescent="0.2">
      <c r="A23" s="507">
        <v>2013</v>
      </c>
      <c r="B23" s="506">
        <v>1152.3</v>
      </c>
      <c r="C23" s="505">
        <v>54700</v>
      </c>
      <c r="D23" s="508"/>
      <c r="F23" s="501"/>
    </row>
    <row r="24" spans="1:6" x14ac:dyDescent="0.2">
      <c r="A24" s="507">
        <v>2014</v>
      </c>
      <c r="B24" s="506">
        <v>1116.9000000000001</v>
      </c>
      <c r="C24" s="505">
        <v>54239</v>
      </c>
      <c r="D24" s="508"/>
      <c r="F24" s="501">
        <v>2014</v>
      </c>
    </row>
    <row r="25" spans="1:6" x14ac:dyDescent="0.2">
      <c r="A25" s="507">
        <v>2015</v>
      </c>
      <c r="B25" s="506">
        <v>1177.3</v>
      </c>
      <c r="C25" s="505">
        <v>57579</v>
      </c>
      <c r="D25" s="508"/>
      <c r="F25" s="501"/>
    </row>
    <row r="26" spans="1:6" x14ac:dyDescent="0.2">
      <c r="A26" s="507">
        <v>2016</v>
      </c>
      <c r="B26" s="506">
        <v>1136.4000000000001</v>
      </c>
      <c r="C26" s="505">
        <v>56728</v>
      </c>
      <c r="D26" s="508"/>
      <c r="F26" s="501">
        <v>2016</v>
      </c>
    </row>
    <row r="27" spans="1:6" x14ac:dyDescent="0.2">
      <c r="A27" s="507">
        <v>2017</v>
      </c>
      <c r="B27" s="506">
        <v>1142.9000000000001</v>
      </c>
      <c r="C27" s="505">
        <v>57883</v>
      </c>
      <c r="F27" s="501"/>
    </row>
    <row r="28" spans="1:6" x14ac:dyDescent="0.2">
      <c r="A28" s="507">
        <v>2018</v>
      </c>
      <c r="B28" s="506">
        <v>1139.5</v>
      </c>
      <c r="C28" s="505">
        <v>58503</v>
      </c>
      <c r="F28" s="501">
        <v>2018</v>
      </c>
    </row>
    <row r="29" spans="1:6" x14ac:dyDescent="0.2">
      <c r="A29" s="504">
        <v>2019</v>
      </c>
      <c r="B29" s="503">
        <v>1107.5999999999999</v>
      </c>
      <c r="C29" s="502">
        <v>58108</v>
      </c>
      <c r="F29" s="501"/>
    </row>
    <row r="30" spans="1:6" x14ac:dyDescent="0.2">
      <c r="B30" s="499"/>
      <c r="C30" s="499"/>
    </row>
    <row r="31" spans="1:6" ht="10.5" customHeight="1" x14ac:dyDescent="0.2">
      <c r="A31" s="1465" t="s">
        <v>0</v>
      </c>
      <c r="B31" s="1465"/>
      <c r="C31" s="500"/>
    </row>
    <row r="33" spans="2:3" x14ac:dyDescent="0.2">
      <c r="B33" s="499"/>
      <c r="C33" s="499"/>
    </row>
  </sheetData>
  <mergeCells count="3">
    <mergeCell ref="M1:N1"/>
    <mergeCell ref="A31:B31"/>
    <mergeCell ref="A1:K1"/>
  </mergeCells>
  <hyperlinks>
    <hyperlink ref="M1:N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workbookViewId="0">
      <selection sqref="A1:F1"/>
    </sheetView>
  </sheetViews>
  <sheetFormatPr defaultRowHeight="12.75" x14ac:dyDescent="0.2"/>
  <cols>
    <col min="1" max="1" width="20.7109375" customWidth="1"/>
    <col min="3" max="6" width="11.28515625" customWidth="1"/>
    <col min="7" max="7" width="9.140625" style="36"/>
  </cols>
  <sheetData>
    <row r="1" spans="1:11" ht="18" customHeight="1" x14ac:dyDescent="0.25">
      <c r="A1" s="1270" t="s">
        <v>58</v>
      </c>
      <c r="B1" s="1270"/>
      <c r="C1" s="1270"/>
      <c r="D1" s="1270"/>
      <c r="E1" s="1270"/>
      <c r="F1" s="1270"/>
      <c r="H1" s="1249" t="s">
        <v>45</v>
      </c>
      <c r="I1" s="1249"/>
    </row>
    <row r="2" spans="1:11" ht="15" customHeight="1" x14ac:dyDescent="0.2"/>
    <row r="3" spans="1:11" x14ac:dyDescent="0.2">
      <c r="A3" s="39"/>
      <c r="B3" s="55"/>
      <c r="C3" s="1275" t="s">
        <v>57</v>
      </c>
      <c r="D3" s="1275"/>
      <c r="E3" s="1275"/>
      <c r="F3" s="1275"/>
    </row>
    <row r="4" spans="1:11" x14ac:dyDescent="0.2">
      <c r="A4" s="39"/>
      <c r="B4" s="39"/>
      <c r="C4" s="1278" t="s">
        <v>56</v>
      </c>
      <c r="D4" s="1280" t="s">
        <v>55</v>
      </c>
      <c r="E4" s="1280" t="s">
        <v>54</v>
      </c>
      <c r="F4" s="1282" t="s">
        <v>53</v>
      </c>
    </row>
    <row r="5" spans="1:11" x14ac:dyDescent="0.2">
      <c r="A5" s="39"/>
      <c r="B5" s="39"/>
      <c r="C5" s="1278"/>
      <c r="D5" s="1280"/>
      <c r="E5" s="1280"/>
      <c r="F5" s="1282"/>
    </row>
    <row r="6" spans="1:11" x14ac:dyDescent="0.2">
      <c r="A6" s="39"/>
      <c r="B6" s="39"/>
      <c r="C6" s="1279"/>
      <c r="D6" s="1281"/>
      <c r="E6" s="1281"/>
      <c r="F6" s="1283"/>
    </row>
    <row r="7" spans="1:11" x14ac:dyDescent="0.2">
      <c r="A7" s="1276" t="s">
        <v>52</v>
      </c>
      <c r="B7" s="51" t="s">
        <v>49</v>
      </c>
      <c r="C7" s="49">
        <v>161</v>
      </c>
      <c r="D7" s="48">
        <v>156</v>
      </c>
      <c r="E7" s="48">
        <v>166</v>
      </c>
      <c r="F7" s="47">
        <v>4231</v>
      </c>
      <c r="H7" s="41">
        <f t="shared" ref="H7:H15" si="0">C7-D7</f>
        <v>5</v>
      </c>
      <c r="I7" s="41"/>
      <c r="J7" s="41"/>
      <c r="K7" s="40"/>
    </row>
    <row r="8" spans="1:11" x14ac:dyDescent="0.2">
      <c r="A8" s="1276"/>
      <c r="B8" s="50" t="s">
        <v>48</v>
      </c>
      <c r="C8" s="49">
        <v>136</v>
      </c>
      <c r="D8" s="48">
        <v>130</v>
      </c>
      <c r="E8" s="48">
        <v>142</v>
      </c>
      <c r="F8" s="47">
        <v>2133</v>
      </c>
      <c r="G8" s="42">
        <v>1</v>
      </c>
      <c r="H8" s="41">
        <f t="shared" si="0"/>
        <v>6</v>
      </c>
      <c r="I8" s="41"/>
      <c r="J8" s="41"/>
      <c r="K8" s="40"/>
    </row>
    <row r="9" spans="1:11" x14ac:dyDescent="0.2">
      <c r="A9" s="1276"/>
      <c r="B9" s="46" t="s">
        <v>47</v>
      </c>
      <c r="C9" s="49">
        <v>193</v>
      </c>
      <c r="D9" s="48">
        <v>185</v>
      </c>
      <c r="E9" s="48">
        <v>202</v>
      </c>
      <c r="F9" s="47">
        <v>2098</v>
      </c>
      <c r="G9" s="42">
        <v>2</v>
      </c>
      <c r="H9" s="41">
        <f t="shared" si="0"/>
        <v>8</v>
      </c>
      <c r="I9" s="41"/>
      <c r="J9" s="41"/>
      <c r="K9" s="40"/>
    </row>
    <row r="10" spans="1:11" x14ac:dyDescent="0.2">
      <c r="A10" s="1276" t="s">
        <v>51</v>
      </c>
      <c r="B10" s="51" t="s">
        <v>49</v>
      </c>
      <c r="C10" s="54">
        <v>149</v>
      </c>
      <c r="D10" s="53">
        <v>144</v>
      </c>
      <c r="E10" s="53">
        <v>154</v>
      </c>
      <c r="F10" s="52">
        <v>3915</v>
      </c>
      <c r="H10" s="41">
        <f t="shared" si="0"/>
        <v>5</v>
      </c>
      <c r="I10" s="41"/>
      <c r="J10" s="41"/>
      <c r="K10" s="40"/>
    </row>
    <row r="11" spans="1:11" x14ac:dyDescent="0.2">
      <c r="A11" s="1276"/>
      <c r="B11" s="50" t="s">
        <v>48</v>
      </c>
      <c r="C11" s="49">
        <v>125</v>
      </c>
      <c r="D11" s="48">
        <v>120</v>
      </c>
      <c r="E11" s="48">
        <v>131</v>
      </c>
      <c r="F11" s="47">
        <v>1971</v>
      </c>
      <c r="H11" s="41">
        <f t="shared" si="0"/>
        <v>5</v>
      </c>
      <c r="I11" s="41"/>
      <c r="J11" s="41"/>
      <c r="K11" s="40"/>
    </row>
    <row r="12" spans="1:11" x14ac:dyDescent="0.2">
      <c r="A12" s="1276"/>
      <c r="B12" s="46" t="s">
        <v>47</v>
      </c>
      <c r="C12" s="45">
        <v>180</v>
      </c>
      <c r="D12" s="44">
        <v>171</v>
      </c>
      <c r="E12" s="44">
        <v>188</v>
      </c>
      <c r="F12" s="43">
        <v>1944</v>
      </c>
      <c r="H12" s="41">
        <f t="shared" si="0"/>
        <v>9</v>
      </c>
      <c r="I12" s="41"/>
      <c r="J12" s="41"/>
      <c r="K12" s="40"/>
    </row>
    <row r="13" spans="1:11" x14ac:dyDescent="0.2">
      <c r="A13" s="1277" t="s">
        <v>50</v>
      </c>
      <c r="B13" s="51" t="s">
        <v>49</v>
      </c>
      <c r="C13" s="49">
        <v>1218</v>
      </c>
      <c r="D13" s="48">
        <v>1205</v>
      </c>
      <c r="E13" s="48">
        <v>1230</v>
      </c>
      <c r="F13" s="47">
        <v>32419</v>
      </c>
      <c r="H13" s="41">
        <f t="shared" si="0"/>
        <v>13</v>
      </c>
      <c r="I13" s="41"/>
      <c r="J13" s="41"/>
      <c r="K13" s="40"/>
    </row>
    <row r="14" spans="1:11" x14ac:dyDescent="0.2">
      <c r="A14" s="1277"/>
      <c r="B14" s="50" t="s">
        <v>48</v>
      </c>
      <c r="C14" s="49">
        <v>1045</v>
      </c>
      <c r="D14" s="48">
        <v>1030</v>
      </c>
      <c r="E14" s="48">
        <v>1060</v>
      </c>
      <c r="F14" s="47">
        <v>16155</v>
      </c>
      <c r="G14" s="42">
        <v>4</v>
      </c>
      <c r="H14" s="41">
        <f t="shared" si="0"/>
        <v>15</v>
      </c>
      <c r="I14" s="41"/>
      <c r="J14" s="41"/>
      <c r="K14" s="40"/>
    </row>
    <row r="15" spans="1:11" x14ac:dyDescent="0.2">
      <c r="A15" s="1277"/>
      <c r="B15" s="46" t="s">
        <v>47</v>
      </c>
      <c r="C15" s="45">
        <v>1429</v>
      </c>
      <c r="D15" s="44">
        <v>1408</v>
      </c>
      <c r="E15" s="44">
        <v>1450</v>
      </c>
      <c r="F15" s="43">
        <v>16264</v>
      </c>
      <c r="G15" s="42">
        <v>5</v>
      </c>
      <c r="H15" s="41">
        <f t="shared" si="0"/>
        <v>21</v>
      </c>
      <c r="I15" s="41"/>
      <c r="J15" s="41"/>
      <c r="K15" s="40"/>
    </row>
    <row r="16" spans="1:11" x14ac:dyDescent="0.2">
      <c r="A16" s="39"/>
      <c r="B16" s="39"/>
      <c r="C16" s="39"/>
      <c r="D16" s="39"/>
      <c r="E16" s="39"/>
      <c r="F16" s="39"/>
      <c r="H16" s="36"/>
      <c r="I16" s="36"/>
      <c r="J16" s="36"/>
    </row>
    <row r="17" spans="1:9" x14ac:dyDescent="0.2">
      <c r="A17" s="38" t="s">
        <v>0</v>
      </c>
      <c r="B17" s="38"/>
      <c r="I17" s="37"/>
    </row>
  </sheetData>
  <mergeCells count="10">
    <mergeCell ref="A1:F1"/>
    <mergeCell ref="H1:I1"/>
    <mergeCell ref="C3:F3"/>
    <mergeCell ref="A10:A12"/>
    <mergeCell ref="A13:A15"/>
    <mergeCell ref="C4:C6"/>
    <mergeCell ref="D4:D6"/>
    <mergeCell ref="E4:E6"/>
    <mergeCell ref="F4:F6"/>
    <mergeCell ref="A7:A9"/>
  </mergeCells>
  <hyperlinks>
    <hyperlink ref="H1:I1" location="Contents!A1" display="back to content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showGridLines="0" workbookViewId="0">
      <selection sqref="A1:H1"/>
    </sheetView>
  </sheetViews>
  <sheetFormatPr defaultColWidth="8.85546875" defaultRowHeight="12.75" x14ac:dyDescent="0.2"/>
  <cols>
    <col min="1" max="2" width="8.85546875" style="514"/>
    <col min="3" max="3" width="2" style="515" customWidth="1"/>
    <col min="4" max="9" width="12.7109375" style="514" customWidth="1"/>
    <col min="10" max="10" width="8.85546875" style="515"/>
    <col min="11" max="12" width="8.85546875" style="514"/>
    <col min="13" max="13" width="12.140625" style="515" customWidth="1"/>
    <col min="14" max="16384" width="8.85546875" style="514"/>
  </cols>
  <sheetData>
    <row r="1" spans="1:13" ht="18" customHeight="1" x14ac:dyDescent="0.2">
      <c r="A1" s="1470" t="s">
        <v>16921</v>
      </c>
      <c r="B1" s="1470"/>
      <c r="C1" s="1470"/>
      <c r="D1" s="1470"/>
      <c r="E1" s="1470"/>
      <c r="F1" s="1470"/>
      <c r="G1" s="1470"/>
      <c r="H1" s="1470"/>
      <c r="I1" s="529"/>
      <c r="J1" s="1471" t="s">
        <v>45</v>
      </c>
      <c r="K1" s="1471"/>
    </row>
    <row r="2" spans="1:13" ht="15" customHeight="1" x14ac:dyDescent="0.2"/>
    <row r="3" spans="1:13" ht="15" customHeight="1" x14ac:dyDescent="0.2">
      <c r="A3" s="1472" t="s">
        <v>2789</v>
      </c>
      <c r="B3" s="1472" t="s">
        <v>16920</v>
      </c>
      <c r="C3" s="1474"/>
      <c r="D3" s="1476" t="s">
        <v>16919</v>
      </c>
      <c r="E3" s="1476" t="s">
        <v>16918</v>
      </c>
      <c r="F3" s="1476" t="s">
        <v>16917</v>
      </c>
      <c r="G3" s="1476" t="s">
        <v>16916</v>
      </c>
      <c r="H3" s="1476" t="s">
        <v>16915</v>
      </c>
      <c r="I3" s="1476" t="s">
        <v>16914</v>
      </c>
    </row>
    <row r="4" spans="1:13" ht="15" customHeight="1" x14ac:dyDescent="0.2">
      <c r="A4" s="1472"/>
      <c r="B4" s="1472"/>
      <c r="C4" s="1474"/>
      <c r="D4" s="1476"/>
      <c r="E4" s="1476"/>
      <c r="F4" s="1476"/>
      <c r="G4" s="1476"/>
      <c r="H4" s="1476"/>
      <c r="I4" s="1476"/>
    </row>
    <row r="5" spans="1:13" ht="15" customHeight="1" x14ac:dyDescent="0.2">
      <c r="A5" s="1472"/>
      <c r="B5" s="1472"/>
      <c r="C5" s="1474"/>
      <c r="D5" s="1476"/>
      <c r="E5" s="1476"/>
      <c r="F5" s="1476"/>
      <c r="G5" s="1476"/>
      <c r="H5" s="1476"/>
      <c r="I5" s="1476"/>
    </row>
    <row r="6" spans="1:13" x14ac:dyDescent="0.2">
      <c r="A6" s="1473"/>
      <c r="B6" s="1473"/>
      <c r="C6" s="1475"/>
      <c r="D6" s="1477"/>
      <c r="E6" s="1477"/>
      <c r="F6" s="1477"/>
      <c r="G6" s="1477"/>
      <c r="H6" s="1477"/>
      <c r="I6" s="1477"/>
      <c r="J6" s="515" t="s">
        <v>16913</v>
      </c>
    </row>
    <row r="7" spans="1:13" x14ac:dyDescent="0.2">
      <c r="A7" s="528">
        <v>1990</v>
      </c>
      <c r="B7" s="527" t="s">
        <v>16912</v>
      </c>
      <c r="C7" s="526">
        <v>1990.4</v>
      </c>
      <c r="D7" s="525">
        <v>1386.2</v>
      </c>
      <c r="E7" s="525">
        <v>1403.6322</v>
      </c>
      <c r="F7" s="525">
        <v>1362.8842999999999</v>
      </c>
      <c r="G7" s="525">
        <v>2114.4</v>
      </c>
      <c r="H7" s="525">
        <v>2164.2901999999999</v>
      </c>
      <c r="I7" s="525">
        <v>2087.5641000000001</v>
      </c>
    </row>
    <row r="8" spans="1:13" x14ac:dyDescent="0.2">
      <c r="A8" s="1467" t="str">
        <f>LEFT(C8,4)</f>
        <v>1991</v>
      </c>
      <c r="B8" s="524" t="s">
        <v>16911</v>
      </c>
      <c r="C8" s="523">
        <v>1991.1</v>
      </c>
      <c r="D8" s="522">
        <v>1371</v>
      </c>
      <c r="E8" s="522">
        <v>1399.2592</v>
      </c>
      <c r="F8" s="522">
        <v>1362.8430000000001</v>
      </c>
      <c r="G8" s="522">
        <v>2090.5</v>
      </c>
      <c r="H8" s="522">
        <v>2155.1653000000001</v>
      </c>
      <c r="I8" s="522">
        <v>2086.9992000000002</v>
      </c>
      <c r="M8" s="515" t="s">
        <v>16910</v>
      </c>
    </row>
    <row r="9" spans="1:13" x14ac:dyDescent="0.2">
      <c r="A9" s="1468"/>
      <c r="B9" s="521" t="s">
        <v>16909</v>
      </c>
      <c r="C9" s="520">
        <v>1991.2</v>
      </c>
      <c r="D9" s="519">
        <v>1362</v>
      </c>
      <c r="E9" s="519">
        <v>1394.8861999999999</v>
      </c>
      <c r="F9" s="519">
        <v>1362.8016</v>
      </c>
      <c r="G9" s="519">
        <v>2081.6</v>
      </c>
      <c r="H9" s="519">
        <v>2146.0403999999999</v>
      </c>
      <c r="I9" s="519">
        <v>2086.4344000000001</v>
      </c>
    </row>
    <row r="10" spans="1:13" x14ac:dyDescent="0.2">
      <c r="A10" s="1468"/>
      <c r="B10" s="521" t="s">
        <v>16908</v>
      </c>
      <c r="C10" s="520">
        <v>1991.3</v>
      </c>
      <c r="D10" s="519">
        <v>1356.4</v>
      </c>
      <c r="E10" s="519">
        <v>1390.5130999999999</v>
      </c>
      <c r="F10" s="519">
        <v>1362.7601999999999</v>
      </c>
      <c r="G10" s="519">
        <v>2074.8000000000002</v>
      </c>
      <c r="H10" s="519">
        <v>2136.9153999999999</v>
      </c>
      <c r="I10" s="519">
        <v>2085.8694999999998</v>
      </c>
    </row>
    <row r="11" spans="1:13" x14ac:dyDescent="0.2">
      <c r="A11" s="1469"/>
      <c r="B11" s="518" t="s">
        <v>16907</v>
      </c>
      <c r="C11" s="517">
        <v>1991.4</v>
      </c>
      <c r="D11" s="516">
        <v>1359.8</v>
      </c>
      <c r="E11" s="516">
        <v>1386.1401000000001</v>
      </c>
      <c r="F11" s="516">
        <v>1362.7189000000001</v>
      </c>
      <c r="G11" s="516">
        <v>2077</v>
      </c>
      <c r="H11" s="516">
        <v>2127.7905000000001</v>
      </c>
      <c r="I11" s="516">
        <v>2085.3045999999999</v>
      </c>
    </row>
    <row r="12" spans="1:13" x14ac:dyDescent="0.2">
      <c r="A12" s="1467" t="str">
        <f>LEFT(C12,4)</f>
        <v>1992</v>
      </c>
      <c r="B12" s="524" t="s">
        <v>16906</v>
      </c>
      <c r="C12" s="523">
        <v>1992.1</v>
      </c>
      <c r="D12" s="522">
        <v>1358.6</v>
      </c>
      <c r="E12" s="522">
        <v>1381.7671</v>
      </c>
      <c r="F12" s="522">
        <v>1362.6775</v>
      </c>
      <c r="G12" s="522">
        <v>2084.4</v>
      </c>
      <c r="H12" s="522">
        <v>2118.6655999999998</v>
      </c>
      <c r="I12" s="522">
        <v>2084.7397999999998</v>
      </c>
    </row>
    <row r="13" spans="1:13" x14ac:dyDescent="0.2">
      <c r="A13" s="1468"/>
      <c r="B13" s="521" t="s">
        <v>16905</v>
      </c>
      <c r="C13" s="520">
        <v>1992.2</v>
      </c>
      <c r="D13" s="519">
        <v>1349.8</v>
      </c>
      <c r="E13" s="519">
        <v>1377.3941</v>
      </c>
      <c r="F13" s="519">
        <v>1362.6360999999999</v>
      </c>
      <c r="G13" s="519">
        <v>2067.3000000000002</v>
      </c>
      <c r="H13" s="519">
        <v>2109.5407</v>
      </c>
      <c r="I13" s="519">
        <v>2084.1749</v>
      </c>
    </row>
    <row r="14" spans="1:13" x14ac:dyDescent="0.2">
      <c r="A14" s="1468"/>
      <c r="B14" s="521" t="s">
        <v>16904</v>
      </c>
      <c r="C14" s="520">
        <v>1992.3</v>
      </c>
      <c r="D14" s="519">
        <v>1354.1</v>
      </c>
      <c r="E14" s="519">
        <v>1373.021</v>
      </c>
      <c r="F14" s="519">
        <v>1362.5947000000001</v>
      </c>
      <c r="G14" s="519">
        <v>2076.6999999999998</v>
      </c>
      <c r="H14" s="519">
        <v>2100.4158000000002</v>
      </c>
      <c r="I14" s="519">
        <v>2083.6100999999999</v>
      </c>
    </row>
    <row r="15" spans="1:13" x14ac:dyDescent="0.2">
      <c r="A15" s="1469"/>
      <c r="B15" s="518" t="s">
        <v>16903</v>
      </c>
      <c r="C15" s="517">
        <v>1992.4</v>
      </c>
      <c r="D15" s="516">
        <v>1341.6</v>
      </c>
      <c r="E15" s="516">
        <v>1368.6479999999999</v>
      </c>
      <c r="F15" s="516">
        <v>1362.5534</v>
      </c>
      <c r="G15" s="516">
        <v>2077.8000000000002</v>
      </c>
      <c r="H15" s="516">
        <v>2091.2909</v>
      </c>
      <c r="I15" s="516">
        <v>2083.0452</v>
      </c>
    </row>
    <row r="16" spans="1:13" x14ac:dyDescent="0.2">
      <c r="A16" s="1467" t="str">
        <f>LEFT(C16,4)</f>
        <v>1993</v>
      </c>
      <c r="B16" s="524" t="s">
        <v>16902</v>
      </c>
      <c r="C16" s="523">
        <v>1993.1</v>
      </c>
      <c r="D16" s="522">
        <v>1345.7</v>
      </c>
      <c r="E16" s="522">
        <v>1364.2750000000001</v>
      </c>
      <c r="F16" s="522">
        <v>1362.5119999999999</v>
      </c>
      <c r="G16" s="522">
        <v>2071.5</v>
      </c>
      <c r="H16" s="522">
        <v>2082.1659</v>
      </c>
      <c r="I16" s="522">
        <v>2082.4803000000002</v>
      </c>
      <c r="J16" s="515">
        <f>I16</f>
        <v>2082.4803000000002</v>
      </c>
      <c r="M16" s="515" t="s">
        <v>16901</v>
      </c>
    </row>
    <row r="17" spans="1:13" x14ac:dyDescent="0.2">
      <c r="A17" s="1468"/>
      <c r="B17" s="521" t="s">
        <v>16900</v>
      </c>
      <c r="C17" s="520">
        <v>1993.2</v>
      </c>
      <c r="D17" s="519">
        <v>1360</v>
      </c>
      <c r="E17" s="519">
        <v>1359.902</v>
      </c>
      <c r="F17" s="519">
        <v>1362.4706000000001</v>
      </c>
      <c r="G17" s="519">
        <v>2096.5</v>
      </c>
      <c r="H17" s="519">
        <v>2073.0410000000002</v>
      </c>
      <c r="I17" s="519">
        <v>2081.9155000000001</v>
      </c>
      <c r="J17" s="515">
        <f>I17</f>
        <v>2081.9155000000001</v>
      </c>
    </row>
    <row r="18" spans="1:13" x14ac:dyDescent="0.2">
      <c r="A18" s="1468"/>
      <c r="B18" s="521" t="s">
        <v>16899</v>
      </c>
      <c r="C18" s="520">
        <v>1993.3</v>
      </c>
      <c r="D18" s="519">
        <v>1364.8</v>
      </c>
      <c r="E18" s="519">
        <v>1355.529</v>
      </c>
      <c r="F18" s="519">
        <v>1362.4293</v>
      </c>
      <c r="G18" s="519">
        <v>2097.3000000000002</v>
      </c>
      <c r="H18" s="519">
        <v>2063.9160999999999</v>
      </c>
      <c r="I18" s="519">
        <v>2081.3506000000002</v>
      </c>
      <c r="J18" s="515">
        <f>I18</f>
        <v>2081.3506000000002</v>
      </c>
    </row>
    <row r="19" spans="1:13" x14ac:dyDescent="0.2">
      <c r="A19" s="1469"/>
      <c r="B19" s="518" t="s">
        <v>16898</v>
      </c>
      <c r="C19" s="517">
        <v>1993.4</v>
      </c>
      <c r="D19" s="516">
        <v>1418.1</v>
      </c>
      <c r="E19" s="516">
        <v>1351.1559</v>
      </c>
      <c r="F19" s="516">
        <v>1361.9612</v>
      </c>
      <c r="G19" s="516">
        <v>2155.1999999999998</v>
      </c>
      <c r="H19" s="516">
        <v>2054.7912000000001</v>
      </c>
      <c r="I19" s="516">
        <v>2078.6941999999999</v>
      </c>
      <c r="J19" s="515">
        <f>I19</f>
        <v>2078.6941999999999</v>
      </c>
    </row>
    <row r="20" spans="1:13" x14ac:dyDescent="0.2">
      <c r="A20" s="1467" t="str">
        <f>LEFT(C20,4)</f>
        <v>1994</v>
      </c>
      <c r="B20" s="524" t="s">
        <v>16897</v>
      </c>
      <c r="C20" s="523">
        <v>19941</v>
      </c>
      <c r="D20" s="522">
        <v>1405.9</v>
      </c>
      <c r="E20" s="522">
        <v>1346.7828999999999</v>
      </c>
      <c r="F20" s="522">
        <v>1357.3903</v>
      </c>
      <c r="G20" s="522">
        <v>2139.6</v>
      </c>
      <c r="H20" s="522">
        <v>2045.6663000000001</v>
      </c>
      <c r="I20" s="522">
        <v>2069.0329999999999</v>
      </c>
    </row>
    <row r="21" spans="1:13" x14ac:dyDescent="0.2">
      <c r="A21" s="1468"/>
      <c r="B21" s="521" t="s">
        <v>16896</v>
      </c>
      <c r="C21" s="520">
        <v>1994.2</v>
      </c>
      <c r="D21" s="519">
        <v>1379.6</v>
      </c>
      <c r="E21" s="519">
        <v>1342.4099000000001</v>
      </c>
      <c r="F21" s="519">
        <v>1352.8194000000001</v>
      </c>
      <c r="G21" s="519">
        <v>2106.9</v>
      </c>
      <c r="H21" s="519">
        <v>2036.5414000000001</v>
      </c>
      <c r="I21" s="519">
        <v>2059.3717000000001</v>
      </c>
    </row>
    <row r="22" spans="1:13" x14ac:dyDescent="0.2">
      <c r="A22" s="1468"/>
      <c r="B22" s="521" t="s">
        <v>16895</v>
      </c>
      <c r="C22" s="520">
        <v>1994.3</v>
      </c>
      <c r="D22" s="519">
        <v>1375.9</v>
      </c>
      <c r="E22" s="519">
        <v>1338.0369000000001</v>
      </c>
      <c r="F22" s="519">
        <v>1348.2485999999999</v>
      </c>
      <c r="G22" s="519">
        <v>2077.1999999999998</v>
      </c>
      <c r="H22" s="519">
        <v>2027.4164000000001</v>
      </c>
      <c r="I22" s="519">
        <v>2049.7105000000001</v>
      </c>
    </row>
    <row r="23" spans="1:13" x14ac:dyDescent="0.2">
      <c r="A23" s="1469"/>
      <c r="B23" s="518" t="s">
        <v>16894</v>
      </c>
      <c r="C23" s="517">
        <v>1994.4</v>
      </c>
      <c r="D23" s="516">
        <v>1300.4000000000001</v>
      </c>
      <c r="E23" s="516">
        <v>1333.6638</v>
      </c>
      <c r="F23" s="516">
        <v>1343.6777</v>
      </c>
      <c r="G23" s="516">
        <v>1974</v>
      </c>
      <c r="H23" s="516">
        <v>2018.2915</v>
      </c>
      <c r="I23" s="516">
        <v>2040.0492999999999</v>
      </c>
    </row>
    <row r="24" spans="1:13" x14ac:dyDescent="0.2">
      <c r="A24" s="1467" t="str">
        <f>LEFT(C24,4)</f>
        <v>1995</v>
      </c>
      <c r="B24" s="524" t="s">
        <v>16893</v>
      </c>
      <c r="C24" s="523">
        <v>1995.1</v>
      </c>
      <c r="D24" s="522">
        <v>1297.0999999999999</v>
      </c>
      <c r="E24" s="522">
        <v>1329.2908</v>
      </c>
      <c r="F24" s="522">
        <v>1339.1068</v>
      </c>
      <c r="G24" s="522">
        <v>1966.1</v>
      </c>
      <c r="H24" s="522">
        <v>2009.1666</v>
      </c>
      <c r="I24" s="522">
        <v>2030.3880999999999</v>
      </c>
      <c r="M24" s="515" t="s">
        <v>16892</v>
      </c>
    </row>
    <row r="25" spans="1:13" x14ac:dyDescent="0.2">
      <c r="A25" s="1468"/>
      <c r="B25" s="521" t="s">
        <v>16891</v>
      </c>
      <c r="C25" s="520">
        <v>1995.2</v>
      </c>
      <c r="D25" s="519">
        <v>1306.9000000000001</v>
      </c>
      <c r="E25" s="519">
        <v>1324.9177999999999</v>
      </c>
      <c r="F25" s="519">
        <v>1334.5359000000001</v>
      </c>
      <c r="G25" s="519">
        <v>1955</v>
      </c>
      <c r="H25" s="519">
        <v>2000.0417</v>
      </c>
      <c r="I25" s="519">
        <v>2020.7268999999999</v>
      </c>
    </row>
    <row r="26" spans="1:13" x14ac:dyDescent="0.2">
      <c r="A26" s="1468"/>
      <c r="B26" s="521" t="s">
        <v>16890</v>
      </c>
      <c r="C26" s="520">
        <v>1995.3</v>
      </c>
      <c r="D26" s="519">
        <v>1290.5999999999999</v>
      </c>
      <c r="E26" s="519">
        <v>1320.5447999999999</v>
      </c>
      <c r="F26" s="519">
        <v>1329.9650999999999</v>
      </c>
      <c r="G26" s="519">
        <v>1952.1</v>
      </c>
      <c r="H26" s="519">
        <v>1990.9168</v>
      </c>
      <c r="I26" s="519">
        <v>2011.0655999999999</v>
      </c>
    </row>
    <row r="27" spans="1:13" x14ac:dyDescent="0.2">
      <c r="A27" s="1469"/>
      <c r="B27" s="518" t="s">
        <v>16889</v>
      </c>
      <c r="C27" s="517">
        <v>1995.4</v>
      </c>
      <c r="D27" s="516">
        <v>1318.1</v>
      </c>
      <c r="E27" s="516">
        <v>1316.1717000000001</v>
      </c>
      <c r="F27" s="516">
        <v>1325.3942</v>
      </c>
      <c r="G27" s="516">
        <v>1978.8</v>
      </c>
      <c r="H27" s="516">
        <v>1981.7918999999999</v>
      </c>
      <c r="I27" s="516">
        <v>2001.4043999999999</v>
      </c>
    </row>
    <row r="28" spans="1:13" x14ac:dyDescent="0.2">
      <c r="A28" s="1467" t="str">
        <f>LEFT(C28,4)</f>
        <v>1996</v>
      </c>
      <c r="B28" s="524" t="s">
        <v>16888</v>
      </c>
      <c r="C28" s="523">
        <v>1996.1</v>
      </c>
      <c r="D28" s="522">
        <v>1331.4</v>
      </c>
      <c r="E28" s="522">
        <v>1311.7987000000001</v>
      </c>
      <c r="F28" s="522">
        <v>1320.8233</v>
      </c>
      <c r="G28" s="522">
        <v>1999.1</v>
      </c>
      <c r="H28" s="522">
        <v>1972.6669999999999</v>
      </c>
      <c r="I28" s="522">
        <v>1991.7431999999999</v>
      </c>
    </row>
    <row r="29" spans="1:13" x14ac:dyDescent="0.2">
      <c r="A29" s="1468"/>
      <c r="B29" s="521" t="s">
        <v>16887</v>
      </c>
      <c r="C29" s="520">
        <v>1996.2</v>
      </c>
      <c r="D29" s="519">
        <v>1315.4</v>
      </c>
      <c r="E29" s="519">
        <v>1307.4257</v>
      </c>
      <c r="F29" s="519">
        <v>1316.2525000000001</v>
      </c>
      <c r="G29" s="519">
        <v>1999.1</v>
      </c>
      <c r="H29" s="519">
        <v>1963.5419999999999</v>
      </c>
      <c r="I29" s="519">
        <v>1982.0820000000001</v>
      </c>
    </row>
    <row r="30" spans="1:13" x14ac:dyDescent="0.2">
      <c r="A30" s="1468"/>
      <c r="B30" s="521" t="s">
        <v>16886</v>
      </c>
      <c r="C30" s="520">
        <v>1996.3</v>
      </c>
      <c r="D30" s="519">
        <v>1313.5</v>
      </c>
      <c r="E30" s="519">
        <v>1303.0527</v>
      </c>
      <c r="F30" s="519">
        <v>1311.6815999999999</v>
      </c>
      <c r="G30" s="519">
        <v>2008.3</v>
      </c>
      <c r="H30" s="519">
        <v>1954.4170999999999</v>
      </c>
      <c r="I30" s="519">
        <v>1972.4208000000001</v>
      </c>
    </row>
    <row r="31" spans="1:13" x14ac:dyDescent="0.2">
      <c r="A31" s="1469"/>
      <c r="B31" s="518" t="s">
        <v>16885</v>
      </c>
      <c r="C31" s="517">
        <v>1996.4</v>
      </c>
      <c r="D31" s="516">
        <v>1298.3</v>
      </c>
      <c r="E31" s="516">
        <v>1298.6796999999999</v>
      </c>
      <c r="F31" s="516">
        <v>1307.1107</v>
      </c>
      <c r="G31" s="516">
        <v>1987.5</v>
      </c>
      <c r="H31" s="516">
        <v>1945.2922000000001</v>
      </c>
      <c r="I31" s="516">
        <v>1962.7594999999999</v>
      </c>
    </row>
    <row r="32" spans="1:13" x14ac:dyDescent="0.2">
      <c r="A32" s="1467" t="str">
        <f>LEFT(C32,4)</f>
        <v>1997</v>
      </c>
      <c r="B32" s="524" t="s">
        <v>16884</v>
      </c>
      <c r="C32" s="523">
        <v>1997.1</v>
      </c>
      <c r="D32" s="522">
        <v>1298.3</v>
      </c>
      <c r="E32" s="522">
        <v>1294.3065999999999</v>
      </c>
      <c r="F32" s="522">
        <v>1302.5398</v>
      </c>
      <c r="G32" s="522">
        <v>1955.8</v>
      </c>
      <c r="H32" s="522">
        <v>1936.1673000000001</v>
      </c>
      <c r="I32" s="522">
        <v>1953.0983000000001</v>
      </c>
      <c r="M32" s="515" t="s">
        <v>16883</v>
      </c>
    </row>
    <row r="33" spans="1:13" x14ac:dyDescent="0.2">
      <c r="A33" s="1468"/>
      <c r="B33" s="521" t="s">
        <v>16882</v>
      </c>
      <c r="C33" s="520">
        <v>1997.2</v>
      </c>
      <c r="D33" s="519">
        <v>1300.7</v>
      </c>
      <c r="E33" s="519">
        <v>1289.9336000000001</v>
      </c>
      <c r="F33" s="519">
        <v>1297.9690000000001</v>
      </c>
      <c r="G33" s="519">
        <v>1947</v>
      </c>
      <c r="H33" s="519">
        <v>1927.0424</v>
      </c>
      <c r="I33" s="519">
        <v>1943.4371000000001</v>
      </c>
    </row>
    <row r="34" spans="1:13" x14ac:dyDescent="0.2">
      <c r="A34" s="1468"/>
      <c r="B34" s="521" t="s">
        <v>16881</v>
      </c>
      <c r="C34" s="520">
        <v>1997.3</v>
      </c>
      <c r="D34" s="519">
        <v>1295.2</v>
      </c>
      <c r="E34" s="519">
        <v>1285.5606</v>
      </c>
      <c r="F34" s="519">
        <v>1293.3981000000001</v>
      </c>
      <c r="G34" s="519">
        <v>1917.5</v>
      </c>
      <c r="H34" s="519">
        <v>1917.9175</v>
      </c>
      <c r="I34" s="519">
        <v>1933.7759000000001</v>
      </c>
    </row>
    <row r="35" spans="1:13" x14ac:dyDescent="0.2">
      <c r="A35" s="1469"/>
      <c r="B35" s="518" t="s">
        <v>16880</v>
      </c>
      <c r="C35" s="517">
        <v>1997.4</v>
      </c>
      <c r="D35" s="516">
        <v>1281.8</v>
      </c>
      <c r="E35" s="516">
        <v>1281.1876</v>
      </c>
      <c r="F35" s="516">
        <v>1288.8271999999999</v>
      </c>
      <c r="G35" s="516">
        <v>1903.7</v>
      </c>
      <c r="H35" s="516">
        <v>1908.7925</v>
      </c>
      <c r="I35" s="516">
        <v>1924.1147000000001</v>
      </c>
    </row>
    <row r="36" spans="1:13" x14ac:dyDescent="0.2">
      <c r="A36" s="1467" t="str">
        <f>LEFT(C36,4)</f>
        <v>1998</v>
      </c>
      <c r="B36" s="524" t="s">
        <v>16879</v>
      </c>
      <c r="C36" s="523">
        <v>1998.1</v>
      </c>
      <c r="D36" s="522">
        <v>1257.5</v>
      </c>
      <c r="E36" s="522">
        <v>1276.8145</v>
      </c>
      <c r="F36" s="522">
        <v>1284.2564</v>
      </c>
      <c r="G36" s="522">
        <v>1879.2</v>
      </c>
      <c r="H36" s="522">
        <v>1899.6676</v>
      </c>
      <c r="I36" s="522">
        <v>1914.4534000000001</v>
      </c>
    </row>
    <row r="37" spans="1:13" x14ac:dyDescent="0.2">
      <c r="A37" s="1468"/>
      <c r="B37" s="521" t="s">
        <v>16878</v>
      </c>
      <c r="C37" s="520">
        <v>1998.2</v>
      </c>
      <c r="D37" s="519">
        <v>1258.5999999999999</v>
      </c>
      <c r="E37" s="519">
        <v>1272.4414999999999</v>
      </c>
      <c r="F37" s="519">
        <v>1279.6855</v>
      </c>
      <c r="G37" s="519">
        <v>1873.7</v>
      </c>
      <c r="H37" s="519">
        <v>1890.5427</v>
      </c>
      <c r="I37" s="519">
        <v>1904.7922000000001</v>
      </c>
    </row>
    <row r="38" spans="1:13" x14ac:dyDescent="0.2">
      <c r="A38" s="1468"/>
      <c r="B38" s="521" t="s">
        <v>16877</v>
      </c>
      <c r="C38" s="520">
        <v>1998.3</v>
      </c>
      <c r="D38" s="519">
        <v>1263.7</v>
      </c>
      <c r="E38" s="519">
        <v>1268.0685000000001</v>
      </c>
      <c r="F38" s="519">
        <v>1275.1146000000001</v>
      </c>
      <c r="G38" s="519">
        <v>1880.7</v>
      </c>
      <c r="H38" s="519">
        <v>1881.4177999999999</v>
      </c>
      <c r="I38" s="519">
        <v>1895.1310000000001</v>
      </c>
    </row>
    <row r="39" spans="1:13" x14ac:dyDescent="0.2">
      <c r="A39" s="1469"/>
      <c r="B39" s="518" t="s">
        <v>16876</v>
      </c>
      <c r="C39" s="517">
        <v>1998.4</v>
      </c>
      <c r="D39" s="516">
        <v>1269.2</v>
      </c>
      <c r="E39" s="516">
        <v>1263.6955</v>
      </c>
      <c r="F39" s="516">
        <v>1270.5436999999999</v>
      </c>
      <c r="G39" s="516">
        <v>1866.6</v>
      </c>
      <c r="H39" s="516">
        <v>1872.2928999999999</v>
      </c>
      <c r="I39" s="516">
        <v>1885.4698000000001</v>
      </c>
    </row>
    <row r="40" spans="1:13" x14ac:dyDescent="0.2">
      <c r="A40" s="1467" t="str">
        <f>LEFT(C40,4)</f>
        <v>1999</v>
      </c>
      <c r="B40" s="524" t="s">
        <v>16875</v>
      </c>
      <c r="C40" s="523">
        <v>1999.1</v>
      </c>
      <c r="D40" s="522">
        <v>1311.4</v>
      </c>
      <c r="E40" s="522">
        <v>1259.3225</v>
      </c>
      <c r="F40" s="522">
        <v>1265.9729</v>
      </c>
      <c r="G40" s="522">
        <v>1933.5</v>
      </c>
      <c r="H40" s="522">
        <v>1863.1679999999999</v>
      </c>
      <c r="I40" s="522">
        <v>1875.8086000000001</v>
      </c>
      <c r="M40" s="515" t="s">
        <v>16874</v>
      </c>
    </row>
    <row r="41" spans="1:13" x14ac:dyDescent="0.2">
      <c r="A41" s="1468"/>
      <c r="B41" s="521" t="s">
        <v>16873</v>
      </c>
      <c r="C41" s="520">
        <v>1999.2</v>
      </c>
      <c r="D41" s="519">
        <v>1293.5999999999999</v>
      </c>
      <c r="E41" s="519">
        <v>1254.9494</v>
      </c>
      <c r="F41" s="519">
        <v>1261.402</v>
      </c>
      <c r="G41" s="519">
        <v>1898.9</v>
      </c>
      <c r="H41" s="519">
        <v>1854.0431000000001</v>
      </c>
      <c r="I41" s="519">
        <v>1866.1473000000001</v>
      </c>
    </row>
    <row r="42" spans="1:13" x14ac:dyDescent="0.2">
      <c r="A42" s="1468"/>
      <c r="B42" s="521" t="s">
        <v>16872</v>
      </c>
      <c r="C42" s="520">
        <v>1999.3</v>
      </c>
      <c r="D42" s="519">
        <v>1284.3</v>
      </c>
      <c r="E42" s="519">
        <v>1250.5763999999999</v>
      </c>
      <c r="F42" s="519">
        <v>1256.8311000000001</v>
      </c>
      <c r="G42" s="519">
        <v>1875.1</v>
      </c>
      <c r="H42" s="519">
        <v>1844.9181000000001</v>
      </c>
      <c r="I42" s="519">
        <v>1856.4861000000001</v>
      </c>
    </row>
    <row r="43" spans="1:13" x14ac:dyDescent="0.2">
      <c r="A43" s="1469"/>
      <c r="B43" s="518" t="s">
        <v>16871</v>
      </c>
      <c r="C43" s="517">
        <v>1999.4</v>
      </c>
      <c r="D43" s="516">
        <v>1287.9000000000001</v>
      </c>
      <c r="E43" s="516">
        <v>1246.2034000000001</v>
      </c>
      <c r="F43" s="516">
        <v>1252.2602999999999</v>
      </c>
      <c r="G43" s="516">
        <v>1889.9</v>
      </c>
      <c r="H43" s="516">
        <v>1835.7932000000001</v>
      </c>
      <c r="I43" s="516">
        <v>1846.8249000000001</v>
      </c>
    </row>
    <row r="44" spans="1:13" x14ac:dyDescent="0.2">
      <c r="A44" s="1467" t="str">
        <f>LEFT(C44,4)</f>
        <v>2000</v>
      </c>
      <c r="B44" s="524" t="s">
        <v>16870</v>
      </c>
      <c r="C44" s="523">
        <v>2000.1</v>
      </c>
      <c r="D44" s="522">
        <v>1271.4000000000001</v>
      </c>
      <c r="E44" s="522">
        <v>1241.8304000000001</v>
      </c>
      <c r="F44" s="522">
        <v>1247.6894</v>
      </c>
      <c r="G44" s="522">
        <v>1858.2</v>
      </c>
      <c r="H44" s="522">
        <v>1826.6683</v>
      </c>
      <c r="I44" s="522">
        <v>1837.1637000000001</v>
      </c>
    </row>
    <row r="45" spans="1:13" x14ac:dyDescent="0.2">
      <c r="A45" s="1468"/>
      <c r="B45" s="521" t="s">
        <v>16869</v>
      </c>
      <c r="C45" s="520">
        <v>2000.2</v>
      </c>
      <c r="D45" s="519">
        <v>1266.3</v>
      </c>
      <c r="E45" s="519">
        <v>1237.4573</v>
      </c>
      <c r="F45" s="519">
        <v>1243.1185</v>
      </c>
      <c r="G45" s="519">
        <v>1853</v>
      </c>
      <c r="H45" s="519">
        <v>1817.5434</v>
      </c>
      <c r="I45" s="519">
        <v>1827.5025000000001</v>
      </c>
    </row>
    <row r="46" spans="1:13" x14ac:dyDescent="0.2">
      <c r="A46" s="1468"/>
      <c r="B46" s="521" t="s">
        <v>16868</v>
      </c>
      <c r="C46" s="520">
        <v>2000.3</v>
      </c>
      <c r="D46" s="519">
        <v>1255.7</v>
      </c>
      <c r="E46" s="519">
        <v>1233.0843</v>
      </c>
      <c r="F46" s="519">
        <v>1238.5476000000001</v>
      </c>
      <c r="G46" s="519">
        <v>1824.3</v>
      </c>
      <c r="H46" s="519">
        <v>1808.4185</v>
      </c>
      <c r="I46" s="519">
        <v>1817.8412000000001</v>
      </c>
    </row>
    <row r="47" spans="1:13" x14ac:dyDescent="0.2">
      <c r="A47" s="1469"/>
      <c r="B47" s="518" t="s">
        <v>16867</v>
      </c>
      <c r="C47" s="517">
        <v>2000.4</v>
      </c>
      <c r="D47" s="516">
        <v>1218.3</v>
      </c>
      <c r="E47" s="516">
        <v>1228.7112999999999</v>
      </c>
      <c r="F47" s="516">
        <v>1233.9767999999999</v>
      </c>
      <c r="G47" s="516">
        <v>1776.5</v>
      </c>
      <c r="H47" s="516">
        <v>1799.2936</v>
      </c>
      <c r="I47" s="516">
        <v>1808.18</v>
      </c>
    </row>
    <row r="48" spans="1:13" x14ac:dyDescent="0.2">
      <c r="A48" s="1467" t="str">
        <f>LEFT(C48,4)</f>
        <v>2001</v>
      </c>
      <c r="B48" s="524" t="s">
        <v>16866</v>
      </c>
      <c r="C48" s="523">
        <v>2001.1</v>
      </c>
      <c r="D48" s="522">
        <v>1184.0999999999999</v>
      </c>
      <c r="E48" s="522">
        <v>1224.3382999999999</v>
      </c>
      <c r="F48" s="522">
        <v>1229.4059</v>
      </c>
      <c r="G48" s="522">
        <v>1733.1</v>
      </c>
      <c r="H48" s="522">
        <v>1790.1686</v>
      </c>
      <c r="I48" s="522">
        <v>1798.5188000000001</v>
      </c>
      <c r="M48" s="515" t="s">
        <v>16865</v>
      </c>
    </row>
    <row r="49" spans="1:13" x14ac:dyDescent="0.2">
      <c r="A49" s="1468"/>
      <c r="B49" s="521" t="s">
        <v>16864</v>
      </c>
      <c r="C49" s="520">
        <v>2001.2</v>
      </c>
      <c r="D49" s="519">
        <v>1183.0999999999999</v>
      </c>
      <c r="E49" s="519">
        <v>1219.9652000000001</v>
      </c>
      <c r="F49" s="519">
        <v>1224.835</v>
      </c>
      <c r="G49" s="519">
        <v>1725.4</v>
      </c>
      <c r="H49" s="519">
        <v>1781.0436999999999</v>
      </c>
      <c r="I49" s="519">
        <v>1788.8576</v>
      </c>
    </row>
    <row r="50" spans="1:13" x14ac:dyDescent="0.2">
      <c r="A50" s="1468"/>
      <c r="B50" s="521" t="s">
        <v>16863</v>
      </c>
      <c r="C50" s="520">
        <v>2001.3</v>
      </c>
      <c r="D50" s="519">
        <v>1184.5</v>
      </c>
      <c r="E50" s="519">
        <v>1215.5922</v>
      </c>
      <c r="F50" s="519">
        <v>1220.2642000000001</v>
      </c>
      <c r="G50" s="519">
        <v>1740.1</v>
      </c>
      <c r="H50" s="519">
        <v>1771.9187999999999</v>
      </c>
      <c r="I50" s="519">
        <v>1779.1964</v>
      </c>
    </row>
    <row r="51" spans="1:13" x14ac:dyDescent="0.2">
      <c r="A51" s="1469"/>
      <c r="B51" s="518" t="s">
        <v>16862</v>
      </c>
      <c r="C51" s="517">
        <v>2001.4</v>
      </c>
      <c r="D51" s="516">
        <v>1196.2</v>
      </c>
      <c r="E51" s="516">
        <v>1211.2192</v>
      </c>
      <c r="F51" s="516">
        <v>1215.6932999999999</v>
      </c>
      <c r="G51" s="516">
        <v>1736</v>
      </c>
      <c r="H51" s="516">
        <v>1762.7938999999999</v>
      </c>
      <c r="I51" s="516">
        <v>1769.5351000000001</v>
      </c>
    </row>
    <row r="52" spans="1:13" x14ac:dyDescent="0.2">
      <c r="A52" s="1467" t="str">
        <f>LEFT(C52,4)</f>
        <v>2002</v>
      </c>
      <c r="B52" s="524" t="s">
        <v>16861</v>
      </c>
      <c r="C52" s="523">
        <v>2002.1</v>
      </c>
      <c r="D52" s="522">
        <v>1184.5999999999999</v>
      </c>
      <c r="E52" s="522">
        <v>1206.8462</v>
      </c>
      <c r="F52" s="522">
        <v>1211.1224</v>
      </c>
      <c r="G52" s="522">
        <v>1711.9</v>
      </c>
      <c r="H52" s="522">
        <v>1753.6690000000001</v>
      </c>
      <c r="I52" s="522">
        <v>1759.8739</v>
      </c>
    </row>
    <row r="53" spans="1:13" x14ac:dyDescent="0.2">
      <c r="A53" s="1468"/>
      <c r="B53" s="521" t="s">
        <v>16860</v>
      </c>
      <c r="C53" s="520">
        <v>2002.2</v>
      </c>
      <c r="D53" s="519">
        <v>1187.9000000000001</v>
      </c>
      <c r="E53" s="519">
        <v>1202.4731999999999</v>
      </c>
      <c r="F53" s="519">
        <v>1206.5515</v>
      </c>
      <c r="G53" s="519">
        <v>1720</v>
      </c>
      <c r="H53" s="519">
        <v>1744.5441000000001</v>
      </c>
      <c r="I53" s="519">
        <v>1750.2127</v>
      </c>
    </row>
    <row r="54" spans="1:13" x14ac:dyDescent="0.2">
      <c r="A54" s="1468"/>
      <c r="B54" s="521" t="s">
        <v>16859</v>
      </c>
      <c r="C54" s="520">
        <v>2002.3</v>
      </c>
      <c r="D54" s="519">
        <v>1193.4000000000001</v>
      </c>
      <c r="E54" s="519">
        <v>1198.1001000000001</v>
      </c>
      <c r="F54" s="519">
        <v>1201.9807000000001</v>
      </c>
      <c r="G54" s="519">
        <v>1719.2</v>
      </c>
      <c r="H54" s="519">
        <v>1735.4191000000001</v>
      </c>
      <c r="I54" s="519">
        <v>1740.5515</v>
      </c>
    </row>
    <row r="55" spans="1:13" x14ac:dyDescent="0.2">
      <c r="A55" s="1469"/>
      <c r="B55" s="518" t="s">
        <v>16858</v>
      </c>
      <c r="C55" s="517">
        <v>2002.4</v>
      </c>
      <c r="D55" s="516">
        <v>1201.8</v>
      </c>
      <c r="E55" s="516">
        <v>1193.7271000000001</v>
      </c>
      <c r="F55" s="516">
        <v>1197.4097999999999</v>
      </c>
      <c r="G55" s="516">
        <v>1741.1</v>
      </c>
      <c r="H55" s="516">
        <v>1726.2942</v>
      </c>
      <c r="I55" s="516">
        <v>1730.8903</v>
      </c>
    </row>
    <row r="56" spans="1:13" x14ac:dyDescent="0.2">
      <c r="A56" s="1467" t="str">
        <f>LEFT(C56,4)</f>
        <v>2003</v>
      </c>
      <c r="B56" s="524" t="s">
        <v>16857</v>
      </c>
      <c r="C56" s="523">
        <v>2003.1</v>
      </c>
      <c r="D56" s="522">
        <v>1208.9000000000001</v>
      </c>
      <c r="E56" s="522">
        <v>1189.3541</v>
      </c>
      <c r="F56" s="522">
        <v>1192.8389</v>
      </c>
      <c r="G56" s="522">
        <v>1750</v>
      </c>
      <c r="H56" s="522">
        <v>1717.1693</v>
      </c>
      <c r="I56" s="522">
        <v>1721.229</v>
      </c>
      <c r="M56" s="515" t="s">
        <v>16856</v>
      </c>
    </row>
    <row r="57" spans="1:13" x14ac:dyDescent="0.2">
      <c r="A57" s="1468"/>
      <c r="B57" s="521" t="s">
        <v>16855</v>
      </c>
      <c r="C57" s="520">
        <v>2003.2</v>
      </c>
      <c r="D57" s="519">
        <v>1206.4000000000001</v>
      </c>
      <c r="E57" s="519">
        <v>1184.9811</v>
      </c>
      <c r="F57" s="519">
        <v>1188.268</v>
      </c>
      <c r="G57" s="519">
        <v>1755.8</v>
      </c>
      <c r="H57" s="519">
        <v>1708.0444</v>
      </c>
      <c r="I57" s="519">
        <v>1711.5678</v>
      </c>
    </row>
    <row r="58" spans="1:13" x14ac:dyDescent="0.2">
      <c r="A58" s="1468"/>
      <c r="B58" s="521" t="s">
        <v>16854</v>
      </c>
      <c r="C58" s="520">
        <v>2003.3</v>
      </c>
      <c r="D58" s="519">
        <v>1200.5999999999999</v>
      </c>
      <c r="E58" s="519">
        <v>1180.6079999999999</v>
      </c>
      <c r="F58" s="519">
        <v>1183.6972000000001</v>
      </c>
      <c r="G58" s="519">
        <v>1751.5</v>
      </c>
      <c r="H58" s="519">
        <v>1698.9195</v>
      </c>
      <c r="I58" s="519">
        <v>1701.9066</v>
      </c>
    </row>
    <row r="59" spans="1:13" x14ac:dyDescent="0.2">
      <c r="A59" s="1469"/>
      <c r="B59" s="518" t="s">
        <v>16853</v>
      </c>
      <c r="C59" s="517">
        <v>2003.4</v>
      </c>
      <c r="D59" s="516">
        <v>1213</v>
      </c>
      <c r="E59" s="516">
        <v>1176.2349999999999</v>
      </c>
      <c r="F59" s="516">
        <v>1179.1262999999999</v>
      </c>
      <c r="G59" s="516">
        <v>1751.9</v>
      </c>
      <c r="H59" s="516">
        <v>1689.7945999999999</v>
      </c>
      <c r="I59" s="516">
        <v>1692.2454</v>
      </c>
    </row>
    <row r="60" spans="1:13" x14ac:dyDescent="0.2">
      <c r="A60" s="1467" t="str">
        <f>LEFT(C60,4)</f>
        <v>2004</v>
      </c>
      <c r="B60" s="524" t="s">
        <v>16852</v>
      </c>
      <c r="C60" s="523">
        <v>2004.1</v>
      </c>
      <c r="D60" s="522">
        <v>1208.5999999999999</v>
      </c>
      <c r="E60" s="522">
        <v>1171.8620000000001</v>
      </c>
      <c r="F60" s="522">
        <v>1174.5554</v>
      </c>
      <c r="G60" s="522">
        <v>1734.9</v>
      </c>
      <c r="H60" s="522">
        <v>1680.6696999999999</v>
      </c>
      <c r="I60" s="522">
        <v>1682.5842</v>
      </c>
    </row>
    <row r="61" spans="1:13" x14ac:dyDescent="0.2">
      <c r="A61" s="1468"/>
      <c r="B61" s="521" t="s">
        <v>16851</v>
      </c>
      <c r="C61" s="520">
        <v>2004.2</v>
      </c>
      <c r="D61" s="519">
        <v>1198.9000000000001</v>
      </c>
      <c r="E61" s="519">
        <v>1167.489</v>
      </c>
      <c r="F61" s="519">
        <v>1169.9846</v>
      </c>
      <c r="G61" s="519">
        <v>1704.1</v>
      </c>
      <c r="H61" s="519">
        <v>1671.5446999999999</v>
      </c>
      <c r="I61" s="519">
        <v>1672.9229</v>
      </c>
    </row>
    <row r="62" spans="1:13" x14ac:dyDescent="0.2">
      <c r="A62" s="1468"/>
      <c r="B62" s="521" t="s">
        <v>16850</v>
      </c>
      <c r="C62" s="520">
        <v>2004.3</v>
      </c>
      <c r="D62" s="519">
        <v>1193.3</v>
      </c>
      <c r="E62" s="519">
        <v>1163.1159</v>
      </c>
      <c r="F62" s="519">
        <v>1165.4137000000001</v>
      </c>
      <c r="G62" s="519">
        <v>1684.9</v>
      </c>
      <c r="H62" s="519">
        <v>1662.4197999999999</v>
      </c>
      <c r="I62" s="519">
        <v>1663.2617</v>
      </c>
    </row>
    <row r="63" spans="1:13" x14ac:dyDescent="0.2">
      <c r="A63" s="1469"/>
      <c r="B63" s="518" t="s">
        <v>16849</v>
      </c>
      <c r="C63" s="517">
        <v>2004.4</v>
      </c>
      <c r="D63" s="516">
        <v>1157.2</v>
      </c>
      <c r="E63" s="516">
        <v>1158.7429</v>
      </c>
      <c r="F63" s="516">
        <v>1160.8427999999999</v>
      </c>
      <c r="G63" s="516">
        <v>1646</v>
      </c>
      <c r="H63" s="516">
        <v>1653.2949000000001</v>
      </c>
      <c r="I63" s="516">
        <v>1653.6005</v>
      </c>
    </row>
    <row r="64" spans="1:13" x14ac:dyDescent="0.2">
      <c r="A64" s="1467" t="str">
        <f>LEFT(C64,4)</f>
        <v>2005</v>
      </c>
      <c r="B64" s="524" t="s">
        <v>16848</v>
      </c>
      <c r="C64" s="523">
        <v>2005.1</v>
      </c>
      <c r="D64" s="522">
        <v>1158.8</v>
      </c>
      <c r="E64" s="522">
        <v>1154.3698999999999</v>
      </c>
      <c r="F64" s="522">
        <v>1156.2719</v>
      </c>
      <c r="G64" s="522">
        <v>1648.7</v>
      </c>
      <c r="H64" s="522">
        <v>1644.17</v>
      </c>
      <c r="I64" s="522">
        <v>1643.9393</v>
      </c>
      <c r="M64" s="515" t="s">
        <v>16847</v>
      </c>
    </row>
    <row r="65" spans="1:13" x14ac:dyDescent="0.2">
      <c r="A65" s="1468"/>
      <c r="B65" s="521" t="s">
        <v>16846</v>
      </c>
      <c r="C65" s="520">
        <v>2005.2</v>
      </c>
      <c r="D65" s="519">
        <v>1161.2</v>
      </c>
      <c r="E65" s="519">
        <v>1149.9969000000001</v>
      </c>
      <c r="F65" s="519">
        <v>1151.7011</v>
      </c>
      <c r="G65" s="519">
        <v>1643.6</v>
      </c>
      <c r="H65" s="519">
        <v>1635.0451</v>
      </c>
      <c r="I65" s="519">
        <v>1634.2781</v>
      </c>
    </row>
    <row r="66" spans="1:13" x14ac:dyDescent="0.2">
      <c r="A66" s="1468"/>
      <c r="B66" s="521" t="s">
        <v>16845</v>
      </c>
      <c r="C66" s="520">
        <v>2005.3</v>
      </c>
      <c r="D66" s="519">
        <v>1153.5</v>
      </c>
      <c r="E66" s="519">
        <v>1145.6239</v>
      </c>
      <c r="F66" s="519">
        <v>1147.1302000000001</v>
      </c>
      <c r="G66" s="519">
        <v>1623.2</v>
      </c>
      <c r="H66" s="519">
        <v>1625.9202</v>
      </c>
      <c r="I66" s="519">
        <v>1624.6168</v>
      </c>
    </row>
    <row r="67" spans="1:13" x14ac:dyDescent="0.2">
      <c r="A67" s="1469"/>
      <c r="B67" s="518" t="s">
        <v>16844</v>
      </c>
      <c r="C67" s="517">
        <v>2005.4</v>
      </c>
      <c r="D67" s="516">
        <v>1139.0999999999999</v>
      </c>
      <c r="E67" s="516">
        <v>1141.2508</v>
      </c>
      <c r="F67" s="516">
        <v>1142.5592999999999</v>
      </c>
      <c r="G67" s="516">
        <v>1600.9</v>
      </c>
      <c r="H67" s="516">
        <v>1616.7952</v>
      </c>
      <c r="I67" s="516">
        <v>1614.9556</v>
      </c>
    </row>
    <row r="68" spans="1:13" x14ac:dyDescent="0.2">
      <c r="A68" s="1467" t="str">
        <f>LEFT(C68,4)</f>
        <v>2006</v>
      </c>
      <c r="B68" s="524" t="s">
        <v>16843</v>
      </c>
      <c r="C68" s="523">
        <v>2006.1</v>
      </c>
      <c r="D68" s="522">
        <v>1115.8</v>
      </c>
      <c r="E68" s="522">
        <v>1136.8778</v>
      </c>
      <c r="F68" s="522">
        <v>1137.9884999999999</v>
      </c>
      <c r="G68" s="522">
        <v>1578.2</v>
      </c>
      <c r="H68" s="522">
        <v>1607.6703</v>
      </c>
      <c r="I68" s="522">
        <v>1605.2944</v>
      </c>
    </row>
    <row r="69" spans="1:13" x14ac:dyDescent="0.2">
      <c r="A69" s="1468"/>
      <c r="B69" s="521" t="s">
        <v>16842</v>
      </c>
      <c r="C69" s="520">
        <v>2006.2</v>
      </c>
      <c r="D69" s="519">
        <v>1119.0999999999999</v>
      </c>
      <c r="E69" s="519">
        <v>1132.5047999999999</v>
      </c>
      <c r="F69" s="519">
        <v>1133.4176</v>
      </c>
      <c r="G69" s="519">
        <v>1574.9</v>
      </c>
      <c r="H69" s="519">
        <v>1598.5454</v>
      </c>
      <c r="I69" s="519">
        <v>1595.6332</v>
      </c>
    </row>
    <row r="70" spans="1:13" x14ac:dyDescent="0.2">
      <c r="A70" s="1468"/>
      <c r="B70" s="521" t="s">
        <v>16841</v>
      </c>
      <c r="C70" s="520">
        <v>2006.3</v>
      </c>
      <c r="D70" s="519">
        <v>1116.5999999999999</v>
      </c>
      <c r="E70" s="519">
        <v>1128.1318000000001</v>
      </c>
      <c r="F70" s="519">
        <v>1128.8467000000001</v>
      </c>
      <c r="G70" s="519">
        <v>1561</v>
      </c>
      <c r="H70" s="519">
        <v>1589.4204999999999</v>
      </c>
      <c r="I70" s="519">
        <v>1585.972</v>
      </c>
    </row>
    <row r="71" spans="1:13" x14ac:dyDescent="0.2">
      <c r="A71" s="1469"/>
      <c r="B71" s="518" t="s">
        <v>16840</v>
      </c>
      <c r="C71" s="517">
        <v>2006.4</v>
      </c>
      <c r="D71" s="516">
        <v>1112.5999999999999</v>
      </c>
      <c r="E71" s="516">
        <v>1123.7587000000001</v>
      </c>
      <c r="F71" s="516">
        <v>1124.2757999999999</v>
      </c>
      <c r="G71" s="516">
        <v>1549.7</v>
      </c>
      <c r="H71" s="516">
        <v>1580.2955999999999</v>
      </c>
      <c r="I71" s="516">
        <v>1576.3107</v>
      </c>
    </row>
    <row r="72" spans="1:13" x14ac:dyDescent="0.2">
      <c r="A72" s="1467" t="str">
        <f>LEFT(C72,4)</f>
        <v>2007</v>
      </c>
      <c r="B72" s="524" t="s">
        <v>16839</v>
      </c>
      <c r="C72" s="523">
        <v>2007.1</v>
      </c>
      <c r="D72" s="522">
        <v>1137.7</v>
      </c>
      <c r="E72" s="522">
        <v>1119.3857</v>
      </c>
      <c r="F72" s="522">
        <v>1119.7049999999999</v>
      </c>
      <c r="G72" s="522">
        <v>1560.9</v>
      </c>
      <c r="H72" s="522">
        <v>1571.1706999999999</v>
      </c>
      <c r="I72" s="522">
        <v>1566.6495</v>
      </c>
      <c r="M72" s="515" t="s">
        <v>16838</v>
      </c>
    </row>
    <row r="73" spans="1:13" x14ac:dyDescent="0.2">
      <c r="A73" s="1468"/>
      <c r="B73" s="521" t="s">
        <v>16837</v>
      </c>
      <c r="C73" s="520">
        <v>2007.2</v>
      </c>
      <c r="D73" s="519">
        <v>1114.5</v>
      </c>
      <c r="E73" s="519">
        <v>1115.0127</v>
      </c>
      <c r="F73" s="519">
        <v>1115.1341</v>
      </c>
      <c r="G73" s="519">
        <v>1556.8</v>
      </c>
      <c r="H73" s="519">
        <v>1562.0458000000001</v>
      </c>
      <c r="I73" s="519">
        <v>1556.9883</v>
      </c>
    </row>
    <row r="74" spans="1:13" x14ac:dyDescent="0.2">
      <c r="A74" s="1468"/>
      <c r="B74" s="521" t="s">
        <v>16836</v>
      </c>
      <c r="C74" s="520">
        <v>2007.3</v>
      </c>
      <c r="D74" s="519">
        <v>1105.7</v>
      </c>
      <c r="E74" s="519">
        <v>1110.6396999999999</v>
      </c>
      <c r="F74" s="519">
        <v>1110.5632000000001</v>
      </c>
      <c r="G74" s="519">
        <v>1556.4</v>
      </c>
      <c r="H74" s="519">
        <v>1552.9208000000001</v>
      </c>
      <c r="I74" s="519">
        <v>1547.3271</v>
      </c>
    </row>
    <row r="75" spans="1:13" x14ac:dyDescent="0.2">
      <c r="A75" s="1469"/>
      <c r="B75" s="518" t="s">
        <v>16835</v>
      </c>
      <c r="C75" s="517">
        <v>2007.4</v>
      </c>
      <c r="D75" s="516">
        <v>1114.5999999999999</v>
      </c>
      <c r="E75" s="516">
        <v>1106.2665999999999</v>
      </c>
      <c r="F75" s="516">
        <v>1105.9924000000001</v>
      </c>
      <c r="G75" s="516">
        <v>1568.3</v>
      </c>
      <c r="H75" s="516">
        <v>1543.7959000000001</v>
      </c>
      <c r="I75" s="516">
        <v>1537.6659</v>
      </c>
    </row>
    <row r="76" spans="1:13" x14ac:dyDescent="0.2">
      <c r="A76" s="1467" t="str">
        <f>LEFT(C76,4)</f>
        <v>2008</v>
      </c>
      <c r="B76" s="524" t="s">
        <v>16834</v>
      </c>
      <c r="C76" s="523">
        <v>2008.1</v>
      </c>
      <c r="D76" s="522">
        <v>1092.5</v>
      </c>
      <c r="E76" s="522">
        <v>1101.8936000000001</v>
      </c>
      <c r="F76" s="522">
        <v>1101.4214999999999</v>
      </c>
      <c r="G76" s="522">
        <v>1544.7</v>
      </c>
      <c r="H76" s="522">
        <v>1534.671</v>
      </c>
      <c r="I76" s="522">
        <v>1528.0046</v>
      </c>
    </row>
    <row r="77" spans="1:13" x14ac:dyDescent="0.2">
      <c r="A77" s="1468"/>
      <c r="B77" s="521" t="s">
        <v>16833</v>
      </c>
      <c r="C77" s="520">
        <v>2008.2</v>
      </c>
      <c r="D77" s="519">
        <v>1100.3</v>
      </c>
      <c r="E77" s="519">
        <v>1097.5206000000001</v>
      </c>
      <c r="F77" s="519">
        <v>1096.8506</v>
      </c>
      <c r="G77" s="519">
        <v>1529.2</v>
      </c>
      <c r="H77" s="519">
        <v>1525.5461</v>
      </c>
      <c r="I77" s="519">
        <v>1518.3434</v>
      </c>
    </row>
    <row r="78" spans="1:13" x14ac:dyDescent="0.2">
      <c r="A78" s="1468"/>
      <c r="B78" s="521" t="s">
        <v>16832</v>
      </c>
      <c r="C78" s="520">
        <v>2008.3</v>
      </c>
      <c r="D78" s="519">
        <v>1103.2</v>
      </c>
      <c r="E78" s="519">
        <v>1093.1476</v>
      </c>
      <c r="F78" s="519">
        <v>1092.2797</v>
      </c>
      <c r="G78" s="519">
        <v>1515.2</v>
      </c>
      <c r="H78" s="519">
        <v>1516.4212</v>
      </c>
      <c r="I78" s="519">
        <v>1508.6822</v>
      </c>
    </row>
    <row r="79" spans="1:13" x14ac:dyDescent="0.2">
      <c r="A79" s="1469"/>
      <c r="B79" s="518" t="s">
        <v>16831</v>
      </c>
      <c r="C79" s="517">
        <v>2008.4</v>
      </c>
      <c r="D79" s="516">
        <v>1111.3</v>
      </c>
      <c r="E79" s="516">
        <v>1088.7746</v>
      </c>
      <c r="F79" s="516">
        <v>1087.7089000000001</v>
      </c>
      <c r="G79" s="516">
        <v>1517.7</v>
      </c>
      <c r="H79" s="516">
        <v>1507.2963</v>
      </c>
      <c r="I79" s="516">
        <v>1499.021</v>
      </c>
    </row>
    <row r="80" spans="1:13" x14ac:dyDescent="0.2">
      <c r="A80" s="1467" t="str">
        <f>LEFT(C80,4)</f>
        <v>2009</v>
      </c>
      <c r="B80" s="524" t="s">
        <v>16830</v>
      </c>
      <c r="C80" s="523">
        <v>2009.1</v>
      </c>
      <c r="D80" s="522">
        <v>1102.7</v>
      </c>
      <c r="E80" s="522">
        <v>1084.4014999999999</v>
      </c>
      <c r="F80" s="522">
        <v>1083.1379999999999</v>
      </c>
      <c r="G80" s="522">
        <v>1508.1</v>
      </c>
      <c r="H80" s="522">
        <v>1498.1713</v>
      </c>
      <c r="I80" s="522">
        <v>1489.3598</v>
      </c>
      <c r="M80" s="515" t="s">
        <v>16829</v>
      </c>
    </row>
    <row r="81" spans="1:13" x14ac:dyDescent="0.2">
      <c r="A81" s="1468"/>
      <c r="B81" s="521" t="s">
        <v>16828</v>
      </c>
      <c r="C81" s="520">
        <v>2009.2</v>
      </c>
      <c r="D81" s="519">
        <v>1083.5999999999999</v>
      </c>
      <c r="E81" s="519">
        <v>1080.0284999999999</v>
      </c>
      <c r="F81" s="519">
        <v>1078.5671</v>
      </c>
      <c r="G81" s="519">
        <v>1483.5</v>
      </c>
      <c r="H81" s="519">
        <v>1489.0463999999999</v>
      </c>
      <c r="I81" s="519">
        <v>1479.6985</v>
      </c>
    </row>
    <row r="82" spans="1:13" x14ac:dyDescent="0.2">
      <c r="A82" s="1468"/>
      <c r="B82" s="521" t="s">
        <v>16827</v>
      </c>
      <c r="C82" s="520">
        <v>2009.3</v>
      </c>
      <c r="D82" s="519">
        <v>1072.0999999999999</v>
      </c>
      <c r="E82" s="519">
        <v>1075.6555000000001</v>
      </c>
      <c r="F82" s="519">
        <v>1073.9963</v>
      </c>
      <c r="G82" s="519">
        <v>1478.2</v>
      </c>
      <c r="H82" s="519">
        <v>1479.9214999999999</v>
      </c>
      <c r="I82" s="519">
        <v>1470.0373</v>
      </c>
    </row>
    <row r="83" spans="1:13" x14ac:dyDescent="0.2">
      <c r="A83" s="1469"/>
      <c r="B83" s="518" t="s">
        <v>16826</v>
      </c>
      <c r="C83" s="517">
        <v>2009.4</v>
      </c>
      <c r="D83" s="516">
        <v>1056.2</v>
      </c>
      <c r="E83" s="516">
        <v>1071.2825</v>
      </c>
      <c r="F83" s="516">
        <v>1069.4254000000001</v>
      </c>
      <c r="G83" s="516">
        <v>1444</v>
      </c>
      <c r="H83" s="516">
        <v>1470.7965999999999</v>
      </c>
      <c r="I83" s="516">
        <v>1460.3761</v>
      </c>
    </row>
    <row r="84" spans="1:13" x14ac:dyDescent="0.2">
      <c r="A84" s="1467" t="str">
        <f>LEFT(C84,4)</f>
        <v>2010</v>
      </c>
      <c r="B84" s="524" t="s">
        <v>16825</v>
      </c>
      <c r="C84" s="523">
        <v>2010.1</v>
      </c>
      <c r="D84" s="522">
        <v>1047.5</v>
      </c>
      <c r="E84" s="522">
        <v>1066.9094</v>
      </c>
      <c r="F84" s="522">
        <v>1064.8544999999999</v>
      </c>
      <c r="G84" s="522">
        <v>1435</v>
      </c>
      <c r="H84" s="522">
        <v>1461.6717000000001</v>
      </c>
      <c r="I84" s="522">
        <v>1450.7148999999999</v>
      </c>
    </row>
    <row r="85" spans="1:13" x14ac:dyDescent="0.2">
      <c r="A85" s="1468"/>
      <c r="B85" s="521" t="s">
        <v>16824</v>
      </c>
      <c r="C85" s="520">
        <v>2010.2</v>
      </c>
      <c r="D85" s="519">
        <v>1045</v>
      </c>
      <c r="E85" s="519">
        <v>1062.5364</v>
      </c>
      <c r="F85" s="519">
        <v>1060.2836</v>
      </c>
      <c r="G85" s="519">
        <v>1426.9</v>
      </c>
      <c r="H85" s="519">
        <v>1452.5468000000001</v>
      </c>
      <c r="I85" s="519">
        <v>1441.0536999999999</v>
      </c>
    </row>
    <row r="86" spans="1:13" x14ac:dyDescent="0.2">
      <c r="A86" s="1468"/>
      <c r="B86" s="521" t="s">
        <v>16823</v>
      </c>
      <c r="C86" s="520">
        <v>2010.3</v>
      </c>
      <c r="D86" s="519">
        <v>1045.5999999999999</v>
      </c>
      <c r="E86" s="519">
        <v>1058.1633999999999</v>
      </c>
      <c r="F86" s="519">
        <v>1055.7128</v>
      </c>
      <c r="G86" s="519">
        <v>1413.6</v>
      </c>
      <c r="H86" s="519">
        <v>1443.4218000000001</v>
      </c>
      <c r="I86" s="519">
        <v>1431.3924</v>
      </c>
    </row>
    <row r="87" spans="1:13" x14ac:dyDescent="0.2">
      <c r="A87" s="1469"/>
      <c r="B87" s="518" t="s">
        <v>16822</v>
      </c>
      <c r="C87" s="517">
        <v>2010.4</v>
      </c>
      <c r="D87" s="516">
        <v>1036.2</v>
      </c>
      <c r="E87" s="516">
        <v>1053.7904000000001</v>
      </c>
      <c r="F87" s="516">
        <v>1051.1419000000001</v>
      </c>
      <c r="G87" s="516">
        <v>1422.5</v>
      </c>
      <c r="H87" s="516">
        <v>1434.2969000000001</v>
      </c>
      <c r="I87" s="516">
        <v>1421.7311999999999</v>
      </c>
    </row>
    <row r="88" spans="1:13" x14ac:dyDescent="0.2">
      <c r="A88" s="1467" t="str">
        <f>LEFT(C88,4)</f>
        <v>2011</v>
      </c>
      <c r="B88" s="524" t="s">
        <v>16821</v>
      </c>
      <c r="C88" s="523">
        <v>2011.1</v>
      </c>
      <c r="D88" s="522">
        <v>1025.3</v>
      </c>
      <c r="E88" s="522">
        <v>1049.4173000000001</v>
      </c>
      <c r="F88" s="522">
        <v>1046.5709999999999</v>
      </c>
      <c r="G88" s="522">
        <v>1408.5</v>
      </c>
      <c r="H88" s="522">
        <v>1425.172</v>
      </c>
      <c r="I88" s="522">
        <v>1412.07</v>
      </c>
      <c r="M88" s="515" t="s">
        <v>16820</v>
      </c>
    </row>
    <row r="89" spans="1:13" x14ac:dyDescent="0.2">
      <c r="A89" s="1468"/>
      <c r="B89" s="521" t="s">
        <v>16819</v>
      </c>
      <c r="C89" s="520">
        <v>2011.2</v>
      </c>
      <c r="D89" s="519">
        <v>1022.6</v>
      </c>
      <c r="E89" s="519">
        <v>1045.0443</v>
      </c>
      <c r="F89" s="519">
        <v>1042.0001999999999</v>
      </c>
      <c r="G89" s="519">
        <v>1402.1</v>
      </c>
      <c r="H89" s="519">
        <v>1416.0471</v>
      </c>
      <c r="I89" s="519">
        <v>1402.4087999999999</v>
      </c>
    </row>
    <row r="90" spans="1:13" x14ac:dyDescent="0.2">
      <c r="A90" s="1468"/>
      <c r="B90" s="521" t="s">
        <v>16818</v>
      </c>
      <c r="C90" s="520">
        <v>2011.3</v>
      </c>
      <c r="D90" s="519">
        <v>1013.4</v>
      </c>
      <c r="E90" s="519">
        <v>1040.6713</v>
      </c>
      <c r="F90" s="519">
        <v>1037.4293</v>
      </c>
      <c r="G90" s="519">
        <v>1407</v>
      </c>
      <c r="H90" s="519">
        <v>1406.9222</v>
      </c>
      <c r="I90" s="519">
        <v>1392.7475999999999</v>
      </c>
    </row>
    <row r="91" spans="1:13" x14ac:dyDescent="0.2">
      <c r="A91" s="1469"/>
      <c r="B91" s="518" t="s">
        <v>16817</v>
      </c>
      <c r="C91" s="517">
        <v>2011.4</v>
      </c>
      <c r="D91" s="516">
        <v>1006.9</v>
      </c>
      <c r="E91" s="516">
        <v>1036.2982999999999</v>
      </c>
      <c r="F91" s="516">
        <v>1032.8584000000001</v>
      </c>
      <c r="G91" s="516">
        <v>1378</v>
      </c>
      <c r="H91" s="516">
        <v>1397.7973</v>
      </c>
      <c r="I91" s="516">
        <v>1383.0862999999999</v>
      </c>
    </row>
    <row r="92" spans="1:13" x14ac:dyDescent="0.2">
      <c r="A92" s="1467" t="str">
        <f>LEFT(C92,4)</f>
        <v>2012</v>
      </c>
      <c r="B92" s="524" t="s">
        <v>16816</v>
      </c>
      <c r="C92" s="523">
        <v>2012.1</v>
      </c>
      <c r="D92" s="522">
        <v>1001.2</v>
      </c>
      <c r="E92" s="522">
        <v>1031.9253000000001</v>
      </c>
      <c r="F92" s="522">
        <v>1028.2874999999999</v>
      </c>
      <c r="G92" s="522">
        <v>1357.1</v>
      </c>
      <c r="H92" s="522">
        <v>1388.6723999999999</v>
      </c>
      <c r="I92" s="522">
        <v>1373.4250999999999</v>
      </c>
      <c r="J92" s="515">
        <f>I92</f>
        <v>1373.4250999999999</v>
      </c>
    </row>
    <row r="93" spans="1:13" x14ac:dyDescent="0.2">
      <c r="A93" s="1468"/>
      <c r="B93" s="521" t="s">
        <v>16815</v>
      </c>
      <c r="C93" s="520">
        <v>2012.2</v>
      </c>
      <c r="D93" s="519">
        <v>1013.4</v>
      </c>
      <c r="E93" s="519">
        <v>1027.5522000000001</v>
      </c>
      <c r="F93" s="519">
        <v>1023.7166999999999</v>
      </c>
      <c r="G93" s="519">
        <v>1366.8</v>
      </c>
      <c r="H93" s="519">
        <v>1379.5473999999999</v>
      </c>
      <c r="I93" s="519">
        <v>1363.7638999999999</v>
      </c>
      <c r="J93" s="515">
        <f>I93</f>
        <v>1363.7638999999999</v>
      </c>
    </row>
    <row r="94" spans="1:13" x14ac:dyDescent="0.2">
      <c r="A94" s="1468"/>
      <c r="B94" s="521" t="s">
        <v>16814</v>
      </c>
      <c r="C94" s="520">
        <v>2012.3</v>
      </c>
      <c r="D94" s="519">
        <v>1019.4</v>
      </c>
      <c r="E94" s="519">
        <v>1023.1792</v>
      </c>
      <c r="F94" s="519">
        <v>1019.1458</v>
      </c>
      <c r="G94" s="519">
        <v>1353</v>
      </c>
      <c r="H94" s="519">
        <v>1370.4224999999999</v>
      </c>
      <c r="I94" s="519">
        <v>1354.1026999999999</v>
      </c>
      <c r="J94" s="515">
        <f>I94</f>
        <v>1354.1026999999999</v>
      </c>
    </row>
    <row r="95" spans="1:13" x14ac:dyDescent="0.2">
      <c r="A95" s="1469"/>
      <c r="B95" s="518" t="s">
        <v>16813</v>
      </c>
      <c r="C95" s="517">
        <v>2012.4</v>
      </c>
      <c r="D95" s="516">
        <v>1034</v>
      </c>
      <c r="E95" s="516">
        <v>1018.8062</v>
      </c>
      <c r="F95" s="516">
        <v>1014.5749</v>
      </c>
      <c r="G95" s="516">
        <v>1356.8</v>
      </c>
      <c r="H95" s="516">
        <v>1361.2976000000001</v>
      </c>
      <c r="I95" s="516">
        <v>1347.8692000000001</v>
      </c>
      <c r="J95" s="515">
        <f>I95</f>
        <v>1347.8692000000001</v>
      </c>
    </row>
    <row r="96" spans="1:13" x14ac:dyDescent="0.2">
      <c r="A96" s="1467" t="str">
        <f>LEFT(C96,4)</f>
        <v>2013</v>
      </c>
      <c r="B96" s="524" t="s">
        <v>16812</v>
      </c>
      <c r="C96" s="523">
        <v>2013.1</v>
      </c>
      <c r="D96" s="522">
        <v>1047.2</v>
      </c>
      <c r="E96" s="522">
        <v>1014.4332000000001</v>
      </c>
      <c r="F96" s="522">
        <v>1010.0041</v>
      </c>
      <c r="G96" s="522">
        <v>1375.6</v>
      </c>
      <c r="H96" s="522">
        <v>1352.1727000000001</v>
      </c>
      <c r="I96" s="522">
        <v>1347.2599</v>
      </c>
      <c r="M96" s="515" t="s">
        <v>16811</v>
      </c>
    </row>
    <row r="97" spans="1:13" x14ac:dyDescent="0.2">
      <c r="A97" s="1468"/>
      <c r="B97" s="521" t="s">
        <v>16810</v>
      </c>
      <c r="C97" s="520">
        <v>2013.2</v>
      </c>
      <c r="D97" s="519">
        <v>1042.9000000000001</v>
      </c>
      <c r="E97" s="519">
        <v>1010.0601</v>
      </c>
      <c r="F97" s="519">
        <v>1005.4332000000001</v>
      </c>
      <c r="G97" s="519">
        <v>1369.2</v>
      </c>
      <c r="H97" s="519">
        <v>1343.0478000000001</v>
      </c>
      <c r="I97" s="519">
        <v>1346.6505999999999</v>
      </c>
    </row>
    <row r="98" spans="1:13" x14ac:dyDescent="0.2">
      <c r="A98" s="1468"/>
      <c r="B98" s="521" t="s">
        <v>16809</v>
      </c>
      <c r="C98" s="520">
        <v>2013.3</v>
      </c>
      <c r="D98" s="519">
        <v>1026.9000000000001</v>
      </c>
      <c r="E98" s="519">
        <v>1005.6871</v>
      </c>
      <c r="F98" s="519">
        <v>1000.8623</v>
      </c>
      <c r="G98" s="519">
        <v>1354.3</v>
      </c>
      <c r="H98" s="519">
        <v>1333.9229</v>
      </c>
      <c r="I98" s="519">
        <v>1346.0411999999999</v>
      </c>
      <c r="J98" s="515">
        <f>F98</f>
        <v>1000.8623</v>
      </c>
    </row>
    <row r="99" spans="1:13" x14ac:dyDescent="0.2">
      <c r="A99" s="1469"/>
      <c r="B99" s="518" t="s">
        <v>16808</v>
      </c>
      <c r="C99" s="517">
        <v>2013.4</v>
      </c>
      <c r="D99" s="516">
        <v>1004.3</v>
      </c>
      <c r="E99" s="516">
        <v>1001.3141000000001</v>
      </c>
      <c r="F99" s="516">
        <v>996.29139999999995</v>
      </c>
      <c r="G99" s="516">
        <v>1344.9</v>
      </c>
      <c r="H99" s="516">
        <v>1328.8632</v>
      </c>
      <c r="I99" s="516">
        <v>1345.4319</v>
      </c>
      <c r="J99" s="515">
        <f>F99</f>
        <v>996.29139999999995</v>
      </c>
    </row>
    <row r="100" spans="1:13" x14ac:dyDescent="0.2">
      <c r="A100" s="1467" t="str">
        <f>LEFT(C100,4)</f>
        <v>2014</v>
      </c>
      <c r="B100" s="524" t="s">
        <v>16807</v>
      </c>
      <c r="C100" s="523">
        <v>2014.1</v>
      </c>
      <c r="D100" s="522">
        <v>976.5</v>
      </c>
      <c r="E100" s="522">
        <v>996.94110000000001</v>
      </c>
      <c r="F100" s="522">
        <v>991.72059999999999</v>
      </c>
      <c r="G100" s="522">
        <v>1313</v>
      </c>
      <c r="H100" s="522">
        <v>1329.6841999999999</v>
      </c>
      <c r="I100" s="522">
        <v>1344.8226</v>
      </c>
      <c r="J100" s="515">
        <f>F100</f>
        <v>991.72059999999999</v>
      </c>
    </row>
    <row r="101" spans="1:13" x14ac:dyDescent="0.2">
      <c r="A101" s="1468"/>
      <c r="B101" s="521" t="s">
        <v>16806</v>
      </c>
      <c r="C101" s="520">
        <v>2014.2</v>
      </c>
      <c r="D101" s="519">
        <v>952.9</v>
      </c>
      <c r="E101" s="519">
        <v>992.58</v>
      </c>
      <c r="F101" s="519">
        <v>987.14970000000005</v>
      </c>
      <c r="G101" s="519">
        <v>1290.4000000000001</v>
      </c>
      <c r="H101" s="519">
        <v>1330.5053</v>
      </c>
      <c r="I101" s="519">
        <v>1344.2131999999999</v>
      </c>
      <c r="J101" s="515">
        <f>F101</f>
        <v>987.14970000000005</v>
      </c>
    </row>
    <row r="102" spans="1:13" x14ac:dyDescent="0.2">
      <c r="A102" s="1468"/>
      <c r="B102" s="521" t="s">
        <v>16805</v>
      </c>
      <c r="C102" s="520">
        <v>2014.3</v>
      </c>
      <c r="D102" s="519">
        <v>960.4</v>
      </c>
      <c r="E102" s="519">
        <v>993.70719999999994</v>
      </c>
      <c r="F102" s="519">
        <v>988.60990000000004</v>
      </c>
      <c r="G102" s="519">
        <v>1300.2</v>
      </c>
      <c r="H102" s="519">
        <v>1331.3262999999999</v>
      </c>
      <c r="I102" s="519">
        <v>1343.6039000000001</v>
      </c>
    </row>
    <row r="103" spans="1:13" x14ac:dyDescent="0.2">
      <c r="A103" s="1469"/>
      <c r="B103" s="518" t="s">
        <v>16804</v>
      </c>
      <c r="C103" s="517">
        <v>2014.4</v>
      </c>
      <c r="D103" s="516">
        <v>972.4</v>
      </c>
      <c r="E103" s="516">
        <v>994.83429999999998</v>
      </c>
      <c r="F103" s="516">
        <v>990.24620000000004</v>
      </c>
      <c r="G103" s="516">
        <v>1311</v>
      </c>
      <c r="H103" s="516">
        <v>1332.1474000000001</v>
      </c>
      <c r="I103" s="516">
        <v>1342.9946</v>
      </c>
    </row>
    <row r="104" spans="1:13" x14ac:dyDescent="0.2">
      <c r="A104" s="1467" t="str">
        <f>LEFT(C104,4)</f>
        <v>2015</v>
      </c>
      <c r="B104" s="524" t="s">
        <v>16803</v>
      </c>
      <c r="C104" s="523">
        <v>2015.1</v>
      </c>
      <c r="D104" s="522">
        <v>1021.2</v>
      </c>
      <c r="E104" s="522">
        <v>995.9615</v>
      </c>
      <c r="F104" s="522">
        <v>991.88260000000002</v>
      </c>
      <c r="G104" s="522">
        <v>1362.2</v>
      </c>
      <c r="H104" s="522">
        <v>1332.9684</v>
      </c>
      <c r="I104" s="522">
        <v>1342.3851999999999</v>
      </c>
      <c r="M104" s="515" t="s">
        <v>16802</v>
      </c>
    </row>
    <row r="105" spans="1:13" x14ac:dyDescent="0.2">
      <c r="A105" s="1468"/>
      <c r="B105" s="521" t="s">
        <v>16801</v>
      </c>
      <c r="C105" s="520">
        <v>2015.2</v>
      </c>
      <c r="D105" s="519">
        <v>1039</v>
      </c>
      <c r="E105" s="519">
        <v>997.08870000000002</v>
      </c>
      <c r="F105" s="519">
        <v>993.51890000000003</v>
      </c>
      <c r="G105" s="519">
        <v>1381.3</v>
      </c>
      <c r="H105" s="519">
        <v>1333.7895000000001</v>
      </c>
      <c r="I105" s="519">
        <v>1341.7759000000001</v>
      </c>
    </row>
    <row r="106" spans="1:13" x14ac:dyDescent="0.2">
      <c r="A106" s="1468"/>
      <c r="B106" s="521" t="s">
        <v>16800</v>
      </c>
      <c r="C106" s="520">
        <v>2015.3</v>
      </c>
      <c r="D106" s="519">
        <v>1038.4000000000001</v>
      </c>
      <c r="E106" s="519">
        <v>998.21590000000003</v>
      </c>
      <c r="F106" s="519">
        <v>995.15520000000004</v>
      </c>
      <c r="G106" s="519">
        <v>1382.2</v>
      </c>
      <c r="H106" s="519">
        <v>1334.6105</v>
      </c>
      <c r="I106" s="519">
        <v>1341.1666</v>
      </c>
    </row>
    <row r="107" spans="1:13" x14ac:dyDescent="0.2">
      <c r="A107" s="1469"/>
      <c r="B107" s="518" t="s">
        <v>16799</v>
      </c>
      <c r="C107" s="517">
        <v>2015.4</v>
      </c>
      <c r="D107" s="516">
        <v>1024.4000000000001</v>
      </c>
      <c r="E107" s="516">
        <v>999.34299999999996</v>
      </c>
      <c r="F107" s="516">
        <v>996.79150000000004</v>
      </c>
      <c r="G107" s="516">
        <v>1371.2</v>
      </c>
      <c r="H107" s="516">
        <v>1335.4315999999999</v>
      </c>
      <c r="I107" s="516">
        <v>1340.5572</v>
      </c>
    </row>
    <row r="108" spans="1:13" x14ac:dyDescent="0.2">
      <c r="A108" s="1467" t="str">
        <f>LEFT(C108,4)</f>
        <v>2016</v>
      </c>
      <c r="B108" s="524" t="s">
        <v>16798</v>
      </c>
      <c r="C108" s="523">
        <v>2016.1</v>
      </c>
      <c r="D108" s="522">
        <v>996.9</v>
      </c>
      <c r="E108" s="522">
        <v>1000.4702</v>
      </c>
      <c r="F108" s="522">
        <v>998.42780000000005</v>
      </c>
      <c r="G108" s="522">
        <v>1341.8</v>
      </c>
      <c r="H108" s="522">
        <v>1336.2526</v>
      </c>
      <c r="I108" s="522">
        <v>1339.9478999999999</v>
      </c>
    </row>
    <row r="109" spans="1:13" x14ac:dyDescent="0.2">
      <c r="A109" s="1468"/>
      <c r="B109" s="521" t="s">
        <v>16797</v>
      </c>
      <c r="C109" s="520">
        <v>2016.2</v>
      </c>
      <c r="D109" s="519">
        <v>984</v>
      </c>
      <c r="E109" s="519">
        <v>1001.5974</v>
      </c>
      <c r="F109" s="519">
        <v>1000.0642</v>
      </c>
      <c r="G109" s="519">
        <v>1325.5</v>
      </c>
      <c r="H109" s="519">
        <v>1337.0736999999999</v>
      </c>
      <c r="I109" s="519">
        <v>1339.3386</v>
      </c>
    </row>
    <row r="110" spans="1:13" x14ac:dyDescent="0.2">
      <c r="A110" s="1468"/>
      <c r="B110" s="521" t="s">
        <v>16796</v>
      </c>
      <c r="C110" s="520">
        <v>2016.3</v>
      </c>
      <c r="D110" s="519">
        <v>981.1</v>
      </c>
      <c r="E110" s="519">
        <v>1002.7246</v>
      </c>
      <c r="F110" s="519">
        <v>1001.7005</v>
      </c>
      <c r="G110" s="519">
        <v>1322.6</v>
      </c>
      <c r="H110" s="519">
        <v>1337.8947000000001</v>
      </c>
      <c r="I110" s="519">
        <v>1338.7292</v>
      </c>
    </row>
    <row r="111" spans="1:13" x14ac:dyDescent="0.2">
      <c r="A111" s="1469"/>
      <c r="B111" s="518" t="s">
        <v>16795</v>
      </c>
      <c r="C111" s="517">
        <v>2016.4</v>
      </c>
      <c r="D111" s="516">
        <v>988.4</v>
      </c>
      <c r="E111" s="516">
        <v>1003.8518</v>
      </c>
      <c r="F111" s="516">
        <v>1003.3368</v>
      </c>
      <c r="G111" s="516">
        <v>1326.4</v>
      </c>
      <c r="H111" s="516">
        <v>1338.7157999999999</v>
      </c>
      <c r="I111" s="516">
        <v>1338.1198999999999</v>
      </c>
    </row>
    <row r="112" spans="1:13" x14ac:dyDescent="0.2">
      <c r="A112" s="1467" t="str">
        <f>LEFT(C112,4)</f>
        <v>2017</v>
      </c>
      <c r="B112" s="524" t="s">
        <v>16794</v>
      </c>
      <c r="C112" s="523">
        <v>2017.1</v>
      </c>
      <c r="D112" s="522">
        <v>993.4</v>
      </c>
      <c r="E112" s="522">
        <v>1004.9789</v>
      </c>
      <c r="F112" s="522">
        <v>1004.9731</v>
      </c>
      <c r="G112" s="522">
        <v>1324.8</v>
      </c>
      <c r="H112" s="522">
        <v>1339.5368000000001</v>
      </c>
      <c r="I112" s="522">
        <v>1337.5106000000001</v>
      </c>
      <c r="M112" s="515">
        <v>2017</v>
      </c>
    </row>
    <row r="113" spans="1:9" x14ac:dyDescent="0.2">
      <c r="A113" s="1468"/>
      <c r="B113" s="521" t="s">
        <v>16793</v>
      </c>
      <c r="C113" s="520">
        <v>2017.2</v>
      </c>
      <c r="D113" s="519">
        <v>996.2</v>
      </c>
      <c r="E113" s="519">
        <v>1006.1061</v>
      </c>
      <c r="F113" s="519">
        <v>1006.6095</v>
      </c>
      <c r="G113" s="519">
        <v>1324.9</v>
      </c>
      <c r="H113" s="519">
        <v>1340.3579</v>
      </c>
      <c r="I113" s="519">
        <v>1336.9012</v>
      </c>
    </row>
    <row r="114" spans="1:9" x14ac:dyDescent="0.2">
      <c r="A114" s="1468"/>
      <c r="B114" s="521" t="s">
        <v>16792</v>
      </c>
      <c r="C114" s="520">
        <v>2017.3</v>
      </c>
      <c r="D114" s="519">
        <v>992.5</v>
      </c>
      <c r="E114" s="519">
        <v>1007.2333</v>
      </c>
      <c r="F114" s="519">
        <v>1008.2458</v>
      </c>
      <c r="G114" s="519">
        <v>1318.6</v>
      </c>
      <c r="H114" s="519">
        <v>1341.1789000000001</v>
      </c>
      <c r="I114" s="519">
        <v>1336.2918999999999</v>
      </c>
    </row>
    <row r="115" spans="1:9" x14ac:dyDescent="0.2">
      <c r="A115" s="1469"/>
      <c r="B115" s="518" t="s">
        <v>16791</v>
      </c>
      <c r="C115" s="517">
        <v>2017.4</v>
      </c>
      <c r="D115" s="516">
        <v>997.6</v>
      </c>
      <c r="E115" s="516">
        <v>1008.3605</v>
      </c>
      <c r="F115" s="516">
        <v>1009.8821</v>
      </c>
      <c r="G115" s="516">
        <v>1329</v>
      </c>
      <c r="H115" s="516">
        <v>1342</v>
      </c>
      <c r="I115" s="516">
        <v>1335.6826000000001</v>
      </c>
    </row>
    <row r="116" spans="1:9" x14ac:dyDescent="0.2">
      <c r="A116" s="1468" t="str">
        <f>LEFT(C116,4)</f>
        <v>2018</v>
      </c>
      <c r="B116" s="521" t="s">
        <v>16790</v>
      </c>
      <c r="C116" s="520">
        <v>2018.1</v>
      </c>
      <c r="D116" s="519">
        <v>1033.7</v>
      </c>
      <c r="E116" s="519">
        <v>1009.4876</v>
      </c>
      <c r="F116" s="519">
        <v>1011.5184</v>
      </c>
      <c r="G116" s="519">
        <v>1364</v>
      </c>
      <c r="H116" s="519">
        <v>1342.8210999999999</v>
      </c>
      <c r="I116" s="519">
        <v>1335.0732</v>
      </c>
    </row>
    <row r="117" spans="1:9" x14ac:dyDescent="0.2">
      <c r="A117" s="1469"/>
      <c r="B117" s="518" t="s">
        <v>16789</v>
      </c>
      <c r="C117" s="517">
        <v>2018.2</v>
      </c>
      <c r="D117" s="516">
        <v>1024.5999999999999</v>
      </c>
      <c r="E117" s="516">
        <v>1010.6147999999999</v>
      </c>
      <c r="F117" s="516">
        <v>1013.1547</v>
      </c>
      <c r="G117" s="516">
        <v>1354.8</v>
      </c>
      <c r="H117" s="516">
        <v>1343.6421</v>
      </c>
      <c r="I117" s="516">
        <v>1334.4639</v>
      </c>
    </row>
    <row r="118" spans="1:9" x14ac:dyDescent="0.2">
      <c r="C118" s="515" t="s">
        <v>16788</v>
      </c>
    </row>
    <row r="119" spans="1:9" x14ac:dyDescent="0.2">
      <c r="A119" s="1465" t="s">
        <v>0</v>
      </c>
      <c r="B119" s="1465"/>
    </row>
  </sheetData>
  <mergeCells count="40">
    <mergeCell ref="F3:F6"/>
    <mergeCell ref="G3:G6"/>
    <mergeCell ref="H3:H6"/>
    <mergeCell ref="I3:I6"/>
    <mergeCell ref="A112:A115"/>
    <mergeCell ref="A48:A51"/>
    <mergeCell ref="A100:A103"/>
    <mergeCell ref="A56:A59"/>
    <mergeCell ref="A60:A63"/>
    <mergeCell ref="A64:A67"/>
    <mergeCell ref="A68:A71"/>
    <mergeCell ref="A72:A75"/>
    <mergeCell ref="A76:A79"/>
    <mergeCell ref="A80:A83"/>
    <mergeCell ref="A52:A55"/>
    <mergeCell ref="A8:A11"/>
    <mergeCell ref="A116:A117"/>
    <mergeCell ref="A119:B119"/>
    <mergeCell ref="A1:H1"/>
    <mergeCell ref="J1:K1"/>
    <mergeCell ref="A3:A6"/>
    <mergeCell ref="B3:B6"/>
    <mergeCell ref="C3:C6"/>
    <mergeCell ref="D3:D6"/>
    <mergeCell ref="E3:E6"/>
    <mergeCell ref="A84:A87"/>
    <mergeCell ref="A88:A91"/>
    <mergeCell ref="A92:A95"/>
    <mergeCell ref="A96:A99"/>
    <mergeCell ref="A104:A107"/>
    <mergeCell ref="A108:A111"/>
    <mergeCell ref="A44:A47"/>
    <mergeCell ref="A32:A35"/>
    <mergeCell ref="A36:A39"/>
    <mergeCell ref="A40:A43"/>
    <mergeCell ref="A12:A15"/>
    <mergeCell ref="A16:A19"/>
    <mergeCell ref="A20:A23"/>
    <mergeCell ref="A24:A27"/>
    <mergeCell ref="A28:A31"/>
  </mergeCells>
  <hyperlinks>
    <hyperlink ref="J1:K1" location="Contents!A1" display="back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zoomScaleNormal="100" workbookViewId="0">
      <selection sqref="A1:J1"/>
    </sheetView>
  </sheetViews>
  <sheetFormatPr defaultColWidth="9.140625" defaultRowHeight="12.75" x14ac:dyDescent="0.2"/>
  <cols>
    <col min="1" max="1" width="8.140625" style="530" customWidth="1"/>
    <col min="2" max="3" width="10.42578125" style="530" customWidth="1"/>
    <col min="4" max="8" width="8.85546875" style="530" customWidth="1"/>
    <col min="9" max="9" width="6.140625" style="530" customWidth="1"/>
    <col min="10" max="10" width="8.85546875" style="530" customWidth="1"/>
    <col min="11" max="12" width="10.28515625" style="530" customWidth="1"/>
    <col min="13" max="13" width="12.140625" style="530" customWidth="1"/>
    <col min="14" max="15" width="9.42578125" style="530" customWidth="1"/>
    <col min="16" max="18" width="9.140625" style="530"/>
    <col min="19" max="19" width="9.140625" style="531"/>
    <col min="20" max="16384" width="9.140625" style="530"/>
  </cols>
  <sheetData>
    <row r="1" spans="1:19" s="564" customFormat="1" ht="18" customHeight="1" x14ac:dyDescent="0.25">
      <c r="A1" s="1478" t="s">
        <v>16929</v>
      </c>
      <c r="B1" s="1478"/>
      <c r="C1" s="1478"/>
      <c r="D1" s="1478"/>
      <c r="E1" s="1478"/>
      <c r="F1" s="1478"/>
      <c r="G1" s="1478"/>
      <c r="H1" s="1478"/>
      <c r="I1" s="1478"/>
      <c r="J1" s="1478"/>
      <c r="K1" s="513"/>
      <c r="L1" s="1479" t="s">
        <v>45</v>
      </c>
      <c r="M1" s="1479"/>
      <c r="N1" s="566"/>
      <c r="O1" s="513"/>
      <c r="S1" s="565"/>
    </row>
    <row r="2" spans="1:19" s="564" customFormat="1" ht="15" customHeight="1" x14ac:dyDescent="0.25">
      <c r="A2" s="513"/>
      <c r="B2" s="513"/>
      <c r="C2" s="513"/>
      <c r="D2" s="513"/>
      <c r="E2" s="513"/>
      <c r="F2" s="513"/>
      <c r="G2" s="513"/>
      <c r="H2" s="513"/>
      <c r="I2" s="513"/>
      <c r="J2" s="513"/>
      <c r="K2" s="513"/>
      <c r="L2" s="513"/>
      <c r="M2" s="566"/>
      <c r="N2" s="566"/>
      <c r="O2" s="513"/>
      <c r="S2" s="565"/>
    </row>
    <row r="3" spans="1:19" s="561" customFormat="1" ht="13.5" customHeight="1" x14ac:dyDescent="0.2">
      <c r="A3" s="1480" t="s">
        <v>16928</v>
      </c>
      <c r="B3" s="1481"/>
      <c r="C3" s="1481"/>
      <c r="D3" s="559"/>
      <c r="E3" s="559"/>
      <c r="F3" s="559"/>
      <c r="G3" s="559"/>
      <c r="H3" s="559"/>
      <c r="I3" s="559"/>
      <c r="J3" s="1480" t="s">
        <v>16927</v>
      </c>
      <c r="K3" s="1481"/>
      <c r="L3" s="1481"/>
      <c r="M3" s="1481"/>
      <c r="N3" s="559"/>
      <c r="O3" s="563"/>
      <c r="S3" s="562"/>
    </row>
    <row r="4" spans="1:19" ht="24" customHeight="1" x14ac:dyDescent="0.2">
      <c r="A4" s="558"/>
      <c r="B4" s="1482" t="s">
        <v>16926</v>
      </c>
      <c r="C4" s="1482"/>
      <c r="D4" s="1482"/>
      <c r="E4" s="1482"/>
      <c r="F4" s="1482"/>
      <c r="G4" s="1482"/>
      <c r="H4" s="560"/>
      <c r="I4" s="559"/>
      <c r="J4" s="558"/>
      <c r="K4" s="1482" t="s">
        <v>16926</v>
      </c>
      <c r="L4" s="1482"/>
      <c r="M4" s="1482"/>
      <c r="N4" s="1482"/>
      <c r="O4" s="1482"/>
      <c r="P4" s="1482"/>
    </row>
    <row r="5" spans="1:19" ht="19.5" customHeight="1" x14ac:dyDescent="0.2">
      <c r="A5" s="555" t="s">
        <v>2789</v>
      </c>
      <c r="B5" s="555" t="s">
        <v>2742</v>
      </c>
      <c r="C5" s="555" t="s">
        <v>2741</v>
      </c>
      <c r="D5" s="555" t="s">
        <v>16925</v>
      </c>
      <c r="E5" s="555" t="s">
        <v>16924</v>
      </c>
      <c r="F5" s="555" t="s">
        <v>16923</v>
      </c>
      <c r="G5" s="555" t="s">
        <v>16922</v>
      </c>
      <c r="H5" s="557"/>
      <c r="I5" s="556"/>
      <c r="J5" s="555" t="s">
        <v>2789</v>
      </c>
      <c r="K5" s="555" t="s">
        <v>2742</v>
      </c>
      <c r="L5" s="555" t="s">
        <v>2741</v>
      </c>
      <c r="M5" s="555" t="s">
        <v>16925</v>
      </c>
      <c r="N5" s="555" t="s">
        <v>16924</v>
      </c>
      <c r="O5" s="555" t="s">
        <v>16923</v>
      </c>
      <c r="P5" s="555" t="s">
        <v>16922</v>
      </c>
    </row>
    <row r="6" spans="1:19" x14ac:dyDescent="0.2">
      <c r="A6" s="530">
        <v>1981</v>
      </c>
      <c r="B6" s="548">
        <v>100</v>
      </c>
      <c r="C6" s="548">
        <v>100</v>
      </c>
      <c r="D6" s="548">
        <v>100</v>
      </c>
      <c r="E6" s="548">
        <v>100</v>
      </c>
      <c r="F6" s="548">
        <v>100</v>
      </c>
      <c r="G6" s="548">
        <v>100</v>
      </c>
      <c r="H6" s="534"/>
      <c r="J6" s="530">
        <v>1981</v>
      </c>
      <c r="K6" s="548">
        <v>100</v>
      </c>
      <c r="L6" s="548">
        <v>100</v>
      </c>
      <c r="M6" s="548">
        <v>100</v>
      </c>
      <c r="N6" s="548">
        <v>100</v>
      </c>
      <c r="O6" s="548">
        <v>100</v>
      </c>
      <c r="P6" s="548">
        <v>100</v>
      </c>
      <c r="Q6" s="548"/>
      <c r="R6" s="548"/>
      <c r="S6" s="531">
        <v>1981</v>
      </c>
    </row>
    <row r="7" spans="1:19" x14ac:dyDescent="0.2">
      <c r="A7" s="530">
        <v>1982</v>
      </c>
      <c r="B7" s="548">
        <v>104.89</v>
      </c>
      <c r="C7" s="548">
        <v>91.92</v>
      </c>
      <c r="D7" s="548">
        <v>97.62</v>
      </c>
      <c r="E7" s="548">
        <v>99.81</v>
      </c>
      <c r="F7" s="548">
        <v>100.56</v>
      </c>
      <c r="G7" s="548">
        <v>106.88</v>
      </c>
      <c r="H7" s="534"/>
      <c r="J7" s="530">
        <v>1982</v>
      </c>
      <c r="K7" s="548">
        <v>97.62</v>
      </c>
      <c r="L7" s="548">
        <v>101.45</v>
      </c>
      <c r="M7" s="548">
        <v>101.63</v>
      </c>
      <c r="N7" s="548">
        <v>98.25</v>
      </c>
      <c r="O7" s="548">
        <v>105.51</v>
      </c>
      <c r="P7" s="548">
        <v>106.83</v>
      </c>
      <c r="Q7" s="540"/>
      <c r="R7" s="540"/>
    </row>
    <row r="8" spans="1:19" x14ac:dyDescent="0.2">
      <c r="A8" s="530">
        <v>1983</v>
      </c>
      <c r="B8" s="548">
        <v>95.79</v>
      </c>
      <c r="C8" s="548">
        <v>88.23</v>
      </c>
      <c r="D8" s="548">
        <v>95.2</v>
      </c>
      <c r="E8" s="548">
        <v>96.94</v>
      </c>
      <c r="F8" s="548">
        <v>98.86</v>
      </c>
      <c r="G8" s="548">
        <v>98.98</v>
      </c>
      <c r="H8" s="534"/>
      <c r="J8" s="530">
        <v>1983</v>
      </c>
      <c r="K8" s="548">
        <v>85.74</v>
      </c>
      <c r="L8" s="548">
        <v>104.28</v>
      </c>
      <c r="M8" s="548">
        <v>97.27</v>
      </c>
      <c r="N8" s="548">
        <v>97.53</v>
      </c>
      <c r="O8" s="548">
        <v>99.26</v>
      </c>
      <c r="P8" s="548">
        <v>103.78</v>
      </c>
      <c r="Q8" s="540"/>
      <c r="R8" s="540"/>
    </row>
    <row r="9" spans="1:19" x14ac:dyDescent="0.2">
      <c r="A9" s="530">
        <v>1984</v>
      </c>
      <c r="B9" s="548">
        <v>103.22</v>
      </c>
      <c r="C9" s="548">
        <v>85.66</v>
      </c>
      <c r="D9" s="548">
        <v>89.83</v>
      </c>
      <c r="E9" s="548">
        <v>95.5</v>
      </c>
      <c r="F9" s="548">
        <v>96.53</v>
      </c>
      <c r="G9" s="548">
        <v>92.76</v>
      </c>
      <c r="H9" s="534"/>
      <c r="J9" s="530">
        <v>1984</v>
      </c>
      <c r="K9" s="548">
        <v>94.89</v>
      </c>
      <c r="L9" s="548">
        <v>101.35</v>
      </c>
      <c r="M9" s="548">
        <v>97.8</v>
      </c>
      <c r="N9" s="548">
        <v>93.68</v>
      </c>
      <c r="O9" s="548">
        <v>94.97</v>
      </c>
      <c r="P9" s="548">
        <v>106.19</v>
      </c>
      <c r="Q9" s="540"/>
      <c r="R9" s="540"/>
    </row>
    <row r="10" spans="1:19" x14ac:dyDescent="0.2">
      <c r="A10" s="530">
        <v>1985</v>
      </c>
      <c r="B10" s="548">
        <v>89.77</v>
      </c>
      <c r="C10" s="548">
        <v>87.1</v>
      </c>
      <c r="D10" s="548">
        <v>87.82</v>
      </c>
      <c r="E10" s="548">
        <v>95.99</v>
      </c>
      <c r="F10" s="548">
        <v>97.84</v>
      </c>
      <c r="G10" s="548">
        <v>98.57</v>
      </c>
      <c r="H10" s="534"/>
      <c r="J10" s="530">
        <v>1985</v>
      </c>
      <c r="K10" s="548">
        <v>95.45</v>
      </c>
      <c r="L10" s="548">
        <v>100.51</v>
      </c>
      <c r="M10" s="548">
        <v>92.04</v>
      </c>
      <c r="N10" s="548">
        <v>98.07</v>
      </c>
      <c r="O10" s="548">
        <v>98.26</v>
      </c>
      <c r="P10" s="548">
        <v>109.5</v>
      </c>
      <c r="Q10" s="540"/>
      <c r="R10" s="540"/>
    </row>
    <row r="11" spans="1:19" x14ac:dyDescent="0.2">
      <c r="A11" s="530">
        <v>1986</v>
      </c>
      <c r="B11" s="548">
        <v>89.09</v>
      </c>
      <c r="C11" s="548">
        <v>91.11</v>
      </c>
      <c r="D11" s="548">
        <v>89.25</v>
      </c>
      <c r="E11" s="548">
        <v>93.55</v>
      </c>
      <c r="F11" s="548">
        <v>98.13</v>
      </c>
      <c r="G11" s="548">
        <v>98.51</v>
      </c>
      <c r="H11" s="534"/>
      <c r="J11" s="530">
        <v>1986</v>
      </c>
      <c r="K11" s="548">
        <v>80.37</v>
      </c>
      <c r="L11" s="548">
        <v>91.49</v>
      </c>
      <c r="M11" s="548">
        <v>89.78</v>
      </c>
      <c r="N11" s="548">
        <v>95.54</v>
      </c>
      <c r="O11" s="548">
        <v>97.13</v>
      </c>
      <c r="P11" s="548">
        <v>110.64</v>
      </c>
      <c r="Q11" s="540"/>
      <c r="R11" s="540"/>
      <c r="S11" s="531">
        <v>1986</v>
      </c>
    </row>
    <row r="12" spans="1:19" x14ac:dyDescent="0.2">
      <c r="A12" s="530">
        <v>1987</v>
      </c>
      <c r="B12" s="548">
        <v>87.68</v>
      </c>
      <c r="C12" s="548">
        <v>88.95</v>
      </c>
      <c r="D12" s="548">
        <v>83.71</v>
      </c>
      <c r="E12" s="548">
        <v>92.28</v>
      </c>
      <c r="F12" s="548">
        <v>94.01</v>
      </c>
      <c r="G12" s="548">
        <v>96.91</v>
      </c>
      <c r="H12" s="534"/>
      <c r="J12" s="530">
        <v>1987</v>
      </c>
      <c r="K12" s="548">
        <v>80.17</v>
      </c>
      <c r="L12" s="548">
        <v>91.12</v>
      </c>
      <c r="M12" s="548">
        <v>88.36</v>
      </c>
      <c r="N12" s="548">
        <v>93.3</v>
      </c>
      <c r="O12" s="548">
        <v>94.22</v>
      </c>
      <c r="P12" s="548">
        <v>99.11</v>
      </c>
      <c r="Q12" s="540"/>
      <c r="R12" s="540"/>
    </row>
    <row r="13" spans="1:19" x14ac:dyDescent="0.2">
      <c r="A13" s="530">
        <v>1988</v>
      </c>
      <c r="B13" s="548">
        <v>86.9</v>
      </c>
      <c r="C13" s="548">
        <v>97.73</v>
      </c>
      <c r="D13" s="548">
        <v>84.21</v>
      </c>
      <c r="E13" s="548">
        <v>89.22</v>
      </c>
      <c r="F13" s="548">
        <v>92.22</v>
      </c>
      <c r="G13" s="548">
        <v>96.8</v>
      </c>
      <c r="H13" s="534"/>
      <c r="J13" s="554">
        <v>1988</v>
      </c>
      <c r="K13" s="548">
        <v>72.180000000000007</v>
      </c>
      <c r="L13" s="548">
        <v>95.29</v>
      </c>
      <c r="M13" s="548">
        <v>85.27</v>
      </c>
      <c r="N13" s="548">
        <v>92.16</v>
      </c>
      <c r="O13" s="548">
        <v>93.95</v>
      </c>
      <c r="P13" s="548">
        <v>101.89</v>
      </c>
      <c r="Q13" s="540"/>
      <c r="R13" s="540"/>
    </row>
    <row r="14" spans="1:19" x14ac:dyDescent="0.2">
      <c r="A14" s="530">
        <v>1989</v>
      </c>
      <c r="B14" s="548">
        <v>85.63</v>
      </c>
      <c r="C14" s="548">
        <v>89.73</v>
      </c>
      <c r="D14" s="548">
        <v>78.58</v>
      </c>
      <c r="E14" s="548">
        <v>90.34</v>
      </c>
      <c r="F14" s="548">
        <v>97.3</v>
      </c>
      <c r="G14" s="548">
        <v>106.1</v>
      </c>
      <c r="H14" s="534"/>
      <c r="J14" s="530">
        <v>1989</v>
      </c>
      <c r="K14" s="548">
        <v>80.5</v>
      </c>
      <c r="L14" s="548">
        <v>103.71</v>
      </c>
      <c r="M14" s="548">
        <v>86.9</v>
      </c>
      <c r="N14" s="548">
        <v>94.4</v>
      </c>
      <c r="O14" s="548">
        <v>99.79</v>
      </c>
      <c r="P14" s="548">
        <v>116.44</v>
      </c>
      <c r="Q14" s="540"/>
      <c r="R14" s="540"/>
    </row>
    <row r="15" spans="1:19" x14ac:dyDescent="0.2">
      <c r="A15" s="530">
        <v>1990</v>
      </c>
      <c r="B15" s="548">
        <v>81.459999999999994</v>
      </c>
      <c r="C15" s="548">
        <v>93.68</v>
      </c>
      <c r="D15" s="548">
        <v>73.75</v>
      </c>
      <c r="E15" s="548">
        <v>86.07</v>
      </c>
      <c r="F15" s="548">
        <v>91.82</v>
      </c>
      <c r="G15" s="548">
        <v>93.13</v>
      </c>
      <c r="H15" s="534"/>
      <c r="J15" s="530">
        <v>1990</v>
      </c>
      <c r="K15" s="548">
        <v>72.099999999999994</v>
      </c>
      <c r="L15" s="548">
        <v>95.41</v>
      </c>
      <c r="M15" s="548">
        <v>82.17</v>
      </c>
      <c r="N15" s="548">
        <v>89.9</v>
      </c>
      <c r="O15" s="548">
        <v>93.28</v>
      </c>
      <c r="P15" s="548">
        <v>103.8</v>
      </c>
      <c r="Q15" s="540"/>
      <c r="R15" s="540"/>
    </row>
    <row r="16" spans="1:19" x14ac:dyDescent="0.2">
      <c r="A16" s="530">
        <v>1991</v>
      </c>
      <c r="B16" s="548">
        <v>80.22</v>
      </c>
      <c r="C16" s="548">
        <v>90.28</v>
      </c>
      <c r="D16" s="548">
        <v>74.47</v>
      </c>
      <c r="E16" s="548">
        <v>84.33</v>
      </c>
      <c r="F16" s="548">
        <v>90</v>
      </c>
      <c r="G16" s="548">
        <v>93.66</v>
      </c>
      <c r="H16" s="534"/>
      <c r="J16" s="530">
        <v>1991</v>
      </c>
      <c r="K16" s="548">
        <v>68.53</v>
      </c>
      <c r="L16" s="548">
        <v>99.49</v>
      </c>
      <c r="M16" s="548">
        <v>79.63</v>
      </c>
      <c r="N16" s="548">
        <v>87.38</v>
      </c>
      <c r="O16" s="548">
        <v>93.24</v>
      </c>
      <c r="P16" s="548">
        <v>99.53</v>
      </c>
      <c r="Q16" s="540"/>
      <c r="R16" s="540"/>
      <c r="S16" s="531">
        <v>1991</v>
      </c>
    </row>
    <row r="17" spans="1:19" x14ac:dyDescent="0.2">
      <c r="A17" s="530">
        <v>1992</v>
      </c>
      <c r="B17" s="548">
        <v>69.89</v>
      </c>
      <c r="C17" s="548">
        <v>94.12</v>
      </c>
      <c r="D17" s="548">
        <v>69.599999999999994</v>
      </c>
      <c r="E17" s="548">
        <v>83.16</v>
      </c>
      <c r="F17" s="548">
        <v>90.98</v>
      </c>
      <c r="G17" s="548">
        <v>99.93</v>
      </c>
      <c r="H17" s="534"/>
      <c r="J17" s="530">
        <v>1992</v>
      </c>
      <c r="K17" s="548">
        <v>67.25</v>
      </c>
      <c r="L17" s="548">
        <v>96.48</v>
      </c>
      <c r="M17" s="548">
        <v>77.19</v>
      </c>
      <c r="N17" s="548">
        <v>87.23</v>
      </c>
      <c r="O17" s="548">
        <v>92.95</v>
      </c>
      <c r="P17" s="548">
        <v>96.94</v>
      </c>
      <c r="Q17" s="540"/>
      <c r="R17" s="540"/>
    </row>
    <row r="18" spans="1:19" x14ac:dyDescent="0.2">
      <c r="A18" s="530">
        <v>1993</v>
      </c>
      <c r="B18" s="548">
        <v>66.989999999999995</v>
      </c>
      <c r="C18" s="548">
        <v>91.62</v>
      </c>
      <c r="D18" s="548">
        <v>71.63</v>
      </c>
      <c r="E18" s="548">
        <v>86.07</v>
      </c>
      <c r="F18" s="548">
        <v>96.32</v>
      </c>
      <c r="G18" s="548">
        <v>103.74</v>
      </c>
      <c r="H18" s="534"/>
      <c r="J18" s="530">
        <v>1993</v>
      </c>
      <c r="K18" s="548">
        <v>66.88</v>
      </c>
      <c r="L18" s="548">
        <v>102.94</v>
      </c>
      <c r="M18" s="548">
        <v>73.95</v>
      </c>
      <c r="N18" s="548">
        <v>89.57</v>
      </c>
      <c r="O18" s="548">
        <v>100.8</v>
      </c>
      <c r="P18" s="548">
        <v>107.35</v>
      </c>
      <c r="Q18" s="540"/>
      <c r="R18" s="540"/>
    </row>
    <row r="19" spans="1:19" x14ac:dyDescent="0.2">
      <c r="A19" s="530">
        <v>1994</v>
      </c>
      <c r="B19" s="548">
        <v>60.2</v>
      </c>
      <c r="C19" s="548">
        <v>94.99</v>
      </c>
      <c r="D19" s="548">
        <v>65.930000000000007</v>
      </c>
      <c r="E19" s="548">
        <v>80.86</v>
      </c>
      <c r="F19" s="548">
        <v>88.32</v>
      </c>
      <c r="G19" s="548">
        <v>92.69</v>
      </c>
      <c r="H19" s="534"/>
      <c r="J19" s="530">
        <v>1994</v>
      </c>
      <c r="K19" s="548">
        <v>55.04</v>
      </c>
      <c r="L19" s="548">
        <v>102.81</v>
      </c>
      <c r="M19" s="548">
        <v>73.48</v>
      </c>
      <c r="N19" s="548">
        <v>85.39</v>
      </c>
      <c r="O19" s="548">
        <v>90.68</v>
      </c>
      <c r="P19" s="548">
        <v>97.78</v>
      </c>
      <c r="Q19" s="540"/>
      <c r="R19" s="540"/>
    </row>
    <row r="20" spans="1:19" x14ac:dyDescent="0.2">
      <c r="A20" s="530">
        <v>1995</v>
      </c>
      <c r="B20" s="548">
        <v>54.13</v>
      </c>
      <c r="C20" s="548">
        <v>96.1</v>
      </c>
      <c r="D20" s="548">
        <v>66.58</v>
      </c>
      <c r="E20" s="548">
        <v>80.53</v>
      </c>
      <c r="F20" s="548">
        <v>87.1</v>
      </c>
      <c r="G20" s="548">
        <v>94.46</v>
      </c>
      <c r="H20" s="534"/>
      <c r="J20" s="530">
        <v>1995</v>
      </c>
      <c r="K20" s="548">
        <v>59.52</v>
      </c>
      <c r="L20" s="548">
        <v>97.29</v>
      </c>
      <c r="M20" s="548">
        <v>70.13</v>
      </c>
      <c r="N20" s="548">
        <v>84.28</v>
      </c>
      <c r="O20" s="548">
        <v>93.21</v>
      </c>
      <c r="P20" s="548">
        <v>100.38</v>
      </c>
      <c r="Q20" s="540"/>
      <c r="R20" s="540"/>
    </row>
    <row r="21" spans="1:19" x14ac:dyDescent="0.2">
      <c r="A21" s="530">
        <v>1996</v>
      </c>
      <c r="B21" s="548">
        <v>58.82</v>
      </c>
      <c r="C21" s="548">
        <v>100.1</v>
      </c>
      <c r="D21" s="548">
        <v>68.14</v>
      </c>
      <c r="E21" s="548">
        <v>78.819999999999993</v>
      </c>
      <c r="F21" s="548">
        <v>87.83</v>
      </c>
      <c r="G21" s="548">
        <v>95.44</v>
      </c>
      <c r="H21" s="534"/>
      <c r="J21" s="530">
        <v>1996</v>
      </c>
      <c r="K21" s="548">
        <v>57.5</v>
      </c>
      <c r="L21" s="548">
        <v>97.74</v>
      </c>
      <c r="M21" s="548">
        <v>73.66</v>
      </c>
      <c r="N21" s="548">
        <v>81.61</v>
      </c>
      <c r="O21" s="548">
        <v>90.97</v>
      </c>
      <c r="P21" s="548">
        <v>100.04</v>
      </c>
      <c r="Q21" s="540"/>
      <c r="R21" s="540"/>
      <c r="S21" s="531">
        <v>1996</v>
      </c>
    </row>
    <row r="22" spans="1:19" x14ac:dyDescent="0.2">
      <c r="A22" s="530">
        <v>1997</v>
      </c>
      <c r="B22" s="548">
        <v>49.96</v>
      </c>
      <c r="C22" s="548">
        <v>98.98</v>
      </c>
      <c r="D22" s="548">
        <v>65.47</v>
      </c>
      <c r="E22" s="548">
        <v>75.260000000000005</v>
      </c>
      <c r="F22" s="548">
        <v>83.88</v>
      </c>
      <c r="G22" s="548">
        <v>91.61</v>
      </c>
      <c r="H22" s="534"/>
      <c r="J22" s="530">
        <v>1997</v>
      </c>
      <c r="K22" s="548">
        <v>49.8</v>
      </c>
      <c r="L22" s="548">
        <v>100.86</v>
      </c>
      <c r="M22" s="548">
        <v>70.31</v>
      </c>
      <c r="N22" s="548">
        <v>79.2</v>
      </c>
      <c r="O22" s="548">
        <v>89.56</v>
      </c>
      <c r="P22" s="548">
        <v>101.77</v>
      </c>
      <c r="Q22" s="540"/>
      <c r="R22" s="540"/>
    </row>
    <row r="23" spans="1:19" x14ac:dyDescent="0.2">
      <c r="A23" s="530">
        <v>1998</v>
      </c>
      <c r="B23" s="548">
        <v>55.15</v>
      </c>
      <c r="C23" s="548">
        <v>104.19</v>
      </c>
      <c r="D23" s="548">
        <v>63.29</v>
      </c>
      <c r="E23" s="548">
        <v>73.8</v>
      </c>
      <c r="F23" s="548">
        <v>81.47</v>
      </c>
      <c r="G23" s="548">
        <v>89.86</v>
      </c>
      <c r="H23" s="534"/>
      <c r="J23" s="530">
        <v>1998</v>
      </c>
      <c r="K23" s="548">
        <v>52.15</v>
      </c>
      <c r="L23" s="548">
        <v>100.98</v>
      </c>
      <c r="M23" s="548">
        <v>68.180000000000007</v>
      </c>
      <c r="N23" s="548">
        <v>78.47</v>
      </c>
      <c r="O23" s="548">
        <v>87.7</v>
      </c>
      <c r="P23" s="548">
        <v>102.46</v>
      </c>
      <c r="Q23" s="540"/>
      <c r="R23" s="540"/>
    </row>
    <row r="24" spans="1:19" x14ac:dyDescent="0.2">
      <c r="A24" s="530">
        <v>1999</v>
      </c>
      <c r="B24" s="548">
        <v>47.01</v>
      </c>
      <c r="C24" s="548">
        <v>105.95</v>
      </c>
      <c r="D24" s="548">
        <v>64.709999999999994</v>
      </c>
      <c r="E24" s="548">
        <v>71.16</v>
      </c>
      <c r="F24" s="548">
        <v>84.1</v>
      </c>
      <c r="G24" s="548">
        <v>92.45</v>
      </c>
      <c r="H24" s="534"/>
      <c r="J24" s="530">
        <v>1999</v>
      </c>
      <c r="K24" s="548">
        <v>44.57</v>
      </c>
      <c r="L24" s="548">
        <v>99.53</v>
      </c>
      <c r="M24" s="548">
        <v>68.819999999999993</v>
      </c>
      <c r="N24" s="548">
        <v>77.28</v>
      </c>
      <c r="O24" s="548">
        <v>90.4</v>
      </c>
      <c r="P24" s="548">
        <v>104.3</v>
      </c>
      <c r="Q24" s="540"/>
      <c r="R24" s="540"/>
    </row>
    <row r="25" spans="1:19" x14ac:dyDescent="0.2">
      <c r="A25" s="530">
        <v>2000</v>
      </c>
      <c r="B25" s="548">
        <v>49.59</v>
      </c>
      <c r="C25" s="548">
        <v>103.69</v>
      </c>
      <c r="D25" s="548">
        <v>61.01</v>
      </c>
      <c r="E25" s="548">
        <v>68.8</v>
      </c>
      <c r="F25" s="548">
        <v>78.510000000000005</v>
      </c>
      <c r="G25" s="548">
        <v>84.31</v>
      </c>
      <c r="H25" s="534"/>
      <c r="J25" s="530">
        <v>2000</v>
      </c>
      <c r="K25" s="548">
        <v>46.57</v>
      </c>
      <c r="L25" s="548">
        <v>105.28</v>
      </c>
      <c r="M25" s="548">
        <v>65.41</v>
      </c>
      <c r="N25" s="548">
        <v>73.13</v>
      </c>
      <c r="O25" s="548">
        <v>86.1</v>
      </c>
      <c r="P25" s="548">
        <v>96.34</v>
      </c>
      <c r="Q25" s="540"/>
      <c r="R25" s="540"/>
    </row>
    <row r="26" spans="1:19" x14ac:dyDescent="0.2">
      <c r="A26" s="530">
        <v>2001</v>
      </c>
      <c r="B26" s="548">
        <v>46.67</v>
      </c>
      <c r="C26" s="548">
        <v>107.51</v>
      </c>
      <c r="D26" s="548">
        <v>62.42</v>
      </c>
      <c r="E26" s="548">
        <v>66.150000000000006</v>
      </c>
      <c r="F26" s="548">
        <v>75.459999999999994</v>
      </c>
      <c r="G26" s="548">
        <v>86.42</v>
      </c>
      <c r="H26" s="534"/>
      <c r="J26" s="530">
        <v>2001</v>
      </c>
      <c r="K26" s="548">
        <v>49.64</v>
      </c>
      <c r="L26" s="548">
        <v>99.67</v>
      </c>
      <c r="M26" s="548">
        <v>67</v>
      </c>
      <c r="N26" s="548">
        <v>70.150000000000006</v>
      </c>
      <c r="O26" s="548">
        <v>83.9</v>
      </c>
      <c r="P26" s="548">
        <v>98.3</v>
      </c>
      <c r="Q26" s="540"/>
      <c r="R26" s="540"/>
      <c r="S26" s="531">
        <v>2001</v>
      </c>
    </row>
    <row r="27" spans="1:19" x14ac:dyDescent="0.2">
      <c r="A27" s="530">
        <v>2002</v>
      </c>
      <c r="B27" s="548">
        <v>48.53</v>
      </c>
      <c r="C27" s="548">
        <v>110.87</v>
      </c>
      <c r="D27" s="548">
        <v>60.58</v>
      </c>
      <c r="E27" s="548">
        <v>66.13</v>
      </c>
      <c r="F27" s="548">
        <v>75.11</v>
      </c>
      <c r="G27" s="548">
        <v>104.39</v>
      </c>
      <c r="H27" s="534"/>
      <c r="J27" s="530">
        <v>2002</v>
      </c>
      <c r="K27" s="548">
        <v>44.48</v>
      </c>
      <c r="L27" s="548">
        <v>101.36</v>
      </c>
      <c r="M27" s="548">
        <v>65.41</v>
      </c>
      <c r="N27" s="548">
        <v>70.19</v>
      </c>
      <c r="O27" s="548">
        <v>83.74</v>
      </c>
      <c r="P27" s="548">
        <v>109.87</v>
      </c>
      <c r="Q27" s="540"/>
      <c r="R27" s="540"/>
    </row>
    <row r="28" spans="1:19" x14ac:dyDescent="0.2">
      <c r="A28" s="530">
        <v>2003</v>
      </c>
      <c r="B28" s="548">
        <v>45.66</v>
      </c>
      <c r="C28" s="548">
        <v>104.99</v>
      </c>
      <c r="D28" s="548">
        <v>57</v>
      </c>
      <c r="E28" s="548">
        <v>64.180000000000007</v>
      </c>
      <c r="F28" s="548">
        <v>75.97</v>
      </c>
      <c r="G28" s="548">
        <v>112.43</v>
      </c>
      <c r="H28" s="534"/>
      <c r="J28" s="530">
        <v>2003</v>
      </c>
      <c r="K28" s="548">
        <v>47.95</v>
      </c>
      <c r="L28" s="548">
        <v>101.08</v>
      </c>
      <c r="M28" s="548">
        <v>64.19</v>
      </c>
      <c r="N28" s="548">
        <v>69.72</v>
      </c>
      <c r="O28" s="548">
        <v>84.1</v>
      </c>
      <c r="P28" s="548">
        <v>113.46</v>
      </c>
      <c r="Q28" s="540"/>
      <c r="R28" s="540"/>
    </row>
    <row r="29" spans="1:19" x14ac:dyDescent="0.2">
      <c r="A29" s="530">
        <v>2004</v>
      </c>
      <c r="B29" s="548">
        <v>47.21</v>
      </c>
      <c r="C29" s="548">
        <v>102.43</v>
      </c>
      <c r="D29" s="548">
        <v>56.35</v>
      </c>
      <c r="E29" s="548">
        <v>60.3</v>
      </c>
      <c r="F29" s="548">
        <v>71.510000000000005</v>
      </c>
      <c r="G29" s="548">
        <v>100.36</v>
      </c>
      <c r="H29" s="534"/>
      <c r="I29" s="532"/>
      <c r="J29" s="530">
        <v>2004</v>
      </c>
      <c r="K29" s="548">
        <v>43.21</v>
      </c>
      <c r="L29" s="548">
        <v>100.55</v>
      </c>
      <c r="M29" s="548">
        <v>62.72</v>
      </c>
      <c r="N29" s="548">
        <v>64.97</v>
      </c>
      <c r="O29" s="548">
        <v>80.59</v>
      </c>
      <c r="P29" s="548">
        <v>107.32</v>
      </c>
      <c r="Q29" s="540"/>
      <c r="R29" s="540"/>
    </row>
    <row r="30" spans="1:19" x14ac:dyDescent="0.2">
      <c r="A30" s="530">
        <v>2005</v>
      </c>
      <c r="B30" s="548">
        <v>49.11</v>
      </c>
      <c r="C30" s="548">
        <v>95.92</v>
      </c>
      <c r="D30" s="548">
        <v>54.98</v>
      </c>
      <c r="E30" s="548">
        <v>57.52</v>
      </c>
      <c r="F30" s="548">
        <v>70.95</v>
      </c>
      <c r="G30" s="548">
        <v>95.82</v>
      </c>
      <c r="H30" s="534"/>
      <c r="I30" s="532"/>
      <c r="J30" s="530">
        <v>2005</v>
      </c>
      <c r="K30" s="548">
        <v>48.63</v>
      </c>
      <c r="L30" s="548">
        <v>100.04</v>
      </c>
      <c r="M30" s="548">
        <v>62.18</v>
      </c>
      <c r="N30" s="548">
        <v>64.02</v>
      </c>
      <c r="O30" s="548">
        <v>78.900000000000006</v>
      </c>
      <c r="P30" s="548">
        <v>106.68</v>
      </c>
      <c r="Q30" s="540"/>
      <c r="R30" s="540"/>
    </row>
    <row r="31" spans="1:19" x14ac:dyDescent="0.2">
      <c r="A31" s="530">
        <v>2006</v>
      </c>
      <c r="B31" s="548">
        <v>42.14</v>
      </c>
      <c r="C31" s="548">
        <v>107.99</v>
      </c>
      <c r="D31" s="548">
        <v>54.77</v>
      </c>
      <c r="E31" s="548">
        <v>54.72</v>
      </c>
      <c r="F31" s="548">
        <v>68.05</v>
      </c>
      <c r="G31" s="548">
        <v>93.43</v>
      </c>
      <c r="H31" s="534"/>
      <c r="J31" s="530">
        <v>2006</v>
      </c>
      <c r="K31" s="548">
        <v>42.55</v>
      </c>
      <c r="L31" s="548">
        <v>97.98</v>
      </c>
      <c r="M31" s="548">
        <v>61.09</v>
      </c>
      <c r="N31" s="548">
        <v>62.99</v>
      </c>
      <c r="O31" s="548">
        <v>77.52</v>
      </c>
      <c r="P31" s="548">
        <v>102.56</v>
      </c>
      <c r="Q31" s="540"/>
      <c r="R31" s="540"/>
      <c r="S31" s="531">
        <v>2006</v>
      </c>
    </row>
    <row r="32" spans="1:19" s="552" customFormat="1" x14ac:dyDescent="0.2">
      <c r="A32" s="530">
        <v>2007</v>
      </c>
      <c r="B32" s="548">
        <v>45.95</v>
      </c>
      <c r="C32" s="548">
        <v>106.71</v>
      </c>
      <c r="D32" s="548">
        <v>53.81</v>
      </c>
      <c r="E32" s="548">
        <v>53.7</v>
      </c>
      <c r="F32" s="548">
        <v>68.650000000000006</v>
      </c>
      <c r="G32" s="548">
        <v>98.35</v>
      </c>
      <c r="H32" s="534"/>
      <c r="I32" s="530"/>
      <c r="J32" s="553">
        <v>2007</v>
      </c>
      <c r="K32" s="548">
        <v>46.04</v>
      </c>
      <c r="L32" s="548">
        <v>96.85</v>
      </c>
      <c r="M32" s="548">
        <v>59.91</v>
      </c>
      <c r="N32" s="548">
        <v>61.63</v>
      </c>
      <c r="O32" s="548">
        <v>77.459999999999994</v>
      </c>
      <c r="P32" s="548">
        <v>105.76</v>
      </c>
      <c r="Q32" s="540"/>
      <c r="R32" s="540"/>
      <c r="S32" s="531"/>
    </row>
    <row r="33" spans="1:19" x14ac:dyDescent="0.2">
      <c r="A33" s="552">
        <v>2008</v>
      </c>
      <c r="B33" s="548">
        <v>40.58</v>
      </c>
      <c r="C33" s="548">
        <v>103.42</v>
      </c>
      <c r="D33" s="548">
        <v>52.97</v>
      </c>
      <c r="E33" s="548">
        <v>51.75</v>
      </c>
      <c r="F33" s="548">
        <v>65.959999999999994</v>
      </c>
      <c r="G33" s="548">
        <v>95.86</v>
      </c>
      <c r="H33" s="551"/>
      <c r="I33" s="550"/>
      <c r="J33" s="549">
        <v>2008</v>
      </c>
      <c r="K33" s="548">
        <v>43.35</v>
      </c>
      <c r="L33" s="548">
        <v>101.37</v>
      </c>
      <c r="M33" s="548">
        <v>58.4</v>
      </c>
      <c r="N33" s="548">
        <v>58.56</v>
      </c>
      <c r="O33" s="548">
        <v>79.11</v>
      </c>
      <c r="P33" s="548">
        <v>104.66</v>
      </c>
      <c r="Q33" s="540"/>
      <c r="R33" s="540"/>
    </row>
    <row r="34" spans="1:19" x14ac:dyDescent="0.2">
      <c r="A34" s="530">
        <v>2009</v>
      </c>
      <c r="B34" s="548">
        <v>39.18</v>
      </c>
      <c r="C34" s="548">
        <v>99.44</v>
      </c>
      <c r="D34" s="548">
        <v>48.68</v>
      </c>
      <c r="E34" s="548">
        <v>48.85</v>
      </c>
      <c r="F34" s="548">
        <v>64.25</v>
      </c>
      <c r="G34" s="548">
        <v>88.53</v>
      </c>
      <c r="H34" s="534"/>
      <c r="J34" s="530">
        <v>2009</v>
      </c>
      <c r="K34" s="548">
        <v>39.020000000000003</v>
      </c>
      <c r="L34" s="548">
        <v>103.11</v>
      </c>
      <c r="M34" s="548">
        <v>56.5</v>
      </c>
      <c r="N34" s="548">
        <v>56.01</v>
      </c>
      <c r="O34" s="548">
        <v>74.680000000000007</v>
      </c>
      <c r="P34" s="548">
        <v>100.14</v>
      </c>
      <c r="Q34" s="540"/>
      <c r="R34" s="540"/>
    </row>
    <row r="35" spans="1:19" x14ac:dyDescent="0.2">
      <c r="A35" s="530">
        <v>2010</v>
      </c>
      <c r="B35" s="548">
        <v>35.35</v>
      </c>
      <c r="C35" s="548">
        <v>92.63</v>
      </c>
      <c r="D35" s="548">
        <v>49.24</v>
      </c>
      <c r="E35" s="548">
        <v>47.02</v>
      </c>
      <c r="F35" s="548">
        <v>63.02</v>
      </c>
      <c r="G35" s="548">
        <v>89.22</v>
      </c>
      <c r="H35" s="534"/>
      <c r="I35" s="532"/>
      <c r="J35" s="530">
        <v>2010</v>
      </c>
      <c r="K35" s="548">
        <v>37.380000000000003</v>
      </c>
      <c r="L35" s="548">
        <v>97.07</v>
      </c>
      <c r="M35" s="548">
        <v>53.91</v>
      </c>
      <c r="N35" s="548">
        <v>56.18</v>
      </c>
      <c r="O35" s="548">
        <v>72.959999999999994</v>
      </c>
      <c r="P35" s="548">
        <v>95.03</v>
      </c>
      <c r="Q35" s="540"/>
      <c r="R35" s="540"/>
    </row>
    <row r="36" spans="1:19" x14ac:dyDescent="0.2">
      <c r="A36" s="530">
        <v>2011</v>
      </c>
      <c r="B36" s="548">
        <v>39.17</v>
      </c>
      <c r="C36" s="548">
        <v>94.85</v>
      </c>
      <c r="D36" s="548">
        <v>44.61</v>
      </c>
      <c r="E36" s="548">
        <v>46.3</v>
      </c>
      <c r="F36" s="548">
        <v>62.06</v>
      </c>
      <c r="G36" s="548">
        <v>80.27</v>
      </c>
      <c r="J36" s="530">
        <v>2011</v>
      </c>
      <c r="K36" s="548">
        <v>37.96</v>
      </c>
      <c r="L36" s="548">
        <v>95.9</v>
      </c>
      <c r="M36" s="548">
        <v>56.18</v>
      </c>
      <c r="N36" s="548">
        <v>53.2</v>
      </c>
      <c r="O36" s="548">
        <v>71.430000000000007</v>
      </c>
      <c r="P36" s="548">
        <v>90.06</v>
      </c>
      <c r="Q36" s="540"/>
      <c r="R36" s="540"/>
      <c r="S36" s="531">
        <v>2011</v>
      </c>
    </row>
    <row r="37" spans="1:19" x14ac:dyDescent="0.2">
      <c r="A37" s="530">
        <v>2012</v>
      </c>
      <c r="B37" s="548">
        <v>39.25</v>
      </c>
      <c r="C37" s="548">
        <v>86.1</v>
      </c>
      <c r="D37" s="548">
        <v>45.34</v>
      </c>
      <c r="E37" s="548">
        <v>44.87</v>
      </c>
      <c r="F37" s="548">
        <v>61.28</v>
      </c>
      <c r="G37" s="548">
        <v>81.37</v>
      </c>
      <c r="H37" s="534"/>
      <c r="J37" s="530">
        <v>2012</v>
      </c>
      <c r="K37" s="548">
        <v>33.11</v>
      </c>
      <c r="L37" s="548">
        <v>91.21</v>
      </c>
      <c r="M37" s="548">
        <v>52.92</v>
      </c>
      <c r="N37" s="548">
        <v>53.94</v>
      </c>
      <c r="O37" s="548">
        <v>74.22</v>
      </c>
      <c r="P37" s="548">
        <v>95.41</v>
      </c>
      <c r="Q37" s="540"/>
      <c r="R37" s="540"/>
    </row>
    <row r="38" spans="1:19" x14ac:dyDescent="0.2">
      <c r="A38" s="530">
        <v>2013</v>
      </c>
      <c r="B38" s="548">
        <v>30.37</v>
      </c>
      <c r="C38" s="548">
        <v>84.59</v>
      </c>
      <c r="D38" s="548">
        <v>46.11</v>
      </c>
      <c r="E38" s="548">
        <v>44.08</v>
      </c>
      <c r="F38" s="548">
        <v>60.69</v>
      </c>
      <c r="G38" s="548">
        <v>83.2</v>
      </c>
      <c r="J38" s="530">
        <v>2013</v>
      </c>
      <c r="K38" s="548">
        <v>33.69</v>
      </c>
      <c r="L38" s="548">
        <v>85.28</v>
      </c>
      <c r="M38" s="548">
        <v>53.2</v>
      </c>
      <c r="N38" s="548">
        <v>52.87</v>
      </c>
      <c r="O38" s="548">
        <v>71.650000000000006</v>
      </c>
      <c r="P38" s="548">
        <v>93.14</v>
      </c>
      <c r="Q38" s="540"/>
      <c r="R38" s="540"/>
    </row>
    <row r="39" spans="1:19" x14ac:dyDescent="0.2">
      <c r="A39" s="530">
        <v>2014</v>
      </c>
      <c r="B39" s="548">
        <v>34.1</v>
      </c>
      <c r="C39" s="548">
        <v>79.5</v>
      </c>
      <c r="D39" s="548">
        <v>44.28</v>
      </c>
      <c r="E39" s="548">
        <v>43.48</v>
      </c>
      <c r="F39" s="548">
        <v>59.46</v>
      </c>
      <c r="G39" s="548">
        <v>79.73</v>
      </c>
      <c r="J39" s="530">
        <v>2014</v>
      </c>
      <c r="K39" s="548">
        <v>33.93</v>
      </c>
      <c r="L39" s="548">
        <v>85.89</v>
      </c>
      <c r="M39" s="548">
        <v>52.85</v>
      </c>
      <c r="N39" s="548">
        <v>50.06</v>
      </c>
      <c r="O39" s="548">
        <v>70.39</v>
      </c>
      <c r="P39" s="548">
        <v>87.65</v>
      </c>
      <c r="Q39" s="540"/>
      <c r="R39" s="540"/>
    </row>
    <row r="40" spans="1:19" s="544" customFormat="1" x14ac:dyDescent="0.2">
      <c r="A40" s="544">
        <v>2015</v>
      </c>
      <c r="B40" s="548">
        <v>30.03</v>
      </c>
      <c r="C40" s="548">
        <v>81.84</v>
      </c>
      <c r="D40" s="548">
        <v>46.6</v>
      </c>
      <c r="E40" s="548">
        <v>45.54</v>
      </c>
      <c r="F40" s="548">
        <v>61.36</v>
      </c>
      <c r="G40" s="548">
        <v>88.07</v>
      </c>
      <c r="J40" s="544">
        <v>2015</v>
      </c>
      <c r="K40" s="548">
        <v>27.26</v>
      </c>
      <c r="L40" s="548">
        <v>90.48</v>
      </c>
      <c r="M40" s="548">
        <v>54.35</v>
      </c>
      <c r="N40" s="548">
        <v>52.15</v>
      </c>
      <c r="O40" s="548">
        <v>72.41</v>
      </c>
      <c r="P40" s="548">
        <v>100.89</v>
      </c>
      <c r="Q40" s="540"/>
      <c r="R40" s="540"/>
      <c r="S40" s="545"/>
    </row>
    <row r="41" spans="1:19" x14ac:dyDescent="0.2">
      <c r="A41" s="544">
        <v>2016</v>
      </c>
      <c r="B41" s="548">
        <v>30.66</v>
      </c>
      <c r="C41" s="548">
        <v>91.41</v>
      </c>
      <c r="D41" s="548">
        <v>48.98</v>
      </c>
      <c r="E41" s="548">
        <v>44.06</v>
      </c>
      <c r="F41" s="548">
        <v>58.94</v>
      </c>
      <c r="G41" s="548">
        <v>83.26</v>
      </c>
      <c r="J41" s="544">
        <v>2016</v>
      </c>
      <c r="K41" s="548">
        <v>35.01</v>
      </c>
      <c r="L41" s="548">
        <v>99.12</v>
      </c>
      <c r="M41" s="548">
        <v>54.3</v>
      </c>
      <c r="N41" s="548">
        <v>51.35</v>
      </c>
      <c r="O41" s="548">
        <v>70.37</v>
      </c>
      <c r="P41" s="548">
        <v>91.46</v>
      </c>
      <c r="Q41" s="540"/>
      <c r="R41" s="540"/>
      <c r="S41" s="545">
        <v>2016</v>
      </c>
    </row>
    <row r="42" spans="1:19" s="544" customFormat="1" x14ac:dyDescent="0.2">
      <c r="A42" s="544">
        <v>2017</v>
      </c>
      <c r="B42" s="547">
        <v>29.87</v>
      </c>
      <c r="C42" s="547">
        <v>86.49</v>
      </c>
      <c r="D42" s="547">
        <v>47.46</v>
      </c>
      <c r="E42" s="547">
        <v>42.75</v>
      </c>
      <c r="F42" s="547">
        <v>60.66</v>
      </c>
      <c r="G42" s="547">
        <v>85.48</v>
      </c>
      <c r="J42" s="544">
        <v>2017</v>
      </c>
      <c r="K42" s="547">
        <v>30.04</v>
      </c>
      <c r="L42" s="547">
        <v>93.38</v>
      </c>
      <c r="M42" s="547">
        <v>53.83</v>
      </c>
      <c r="N42" s="547">
        <v>50.77</v>
      </c>
      <c r="O42" s="547">
        <v>71.97</v>
      </c>
      <c r="P42" s="547">
        <v>94.58</v>
      </c>
      <c r="Q42" s="546"/>
      <c r="R42" s="546"/>
      <c r="S42" s="545"/>
    </row>
    <row r="43" spans="1:19" s="544" customFormat="1" ht="13.9" customHeight="1" x14ac:dyDescent="0.2">
      <c r="A43" s="544">
        <v>2018</v>
      </c>
      <c r="B43" s="547">
        <v>25.32</v>
      </c>
      <c r="C43" s="547">
        <v>93.45</v>
      </c>
      <c r="D43" s="546">
        <v>49</v>
      </c>
      <c r="E43" s="547">
        <v>42.45</v>
      </c>
      <c r="F43" s="547">
        <v>60.13</v>
      </c>
      <c r="G43" s="547">
        <v>83.44</v>
      </c>
      <c r="J43" s="544">
        <v>2018</v>
      </c>
      <c r="K43" s="547">
        <v>32.97</v>
      </c>
      <c r="L43" s="547">
        <v>99.39</v>
      </c>
      <c r="M43" s="547">
        <v>55.79</v>
      </c>
      <c r="N43" s="547">
        <v>52.14</v>
      </c>
      <c r="O43" s="547">
        <v>70.290000000000006</v>
      </c>
      <c r="P43" s="547">
        <v>95.08</v>
      </c>
      <c r="Q43" s="546"/>
      <c r="R43" s="546"/>
      <c r="S43" s="545"/>
    </row>
    <row r="44" spans="1:19" ht="13.9" customHeight="1" x14ac:dyDescent="0.2">
      <c r="A44" s="542">
        <v>2019</v>
      </c>
      <c r="B44" s="541">
        <v>28.58</v>
      </c>
      <c r="C44" s="541">
        <v>96.89</v>
      </c>
      <c r="D44" s="543">
        <v>47.79</v>
      </c>
      <c r="E44" s="541">
        <v>41.72</v>
      </c>
      <c r="F44" s="541">
        <v>57.9</v>
      </c>
      <c r="G44" s="541">
        <v>77.959999999999994</v>
      </c>
      <c r="J44" s="542">
        <v>2019</v>
      </c>
      <c r="K44" s="541">
        <v>27.3</v>
      </c>
      <c r="L44" s="541">
        <v>105.46</v>
      </c>
      <c r="M44" s="541">
        <v>55.75</v>
      </c>
      <c r="N44" s="541">
        <v>50.62</v>
      </c>
      <c r="O44" s="541">
        <v>68.16</v>
      </c>
      <c r="P44" s="541">
        <v>92.43</v>
      </c>
      <c r="Q44" s="540"/>
      <c r="R44" s="540"/>
      <c r="S44" s="531">
        <v>2019</v>
      </c>
    </row>
    <row r="45" spans="1:19" s="537" customFormat="1" ht="11.25" x14ac:dyDescent="0.2">
      <c r="A45" s="539"/>
      <c r="S45" s="538"/>
    </row>
    <row r="46" spans="1:19" ht="10.5" customHeight="1" x14ac:dyDescent="0.2">
      <c r="A46" s="1465" t="s">
        <v>0</v>
      </c>
      <c r="B46" s="1465"/>
      <c r="C46" s="536"/>
    </row>
    <row r="47" spans="1:19" x14ac:dyDescent="0.2">
      <c r="K47" s="535"/>
      <c r="L47" s="535"/>
      <c r="M47" s="535"/>
    </row>
    <row r="48" spans="1:19" x14ac:dyDescent="0.2">
      <c r="K48" s="534"/>
      <c r="L48" s="534"/>
      <c r="M48" s="534"/>
    </row>
    <row r="49" spans="2:13" x14ac:dyDescent="0.2">
      <c r="B49" s="533"/>
      <c r="C49" s="533"/>
      <c r="D49" s="534"/>
      <c r="E49" s="534"/>
      <c r="F49" s="534"/>
      <c r="G49" s="534"/>
      <c r="H49" s="534"/>
      <c r="I49" s="534"/>
      <c r="J49" s="534"/>
      <c r="K49" s="533"/>
      <c r="L49" s="533"/>
      <c r="M49" s="533"/>
    </row>
    <row r="58" spans="2:13" x14ac:dyDescent="0.2">
      <c r="I58" s="532"/>
      <c r="J58" s="532"/>
    </row>
    <row r="59" spans="2:13" x14ac:dyDescent="0.2">
      <c r="I59" s="532"/>
    </row>
  </sheetData>
  <mergeCells count="7">
    <mergeCell ref="A1:J1"/>
    <mergeCell ref="L1:M1"/>
    <mergeCell ref="A46:B46"/>
    <mergeCell ref="A3:C3"/>
    <mergeCell ref="J3:M3"/>
    <mergeCell ref="K4:P4"/>
    <mergeCell ref="B4:G4"/>
  </mergeCells>
  <hyperlinks>
    <hyperlink ref="L1:M1" location="Contents!A1" display="back to contents"/>
  </hyperlinks>
  <pageMargins left="0.15748031496062992" right="0.15748031496062992" top="0.98425196850393704" bottom="0.98425196850393704" header="0.51181102362204722" footer="0.51181102362204722"/>
  <pageSetup paperSize="9" scale="58" orientation="landscape" r:id="rId1"/>
  <headerFooter alignWithMargins="0">
    <oddFooter>&amp;L© Crown Copyright 2015</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election sqref="A1:I1"/>
    </sheetView>
  </sheetViews>
  <sheetFormatPr defaultRowHeight="12.75" x14ac:dyDescent="0.2"/>
  <cols>
    <col min="1" max="4" width="9.140625" style="567"/>
    <col min="5" max="5" width="10" style="567" customWidth="1"/>
    <col min="6" max="16384" width="9.140625" style="567"/>
  </cols>
  <sheetData>
    <row r="1" spans="1:12" ht="18" customHeight="1" x14ac:dyDescent="0.25">
      <c r="A1" s="1489" t="s">
        <v>16930</v>
      </c>
      <c r="B1" s="1489"/>
      <c r="C1" s="1489"/>
      <c r="D1" s="1489"/>
      <c r="E1" s="1489"/>
      <c r="F1" s="1489"/>
      <c r="G1" s="1489"/>
      <c r="H1" s="1489"/>
      <c r="I1" s="1489"/>
      <c r="J1" s="579"/>
      <c r="K1" s="1483" t="s">
        <v>45</v>
      </c>
      <c r="L1" s="1483"/>
    </row>
    <row r="2" spans="1:12" ht="15" customHeight="1" x14ac:dyDescent="0.25">
      <c r="A2" s="580"/>
      <c r="J2" s="579"/>
      <c r="K2" s="579"/>
    </row>
    <row r="3" spans="1:12" x14ac:dyDescent="0.2">
      <c r="A3" s="1485" t="s">
        <v>2789</v>
      </c>
      <c r="B3" s="1485" t="s">
        <v>2760</v>
      </c>
      <c r="C3" s="1485" t="s">
        <v>2759</v>
      </c>
      <c r="D3" s="1485" t="s">
        <v>2758</v>
      </c>
      <c r="E3" s="1487" t="s">
        <v>16783</v>
      </c>
    </row>
    <row r="4" spans="1:12" x14ac:dyDescent="0.2">
      <c r="A4" s="1486"/>
      <c r="B4" s="1486"/>
      <c r="C4" s="1486"/>
      <c r="D4" s="1486"/>
      <c r="E4" s="1488"/>
    </row>
    <row r="5" spans="1:12" x14ac:dyDescent="0.2">
      <c r="A5" s="576">
        <v>1994</v>
      </c>
      <c r="B5" s="574">
        <v>1368.9</v>
      </c>
      <c r="C5" s="574">
        <v>1406.3</v>
      </c>
      <c r="D5" s="574">
        <v>1559.6</v>
      </c>
      <c r="E5" s="578">
        <v>1429.9</v>
      </c>
      <c r="F5" s="568"/>
    </row>
    <row r="6" spans="1:12" x14ac:dyDescent="0.2">
      <c r="A6" s="576">
        <v>1995</v>
      </c>
      <c r="B6" s="574">
        <v>1384.5</v>
      </c>
      <c r="C6" s="574">
        <v>1452.2</v>
      </c>
      <c r="D6" s="574">
        <v>1572.3</v>
      </c>
      <c r="E6" s="573">
        <v>1430.6</v>
      </c>
      <c r="F6" s="568"/>
    </row>
    <row r="7" spans="1:12" x14ac:dyDescent="0.2">
      <c r="A7" s="576">
        <v>1996</v>
      </c>
      <c r="B7" s="574">
        <v>1365.9</v>
      </c>
      <c r="C7" s="574">
        <v>1417.2</v>
      </c>
      <c r="D7" s="574">
        <v>1564.1</v>
      </c>
      <c r="E7" s="573">
        <v>1407.4</v>
      </c>
      <c r="F7" s="568"/>
    </row>
    <row r="8" spans="1:12" x14ac:dyDescent="0.2">
      <c r="A8" s="576">
        <v>1997</v>
      </c>
      <c r="B8" s="574">
        <v>1343.3</v>
      </c>
      <c r="C8" s="574">
        <v>1409.4</v>
      </c>
      <c r="D8" s="574">
        <v>1527.4</v>
      </c>
      <c r="E8" s="573">
        <v>1370.9</v>
      </c>
      <c r="F8" s="568"/>
    </row>
    <row r="9" spans="1:12" x14ac:dyDescent="0.2">
      <c r="A9" s="576">
        <v>1998</v>
      </c>
      <c r="B9" s="574">
        <v>1321.9</v>
      </c>
      <c r="C9" s="574">
        <v>1356.5</v>
      </c>
      <c r="D9" s="574">
        <v>1507.3</v>
      </c>
      <c r="E9" s="573">
        <v>1361.4</v>
      </c>
      <c r="F9" s="568"/>
    </row>
    <row r="10" spans="1:12" x14ac:dyDescent="0.2">
      <c r="A10" s="576">
        <v>1999</v>
      </c>
      <c r="B10" s="574">
        <v>1312.1</v>
      </c>
      <c r="C10" s="574">
        <v>1393.9</v>
      </c>
      <c r="D10" s="574">
        <v>1528.8</v>
      </c>
      <c r="E10" s="573">
        <v>1419.8</v>
      </c>
      <c r="F10" s="568"/>
    </row>
    <row r="11" spans="1:12" x14ac:dyDescent="0.2">
      <c r="A11" s="576">
        <v>2000</v>
      </c>
      <c r="B11" s="574">
        <v>1259.8</v>
      </c>
      <c r="C11" s="574">
        <v>1321</v>
      </c>
      <c r="D11" s="574">
        <v>1443.5</v>
      </c>
      <c r="E11" s="573">
        <v>1343.5</v>
      </c>
      <c r="F11" s="568"/>
    </row>
    <row r="12" spans="1:12" x14ac:dyDescent="0.2">
      <c r="A12" s="576">
        <v>2001</v>
      </c>
      <c r="B12" s="574">
        <v>1229.3</v>
      </c>
      <c r="C12" s="574">
        <v>1294.4000000000001</v>
      </c>
      <c r="D12" s="574">
        <v>1414.6</v>
      </c>
      <c r="E12" s="573">
        <v>1294.0999999999999</v>
      </c>
      <c r="F12" s="568"/>
    </row>
    <row r="13" spans="1:12" x14ac:dyDescent="0.2">
      <c r="A13" s="576">
        <v>2002</v>
      </c>
      <c r="B13" s="574">
        <v>1225</v>
      </c>
      <c r="C13" s="574">
        <v>1284.8</v>
      </c>
      <c r="D13" s="574">
        <v>1421.6</v>
      </c>
      <c r="E13" s="573">
        <v>1276.5</v>
      </c>
      <c r="F13" s="568"/>
    </row>
    <row r="14" spans="1:12" x14ac:dyDescent="0.2">
      <c r="A14" s="576">
        <v>2003</v>
      </c>
      <c r="B14" s="574">
        <v>1225.3</v>
      </c>
      <c r="C14" s="574">
        <v>1295.4000000000001</v>
      </c>
      <c r="D14" s="574">
        <v>1429.4</v>
      </c>
      <c r="E14" s="573">
        <v>1252</v>
      </c>
      <c r="F14" s="568"/>
    </row>
    <row r="15" spans="1:12" x14ac:dyDescent="0.2">
      <c r="A15" s="576">
        <v>2004</v>
      </c>
      <c r="B15" s="574">
        <v>1156.5999999999999</v>
      </c>
      <c r="C15" s="574">
        <v>1222.5999999999999</v>
      </c>
      <c r="D15" s="574">
        <v>1359.3</v>
      </c>
      <c r="E15" s="573">
        <v>1217</v>
      </c>
      <c r="F15" s="568"/>
    </row>
    <row r="16" spans="1:12" x14ac:dyDescent="0.2">
      <c r="A16" s="576">
        <v>2005</v>
      </c>
      <c r="B16" s="574">
        <v>1137.5999999999999</v>
      </c>
      <c r="C16" s="574">
        <v>1201.5</v>
      </c>
      <c r="D16" s="574">
        <v>1329.3</v>
      </c>
      <c r="E16" s="573">
        <v>1175.9000000000001</v>
      </c>
      <c r="F16" s="568"/>
    </row>
    <row r="17" spans="1:6" x14ac:dyDescent="0.2">
      <c r="A17" s="576">
        <v>2006</v>
      </c>
      <c r="B17" s="574">
        <v>1099.3</v>
      </c>
      <c r="C17" s="574">
        <v>1143.7</v>
      </c>
      <c r="D17" s="574">
        <v>1293.4000000000001</v>
      </c>
      <c r="E17" s="573">
        <v>1179.3</v>
      </c>
      <c r="F17" s="568"/>
    </row>
    <row r="18" spans="1:6" x14ac:dyDescent="0.2">
      <c r="A18" s="576">
        <v>2007</v>
      </c>
      <c r="B18" s="574">
        <v>1084.5</v>
      </c>
      <c r="C18" s="574">
        <v>1165.9000000000001</v>
      </c>
      <c r="D18" s="574">
        <v>1302.5</v>
      </c>
      <c r="E18" s="573">
        <v>1166.5</v>
      </c>
      <c r="F18" s="568"/>
    </row>
    <row r="19" spans="1:6" x14ac:dyDescent="0.2">
      <c r="A19" s="576">
        <v>2008</v>
      </c>
      <c r="B19" s="574">
        <v>1085.5</v>
      </c>
      <c r="C19" s="574">
        <v>1150</v>
      </c>
      <c r="D19" s="574">
        <v>1282.7</v>
      </c>
      <c r="E19" s="573">
        <v>1166.7</v>
      </c>
      <c r="F19" s="568"/>
    </row>
    <row r="20" spans="1:6" x14ac:dyDescent="0.2">
      <c r="A20" s="576">
        <v>2009</v>
      </c>
      <c r="B20" s="574">
        <v>1027.8</v>
      </c>
      <c r="C20" s="574">
        <v>1091.9000000000001</v>
      </c>
      <c r="D20" s="574">
        <v>1222.5</v>
      </c>
      <c r="E20" s="573">
        <v>1106.4000000000001</v>
      </c>
      <c r="F20" s="568"/>
    </row>
    <row r="21" spans="1:6" x14ac:dyDescent="0.2">
      <c r="A21" s="576">
        <v>2010</v>
      </c>
      <c r="B21" s="574">
        <v>1011</v>
      </c>
      <c r="C21" s="574">
        <v>1080</v>
      </c>
      <c r="D21" s="574">
        <v>1198.2</v>
      </c>
      <c r="E21" s="573">
        <v>1080</v>
      </c>
      <c r="F21" s="568"/>
    </row>
    <row r="22" spans="1:6" x14ac:dyDescent="0.2">
      <c r="A22" s="576">
        <v>2011</v>
      </c>
      <c r="B22" s="574">
        <v>972.9</v>
      </c>
      <c r="C22" s="574">
        <v>1034.9000000000001</v>
      </c>
      <c r="D22" s="574">
        <v>1164.2</v>
      </c>
      <c r="E22" s="573">
        <v>1042</v>
      </c>
      <c r="F22" s="568"/>
    </row>
    <row r="23" spans="1:6" x14ac:dyDescent="0.2">
      <c r="A23" s="577">
        <v>2012</v>
      </c>
      <c r="B23" s="574">
        <v>981.3</v>
      </c>
      <c r="C23" s="574">
        <v>1050.8</v>
      </c>
      <c r="D23" s="574">
        <v>1173.4000000000001</v>
      </c>
      <c r="E23" s="573">
        <v>1059.2</v>
      </c>
      <c r="F23" s="568"/>
    </row>
    <row r="24" spans="1:6" x14ac:dyDescent="0.2">
      <c r="A24" s="576">
        <v>2013</v>
      </c>
      <c r="B24" s="574">
        <v>979.1</v>
      </c>
      <c r="C24" s="574">
        <v>1059.8</v>
      </c>
      <c r="D24" s="574">
        <v>1152.3</v>
      </c>
      <c r="E24" s="573">
        <v>1054.8</v>
      </c>
      <c r="F24" s="568"/>
    </row>
    <row r="25" spans="1:6" x14ac:dyDescent="0.2">
      <c r="A25" s="576">
        <v>2014</v>
      </c>
      <c r="B25" s="574">
        <v>946.7</v>
      </c>
      <c r="C25" s="574">
        <v>1016.9</v>
      </c>
      <c r="D25" s="574">
        <v>1116.9000000000001</v>
      </c>
      <c r="E25" s="573">
        <v>1005.8</v>
      </c>
      <c r="F25" s="568"/>
    </row>
    <row r="26" spans="1:6" x14ac:dyDescent="0.2">
      <c r="A26" s="575">
        <v>2015</v>
      </c>
      <c r="B26" s="574">
        <v>986.6</v>
      </c>
      <c r="C26" s="574">
        <v>1064.4000000000001</v>
      </c>
      <c r="D26" s="574">
        <v>1177.3</v>
      </c>
      <c r="E26" s="573">
        <v>1045.2</v>
      </c>
      <c r="F26" s="568"/>
    </row>
    <row r="27" spans="1:6" x14ac:dyDescent="0.2">
      <c r="A27" s="575">
        <v>2016</v>
      </c>
      <c r="B27" s="574">
        <v>959.8</v>
      </c>
      <c r="C27" s="574">
        <v>1045.7</v>
      </c>
      <c r="D27" s="574">
        <v>1136.4000000000001</v>
      </c>
      <c r="E27" s="573">
        <v>1015.9</v>
      </c>
      <c r="F27" s="568"/>
    </row>
    <row r="28" spans="1:6" x14ac:dyDescent="0.2">
      <c r="A28" s="575">
        <v>2017</v>
      </c>
      <c r="B28" s="574">
        <v>958.8</v>
      </c>
      <c r="C28" s="574">
        <v>1035.5999999999999</v>
      </c>
      <c r="D28" s="574">
        <v>1142.9000000000001</v>
      </c>
      <c r="E28" s="573">
        <v>1036.9000000000001</v>
      </c>
      <c r="F28" s="568"/>
    </row>
    <row r="29" spans="1:6" x14ac:dyDescent="0.2">
      <c r="A29" s="575">
        <v>2018</v>
      </c>
      <c r="B29" s="574">
        <v>957.2</v>
      </c>
      <c r="C29" s="574">
        <v>1058.7</v>
      </c>
      <c r="D29" s="574">
        <v>1139.5</v>
      </c>
      <c r="E29" s="573">
        <v>1012.2</v>
      </c>
      <c r="F29" s="568"/>
    </row>
    <row r="30" spans="1:6" x14ac:dyDescent="0.2">
      <c r="A30" s="572">
        <v>2019</v>
      </c>
      <c r="B30" s="571">
        <v>918</v>
      </c>
      <c r="C30" s="571">
        <v>1000.1</v>
      </c>
      <c r="D30" s="571">
        <v>1107.5999999999999</v>
      </c>
      <c r="E30" s="570"/>
      <c r="F30" s="568"/>
    </row>
    <row r="31" spans="1:6" x14ac:dyDescent="0.2">
      <c r="A31" s="569"/>
      <c r="B31" s="569"/>
      <c r="C31" s="569"/>
    </row>
    <row r="32" spans="1:6" x14ac:dyDescent="0.2">
      <c r="A32" s="1484" t="s">
        <v>0</v>
      </c>
      <c r="B32" s="1484"/>
      <c r="C32" s="569"/>
      <c r="D32" s="568"/>
    </row>
  </sheetData>
  <mergeCells count="8">
    <mergeCell ref="K1:L1"/>
    <mergeCell ref="A32:B32"/>
    <mergeCell ref="A3:A4"/>
    <mergeCell ref="B3:B4"/>
    <mergeCell ref="C3:C4"/>
    <mergeCell ref="D3:D4"/>
    <mergeCell ref="E3:E4"/>
    <mergeCell ref="A1:I1"/>
  </mergeCells>
  <hyperlinks>
    <hyperlink ref="K1:L1" location="Contents!A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workbookViewId="0">
      <selection sqref="A1:I1"/>
    </sheetView>
  </sheetViews>
  <sheetFormatPr defaultColWidth="9.140625" defaultRowHeight="12.75" x14ac:dyDescent="0.2"/>
  <cols>
    <col min="1" max="1" width="14.28515625" style="582" customWidth="1"/>
    <col min="2" max="2" width="9.140625" style="223"/>
    <col min="3" max="3" width="10.28515625" style="223" customWidth="1"/>
    <col min="4" max="7" width="9.140625" style="264"/>
    <col min="8" max="10" width="9.140625" style="581"/>
    <col min="11" max="11" width="9.140625" style="244"/>
    <col min="12" max="16384" width="9.140625" style="223"/>
  </cols>
  <sheetData>
    <row r="1" spans="1:12" ht="18" customHeight="1" x14ac:dyDescent="0.25">
      <c r="A1" s="1490" t="s">
        <v>16971</v>
      </c>
      <c r="B1" s="1490"/>
      <c r="C1" s="1490"/>
      <c r="D1" s="1490"/>
      <c r="E1" s="1490"/>
      <c r="F1" s="1490"/>
      <c r="G1" s="1490"/>
      <c r="H1" s="1490"/>
      <c r="I1" s="1490"/>
      <c r="K1" s="1492" t="s">
        <v>45</v>
      </c>
      <c r="L1" s="1492"/>
    </row>
    <row r="2" spans="1:12" ht="15" customHeight="1" x14ac:dyDescent="0.2"/>
    <row r="3" spans="1:12" ht="22.5" customHeight="1" x14ac:dyDescent="0.2">
      <c r="A3" s="588" t="s">
        <v>2789</v>
      </c>
      <c r="B3" s="588" t="s">
        <v>16970</v>
      </c>
      <c r="C3" s="588" t="s">
        <v>16969</v>
      </c>
    </row>
    <row r="4" spans="1:12" x14ac:dyDescent="0.2">
      <c r="A4" s="582" t="s">
        <v>16968</v>
      </c>
      <c r="B4" s="310">
        <v>69.34</v>
      </c>
      <c r="C4" s="310">
        <v>75.47</v>
      </c>
      <c r="D4" s="586">
        <f t="shared" ref="D4:D40" si="0">B4</f>
        <v>69.34</v>
      </c>
      <c r="E4" s="586"/>
      <c r="F4" s="587"/>
    </row>
    <row r="5" spans="1:12" x14ac:dyDescent="0.2">
      <c r="A5" s="582" t="s">
        <v>16967</v>
      </c>
      <c r="B5" s="310">
        <v>69.599999999999994</v>
      </c>
      <c r="C5" s="310">
        <v>75.62</v>
      </c>
      <c r="D5" s="586">
        <f t="shared" si="0"/>
        <v>69.599999999999994</v>
      </c>
      <c r="E5" s="586">
        <f t="shared" ref="E5:E40" si="1">C5</f>
        <v>75.62</v>
      </c>
    </row>
    <row r="6" spans="1:12" x14ac:dyDescent="0.2">
      <c r="A6" s="582" t="s">
        <v>16966</v>
      </c>
      <c r="B6" s="310">
        <v>69.87</v>
      </c>
      <c r="C6" s="310">
        <v>75.819999999999993</v>
      </c>
      <c r="D6" s="586">
        <f t="shared" si="0"/>
        <v>69.87</v>
      </c>
      <c r="E6" s="586">
        <f t="shared" si="1"/>
        <v>75.819999999999993</v>
      </c>
    </row>
    <row r="7" spans="1:12" x14ac:dyDescent="0.2">
      <c r="A7" s="582" t="s">
        <v>16965</v>
      </c>
      <c r="B7" s="310">
        <v>70.010000000000005</v>
      </c>
      <c r="C7" s="310">
        <v>76</v>
      </c>
      <c r="D7" s="586">
        <f t="shared" si="0"/>
        <v>70.010000000000005</v>
      </c>
      <c r="E7" s="586">
        <f t="shared" si="1"/>
        <v>76</v>
      </c>
    </row>
    <row r="8" spans="1:12" x14ac:dyDescent="0.2">
      <c r="A8" s="582" t="s">
        <v>16964</v>
      </c>
      <c r="B8" s="310">
        <v>70.209999999999994</v>
      </c>
      <c r="C8" s="310">
        <v>76.209999999999994</v>
      </c>
      <c r="D8" s="586">
        <f t="shared" si="0"/>
        <v>70.209999999999994</v>
      </c>
      <c r="E8" s="586">
        <f t="shared" si="1"/>
        <v>76.209999999999994</v>
      </c>
    </row>
    <row r="9" spans="1:12" x14ac:dyDescent="0.2">
      <c r="A9" s="582" t="s">
        <v>16963</v>
      </c>
      <c r="B9" s="310">
        <v>70.349999999999994</v>
      </c>
      <c r="C9" s="310">
        <v>76.5</v>
      </c>
      <c r="D9" s="586">
        <f t="shared" si="0"/>
        <v>70.349999999999994</v>
      </c>
      <c r="E9" s="586">
        <f t="shared" si="1"/>
        <v>76.5</v>
      </c>
    </row>
    <row r="10" spans="1:12" x14ac:dyDescent="0.2">
      <c r="A10" s="582" t="s">
        <v>16962</v>
      </c>
      <c r="B10" s="310">
        <v>70.55</v>
      </c>
      <c r="C10" s="310">
        <v>76.47</v>
      </c>
      <c r="D10" s="586">
        <f t="shared" si="0"/>
        <v>70.55</v>
      </c>
      <c r="E10" s="586">
        <f t="shared" si="1"/>
        <v>76.47</v>
      </c>
    </row>
    <row r="11" spans="1:12" x14ac:dyDescent="0.2">
      <c r="A11" s="582" t="s">
        <v>16961</v>
      </c>
      <c r="B11" s="310">
        <v>70.760000000000005</v>
      </c>
      <c r="C11" s="310">
        <v>76.599999999999994</v>
      </c>
      <c r="D11" s="586">
        <f t="shared" si="0"/>
        <v>70.760000000000005</v>
      </c>
      <c r="E11" s="586">
        <f t="shared" si="1"/>
        <v>76.599999999999994</v>
      </c>
    </row>
    <row r="12" spans="1:12" x14ac:dyDescent="0.2">
      <c r="A12" s="582" t="s">
        <v>16960</v>
      </c>
      <c r="B12" s="310">
        <v>71.06</v>
      </c>
      <c r="C12" s="310">
        <v>76.739999999999995</v>
      </c>
      <c r="D12" s="586">
        <f t="shared" si="0"/>
        <v>71.06</v>
      </c>
      <c r="E12" s="586">
        <f t="shared" si="1"/>
        <v>76.739999999999995</v>
      </c>
    </row>
    <row r="13" spans="1:12" x14ac:dyDescent="0.2">
      <c r="A13" s="582" t="s">
        <v>16959</v>
      </c>
      <c r="B13" s="310">
        <v>71.38</v>
      </c>
      <c r="C13" s="310">
        <v>77.11</v>
      </c>
      <c r="D13" s="586">
        <f t="shared" si="0"/>
        <v>71.38</v>
      </c>
      <c r="E13" s="586">
        <f t="shared" si="1"/>
        <v>77.11</v>
      </c>
    </row>
    <row r="14" spans="1:12" x14ac:dyDescent="0.2">
      <c r="A14" s="582" t="s">
        <v>16958</v>
      </c>
      <c r="B14" s="310">
        <v>71.47</v>
      </c>
      <c r="C14" s="310">
        <v>77.12</v>
      </c>
      <c r="D14" s="586">
        <f t="shared" si="0"/>
        <v>71.47</v>
      </c>
      <c r="E14" s="586">
        <f t="shared" si="1"/>
        <v>77.12</v>
      </c>
    </row>
    <row r="15" spans="1:12" x14ac:dyDescent="0.2">
      <c r="A15" s="582" t="s">
        <v>16957</v>
      </c>
      <c r="B15" s="310">
        <v>71.7</v>
      </c>
      <c r="C15" s="310">
        <v>77.31</v>
      </c>
      <c r="D15" s="586">
        <f t="shared" si="0"/>
        <v>71.7</v>
      </c>
      <c r="E15" s="586">
        <f t="shared" si="1"/>
        <v>77.31</v>
      </c>
    </row>
    <row r="16" spans="1:12" x14ac:dyDescent="0.2">
      <c r="A16" s="582" t="s">
        <v>16956</v>
      </c>
      <c r="B16" s="310">
        <v>71.88</v>
      </c>
      <c r="C16" s="310">
        <v>77.44</v>
      </c>
      <c r="D16" s="586">
        <f t="shared" si="0"/>
        <v>71.88</v>
      </c>
      <c r="E16" s="586">
        <f t="shared" si="1"/>
        <v>77.44</v>
      </c>
    </row>
    <row r="17" spans="1:5" x14ac:dyDescent="0.2">
      <c r="A17" s="582" t="s">
        <v>16955</v>
      </c>
      <c r="B17" s="310">
        <v>72.08</v>
      </c>
      <c r="C17" s="310">
        <v>77.73</v>
      </c>
      <c r="D17" s="586">
        <f t="shared" si="0"/>
        <v>72.08</v>
      </c>
      <c r="E17" s="586">
        <f t="shared" si="1"/>
        <v>77.73</v>
      </c>
    </row>
    <row r="18" spans="1:5" x14ac:dyDescent="0.2">
      <c r="A18" s="582" t="s">
        <v>16954</v>
      </c>
      <c r="B18" s="310">
        <v>72.23</v>
      </c>
      <c r="C18" s="310">
        <v>77.849999999999994</v>
      </c>
      <c r="D18" s="586">
        <f t="shared" si="0"/>
        <v>72.23</v>
      </c>
      <c r="E18" s="586">
        <f t="shared" si="1"/>
        <v>77.849999999999994</v>
      </c>
    </row>
    <row r="19" spans="1:5" x14ac:dyDescent="0.2">
      <c r="A19" s="582" t="s">
        <v>16953</v>
      </c>
      <c r="B19" s="310">
        <v>72.400000000000006</v>
      </c>
      <c r="C19" s="310">
        <v>78.040000000000006</v>
      </c>
      <c r="D19" s="586">
        <f t="shared" si="0"/>
        <v>72.400000000000006</v>
      </c>
      <c r="E19" s="586">
        <f t="shared" si="1"/>
        <v>78.040000000000006</v>
      </c>
    </row>
    <row r="20" spans="1:5" x14ac:dyDescent="0.2">
      <c r="A20" s="582" t="s">
        <v>16952</v>
      </c>
      <c r="B20" s="310">
        <v>72.64</v>
      </c>
      <c r="C20" s="310">
        <v>78.180000000000007</v>
      </c>
      <c r="D20" s="586">
        <f t="shared" si="0"/>
        <v>72.64</v>
      </c>
      <c r="E20" s="586">
        <f t="shared" si="1"/>
        <v>78.180000000000007</v>
      </c>
    </row>
    <row r="21" spans="1:5" x14ac:dyDescent="0.2">
      <c r="A21" s="582" t="s">
        <v>16951</v>
      </c>
      <c r="B21" s="310">
        <v>72.84</v>
      </c>
      <c r="C21" s="310">
        <v>78.349999999999994</v>
      </c>
      <c r="D21" s="586">
        <f t="shared" si="0"/>
        <v>72.84</v>
      </c>
      <c r="E21" s="586">
        <f t="shared" si="1"/>
        <v>78.349999999999994</v>
      </c>
    </row>
    <row r="22" spans="1:5" x14ac:dyDescent="0.2">
      <c r="A22" s="582" t="s">
        <v>16950</v>
      </c>
      <c r="B22" s="310">
        <v>73.099999999999994</v>
      </c>
      <c r="C22" s="310">
        <v>78.56</v>
      </c>
      <c r="D22" s="586">
        <f t="shared" si="0"/>
        <v>73.099999999999994</v>
      </c>
      <c r="E22" s="586">
        <f t="shared" si="1"/>
        <v>78.56</v>
      </c>
    </row>
    <row r="23" spans="1:5" x14ac:dyDescent="0.2">
      <c r="A23" s="582" t="s">
        <v>16949</v>
      </c>
      <c r="B23" s="310">
        <v>73.31</v>
      </c>
      <c r="C23" s="310">
        <v>78.78</v>
      </c>
      <c r="D23" s="586">
        <f t="shared" si="0"/>
        <v>73.31</v>
      </c>
      <c r="E23" s="586">
        <f t="shared" si="1"/>
        <v>78.78</v>
      </c>
    </row>
    <row r="24" spans="1:5" x14ac:dyDescent="0.2">
      <c r="A24" s="582" t="s">
        <v>16948</v>
      </c>
      <c r="B24" s="310">
        <v>73.5</v>
      </c>
      <c r="C24" s="310">
        <v>78.86</v>
      </c>
      <c r="D24" s="586">
        <f t="shared" si="0"/>
        <v>73.5</v>
      </c>
      <c r="E24" s="586">
        <f t="shared" si="1"/>
        <v>78.86</v>
      </c>
    </row>
    <row r="25" spans="1:5" x14ac:dyDescent="0.2">
      <c r="A25" s="582" t="s">
        <v>16947</v>
      </c>
      <c r="B25" s="310">
        <v>73.78</v>
      </c>
      <c r="C25" s="310">
        <v>79.05</v>
      </c>
      <c r="D25" s="586">
        <f t="shared" si="0"/>
        <v>73.78</v>
      </c>
      <c r="E25" s="586">
        <f t="shared" si="1"/>
        <v>79.05</v>
      </c>
    </row>
    <row r="26" spans="1:5" x14ac:dyDescent="0.2">
      <c r="A26" s="582" t="s">
        <v>16946</v>
      </c>
      <c r="B26" s="310">
        <v>74.22</v>
      </c>
      <c r="C26" s="310">
        <v>79.239999999999995</v>
      </c>
      <c r="D26" s="586">
        <f t="shared" si="0"/>
        <v>74.22</v>
      </c>
      <c r="E26" s="586">
        <f t="shared" si="1"/>
        <v>79.239999999999995</v>
      </c>
    </row>
    <row r="27" spans="1:5" x14ac:dyDescent="0.2">
      <c r="A27" s="582" t="s">
        <v>16945</v>
      </c>
      <c r="B27" s="310">
        <v>74.59</v>
      </c>
      <c r="C27" s="310">
        <v>79.540000000000006</v>
      </c>
      <c r="D27" s="586">
        <f t="shared" si="0"/>
        <v>74.59</v>
      </c>
      <c r="E27" s="586">
        <f t="shared" si="1"/>
        <v>79.540000000000006</v>
      </c>
    </row>
    <row r="28" spans="1:5" x14ac:dyDescent="0.2">
      <c r="A28" s="582" t="s">
        <v>16944</v>
      </c>
      <c r="B28" s="310">
        <v>74.790000000000006</v>
      </c>
      <c r="C28" s="310">
        <v>79.680000000000007</v>
      </c>
      <c r="D28" s="586">
        <f t="shared" si="0"/>
        <v>74.790000000000006</v>
      </c>
      <c r="E28" s="586">
        <f t="shared" si="1"/>
        <v>79.680000000000007</v>
      </c>
    </row>
    <row r="29" spans="1:5" x14ac:dyDescent="0.2">
      <c r="A29" s="582" t="s">
        <v>16943</v>
      </c>
      <c r="B29" s="310">
        <v>74.989999999999995</v>
      </c>
      <c r="C29" s="310">
        <v>79.83</v>
      </c>
      <c r="D29" s="586">
        <f t="shared" si="0"/>
        <v>74.989999999999995</v>
      </c>
      <c r="E29" s="586">
        <f t="shared" si="1"/>
        <v>79.83</v>
      </c>
    </row>
    <row r="30" spans="1:5" x14ac:dyDescent="0.2">
      <c r="A30" s="582" t="s">
        <v>16942</v>
      </c>
      <c r="B30" s="310">
        <v>75.349999999999994</v>
      </c>
      <c r="C30" s="310">
        <v>80.06</v>
      </c>
      <c r="D30" s="586">
        <f t="shared" si="0"/>
        <v>75.349999999999994</v>
      </c>
      <c r="E30" s="586">
        <f t="shared" si="1"/>
        <v>80.06</v>
      </c>
    </row>
    <row r="31" spans="1:5" x14ac:dyDescent="0.2">
      <c r="A31" s="582" t="s">
        <v>16941</v>
      </c>
      <c r="B31" s="310">
        <v>75.8</v>
      </c>
      <c r="C31" s="310">
        <v>80.319999999999993</v>
      </c>
      <c r="D31" s="586">
        <f t="shared" si="0"/>
        <v>75.8</v>
      </c>
      <c r="E31" s="586">
        <f t="shared" si="1"/>
        <v>80.319999999999993</v>
      </c>
    </row>
    <row r="32" spans="1:5" x14ac:dyDescent="0.2">
      <c r="A32" s="582" t="s">
        <v>16940</v>
      </c>
      <c r="B32" s="310">
        <v>76.209999999999994</v>
      </c>
      <c r="C32" s="310">
        <v>80.62</v>
      </c>
      <c r="D32" s="586">
        <f t="shared" si="0"/>
        <v>76.209999999999994</v>
      </c>
      <c r="E32" s="586">
        <f t="shared" si="1"/>
        <v>80.62</v>
      </c>
    </row>
    <row r="33" spans="1:11" x14ac:dyDescent="0.2">
      <c r="A33" s="582" t="s">
        <v>16939</v>
      </c>
      <c r="B33" s="583">
        <v>76.510000000000005</v>
      </c>
      <c r="C33" s="583">
        <v>80.75</v>
      </c>
      <c r="D33" s="586">
        <f t="shared" si="0"/>
        <v>76.510000000000005</v>
      </c>
      <c r="E33" s="586">
        <f t="shared" si="1"/>
        <v>80.75</v>
      </c>
      <c r="F33" s="581"/>
      <c r="G33" s="581"/>
      <c r="H33" s="244"/>
      <c r="I33" s="244"/>
      <c r="J33" s="223"/>
      <c r="K33" s="223"/>
    </row>
    <row r="34" spans="1:11" x14ac:dyDescent="0.2">
      <c r="A34" s="582" t="s">
        <v>16938</v>
      </c>
      <c r="B34" s="583">
        <v>76.77</v>
      </c>
      <c r="C34" s="583">
        <v>80.89</v>
      </c>
      <c r="D34" s="586">
        <f t="shared" si="0"/>
        <v>76.77</v>
      </c>
      <c r="E34" s="586">
        <f t="shared" si="1"/>
        <v>80.89</v>
      </c>
      <c r="F34" s="581"/>
      <c r="G34" s="581"/>
      <c r="H34" s="244"/>
      <c r="I34" s="244"/>
      <c r="J34" s="223"/>
      <c r="K34" s="223"/>
    </row>
    <row r="35" spans="1:11" x14ac:dyDescent="0.2">
      <c r="A35" s="582" t="s">
        <v>16937</v>
      </c>
      <c r="B35" s="583">
        <v>77.05</v>
      </c>
      <c r="C35" s="583">
        <v>81.06</v>
      </c>
      <c r="D35" s="586">
        <f t="shared" si="0"/>
        <v>77.05</v>
      </c>
      <c r="E35" s="586">
        <f t="shared" si="1"/>
        <v>81.06</v>
      </c>
      <c r="F35" s="581"/>
      <c r="G35" s="581"/>
      <c r="H35" s="244"/>
      <c r="I35" s="244"/>
      <c r="J35" s="223"/>
      <c r="K35" s="223"/>
    </row>
    <row r="36" spans="1:11" x14ac:dyDescent="0.2">
      <c r="A36" s="582" t="s">
        <v>16936</v>
      </c>
      <c r="B36" s="583">
        <v>77.099999999999994</v>
      </c>
      <c r="C36" s="583">
        <v>81.13</v>
      </c>
      <c r="D36" s="586">
        <f t="shared" si="0"/>
        <v>77.099999999999994</v>
      </c>
      <c r="E36" s="586">
        <f t="shared" si="1"/>
        <v>81.13</v>
      </c>
      <c r="F36" s="581"/>
      <c r="G36" s="581"/>
      <c r="H36" s="244"/>
      <c r="I36" s="244"/>
      <c r="J36" s="223"/>
      <c r="K36" s="223"/>
    </row>
    <row r="37" spans="1:11" x14ac:dyDescent="0.2">
      <c r="A37" s="582" t="s">
        <v>16935</v>
      </c>
      <c r="B37" s="583">
        <v>77.08</v>
      </c>
      <c r="C37" s="583">
        <v>81.150000000000006</v>
      </c>
      <c r="D37" s="586">
        <f t="shared" si="0"/>
        <v>77.08</v>
      </c>
      <c r="E37" s="586">
        <f t="shared" si="1"/>
        <v>81.150000000000006</v>
      </c>
      <c r="F37" s="581"/>
      <c r="G37" s="581"/>
      <c r="H37" s="244"/>
      <c r="I37" s="244"/>
      <c r="J37" s="223"/>
      <c r="K37" s="223"/>
    </row>
    <row r="38" spans="1:11" x14ac:dyDescent="0.2">
      <c r="A38" s="582" t="s">
        <v>16934</v>
      </c>
      <c r="B38" s="583">
        <v>77.02</v>
      </c>
      <c r="C38" s="583">
        <v>81.09</v>
      </c>
      <c r="D38" s="586">
        <f t="shared" si="0"/>
        <v>77.02</v>
      </c>
      <c r="E38" s="586">
        <f t="shared" si="1"/>
        <v>81.09</v>
      </c>
      <c r="F38" s="581"/>
      <c r="G38" s="581"/>
      <c r="H38" s="244"/>
      <c r="I38" s="244"/>
      <c r="J38" s="223"/>
      <c r="K38" s="223"/>
    </row>
    <row r="39" spans="1:11" x14ac:dyDescent="0.2">
      <c r="A39" s="582" t="s">
        <v>16933</v>
      </c>
      <c r="B39" s="583">
        <v>77.05</v>
      </c>
      <c r="C39" s="583">
        <v>81.08</v>
      </c>
      <c r="D39" s="586">
        <f t="shared" si="0"/>
        <v>77.05</v>
      </c>
      <c r="E39" s="586">
        <f t="shared" si="1"/>
        <v>81.08</v>
      </c>
      <c r="F39" s="581"/>
      <c r="G39" s="581"/>
      <c r="H39" s="244"/>
      <c r="I39" s="244"/>
      <c r="J39" s="223"/>
      <c r="K39" s="223"/>
    </row>
    <row r="40" spans="1:11" x14ac:dyDescent="0.2">
      <c r="A40" s="582" t="s">
        <v>16932</v>
      </c>
      <c r="B40" s="583">
        <v>77.13</v>
      </c>
      <c r="C40" s="583">
        <v>81.13</v>
      </c>
      <c r="D40" s="586">
        <f t="shared" si="0"/>
        <v>77.13</v>
      </c>
      <c r="E40" s="586">
        <f t="shared" si="1"/>
        <v>81.13</v>
      </c>
      <c r="F40" s="581"/>
      <c r="G40" s="581"/>
      <c r="H40" s="244"/>
      <c r="I40" s="244"/>
      <c r="J40" s="223"/>
      <c r="K40" s="223"/>
    </row>
    <row r="41" spans="1:11" x14ac:dyDescent="0.2">
      <c r="A41" s="582">
        <v>2019</v>
      </c>
      <c r="B41" s="310">
        <v>77.734530014089799</v>
      </c>
      <c r="C41" s="310">
        <v>81.805541658934999</v>
      </c>
      <c r="F41" s="581"/>
      <c r="G41" s="581"/>
      <c r="H41" s="244"/>
      <c r="I41" s="244"/>
      <c r="J41" s="223"/>
      <c r="K41" s="223"/>
    </row>
    <row r="42" spans="1:11" x14ac:dyDescent="0.2">
      <c r="A42" s="582">
        <v>2020</v>
      </c>
      <c r="B42" s="310">
        <v>77.672231516657902</v>
      </c>
      <c r="C42" s="310">
        <v>81.531826014344304</v>
      </c>
      <c r="F42" s="581"/>
      <c r="G42" s="581"/>
      <c r="H42" s="244"/>
      <c r="I42" s="244"/>
      <c r="J42" s="223"/>
      <c r="K42" s="223"/>
    </row>
    <row r="43" spans="1:11" x14ac:dyDescent="0.2">
      <c r="A43" s="582">
        <v>2021</v>
      </c>
      <c r="B43" s="310">
        <v>77.806920907375499</v>
      </c>
      <c r="C43" s="310">
        <v>81.616214101817903</v>
      </c>
      <c r="F43" s="586">
        <f t="shared" ref="F43:F65" si="2">B43</f>
        <v>77.806920907375499</v>
      </c>
      <c r="G43" s="586">
        <f t="shared" ref="G43:G65" si="3">C43</f>
        <v>81.616214101817903</v>
      </c>
    </row>
    <row r="44" spans="1:11" x14ac:dyDescent="0.2">
      <c r="A44" s="582">
        <v>2022</v>
      </c>
      <c r="B44" s="310">
        <v>77.940828759068296</v>
      </c>
      <c r="C44" s="310">
        <v>81.702612656159801</v>
      </c>
      <c r="F44" s="586">
        <f t="shared" si="2"/>
        <v>77.940828759068296</v>
      </c>
      <c r="G44" s="586">
        <f t="shared" si="3"/>
        <v>81.702612656159801</v>
      </c>
    </row>
    <row r="45" spans="1:11" x14ac:dyDescent="0.2">
      <c r="A45" s="582">
        <v>2023</v>
      </c>
      <c r="B45" s="310">
        <v>78.074026292830197</v>
      </c>
      <c r="C45" s="310">
        <v>81.790925354822605</v>
      </c>
      <c r="F45" s="586">
        <f t="shared" si="2"/>
        <v>78.074026292830197</v>
      </c>
      <c r="G45" s="586">
        <f t="shared" si="3"/>
        <v>81.790925354822605</v>
      </c>
    </row>
    <row r="46" spans="1:11" x14ac:dyDescent="0.2">
      <c r="A46" s="582">
        <v>2024</v>
      </c>
      <c r="B46" s="310">
        <v>78.206587435240493</v>
      </c>
      <c r="C46" s="310">
        <v>81.8810579516513</v>
      </c>
      <c r="F46" s="586">
        <f t="shared" si="2"/>
        <v>78.206587435240493</v>
      </c>
      <c r="G46" s="586">
        <f t="shared" si="3"/>
        <v>81.8810579516513</v>
      </c>
    </row>
    <row r="47" spans="1:11" x14ac:dyDescent="0.2">
      <c r="A47" s="582">
        <v>2025</v>
      </c>
      <c r="B47" s="310">
        <v>78.338585336920502</v>
      </c>
      <c r="C47" s="310">
        <v>81.972921665322204</v>
      </c>
      <c r="F47" s="586">
        <f t="shared" si="2"/>
        <v>78.338585336920502</v>
      </c>
      <c r="G47" s="586">
        <f t="shared" si="3"/>
        <v>81.972921665322204</v>
      </c>
    </row>
    <row r="48" spans="1:11" x14ac:dyDescent="0.2">
      <c r="A48" s="582">
        <v>2026</v>
      </c>
      <c r="B48" s="310">
        <v>78.470089897426206</v>
      </c>
      <c r="C48" s="310">
        <v>82.066435056478298</v>
      </c>
      <c r="F48" s="586">
        <f t="shared" si="2"/>
        <v>78.470089897426206</v>
      </c>
      <c r="G48" s="586">
        <f t="shared" si="3"/>
        <v>82.066435056478298</v>
      </c>
    </row>
    <row r="49" spans="1:7" x14ac:dyDescent="0.2">
      <c r="A49" s="582">
        <v>2027</v>
      </c>
      <c r="B49" s="310">
        <v>78.601163545312801</v>
      </c>
      <c r="C49" s="310">
        <v>82.161526014712095</v>
      </c>
      <c r="F49" s="586">
        <f t="shared" si="2"/>
        <v>78.601163545312801</v>
      </c>
      <c r="G49" s="586">
        <f t="shared" si="3"/>
        <v>82.161526014712095</v>
      </c>
    </row>
    <row r="50" spans="1:7" x14ac:dyDescent="0.2">
      <c r="A50" s="582">
        <v>2028</v>
      </c>
      <c r="B50" s="310">
        <v>78.731858827002199</v>
      </c>
      <c r="C50" s="310">
        <v>82.258131595478204</v>
      </c>
      <c r="F50" s="586">
        <f t="shared" si="2"/>
        <v>78.731858827002199</v>
      </c>
      <c r="G50" s="586">
        <f t="shared" si="3"/>
        <v>82.258131595478204</v>
      </c>
    </row>
    <row r="51" spans="1:7" x14ac:dyDescent="0.2">
      <c r="A51" s="582">
        <v>2029</v>
      </c>
      <c r="B51" s="310">
        <v>78.862217688649295</v>
      </c>
      <c r="C51" s="310">
        <v>82.356193329849006</v>
      </c>
      <c r="F51" s="586">
        <f t="shared" si="2"/>
        <v>78.862217688649295</v>
      </c>
      <c r="G51" s="586">
        <f t="shared" si="3"/>
        <v>82.356193329849006</v>
      </c>
    </row>
    <row r="52" spans="1:7" x14ac:dyDescent="0.2">
      <c r="A52" s="582">
        <v>2030</v>
      </c>
      <c r="B52" s="310">
        <v>78.992269475499299</v>
      </c>
      <c r="C52" s="310">
        <v>82.455652954777406</v>
      </c>
      <c r="F52" s="586">
        <f t="shared" si="2"/>
        <v>78.992269475499299</v>
      </c>
      <c r="G52" s="586">
        <f t="shared" si="3"/>
        <v>82.455652954777406</v>
      </c>
    </row>
    <row r="53" spans="1:7" x14ac:dyDescent="0.2">
      <c r="A53" s="582">
        <v>2031</v>
      </c>
      <c r="B53" s="310">
        <v>79.122029919984897</v>
      </c>
      <c r="C53" s="310">
        <v>82.556448736662105</v>
      </c>
      <c r="F53" s="586">
        <f t="shared" si="2"/>
        <v>79.122029919984897</v>
      </c>
      <c r="G53" s="586">
        <f t="shared" si="3"/>
        <v>82.556448736662105</v>
      </c>
    </row>
    <row r="54" spans="1:7" x14ac:dyDescent="0.2">
      <c r="A54" s="582">
        <v>2032</v>
      </c>
      <c r="B54" s="310">
        <v>79.251502759088496</v>
      </c>
      <c r="C54" s="310">
        <v>82.658511382621697</v>
      </c>
      <c r="F54" s="586">
        <f t="shared" si="2"/>
        <v>79.251502759088496</v>
      </c>
      <c r="G54" s="586">
        <f t="shared" si="3"/>
        <v>82.658511382621697</v>
      </c>
    </row>
    <row r="55" spans="1:7" x14ac:dyDescent="0.2">
      <c r="A55" s="582">
        <v>2033</v>
      </c>
      <c r="B55" s="310">
        <v>79.380681514253695</v>
      </c>
      <c r="C55" s="310">
        <v>82.7617617936057</v>
      </c>
      <c r="F55" s="586">
        <f t="shared" si="2"/>
        <v>79.380681514253695</v>
      </c>
      <c r="G55" s="586">
        <f t="shared" si="3"/>
        <v>82.7617617936057</v>
      </c>
    </row>
    <row r="56" spans="1:7" x14ac:dyDescent="0.2">
      <c r="A56" s="582">
        <v>2034</v>
      </c>
      <c r="B56" s="310">
        <v>79.5095497306787</v>
      </c>
      <c r="C56" s="310">
        <v>82.866109814244695</v>
      </c>
      <c r="F56" s="586">
        <f t="shared" si="2"/>
        <v>79.5095497306787</v>
      </c>
      <c r="G56" s="586">
        <f t="shared" si="3"/>
        <v>82.866109814244695</v>
      </c>
    </row>
    <row r="57" spans="1:7" x14ac:dyDescent="0.2">
      <c r="A57" s="582">
        <v>2035</v>
      </c>
      <c r="B57" s="310">
        <v>79.638081463598198</v>
      </c>
      <c r="C57" s="310">
        <v>82.971453609445703</v>
      </c>
      <c r="F57" s="586">
        <f t="shared" si="2"/>
        <v>79.638081463598198</v>
      </c>
      <c r="G57" s="586">
        <f t="shared" si="3"/>
        <v>82.971453609445703</v>
      </c>
    </row>
    <row r="58" spans="1:7" x14ac:dyDescent="0.2">
      <c r="A58" s="582">
        <v>2036</v>
      </c>
      <c r="B58" s="310">
        <v>79.766242663262702</v>
      </c>
      <c r="C58" s="310">
        <v>83.077681519693201</v>
      </c>
      <c r="F58" s="586">
        <f t="shared" si="2"/>
        <v>79.766242663262702</v>
      </c>
      <c r="G58" s="586">
        <f t="shared" si="3"/>
        <v>83.077681519693201</v>
      </c>
    </row>
    <row r="59" spans="1:7" x14ac:dyDescent="0.2">
      <c r="A59" s="582">
        <v>2037</v>
      </c>
      <c r="B59" s="310">
        <v>79.893993144153001</v>
      </c>
      <c r="C59" s="310">
        <v>83.184674280070297</v>
      </c>
      <c r="F59" s="586">
        <f t="shared" si="2"/>
        <v>79.893993144153001</v>
      </c>
      <c r="G59" s="586">
        <f t="shared" si="3"/>
        <v>83.184674280070297</v>
      </c>
    </row>
    <row r="60" spans="1:7" x14ac:dyDescent="0.2">
      <c r="A60" s="582">
        <v>2038</v>
      </c>
      <c r="B60" s="310">
        <v>80.021287999508203</v>
      </c>
      <c r="C60" s="310">
        <v>83.292307945990302</v>
      </c>
      <c r="F60" s="586">
        <f t="shared" si="2"/>
        <v>80.021287999508203</v>
      </c>
      <c r="G60" s="586">
        <f t="shared" si="3"/>
        <v>83.292307945990302</v>
      </c>
    </row>
    <row r="61" spans="1:7" x14ac:dyDescent="0.2">
      <c r="A61" s="582">
        <v>2039</v>
      </c>
      <c r="B61" s="310">
        <v>80.148079518877196</v>
      </c>
      <c r="C61" s="310">
        <v>83.400457912445404</v>
      </c>
      <c r="F61" s="586">
        <f t="shared" si="2"/>
        <v>80.148079518877196</v>
      </c>
      <c r="G61" s="586">
        <f t="shared" si="3"/>
        <v>83.400457912445404</v>
      </c>
    </row>
    <row r="62" spans="1:7" x14ac:dyDescent="0.2">
      <c r="A62" s="582">
        <v>2040</v>
      </c>
      <c r="B62" s="310">
        <v>80.274321679147306</v>
      </c>
      <c r="C62" s="310">
        <v>83.509002940222203</v>
      </c>
      <c r="F62" s="586">
        <f t="shared" si="2"/>
        <v>80.274321679147306</v>
      </c>
      <c r="G62" s="586">
        <f t="shared" si="3"/>
        <v>83.509002940222203</v>
      </c>
    </row>
    <row r="63" spans="1:7" x14ac:dyDescent="0.2">
      <c r="A63" s="582">
        <v>2041</v>
      </c>
      <c r="B63" s="310">
        <v>80.399977423096999</v>
      </c>
      <c r="C63" s="310">
        <v>83.617830630924203</v>
      </c>
      <c r="F63" s="586">
        <f t="shared" si="2"/>
        <v>80.399977423096999</v>
      </c>
      <c r="G63" s="586">
        <f t="shared" si="3"/>
        <v>83.617830630924203</v>
      </c>
    </row>
    <row r="64" spans="1:7" x14ac:dyDescent="0.2">
      <c r="A64" s="582">
        <v>2042</v>
      </c>
      <c r="B64" s="310">
        <v>80.525032256214303</v>
      </c>
      <c r="C64" s="310">
        <v>83.726845447683203</v>
      </c>
      <c r="F64" s="586">
        <f t="shared" si="2"/>
        <v>80.525032256214303</v>
      </c>
      <c r="G64" s="586">
        <f t="shared" si="3"/>
        <v>83.726845447683203</v>
      </c>
    </row>
    <row r="65" spans="1:13" x14ac:dyDescent="0.2">
      <c r="A65" s="582">
        <v>2043</v>
      </c>
      <c r="B65" s="311">
        <v>80.649547156664497</v>
      </c>
      <c r="C65" s="311">
        <v>83.835994220634703</v>
      </c>
      <c r="F65" s="586">
        <f t="shared" si="2"/>
        <v>80.649547156664497</v>
      </c>
      <c r="G65" s="586">
        <f t="shared" si="3"/>
        <v>83.835994220634703</v>
      </c>
      <c r="H65" s="310"/>
      <c r="I65" s="310"/>
    </row>
    <row r="66" spans="1:13" ht="6" customHeight="1" x14ac:dyDescent="0.2">
      <c r="A66" s="304"/>
      <c r="B66" s="233"/>
      <c r="C66" s="233"/>
    </row>
    <row r="67" spans="1:13" x14ac:dyDescent="0.2">
      <c r="A67" s="268"/>
      <c r="B67" s="260"/>
      <c r="C67" s="260"/>
    </row>
    <row r="68" spans="1:13" x14ac:dyDescent="0.2">
      <c r="A68" s="585" t="s">
        <v>2733</v>
      </c>
      <c r="C68" s="310"/>
    </row>
    <row r="69" spans="1:13" x14ac:dyDescent="0.2">
      <c r="A69" s="1491" t="s">
        <v>16931</v>
      </c>
      <c r="B69" s="1491"/>
      <c r="C69" s="1491"/>
      <c r="D69" s="1491"/>
      <c r="E69" s="1491"/>
      <c r="F69" s="1491"/>
      <c r="G69" s="1491"/>
      <c r="H69" s="1491"/>
      <c r="I69" s="1491"/>
      <c r="J69" s="1491"/>
      <c r="K69" s="1491"/>
      <c r="L69" s="1491"/>
      <c r="M69" s="1491"/>
    </row>
    <row r="70" spans="1:13" x14ac:dyDescent="0.2">
      <c r="A70" s="584"/>
    </row>
    <row r="71" spans="1:13" x14ac:dyDescent="0.2">
      <c r="A71" s="1491" t="s">
        <v>0</v>
      </c>
      <c r="B71" s="1491"/>
    </row>
    <row r="75" spans="1:13" x14ac:dyDescent="0.2">
      <c r="B75" s="583"/>
    </row>
    <row r="76" spans="1:13" x14ac:dyDescent="0.2">
      <c r="B76" s="310"/>
    </row>
    <row r="77" spans="1:13" x14ac:dyDescent="0.2">
      <c r="B77" s="310"/>
    </row>
  </sheetData>
  <mergeCells count="4">
    <mergeCell ref="A1:I1"/>
    <mergeCell ref="A69:M69"/>
    <mergeCell ref="A71:B71"/>
    <mergeCell ref="K1:L1"/>
  </mergeCells>
  <hyperlinks>
    <hyperlink ref="K1" location="Contents!A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E1"/>
    </sheetView>
  </sheetViews>
  <sheetFormatPr defaultColWidth="9.140625" defaultRowHeight="12.75" x14ac:dyDescent="0.2"/>
  <cols>
    <col min="1" max="1" width="11.42578125" style="244" customWidth="1"/>
    <col min="2" max="2" width="15.42578125" style="244" customWidth="1"/>
    <col min="3" max="3" width="16" style="244" customWidth="1"/>
    <col min="4" max="4" width="15.7109375" style="244" customWidth="1"/>
    <col min="5" max="5" width="18.28515625" style="244" customWidth="1"/>
    <col min="6" max="6" width="15.5703125" style="244" customWidth="1"/>
    <col min="7" max="16384" width="9.140625" style="244"/>
  </cols>
  <sheetData>
    <row r="1" spans="1:8" ht="18" customHeight="1" x14ac:dyDescent="0.25">
      <c r="A1" s="1494" t="s">
        <v>16978</v>
      </c>
      <c r="B1" s="1494"/>
      <c r="C1" s="1494"/>
      <c r="D1" s="1494"/>
      <c r="E1" s="1494"/>
      <c r="G1" s="1492" t="s">
        <v>45</v>
      </c>
      <c r="H1" s="1492"/>
    </row>
    <row r="2" spans="1:8" ht="15" customHeight="1" x14ac:dyDescent="0.2"/>
    <row r="3" spans="1:8" ht="15" customHeight="1" x14ac:dyDescent="0.2">
      <c r="A3" s="1495" t="s">
        <v>16977</v>
      </c>
      <c r="B3" s="1498" t="s">
        <v>16976</v>
      </c>
      <c r="C3" s="1498" t="s">
        <v>16975</v>
      </c>
      <c r="D3" s="1498" t="s">
        <v>16974</v>
      </c>
      <c r="E3" s="1498" t="s">
        <v>16973</v>
      </c>
    </row>
    <row r="4" spans="1:8" ht="15" customHeight="1" x14ac:dyDescent="0.2">
      <c r="A4" s="1496"/>
      <c r="B4" s="1499"/>
      <c r="C4" s="1499"/>
      <c r="D4" s="1499"/>
      <c r="E4" s="1499"/>
    </row>
    <row r="5" spans="1:8" x14ac:dyDescent="0.2">
      <c r="A5" s="1497"/>
      <c r="B5" s="1500"/>
      <c r="C5" s="1500"/>
      <c r="D5" s="1500"/>
      <c r="E5" s="1500"/>
    </row>
    <row r="6" spans="1:8" x14ac:dyDescent="0.2">
      <c r="A6" s="591" t="s">
        <v>16950</v>
      </c>
      <c r="B6" s="596">
        <v>73.099999999999994</v>
      </c>
      <c r="C6" s="596">
        <v>78.56</v>
      </c>
      <c r="D6" s="590"/>
      <c r="E6" s="590"/>
      <c r="F6" s="264"/>
    </row>
    <row r="7" spans="1:8" x14ac:dyDescent="0.2">
      <c r="A7" s="591" t="s">
        <v>16949</v>
      </c>
      <c r="B7" s="596">
        <v>73.31</v>
      </c>
      <c r="C7" s="596">
        <v>78.78</v>
      </c>
      <c r="D7" s="590">
        <v>10.96</v>
      </c>
      <c r="E7" s="590">
        <v>11.48</v>
      </c>
      <c r="F7" s="264" t="str">
        <f t="shared" ref="F7:F22" si="0">A7</f>
        <v>2000-2002</v>
      </c>
      <c r="G7" s="590">
        <f t="shared" ref="G7:G24" si="1">((B7-B6)*365.25)/7</f>
        <v>10.957500000000417</v>
      </c>
      <c r="H7" s="590"/>
    </row>
    <row r="8" spans="1:8" x14ac:dyDescent="0.2">
      <c r="A8" s="591" t="s">
        <v>16948</v>
      </c>
      <c r="B8" s="596">
        <v>73.5</v>
      </c>
      <c r="C8" s="596">
        <v>78.86</v>
      </c>
      <c r="D8" s="590">
        <v>9.92</v>
      </c>
      <c r="E8" s="590">
        <v>4.18</v>
      </c>
      <c r="F8" s="264" t="str">
        <f t="shared" si="0"/>
        <v>2001-2003</v>
      </c>
      <c r="G8" s="590">
        <f t="shared" si="1"/>
        <v>9.9139285714284533</v>
      </c>
      <c r="H8" s="590"/>
    </row>
    <row r="9" spans="1:8" x14ac:dyDescent="0.2">
      <c r="A9" s="591" t="s">
        <v>16947</v>
      </c>
      <c r="B9" s="596">
        <v>73.78</v>
      </c>
      <c r="C9" s="596">
        <v>79.05</v>
      </c>
      <c r="D9" s="590">
        <v>14.62</v>
      </c>
      <c r="E9" s="590">
        <v>9.92</v>
      </c>
      <c r="F9" s="264" t="str">
        <f t="shared" si="0"/>
        <v>2002-2004</v>
      </c>
      <c r="G9" s="590">
        <f t="shared" si="1"/>
        <v>14.610000000000058</v>
      </c>
      <c r="H9" s="590"/>
    </row>
    <row r="10" spans="1:8" x14ac:dyDescent="0.2">
      <c r="A10" s="591" t="s">
        <v>16946</v>
      </c>
      <c r="B10" s="596">
        <v>74.22</v>
      </c>
      <c r="C10" s="596">
        <v>79.239999999999995</v>
      </c>
      <c r="D10" s="590">
        <v>22.97</v>
      </c>
      <c r="E10" s="590">
        <v>9.92</v>
      </c>
      <c r="F10" s="264" t="str">
        <f t="shared" si="0"/>
        <v>2003-2005</v>
      </c>
      <c r="G10" s="590">
        <f t="shared" si="1"/>
        <v>22.958571428571311</v>
      </c>
      <c r="H10" s="590"/>
    </row>
    <row r="11" spans="1:8" x14ac:dyDescent="0.2">
      <c r="A11" s="591" t="s">
        <v>16945</v>
      </c>
      <c r="B11" s="596">
        <v>74.59</v>
      </c>
      <c r="C11" s="596">
        <v>79.540000000000006</v>
      </c>
      <c r="D11" s="590">
        <v>19.309999999999999</v>
      </c>
      <c r="E11" s="590">
        <v>15.66</v>
      </c>
      <c r="F11" s="264" t="str">
        <f t="shared" si="0"/>
        <v>2004-2006</v>
      </c>
      <c r="G11" s="590">
        <f t="shared" si="1"/>
        <v>19.306071428571666</v>
      </c>
      <c r="H11" s="590"/>
    </row>
    <row r="12" spans="1:8" x14ac:dyDescent="0.2">
      <c r="A12" s="591" t="s">
        <v>16944</v>
      </c>
      <c r="B12" s="596">
        <v>74.790000000000006</v>
      </c>
      <c r="C12" s="596">
        <v>79.680000000000007</v>
      </c>
      <c r="D12" s="590">
        <v>10.44</v>
      </c>
      <c r="E12" s="590">
        <v>7.31</v>
      </c>
      <c r="F12" s="264" t="str">
        <f t="shared" si="0"/>
        <v>2005-2007</v>
      </c>
      <c r="G12" s="590">
        <f t="shared" si="1"/>
        <v>10.435714285714434</v>
      </c>
      <c r="H12" s="590"/>
    </row>
    <row r="13" spans="1:8" x14ac:dyDescent="0.2">
      <c r="A13" s="591" t="s">
        <v>16943</v>
      </c>
      <c r="B13" s="596">
        <v>74.989999999999995</v>
      </c>
      <c r="C13" s="596">
        <v>79.83</v>
      </c>
      <c r="D13" s="590">
        <v>10.44</v>
      </c>
      <c r="E13" s="590">
        <v>7.83</v>
      </c>
      <c r="F13" s="264" t="str">
        <f t="shared" si="0"/>
        <v>2006-2008</v>
      </c>
      <c r="G13" s="590">
        <f t="shared" si="1"/>
        <v>10.435714285713692</v>
      </c>
      <c r="H13" s="590"/>
    </row>
    <row r="14" spans="1:8" x14ac:dyDescent="0.2">
      <c r="A14" s="591" t="s">
        <v>16942</v>
      </c>
      <c r="B14" s="596">
        <v>75.349999999999994</v>
      </c>
      <c r="C14" s="596">
        <v>80.06</v>
      </c>
      <c r="D14" s="590">
        <v>18.79</v>
      </c>
      <c r="E14" s="590">
        <v>12.01</v>
      </c>
      <c r="F14" s="264" t="str">
        <f t="shared" si="0"/>
        <v>2007-2009</v>
      </c>
      <c r="G14" s="590">
        <f t="shared" si="1"/>
        <v>18.784285714285684</v>
      </c>
      <c r="H14" s="590"/>
    </row>
    <row r="15" spans="1:8" x14ac:dyDescent="0.2">
      <c r="A15" s="591" t="s">
        <v>16941</v>
      </c>
      <c r="B15" s="596">
        <v>75.8</v>
      </c>
      <c r="C15" s="596">
        <v>80.319999999999993</v>
      </c>
      <c r="D15" s="590">
        <v>23.49</v>
      </c>
      <c r="E15" s="590">
        <v>13.57</v>
      </c>
      <c r="F15" s="264" t="str">
        <f t="shared" si="0"/>
        <v>2008-2010</v>
      </c>
      <c r="G15" s="590">
        <f t="shared" si="1"/>
        <v>23.48035714285729</v>
      </c>
      <c r="H15" s="590"/>
    </row>
    <row r="16" spans="1:8" x14ac:dyDescent="0.2">
      <c r="A16" s="591" t="s">
        <v>16940</v>
      </c>
      <c r="B16" s="596">
        <v>76.209999999999994</v>
      </c>
      <c r="C16" s="596">
        <v>80.62</v>
      </c>
      <c r="D16" s="590">
        <v>21.4</v>
      </c>
      <c r="E16" s="590">
        <v>15.66</v>
      </c>
      <c r="F16" s="264" t="str">
        <f t="shared" si="0"/>
        <v>2009-2011</v>
      </c>
      <c r="G16" s="590">
        <f t="shared" si="1"/>
        <v>21.393214285714105</v>
      </c>
      <c r="H16" s="590"/>
    </row>
    <row r="17" spans="1:9" x14ac:dyDescent="0.2">
      <c r="A17" s="591" t="s">
        <v>16939</v>
      </c>
      <c r="B17" s="596">
        <v>76.510000000000005</v>
      </c>
      <c r="C17" s="596">
        <v>80.75</v>
      </c>
      <c r="D17" s="590">
        <v>15.66</v>
      </c>
      <c r="E17" s="590">
        <v>6.79</v>
      </c>
      <c r="F17" s="264" t="str">
        <f t="shared" si="0"/>
        <v>2010-2012</v>
      </c>
      <c r="G17" s="590">
        <f t="shared" si="1"/>
        <v>15.653571428572022</v>
      </c>
      <c r="H17" s="590"/>
    </row>
    <row r="18" spans="1:9" x14ac:dyDescent="0.2">
      <c r="A18" s="591" t="s">
        <v>16938</v>
      </c>
      <c r="B18" s="596">
        <v>76.77</v>
      </c>
      <c r="C18" s="596">
        <v>80.89</v>
      </c>
      <c r="D18" s="590">
        <v>13.57</v>
      </c>
      <c r="E18" s="590">
        <v>7.31</v>
      </c>
      <c r="F18" s="264" t="str">
        <f t="shared" si="0"/>
        <v>2011-2013</v>
      </c>
      <c r="G18" s="590">
        <f t="shared" si="1"/>
        <v>13.566428571428096</v>
      </c>
      <c r="H18" s="590"/>
    </row>
    <row r="19" spans="1:9" x14ac:dyDescent="0.2">
      <c r="A19" s="591" t="s">
        <v>16937</v>
      </c>
      <c r="B19" s="596">
        <v>77.05</v>
      </c>
      <c r="C19" s="596">
        <v>81.06</v>
      </c>
      <c r="D19" s="590">
        <v>14.62</v>
      </c>
      <c r="E19" s="590">
        <v>8.8699999999999992</v>
      </c>
      <c r="F19" s="264" t="str">
        <f t="shared" si="0"/>
        <v>2012-2014</v>
      </c>
      <c r="G19" s="590">
        <f t="shared" si="1"/>
        <v>14.610000000000058</v>
      </c>
      <c r="H19" s="590"/>
      <c r="I19" s="590">
        <f>(((C24-C19)*365.25)/7)/5</f>
        <v>0.73049999999992887</v>
      </c>
    </row>
    <row r="20" spans="1:9" x14ac:dyDescent="0.2">
      <c r="A20" s="591" t="s">
        <v>16936</v>
      </c>
      <c r="B20" s="596">
        <v>77.099999999999994</v>
      </c>
      <c r="C20" s="596">
        <v>81.13</v>
      </c>
      <c r="D20" s="590">
        <v>2.61</v>
      </c>
      <c r="E20" s="590">
        <v>3.65</v>
      </c>
      <c r="F20" s="264" t="str">
        <f t="shared" si="0"/>
        <v>2013-2015</v>
      </c>
      <c r="G20" s="590">
        <f t="shared" si="1"/>
        <v>2.6089285714284229</v>
      </c>
      <c r="H20" s="590"/>
    </row>
    <row r="21" spans="1:9" x14ac:dyDescent="0.2">
      <c r="A21" s="270" t="s">
        <v>16935</v>
      </c>
      <c r="B21" s="595">
        <v>77.08</v>
      </c>
      <c r="C21" s="595">
        <v>81.150000000000006</v>
      </c>
      <c r="D21" s="590">
        <v>-1.04</v>
      </c>
      <c r="E21" s="590">
        <v>1.04</v>
      </c>
      <c r="F21" s="264" t="str">
        <f t="shared" si="0"/>
        <v>2014-2016</v>
      </c>
      <c r="G21" s="590">
        <f t="shared" si="1"/>
        <v>-1.043571428571221</v>
      </c>
      <c r="H21" s="590"/>
    </row>
    <row r="22" spans="1:9" x14ac:dyDescent="0.2">
      <c r="A22" s="270" t="s">
        <v>16934</v>
      </c>
      <c r="B22" s="595">
        <v>77.02</v>
      </c>
      <c r="C22" s="595">
        <v>81.09</v>
      </c>
      <c r="D22" s="590">
        <v>-3.13</v>
      </c>
      <c r="E22" s="590">
        <v>-3.13</v>
      </c>
      <c r="F22" s="264" t="str">
        <f t="shared" si="0"/>
        <v>2015-2017</v>
      </c>
      <c r="G22" s="590">
        <f t="shared" si="1"/>
        <v>-3.1307142857144044</v>
      </c>
      <c r="H22" s="590"/>
    </row>
    <row r="23" spans="1:9" x14ac:dyDescent="0.2">
      <c r="A23" s="270" t="s">
        <v>16933</v>
      </c>
      <c r="B23" s="595">
        <v>77.05</v>
      </c>
      <c r="C23" s="595">
        <v>81.08</v>
      </c>
      <c r="D23" s="590">
        <v>1.57</v>
      </c>
      <c r="E23" s="590">
        <v>-0.52</v>
      </c>
      <c r="F23" s="264"/>
      <c r="G23" s="590">
        <f t="shared" si="1"/>
        <v>1.5653571428572022</v>
      </c>
      <c r="H23" s="590"/>
    </row>
    <row r="24" spans="1:9" x14ac:dyDescent="0.2">
      <c r="A24" s="270" t="s">
        <v>16932</v>
      </c>
      <c r="B24" s="392">
        <v>77.13</v>
      </c>
      <c r="C24" s="392">
        <v>81.13</v>
      </c>
      <c r="D24" s="590">
        <v>4.18</v>
      </c>
      <c r="E24" s="590">
        <v>2.61</v>
      </c>
      <c r="F24" s="264"/>
      <c r="G24" s="590">
        <f t="shared" si="1"/>
        <v>4.1742857142856256</v>
      </c>
      <c r="H24" s="590"/>
    </row>
    <row r="25" spans="1:9" x14ac:dyDescent="0.2">
      <c r="A25" s="594"/>
      <c r="B25" s="593"/>
      <c r="C25" s="592"/>
      <c r="D25" s="592"/>
      <c r="E25" s="592"/>
      <c r="F25" s="264"/>
    </row>
    <row r="26" spans="1:9" x14ac:dyDescent="0.2">
      <c r="A26" s="591"/>
      <c r="D26" s="590"/>
      <c r="E26" s="590"/>
    </row>
    <row r="27" spans="1:9" x14ac:dyDescent="0.2">
      <c r="A27" s="1493" t="s">
        <v>16972</v>
      </c>
      <c r="B27" s="1493"/>
      <c r="C27" s="1493"/>
    </row>
    <row r="28" spans="1:9" x14ac:dyDescent="0.2">
      <c r="A28" s="589"/>
    </row>
    <row r="29" spans="1:9" x14ac:dyDescent="0.2">
      <c r="A29" s="1493" t="s">
        <v>0</v>
      </c>
      <c r="B29" s="1493"/>
    </row>
  </sheetData>
  <mergeCells count="9">
    <mergeCell ref="A27:C27"/>
    <mergeCell ref="A29:B29"/>
    <mergeCell ref="G1:H1"/>
    <mergeCell ref="A1:E1"/>
    <mergeCell ref="A3:A5"/>
    <mergeCell ref="B3:B5"/>
    <mergeCell ref="C3:C5"/>
    <mergeCell ref="D3:D5"/>
    <mergeCell ref="E3:E5"/>
  </mergeCells>
  <hyperlinks>
    <hyperlink ref="G1" location="Contents!A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workbookViewId="0">
      <selection sqref="A1:O1"/>
    </sheetView>
  </sheetViews>
  <sheetFormatPr defaultColWidth="9.140625" defaultRowHeight="12.75" x14ac:dyDescent="0.2"/>
  <cols>
    <col min="1" max="1" width="12.28515625" style="223" customWidth="1"/>
    <col min="2" max="38" width="9.140625" style="223"/>
    <col min="39" max="39" width="28.28515625" style="223" customWidth="1"/>
    <col min="40" max="40" width="6.85546875" style="223" customWidth="1"/>
    <col min="41" max="16384" width="9.140625" style="223"/>
  </cols>
  <sheetData>
    <row r="1" spans="1:49" ht="18" customHeight="1" x14ac:dyDescent="0.2">
      <c r="A1" s="1507" t="s">
        <v>16992</v>
      </c>
      <c r="B1" s="1507"/>
      <c r="C1" s="1507"/>
      <c r="D1" s="1507"/>
      <c r="E1" s="1507"/>
      <c r="F1" s="1507"/>
      <c r="G1" s="1507"/>
      <c r="H1" s="1507"/>
      <c r="I1" s="1507"/>
      <c r="J1" s="1507"/>
      <c r="K1" s="1507"/>
      <c r="L1" s="1507"/>
      <c r="M1" s="1507"/>
      <c r="N1" s="1507"/>
      <c r="O1" s="1507"/>
      <c r="Q1" s="1339" t="s">
        <v>45</v>
      </c>
      <c r="R1" s="1339"/>
    </row>
    <row r="2" spans="1:49" ht="15" customHeight="1" x14ac:dyDescent="0.2">
      <c r="A2" s="260"/>
    </row>
    <row r="3" spans="1:49" ht="15" customHeight="1" x14ac:dyDescent="0.2">
      <c r="A3" s="1501" t="s">
        <v>16757</v>
      </c>
      <c r="B3" s="1504" t="s">
        <v>16968</v>
      </c>
      <c r="C3" s="1504" t="s">
        <v>16967</v>
      </c>
      <c r="D3" s="1504" t="s">
        <v>16966</v>
      </c>
      <c r="E3" s="1504" t="s">
        <v>16965</v>
      </c>
      <c r="F3" s="1504" t="s">
        <v>16964</v>
      </c>
      <c r="G3" s="1504" t="s">
        <v>16963</v>
      </c>
      <c r="H3" s="1504" t="s">
        <v>16962</v>
      </c>
      <c r="I3" s="1504" t="s">
        <v>16961</v>
      </c>
      <c r="J3" s="1504" t="s">
        <v>16960</v>
      </c>
      <c r="K3" s="1504" t="s">
        <v>16959</v>
      </c>
      <c r="L3" s="1504" t="s">
        <v>16958</v>
      </c>
      <c r="M3" s="1504" t="s">
        <v>16957</v>
      </c>
      <c r="N3" s="1504" t="s">
        <v>16956</v>
      </c>
      <c r="O3" s="1504" t="s">
        <v>16955</v>
      </c>
      <c r="P3" s="1504" t="s">
        <v>16954</v>
      </c>
      <c r="Q3" s="1504" t="s">
        <v>16953</v>
      </c>
      <c r="R3" s="1504" t="s">
        <v>16952</v>
      </c>
      <c r="S3" s="1504" t="s">
        <v>16951</v>
      </c>
      <c r="T3" s="1504" t="s">
        <v>16950</v>
      </c>
      <c r="U3" s="1504" t="s">
        <v>16949</v>
      </c>
      <c r="V3" s="1504" t="s">
        <v>16948</v>
      </c>
      <c r="W3" s="1504" t="s">
        <v>16947</v>
      </c>
      <c r="X3" s="1504" t="s">
        <v>16946</v>
      </c>
      <c r="Y3" s="1504" t="s">
        <v>16945</v>
      </c>
      <c r="Z3" s="1504" t="s">
        <v>16944</v>
      </c>
      <c r="AA3" s="1504" t="s">
        <v>16943</v>
      </c>
      <c r="AB3" s="1504" t="s">
        <v>16942</v>
      </c>
      <c r="AC3" s="1504" t="s">
        <v>16941</v>
      </c>
      <c r="AD3" s="1504" t="s">
        <v>16940</v>
      </c>
      <c r="AE3" s="1504" t="s">
        <v>16939</v>
      </c>
      <c r="AF3" s="1504" t="s">
        <v>16938</v>
      </c>
      <c r="AG3" s="1504" t="s">
        <v>16937</v>
      </c>
      <c r="AH3" s="1504" t="s">
        <v>16936</v>
      </c>
      <c r="AI3" s="1504" t="s">
        <v>16935</v>
      </c>
      <c r="AJ3" s="1504" t="s">
        <v>16934</v>
      </c>
      <c r="AK3" s="1504" t="s">
        <v>16933</v>
      </c>
      <c r="AL3" s="1504" t="s">
        <v>16932</v>
      </c>
      <c r="AM3" s="1501" t="s">
        <v>16757</v>
      </c>
    </row>
    <row r="4" spans="1:49" x14ac:dyDescent="0.2">
      <c r="A4" s="1502"/>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s="1505"/>
      <c r="AM4" s="1502"/>
      <c r="AO4" s="244"/>
      <c r="AP4" s="244"/>
      <c r="AQ4" s="244"/>
      <c r="AR4" s="244"/>
      <c r="AS4" s="244"/>
      <c r="AT4" s="244"/>
      <c r="AU4" s="244"/>
      <c r="AV4" s="244"/>
      <c r="AW4" s="244"/>
    </row>
    <row r="5" spans="1:49" x14ac:dyDescent="0.2">
      <c r="A5" s="1503"/>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c r="AD5" s="1506"/>
      <c r="AE5" s="1506"/>
      <c r="AF5" s="1506"/>
      <c r="AG5" s="1506"/>
      <c r="AH5" s="1506"/>
      <c r="AI5" s="1506"/>
      <c r="AJ5" s="1506"/>
      <c r="AK5" s="1506"/>
      <c r="AL5" s="1506"/>
      <c r="AM5" s="1503"/>
      <c r="AN5" s="607"/>
      <c r="AO5" s="244"/>
      <c r="AP5" s="244"/>
      <c r="AQ5" s="244"/>
      <c r="AR5" s="244"/>
      <c r="AS5" s="244"/>
      <c r="AT5" s="244"/>
      <c r="AU5" s="244"/>
      <c r="AV5" s="244"/>
      <c r="AW5" s="244"/>
    </row>
    <row r="6" spans="1:49" x14ac:dyDescent="0.2">
      <c r="A6" s="604" t="s">
        <v>2770</v>
      </c>
      <c r="B6" s="603">
        <v>69.400000000000006</v>
      </c>
      <c r="C6" s="603">
        <v>69.5</v>
      </c>
      <c r="D6" s="603">
        <v>70.099999999999994</v>
      </c>
      <c r="E6" s="603">
        <v>70.400000000000006</v>
      </c>
      <c r="F6" s="603">
        <v>71</v>
      </c>
      <c r="G6" s="603">
        <v>71.5</v>
      </c>
      <c r="H6" s="603">
        <v>71.900000000000006</v>
      </c>
      <c r="I6" s="603">
        <v>71.900000000000006</v>
      </c>
      <c r="J6" s="603">
        <v>72.3</v>
      </c>
      <c r="K6" s="603">
        <v>72.3</v>
      </c>
      <c r="L6" s="603">
        <v>72.5</v>
      </c>
      <c r="M6" s="603">
        <v>72.8</v>
      </c>
      <c r="N6" s="603">
        <v>73.2</v>
      </c>
      <c r="O6" s="603">
        <v>73.400000000000006</v>
      </c>
      <c r="P6" s="603">
        <v>73.7</v>
      </c>
      <c r="Q6" s="603">
        <v>74.099999999999994</v>
      </c>
      <c r="R6" s="603">
        <v>74.5</v>
      </c>
      <c r="S6" s="603">
        <v>74.900000000000006</v>
      </c>
      <c r="T6" s="603">
        <v>75.2</v>
      </c>
      <c r="U6" s="603">
        <v>75.599999999999994</v>
      </c>
      <c r="V6" s="603">
        <v>75.8</v>
      </c>
      <c r="W6" s="603">
        <v>75.900000000000006</v>
      </c>
      <c r="X6" s="603">
        <v>76.400000000000006</v>
      </c>
      <c r="Y6" s="603">
        <v>76.599999999999994</v>
      </c>
      <c r="Z6" s="603">
        <v>77.099999999999994</v>
      </c>
      <c r="AA6" s="603">
        <v>77.400000000000006</v>
      </c>
      <c r="AB6" s="603">
        <v>77.7</v>
      </c>
      <c r="AC6" s="603">
        <v>77.599999999999994</v>
      </c>
      <c r="AD6" s="603">
        <v>77.8</v>
      </c>
      <c r="AE6" s="603">
        <v>78.3</v>
      </c>
      <c r="AF6" s="603">
        <v>78.400000000000006</v>
      </c>
      <c r="AG6" s="603">
        <v>78.599999999999994</v>
      </c>
      <c r="AH6" s="603">
        <v>79.099999999999994</v>
      </c>
      <c r="AI6" s="603">
        <v>78.8</v>
      </c>
      <c r="AJ6" s="603">
        <v>79.3</v>
      </c>
      <c r="AK6" s="603">
        <v>79.400000000000006</v>
      </c>
      <c r="AL6" s="603">
        <v>79.400000000000006</v>
      </c>
      <c r="AM6" s="606" t="s">
        <v>2770</v>
      </c>
      <c r="AN6" s="599"/>
      <c r="AO6" s="598"/>
      <c r="AP6" s="598"/>
      <c r="AQ6" s="598"/>
      <c r="AR6" s="244"/>
      <c r="AS6" s="244"/>
      <c r="AT6" s="244"/>
      <c r="AU6" s="244"/>
      <c r="AV6" s="244"/>
      <c r="AW6" s="244"/>
    </row>
    <row r="7" spans="1:49" x14ac:dyDescent="0.2">
      <c r="A7" s="604" t="s">
        <v>2782</v>
      </c>
      <c r="B7" s="603">
        <v>70.599999999999994</v>
      </c>
      <c r="C7" s="603">
        <v>70.599999999999994</v>
      </c>
      <c r="D7" s="603">
        <v>71</v>
      </c>
      <c r="E7" s="603">
        <v>71.099999999999994</v>
      </c>
      <c r="F7" s="603">
        <v>71.400000000000006</v>
      </c>
      <c r="G7" s="603">
        <v>72</v>
      </c>
      <c r="H7" s="603">
        <v>72.2</v>
      </c>
      <c r="I7" s="603">
        <v>72.3</v>
      </c>
      <c r="J7" s="603">
        <v>72.7</v>
      </c>
      <c r="K7" s="603">
        <v>72.900000000000006</v>
      </c>
      <c r="L7" s="603">
        <v>73</v>
      </c>
      <c r="M7" s="603">
        <v>73</v>
      </c>
      <c r="N7" s="603">
        <v>73.400000000000006</v>
      </c>
      <c r="O7" s="603">
        <v>73.5</v>
      </c>
      <c r="P7" s="603">
        <v>73.900000000000006</v>
      </c>
      <c r="Q7" s="603">
        <v>74.2</v>
      </c>
      <c r="R7" s="603">
        <v>74.400000000000006</v>
      </c>
      <c r="S7" s="603">
        <v>74.400000000000006</v>
      </c>
      <c r="T7" s="603">
        <v>74.599999999999994</v>
      </c>
      <c r="U7" s="603">
        <v>74.900000000000006</v>
      </c>
      <c r="V7" s="603">
        <v>75.099999999999994</v>
      </c>
      <c r="W7" s="603">
        <v>75.3</v>
      </c>
      <c r="X7" s="603">
        <v>76</v>
      </c>
      <c r="Y7" s="603">
        <v>76.2</v>
      </c>
      <c r="Z7" s="603">
        <v>76.599999999999994</v>
      </c>
      <c r="AA7" s="603">
        <v>77.099999999999994</v>
      </c>
      <c r="AB7" s="603">
        <v>76.900000000000006</v>
      </c>
      <c r="AC7" s="603">
        <v>77.400000000000006</v>
      </c>
      <c r="AD7" s="603">
        <v>77.5</v>
      </c>
      <c r="AE7" s="603">
        <v>78</v>
      </c>
      <c r="AF7" s="603">
        <v>77.8</v>
      </c>
      <c r="AG7" s="603">
        <v>78.099999999999994</v>
      </c>
      <c r="AH7" s="603">
        <v>78.8</v>
      </c>
      <c r="AI7" s="603">
        <v>78.7</v>
      </c>
      <c r="AJ7" s="603">
        <v>79</v>
      </c>
      <c r="AK7" s="603">
        <v>79.2</v>
      </c>
      <c r="AL7" s="603">
        <v>79.400000000000006</v>
      </c>
      <c r="AM7" s="599" t="s">
        <v>2782</v>
      </c>
      <c r="AN7" s="599"/>
      <c r="AO7" s="598"/>
      <c r="AP7" s="598"/>
      <c r="AQ7" s="598"/>
      <c r="AR7" s="244"/>
      <c r="AS7" s="244"/>
      <c r="AT7" s="244"/>
      <c r="AU7" s="244"/>
      <c r="AV7" s="244"/>
      <c r="AW7" s="244"/>
    </row>
    <row r="8" spans="1:49" x14ac:dyDescent="0.2">
      <c r="A8" s="604" t="s">
        <v>2781</v>
      </c>
      <c r="B8" s="603">
        <v>68.5</v>
      </c>
      <c r="C8" s="603">
        <v>68.5</v>
      </c>
      <c r="D8" s="603">
        <v>68.5</v>
      </c>
      <c r="E8" s="603">
        <v>68.099999999999994</v>
      </c>
      <c r="F8" s="603">
        <v>68.5</v>
      </c>
      <c r="G8" s="603">
        <v>68.3</v>
      </c>
      <c r="H8" s="603">
        <v>68.3</v>
      </c>
      <c r="I8" s="603">
        <v>68.2</v>
      </c>
      <c r="J8" s="603">
        <v>68</v>
      </c>
      <c r="K8" s="603">
        <v>68</v>
      </c>
      <c r="L8" s="603">
        <v>67.8</v>
      </c>
      <c r="M8" s="603">
        <v>67.599999999999994</v>
      </c>
      <c r="N8" s="603">
        <v>67.3</v>
      </c>
      <c r="O8" s="603">
        <v>67.400000000000006</v>
      </c>
      <c r="P8" s="603">
        <v>67.400000000000006</v>
      </c>
      <c r="Q8" s="603">
        <v>67</v>
      </c>
      <c r="R8" s="603">
        <v>67.400000000000006</v>
      </c>
      <c r="S8" s="603">
        <v>68.2</v>
      </c>
      <c r="T8" s="603">
        <v>68.400000000000006</v>
      </c>
      <c r="U8" s="603">
        <v>68.599999999999994</v>
      </c>
      <c r="V8" s="603">
        <v>68.8</v>
      </c>
      <c r="W8" s="603">
        <v>68.900000000000006</v>
      </c>
      <c r="X8" s="603">
        <v>69</v>
      </c>
      <c r="Y8" s="603">
        <v>69</v>
      </c>
      <c r="Z8" s="603">
        <v>69.2</v>
      </c>
      <c r="AA8" s="603">
        <v>69.5</v>
      </c>
      <c r="AB8" s="603">
        <v>69.8</v>
      </c>
      <c r="AC8" s="603">
        <v>70.2</v>
      </c>
      <c r="AD8" s="603">
        <v>70.3</v>
      </c>
      <c r="AE8" s="603">
        <v>70.7</v>
      </c>
      <c r="AF8" s="603">
        <v>70.900000000000006</v>
      </c>
      <c r="AG8" s="603">
        <v>71.3</v>
      </c>
      <c r="AH8" s="603">
        <v>71.099999999999994</v>
      </c>
      <c r="AI8" s="603">
        <v>71.2</v>
      </c>
      <c r="AJ8" s="603">
        <v>71.3</v>
      </c>
      <c r="AK8" s="603">
        <v>71.400000000000006</v>
      </c>
      <c r="AL8" s="603">
        <v>71.5</v>
      </c>
      <c r="AM8" s="599" t="s">
        <v>2781</v>
      </c>
      <c r="AN8" s="599"/>
      <c r="AO8" s="598"/>
      <c r="AP8" s="598"/>
      <c r="AQ8" s="598"/>
      <c r="AR8" s="244"/>
      <c r="AS8" s="244"/>
      <c r="AT8" s="244"/>
      <c r="AU8" s="244"/>
      <c r="AV8" s="244"/>
      <c r="AW8" s="244"/>
    </row>
    <row r="9" spans="1:49" x14ac:dyDescent="0.2">
      <c r="A9" s="604" t="s">
        <v>16991</v>
      </c>
      <c r="B9" s="603"/>
      <c r="C9" s="603"/>
      <c r="D9" s="603"/>
      <c r="E9" s="603"/>
      <c r="F9" s="603"/>
      <c r="G9" s="603"/>
      <c r="H9" s="603"/>
      <c r="I9" s="603"/>
      <c r="J9" s="603"/>
      <c r="K9" s="603"/>
      <c r="L9" s="603"/>
      <c r="M9" s="603"/>
      <c r="N9" s="603"/>
      <c r="O9" s="603"/>
      <c r="P9" s="603"/>
      <c r="Q9" s="603"/>
      <c r="R9" s="603"/>
      <c r="S9" s="603"/>
      <c r="T9" s="603"/>
      <c r="U9" s="603">
        <v>70.900000000000006</v>
      </c>
      <c r="V9" s="603">
        <v>71</v>
      </c>
      <c r="W9" s="603">
        <v>71</v>
      </c>
      <c r="X9" s="603">
        <v>71.8</v>
      </c>
      <c r="Y9" s="603">
        <v>71.7</v>
      </c>
      <c r="Z9" s="603">
        <v>72.400000000000006</v>
      </c>
      <c r="AA9" s="603">
        <v>72.2</v>
      </c>
      <c r="AB9" s="603">
        <v>72.3</v>
      </c>
      <c r="AC9" s="603">
        <v>72.8</v>
      </c>
      <c r="AD9" s="603">
        <v>73.400000000000006</v>
      </c>
      <c r="AE9" s="603">
        <v>73.8</v>
      </c>
      <c r="AF9" s="603">
        <v>73.900000000000006</v>
      </c>
      <c r="AG9" s="603">
        <v>74.5</v>
      </c>
      <c r="AH9" s="603">
        <v>74.7</v>
      </c>
      <c r="AI9" s="603">
        <v>74.400000000000006</v>
      </c>
      <c r="AJ9" s="603">
        <v>75</v>
      </c>
      <c r="AK9" s="603">
        <v>74.900000000000006</v>
      </c>
      <c r="AL9" s="603">
        <v>74.900000000000006</v>
      </c>
      <c r="AM9" s="599" t="s">
        <v>16991</v>
      </c>
      <c r="AN9" s="599"/>
      <c r="AO9" s="598"/>
      <c r="AP9" s="598"/>
      <c r="AQ9" s="598"/>
      <c r="AR9" s="244"/>
      <c r="AS9" s="244"/>
      <c r="AT9" s="244"/>
      <c r="AU9" s="244"/>
    </row>
    <row r="10" spans="1:49" x14ac:dyDescent="0.2">
      <c r="A10" s="604" t="s">
        <v>16990</v>
      </c>
      <c r="B10" s="603"/>
      <c r="C10" s="603"/>
      <c r="D10" s="603"/>
      <c r="E10" s="603"/>
      <c r="F10" s="603"/>
      <c r="G10" s="603"/>
      <c r="H10" s="603"/>
      <c r="I10" s="603"/>
      <c r="J10" s="603"/>
      <c r="K10" s="603"/>
      <c r="L10" s="603"/>
      <c r="M10" s="603">
        <v>74.7</v>
      </c>
      <c r="N10" s="603">
        <v>75</v>
      </c>
      <c r="O10" s="603">
        <v>75.099999999999994</v>
      </c>
      <c r="P10" s="603">
        <v>75.3</v>
      </c>
      <c r="Q10" s="603">
        <v>74.900000000000006</v>
      </c>
      <c r="R10" s="603">
        <v>74.7</v>
      </c>
      <c r="S10" s="603">
        <v>76</v>
      </c>
      <c r="T10" s="603">
        <v>75.400000000000006</v>
      </c>
      <c r="U10" s="603">
        <v>76.599999999999994</v>
      </c>
      <c r="V10" s="603">
        <v>76.400000000000006</v>
      </c>
      <c r="W10" s="603">
        <v>76.8</v>
      </c>
      <c r="X10" s="603">
        <v>76.5</v>
      </c>
      <c r="Y10" s="603">
        <v>76.5</v>
      </c>
      <c r="Z10" s="603">
        <v>78.099999999999994</v>
      </c>
      <c r="AA10" s="603">
        <v>77.599999999999994</v>
      </c>
      <c r="AB10" s="603">
        <v>78.2</v>
      </c>
      <c r="AC10" s="603">
        <v>78.5</v>
      </c>
      <c r="AD10" s="603">
        <v>79.2</v>
      </c>
      <c r="AE10" s="603">
        <v>79.3</v>
      </c>
      <c r="AF10" s="603">
        <v>78.900000000000006</v>
      </c>
      <c r="AG10" s="603">
        <v>80.099999999999994</v>
      </c>
      <c r="AH10" s="603">
        <v>80.3</v>
      </c>
      <c r="AI10" s="603">
        <v>79.900000000000006</v>
      </c>
      <c r="AJ10" s="603">
        <v>80.5</v>
      </c>
      <c r="AK10" s="603">
        <v>80.2</v>
      </c>
      <c r="AL10" s="603">
        <v>80.900000000000006</v>
      </c>
      <c r="AM10" s="599" t="s">
        <v>16990</v>
      </c>
      <c r="AN10" s="599"/>
      <c r="AO10" s="598"/>
      <c r="AP10" s="598"/>
      <c r="AQ10" s="598"/>
      <c r="AR10" s="244"/>
      <c r="AS10" s="244"/>
      <c r="AV10" s="244"/>
      <c r="AW10" s="244"/>
    </row>
    <row r="11" spans="1:49" x14ac:dyDescent="0.2">
      <c r="A11" s="604" t="s">
        <v>2780</v>
      </c>
      <c r="B11" s="603">
        <v>67.3</v>
      </c>
      <c r="C11" s="603">
        <v>67.099999999999994</v>
      </c>
      <c r="D11" s="603">
        <v>67.400000000000006</v>
      </c>
      <c r="E11" s="603">
        <v>67.5</v>
      </c>
      <c r="F11" s="603">
        <v>67.5</v>
      </c>
      <c r="G11" s="603">
        <v>67.900000000000006</v>
      </c>
      <c r="H11" s="603">
        <v>68.2</v>
      </c>
      <c r="I11" s="603">
        <v>68.2</v>
      </c>
      <c r="J11" s="603">
        <v>67.599999999999994</v>
      </c>
      <c r="K11" s="603">
        <v>68.2</v>
      </c>
      <c r="L11" s="603">
        <v>68.599999999999994</v>
      </c>
      <c r="M11" s="603">
        <v>69.3</v>
      </c>
      <c r="N11" s="603">
        <v>69.5</v>
      </c>
      <c r="O11" s="603">
        <v>69.7</v>
      </c>
      <c r="P11" s="603">
        <v>70.400000000000006</v>
      </c>
      <c r="Q11" s="603">
        <v>70.5</v>
      </c>
      <c r="R11" s="603">
        <v>71.2</v>
      </c>
      <c r="S11" s="603">
        <v>71.5</v>
      </c>
      <c r="T11" s="603">
        <v>71.599999999999994</v>
      </c>
      <c r="U11" s="603">
        <v>72</v>
      </c>
      <c r="V11" s="603">
        <v>72.099999999999994</v>
      </c>
      <c r="W11" s="603">
        <v>72</v>
      </c>
      <c r="X11" s="603">
        <v>72.5</v>
      </c>
      <c r="Y11" s="603">
        <v>72.900000000000006</v>
      </c>
      <c r="Z11" s="603">
        <v>73.5</v>
      </c>
      <c r="AA11" s="603">
        <v>73.8</v>
      </c>
      <c r="AB11" s="603">
        <v>74.099999999999994</v>
      </c>
      <c r="AC11" s="603">
        <v>74.3</v>
      </c>
      <c r="AD11" s="603">
        <v>74.5</v>
      </c>
      <c r="AE11" s="603">
        <v>74.8</v>
      </c>
      <c r="AF11" s="603">
        <v>75.099999999999994</v>
      </c>
      <c r="AG11" s="603">
        <v>75.2</v>
      </c>
      <c r="AH11" s="603">
        <v>75.8</v>
      </c>
      <c r="AI11" s="603">
        <v>75.7</v>
      </c>
      <c r="AJ11" s="603">
        <v>76.099999999999994</v>
      </c>
      <c r="AK11" s="603">
        <v>76.099999999999994</v>
      </c>
      <c r="AL11" s="603">
        <v>76.2</v>
      </c>
      <c r="AM11" s="599" t="s">
        <v>2780</v>
      </c>
      <c r="AN11" s="599"/>
      <c r="AO11" s="598"/>
      <c r="AP11" s="598"/>
      <c r="AQ11" s="598"/>
      <c r="AS11" s="244"/>
      <c r="AT11" s="244"/>
      <c r="AU11" s="244"/>
      <c r="AV11" s="244"/>
      <c r="AW11" s="244"/>
    </row>
    <row r="12" spans="1:49" x14ac:dyDescent="0.2">
      <c r="A12" s="604" t="s">
        <v>2779</v>
      </c>
      <c r="B12" s="603">
        <v>71.599999999999994</v>
      </c>
      <c r="C12" s="603">
        <v>71.5</v>
      </c>
      <c r="D12" s="603">
        <v>71.7</v>
      </c>
      <c r="E12" s="603">
        <v>71.5</v>
      </c>
      <c r="F12" s="603">
        <v>71.8</v>
      </c>
      <c r="G12" s="603">
        <v>71.8</v>
      </c>
      <c r="H12" s="603">
        <v>72.099999999999994</v>
      </c>
      <c r="I12" s="603">
        <v>72</v>
      </c>
      <c r="J12" s="603">
        <v>72</v>
      </c>
      <c r="K12" s="603">
        <v>72.5</v>
      </c>
      <c r="L12" s="603">
        <v>72.599999999999994</v>
      </c>
      <c r="M12" s="603">
        <v>72.599999999999994</v>
      </c>
      <c r="N12" s="603">
        <v>72.8</v>
      </c>
      <c r="O12" s="603">
        <v>72.7</v>
      </c>
      <c r="P12" s="603">
        <v>73.099999999999994</v>
      </c>
      <c r="Q12" s="603">
        <v>73.599999999999994</v>
      </c>
      <c r="R12" s="603">
        <v>74</v>
      </c>
      <c r="S12" s="603">
        <v>74.2</v>
      </c>
      <c r="T12" s="603">
        <v>74.5</v>
      </c>
      <c r="U12" s="603">
        <v>74.7</v>
      </c>
      <c r="V12" s="603">
        <v>74.8</v>
      </c>
      <c r="W12" s="603">
        <v>75</v>
      </c>
      <c r="X12" s="603">
        <v>75.400000000000006</v>
      </c>
      <c r="Y12" s="603">
        <v>76</v>
      </c>
      <c r="Z12" s="603">
        <v>76.099999999999994</v>
      </c>
      <c r="AA12" s="603">
        <v>76.2</v>
      </c>
      <c r="AB12" s="603">
        <v>76.5</v>
      </c>
      <c r="AC12" s="603">
        <v>76.900000000000006</v>
      </c>
      <c r="AD12" s="603">
        <v>77.2</v>
      </c>
      <c r="AE12" s="603">
        <v>77.8</v>
      </c>
      <c r="AF12" s="603">
        <v>78.099999999999994</v>
      </c>
      <c r="AG12" s="603">
        <v>78.3</v>
      </c>
      <c r="AH12" s="603">
        <v>78.7</v>
      </c>
      <c r="AI12" s="603">
        <v>78.8</v>
      </c>
      <c r="AJ12" s="603">
        <v>79</v>
      </c>
      <c r="AK12" s="603">
        <v>79.2</v>
      </c>
      <c r="AL12" s="603">
        <v>79.099999999999994</v>
      </c>
      <c r="AM12" s="599" t="s">
        <v>2779</v>
      </c>
      <c r="AN12" s="599"/>
      <c r="AO12" s="598"/>
      <c r="AP12" s="598"/>
      <c r="AQ12" s="598"/>
      <c r="AR12" s="244"/>
      <c r="AS12" s="244"/>
      <c r="AT12" s="244"/>
      <c r="AU12" s="244"/>
      <c r="AV12" s="244"/>
      <c r="AW12" s="244"/>
    </row>
    <row r="13" spans="1:49" x14ac:dyDescent="0.2">
      <c r="A13" s="604" t="s">
        <v>2778</v>
      </c>
      <c r="B13" s="603">
        <v>64.599999999999994</v>
      </c>
      <c r="C13" s="603">
        <v>64.400000000000006</v>
      </c>
      <c r="D13" s="603">
        <v>64.599999999999994</v>
      </c>
      <c r="E13" s="603">
        <v>64.599999999999994</v>
      </c>
      <c r="F13" s="603">
        <v>66.2</v>
      </c>
      <c r="G13" s="603">
        <v>66.3</v>
      </c>
      <c r="H13" s="603">
        <v>66.5</v>
      </c>
      <c r="I13" s="603">
        <v>65.7</v>
      </c>
      <c r="J13" s="603">
        <v>64.7</v>
      </c>
      <c r="K13" s="603">
        <v>64.400000000000006</v>
      </c>
      <c r="L13" s="603">
        <v>63.4</v>
      </c>
      <c r="M13" s="603">
        <v>62.3</v>
      </c>
      <c r="N13" s="603">
        <v>60.6</v>
      </c>
      <c r="O13" s="603">
        <v>61.4</v>
      </c>
      <c r="P13" s="603">
        <v>64.2</v>
      </c>
      <c r="Q13" s="603">
        <v>64.2</v>
      </c>
      <c r="R13" s="603">
        <v>63.9</v>
      </c>
      <c r="S13" s="603">
        <v>65</v>
      </c>
      <c r="T13" s="603">
        <v>65.599999999999994</v>
      </c>
      <c r="U13" s="603">
        <v>65.2</v>
      </c>
      <c r="V13" s="603">
        <v>65.599999999999994</v>
      </c>
      <c r="W13" s="603">
        <v>66.400000000000006</v>
      </c>
      <c r="X13" s="603">
        <v>66.7</v>
      </c>
      <c r="Y13" s="603">
        <v>67.599999999999994</v>
      </c>
      <c r="Z13" s="603">
        <v>67.599999999999994</v>
      </c>
      <c r="AA13" s="603">
        <v>67.5</v>
      </c>
      <c r="AB13" s="603">
        <v>68.900000000000006</v>
      </c>
      <c r="AC13" s="603">
        <v>70</v>
      </c>
      <c r="AD13" s="603">
        <v>70.900000000000006</v>
      </c>
      <c r="AE13" s="603">
        <v>71.400000000000006</v>
      </c>
      <c r="AF13" s="603">
        <v>71.400000000000006</v>
      </c>
      <c r="AG13" s="603">
        <v>72.8</v>
      </c>
      <c r="AH13" s="603">
        <v>72.400000000000006</v>
      </c>
      <c r="AI13" s="603">
        <v>73.2</v>
      </c>
      <c r="AJ13" s="603">
        <v>73.3</v>
      </c>
      <c r="AK13" s="603">
        <v>73.8</v>
      </c>
      <c r="AL13" s="603">
        <v>74</v>
      </c>
      <c r="AM13" s="599" t="s">
        <v>2778</v>
      </c>
      <c r="AN13" s="599"/>
      <c r="AO13" s="598"/>
      <c r="AP13" s="598"/>
      <c r="AQ13" s="598"/>
      <c r="AR13" s="244"/>
      <c r="AS13" s="244"/>
      <c r="AT13" s="244"/>
      <c r="AU13" s="244"/>
      <c r="AV13" s="244"/>
      <c r="AW13" s="244"/>
    </row>
    <row r="14" spans="1:49" x14ac:dyDescent="0.2">
      <c r="A14" s="604" t="s">
        <v>2767</v>
      </c>
      <c r="B14" s="603">
        <v>70.3</v>
      </c>
      <c r="C14" s="603">
        <v>70.3</v>
      </c>
      <c r="D14" s="603">
        <v>70.5</v>
      </c>
      <c r="E14" s="603">
        <v>70.2</v>
      </c>
      <c r="F14" s="603">
        <v>70.599999999999994</v>
      </c>
      <c r="G14" s="603">
        <v>70.7</v>
      </c>
      <c r="H14" s="603">
        <v>70.7</v>
      </c>
      <c r="I14" s="603">
        <v>70.900000000000006</v>
      </c>
      <c r="J14" s="603">
        <v>71</v>
      </c>
      <c r="K14" s="603">
        <v>71.400000000000006</v>
      </c>
      <c r="L14" s="603">
        <v>71.7</v>
      </c>
      <c r="M14" s="603">
        <v>72.099999999999994</v>
      </c>
      <c r="N14" s="603">
        <v>72.8</v>
      </c>
      <c r="O14" s="603">
        <v>72.8</v>
      </c>
      <c r="P14" s="603">
        <v>73.099999999999994</v>
      </c>
      <c r="Q14" s="603">
        <v>73.5</v>
      </c>
      <c r="R14" s="603">
        <v>73.599999999999994</v>
      </c>
      <c r="S14" s="603">
        <v>73.8</v>
      </c>
      <c r="T14" s="603">
        <v>74.2</v>
      </c>
      <c r="U14" s="603">
        <v>74.599999999999994</v>
      </c>
      <c r="V14" s="603">
        <v>74.900000000000006</v>
      </c>
      <c r="W14" s="603">
        <v>75.099999999999994</v>
      </c>
      <c r="X14" s="603">
        <v>75.400000000000006</v>
      </c>
      <c r="Y14" s="603">
        <v>75.599999999999994</v>
      </c>
      <c r="Z14" s="603">
        <v>75.900000000000006</v>
      </c>
      <c r="AA14" s="603">
        <v>76</v>
      </c>
      <c r="AB14" s="603">
        <v>76.5</v>
      </c>
      <c r="AC14" s="603">
        <v>76.599999999999994</v>
      </c>
      <c r="AD14" s="603">
        <v>76.900000000000006</v>
      </c>
      <c r="AE14" s="603">
        <v>77.3</v>
      </c>
      <c r="AF14" s="603">
        <v>77.7</v>
      </c>
      <c r="AG14" s="603">
        <v>78</v>
      </c>
      <c r="AH14" s="603">
        <v>78.400000000000006</v>
      </c>
      <c r="AI14" s="603">
        <v>78.7</v>
      </c>
      <c r="AJ14" s="603">
        <v>78.599999999999994</v>
      </c>
      <c r="AK14" s="603">
        <v>78.900000000000006</v>
      </c>
      <c r="AL14" s="603">
        <v>79.099999999999994</v>
      </c>
      <c r="AM14" s="599" t="s">
        <v>2767</v>
      </c>
      <c r="AN14" s="599"/>
      <c r="AO14" s="598"/>
      <c r="AP14" s="598"/>
      <c r="AQ14" s="598"/>
      <c r="AR14" s="244"/>
      <c r="AS14" s="244"/>
      <c r="AT14" s="244"/>
      <c r="AU14" s="244"/>
      <c r="AV14" s="244"/>
      <c r="AW14" s="244"/>
    </row>
    <row r="15" spans="1:49" x14ac:dyDescent="0.2">
      <c r="A15" s="604" t="s">
        <v>2776</v>
      </c>
      <c r="B15" s="603"/>
      <c r="C15" s="603"/>
      <c r="D15" s="603"/>
      <c r="E15" s="603"/>
      <c r="F15" s="603"/>
      <c r="G15" s="603"/>
      <c r="H15" s="603"/>
      <c r="I15" s="603"/>
      <c r="J15" s="603"/>
      <c r="K15" s="603"/>
      <c r="L15" s="603"/>
      <c r="M15" s="603"/>
      <c r="N15" s="603"/>
      <c r="O15" s="603"/>
      <c r="P15" s="603"/>
      <c r="Q15" s="603"/>
      <c r="R15" s="603">
        <v>74.8</v>
      </c>
      <c r="S15" s="603">
        <v>75</v>
      </c>
      <c r="T15" s="603">
        <v>75.3</v>
      </c>
      <c r="U15" s="603">
        <v>75.5</v>
      </c>
      <c r="V15" s="603">
        <v>75.7</v>
      </c>
      <c r="W15" s="603">
        <v>75.7</v>
      </c>
      <c r="X15" s="603">
        <v>76.7</v>
      </c>
      <c r="Y15" s="603">
        <v>76.7</v>
      </c>
      <c r="Z15" s="603">
        <v>77.3</v>
      </c>
      <c r="AA15" s="603">
        <v>77.599999999999994</v>
      </c>
      <c r="AB15" s="603">
        <v>77.8</v>
      </c>
      <c r="AC15" s="603">
        <v>78</v>
      </c>
      <c r="AD15" s="603">
        <v>78.2</v>
      </c>
      <c r="AE15" s="603">
        <v>78.7</v>
      </c>
      <c r="AF15" s="603">
        <v>78.7</v>
      </c>
      <c r="AG15" s="603">
        <v>79</v>
      </c>
      <c r="AH15" s="603">
        <v>79.5</v>
      </c>
      <c r="AI15" s="603">
        <v>79.2</v>
      </c>
      <c r="AJ15" s="603">
        <v>79.5</v>
      </c>
      <c r="AK15" s="603">
        <v>79.599999999999994</v>
      </c>
      <c r="AL15" s="603">
        <v>79.7</v>
      </c>
      <c r="AM15" s="599" t="s">
        <v>2776</v>
      </c>
      <c r="AN15" s="599"/>
      <c r="AO15" s="598"/>
      <c r="AP15" s="598"/>
      <c r="AQ15" s="598"/>
      <c r="AR15" s="244"/>
      <c r="AS15" s="244"/>
      <c r="AT15" s="244"/>
      <c r="AU15" s="244"/>
      <c r="AV15" s="244"/>
      <c r="AW15" s="244"/>
    </row>
    <row r="16" spans="1:49" ht="25.5" x14ac:dyDescent="0.2">
      <c r="A16" s="604" t="s">
        <v>16989</v>
      </c>
      <c r="B16" s="603">
        <v>70.2</v>
      </c>
      <c r="C16" s="603">
        <v>70.5</v>
      </c>
      <c r="D16" s="603">
        <v>71</v>
      </c>
      <c r="E16" s="603">
        <v>71.099999999999994</v>
      </c>
      <c r="F16" s="603">
        <v>71.400000000000006</v>
      </c>
      <c r="G16" s="603">
        <v>71.7</v>
      </c>
      <c r="H16" s="603">
        <v>71.900000000000006</v>
      </c>
      <c r="I16" s="603">
        <v>72.099999999999994</v>
      </c>
      <c r="J16" s="603">
        <v>72</v>
      </c>
      <c r="K16" s="603">
        <v>72.2</v>
      </c>
      <c r="L16" s="603">
        <v>72.7</v>
      </c>
      <c r="M16" s="603">
        <v>72.8</v>
      </c>
      <c r="N16" s="603">
        <v>73.099999999999994</v>
      </c>
      <c r="O16" s="603">
        <v>73.3</v>
      </c>
      <c r="P16" s="603">
        <v>73.599999999999994</v>
      </c>
      <c r="Q16" s="603">
        <v>74.099999999999994</v>
      </c>
      <c r="R16" s="603">
        <v>74.5</v>
      </c>
      <c r="S16" s="603">
        <v>74.8</v>
      </c>
      <c r="T16" s="603">
        <v>75.099999999999994</v>
      </c>
      <c r="U16" s="603">
        <v>75.599999999999994</v>
      </c>
      <c r="V16" s="603">
        <v>75.7</v>
      </c>
      <c r="W16" s="603">
        <v>75.8</v>
      </c>
      <c r="X16" s="603">
        <v>76.5</v>
      </c>
      <c r="Y16" s="603">
        <v>76.7</v>
      </c>
      <c r="Z16" s="603">
        <v>77.2</v>
      </c>
      <c r="AA16" s="603">
        <v>77.400000000000006</v>
      </c>
      <c r="AB16" s="603">
        <v>77.599999999999994</v>
      </c>
      <c r="AC16" s="603">
        <v>77.8</v>
      </c>
      <c r="AD16" s="603">
        <v>78</v>
      </c>
      <c r="AE16" s="603">
        <v>77.900000000000006</v>
      </c>
      <c r="AF16" s="603">
        <v>78.099999999999994</v>
      </c>
      <c r="AG16" s="603">
        <v>78.099999999999994</v>
      </c>
      <c r="AH16" s="603">
        <v>78.7</v>
      </c>
      <c r="AI16" s="603">
        <v>78.3</v>
      </c>
      <c r="AJ16" s="603">
        <v>78.599999999999994</v>
      </c>
      <c r="AK16" s="603">
        <v>78.7</v>
      </c>
      <c r="AL16" s="603">
        <v>78.599999999999994</v>
      </c>
      <c r="AM16" s="379" t="s">
        <v>16988</v>
      </c>
      <c r="AN16" s="599"/>
      <c r="AO16" s="598"/>
      <c r="AP16" s="598"/>
      <c r="AQ16" s="598"/>
      <c r="AR16" s="244"/>
      <c r="AS16" s="244"/>
      <c r="AT16" s="244"/>
      <c r="AU16" s="244"/>
      <c r="AV16" s="244"/>
      <c r="AW16" s="244"/>
    </row>
    <row r="17" spans="1:49" x14ac:dyDescent="0.2">
      <c r="A17" s="604" t="s">
        <v>16987</v>
      </c>
      <c r="B17" s="603">
        <v>73.599999999999994</v>
      </c>
      <c r="C17" s="603">
        <v>73.400000000000006</v>
      </c>
      <c r="D17" s="603">
        <v>73.8</v>
      </c>
      <c r="E17" s="603">
        <v>73.5</v>
      </c>
      <c r="F17" s="603">
        <v>74.099999999999994</v>
      </c>
      <c r="G17" s="603">
        <v>73.900000000000006</v>
      </c>
      <c r="H17" s="603">
        <v>74.3</v>
      </c>
      <c r="I17" s="603">
        <v>74.5</v>
      </c>
      <c r="J17" s="603">
        <v>74.7</v>
      </c>
      <c r="K17" s="603">
        <v>74.8</v>
      </c>
      <c r="L17" s="603">
        <v>74.7</v>
      </c>
      <c r="M17" s="603">
        <v>75.099999999999994</v>
      </c>
      <c r="N17" s="603">
        <v>75.3</v>
      </c>
      <c r="O17" s="603">
        <v>75.2</v>
      </c>
      <c r="P17" s="603">
        <v>75.3</v>
      </c>
      <c r="Q17" s="603">
        <v>75.7</v>
      </c>
      <c r="R17" s="603">
        <v>75.8</v>
      </c>
      <c r="S17" s="603">
        <v>75.900000000000006</v>
      </c>
      <c r="T17" s="603">
        <v>75.900000000000006</v>
      </c>
      <c r="U17" s="603">
        <v>76.3</v>
      </c>
      <c r="V17" s="603">
        <v>76.400000000000006</v>
      </c>
      <c r="W17" s="603">
        <v>76.599999999999994</v>
      </c>
      <c r="X17" s="603">
        <v>76.599999999999994</v>
      </c>
      <c r="Y17" s="603">
        <v>76.8</v>
      </c>
      <c r="Z17" s="603">
        <v>77.099999999999994</v>
      </c>
      <c r="AA17" s="603">
        <v>76.900000000000006</v>
      </c>
      <c r="AB17" s="603">
        <v>77.5</v>
      </c>
      <c r="AC17" s="603">
        <v>77.5</v>
      </c>
      <c r="AD17" s="603">
        <v>78</v>
      </c>
      <c r="AE17" s="603">
        <v>78</v>
      </c>
      <c r="AF17" s="603">
        <v>78</v>
      </c>
      <c r="AG17" s="603">
        <v>78.7</v>
      </c>
      <c r="AH17" s="603">
        <v>78.8</v>
      </c>
      <c r="AI17" s="603">
        <v>78.5</v>
      </c>
      <c r="AJ17" s="603">
        <v>78.900000000000006</v>
      </c>
      <c r="AK17" s="603">
        <v>78.8</v>
      </c>
      <c r="AL17" s="603">
        <v>79.3</v>
      </c>
      <c r="AM17" s="599" t="s">
        <v>16987</v>
      </c>
      <c r="AN17" s="599"/>
      <c r="AO17" s="598"/>
      <c r="AP17" s="598"/>
      <c r="AQ17" s="598"/>
      <c r="AR17" s="244"/>
      <c r="AS17" s="244"/>
      <c r="AT17" s="244"/>
      <c r="AU17" s="244"/>
      <c r="AV17" s="244"/>
      <c r="AW17" s="244"/>
    </row>
    <row r="18" spans="1:49" x14ac:dyDescent="0.2">
      <c r="A18" s="604" t="s">
        <v>2772</v>
      </c>
      <c r="B18" s="603">
        <v>65.7</v>
      </c>
      <c r="C18" s="603">
        <v>65.099999999999994</v>
      </c>
      <c r="D18" s="603">
        <v>65.099999999999994</v>
      </c>
      <c r="E18" s="603">
        <v>65.099999999999994</v>
      </c>
      <c r="F18" s="603">
        <v>65.3</v>
      </c>
      <c r="G18" s="603">
        <v>65.7</v>
      </c>
      <c r="H18" s="603">
        <v>66.2</v>
      </c>
      <c r="I18" s="603">
        <v>65.400000000000006</v>
      </c>
      <c r="J18" s="603">
        <v>65.2</v>
      </c>
      <c r="K18" s="603">
        <v>65.099999999999994</v>
      </c>
      <c r="L18" s="603">
        <v>64.7</v>
      </c>
      <c r="M18" s="603">
        <v>64.7</v>
      </c>
      <c r="N18" s="603">
        <v>65</v>
      </c>
      <c r="O18" s="603">
        <v>65.400000000000006</v>
      </c>
      <c r="P18" s="603">
        <v>66.3</v>
      </c>
      <c r="Q18" s="603">
        <v>66.7</v>
      </c>
      <c r="R18" s="603">
        <v>66.5</v>
      </c>
      <c r="S18" s="603">
        <v>66.7</v>
      </c>
      <c r="T18" s="603">
        <v>67.5</v>
      </c>
      <c r="U18" s="603">
        <v>68.2</v>
      </c>
      <c r="V18" s="603">
        <v>68.3</v>
      </c>
      <c r="W18" s="603">
        <v>68.400000000000006</v>
      </c>
      <c r="X18" s="603">
        <v>68.7</v>
      </c>
      <c r="Y18" s="603">
        <v>68.7</v>
      </c>
      <c r="Z18" s="603">
        <v>69.2</v>
      </c>
      <c r="AA18" s="603">
        <v>69.400000000000006</v>
      </c>
      <c r="AB18" s="603">
        <v>70</v>
      </c>
      <c r="AC18" s="603">
        <v>70.3</v>
      </c>
      <c r="AD18" s="603">
        <v>70.7</v>
      </c>
      <c r="AE18" s="603">
        <v>71.2</v>
      </c>
      <c r="AF18" s="603">
        <v>71.599999999999994</v>
      </c>
      <c r="AG18" s="603">
        <v>72.2</v>
      </c>
      <c r="AH18" s="603">
        <v>72.3</v>
      </c>
      <c r="AI18" s="603">
        <v>72.3</v>
      </c>
      <c r="AJ18" s="603">
        <v>72.599999999999994</v>
      </c>
      <c r="AK18" s="603">
        <v>72.5</v>
      </c>
      <c r="AL18" s="603">
        <v>72.7</v>
      </c>
      <c r="AM18" s="599" t="s">
        <v>2772</v>
      </c>
      <c r="AN18" s="599"/>
      <c r="AO18" s="598"/>
      <c r="AP18" s="598"/>
      <c r="AQ18" s="598"/>
      <c r="AR18" s="244"/>
      <c r="AS18" s="244"/>
      <c r="AT18" s="244"/>
      <c r="AU18" s="244"/>
      <c r="AV18" s="244"/>
      <c r="AW18" s="244"/>
    </row>
    <row r="19" spans="1:49" x14ac:dyDescent="0.2">
      <c r="A19" s="604" t="s">
        <v>16986</v>
      </c>
      <c r="B19" s="603"/>
      <c r="C19" s="603"/>
      <c r="D19" s="603"/>
      <c r="E19" s="603"/>
      <c r="F19" s="603">
        <v>70.8</v>
      </c>
      <c r="G19" s="603">
        <v>71.599999999999994</v>
      </c>
      <c r="H19" s="603">
        <v>71.7</v>
      </c>
      <c r="I19" s="603">
        <v>71.7</v>
      </c>
      <c r="J19" s="603">
        <v>72.099999999999994</v>
      </c>
      <c r="K19" s="603">
        <v>72.3</v>
      </c>
      <c r="L19" s="603">
        <v>72.7</v>
      </c>
      <c r="M19" s="603">
        <v>72.5</v>
      </c>
      <c r="N19" s="603">
        <v>73.099999999999994</v>
      </c>
      <c r="O19" s="603">
        <v>72.8</v>
      </c>
      <c r="P19" s="603">
        <v>73.099999999999994</v>
      </c>
      <c r="Q19" s="603">
        <v>73.400000000000006</v>
      </c>
      <c r="R19" s="603">
        <v>73.400000000000006</v>
      </c>
      <c r="S19" s="603">
        <v>73.400000000000006</v>
      </c>
      <c r="T19" s="603">
        <v>74</v>
      </c>
      <c r="U19" s="603">
        <v>74.5</v>
      </c>
      <c r="V19" s="603">
        <v>75</v>
      </c>
      <c r="W19" s="603">
        <v>75.7</v>
      </c>
      <c r="X19" s="603">
        <v>76.099999999999994</v>
      </c>
      <c r="Y19" s="603">
        <v>76.7</v>
      </c>
      <c r="Z19" s="603">
        <v>76.900000000000006</v>
      </c>
      <c r="AA19" s="603">
        <v>77.3</v>
      </c>
      <c r="AB19" s="603">
        <v>77.900000000000006</v>
      </c>
      <c r="AC19" s="603">
        <v>77.8</v>
      </c>
      <c r="AD19" s="603">
        <v>78.5</v>
      </c>
      <c r="AE19" s="603">
        <v>78.599999999999994</v>
      </c>
      <c r="AF19" s="603">
        <v>78.7</v>
      </c>
      <c r="AG19" s="603">
        <v>78.900000000000006</v>
      </c>
      <c r="AH19" s="603">
        <v>79.3</v>
      </c>
      <c r="AI19" s="603">
        <v>79.599999999999994</v>
      </c>
      <c r="AJ19" s="603">
        <v>79.8</v>
      </c>
      <c r="AK19" s="603">
        <v>80.400000000000006</v>
      </c>
      <c r="AL19" s="603">
        <v>80.5</v>
      </c>
      <c r="AM19" s="599" t="s">
        <v>16986</v>
      </c>
      <c r="AN19" s="599"/>
      <c r="AO19" s="598"/>
      <c r="AP19" s="598"/>
      <c r="AQ19" s="598"/>
      <c r="AR19" s="244"/>
      <c r="AS19" s="244"/>
      <c r="AT19" s="244"/>
      <c r="AU19" s="244"/>
      <c r="AV19" s="244"/>
      <c r="AW19" s="244"/>
    </row>
    <row r="20" spans="1:49" x14ac:dyDescent="0.2">
      <c r="A20" s="604" t="s">
        <v>2775</v>
      </c>
      <c r="B20" s="603"/>
      <c r="C20" s="603"/>
      <c r="D20" s="603"/>
      <c r="E20" s="603">
        <v>72.3</v>
      </c>
      <c r="F20" s="603">
        <v>72.599999999999994</v>
      </c>
      <c r="G20" s="603">
        <v>73</v>
      </c>
      <c r="H20" s="603">
        <v>73.2</v>
      </c>
      <c r="I20" s="603">
        <v>73.599999999999994</v>
      </c>
      <c r="J20" s="603">
        <v>73.8</v>
      </c>
      <c r="K20" s="603">
        <v>73.8</v>
      </c>
      <c r="L20" s="603">
        <v>74.2</v>
      </c>
      <c r="M20" s="603">
        <v>74.599999999999994</v>
      </c>
      <c r="N20" s="603">
        <v>74.8</v>
      </c>
      <c r="O20" s="603">
        <v>75</v>
      </c>
      <c r="P20" s="603">
        <v>75.400000000000006</v>
      </c>
      <c r="Q20" s="603">
        <v>75.8</v>
      </c>
      <c r="R20" s="603">
        <v>76</v>
      </c>
      <c r="S20" s="603">
        <v>76.400000000000006</v>
      </c>
      <c r="T20" s="603">
        <v>76.900000000000006</v>
      </c>
      <c r="U20" s="603">
        <v>77.2</v>
      </c>
      <c r="V20" s="603">
        <v>77.400000000000006</v>
      </c>
      <c r="W20" s="603">
        <v>77.3</v>
      </c>
      <c r="X20" s="603">
        <v>78</v>
      </c>
      <c r="Y20" s="603">
        <v>78.099999999999994</v>
      </c>
      <c r="Z20" s="603">
        <v>78.599999999999994</v>
      </c>
      <c r="AA20" s="603">
        <v>78.8</v>
      </c>
      <c r="AB20" s="603">
        <v>78.900000000000006</v>
      </c>
      <c r="AC20" s="603">
        <v>79.099999999999994</v>
      </c>
      <c r="AD20" s="603">
        <v>79.5</v>
      </c>
      <c r="AE20" s="603">
        <v>79.7</v>
      </c>
      <c r="AF20" s="603">
        <v>79.8</v>
      </c>
      <c r="AG20" s="603">
        <v>80.3</v>
      </c>
      <c r="AH20" s="603">
        <v>80.7</v>
      </c>
      <c r="AI20" s="603">
        <v>80.3</v>
      </c>
      <c r="AJ20" s="603">
        <v>81</v>
      </c>
      <c r="AK20" s="603">
        <v>80.8</v>
      </c>
      <c r="AL20" s="603">
        <v>81.2</v>
      </c>
      <c r="AM20" s="599" t="s">
        <v>2775</v>
      </c>
      <c r="AN20" s="599"/>
      <c r="AO20" s="598"/>
      <c r="AP20" s="598"/>
      <c r="AQ20" s="598"/>
      <c r="AR20" s="244"/>
      <c r="AS20" s="244"/>
      <c r="AT20" s="244"/>
      <c r="AU20" s="244"/>
      <c r="AV20" s="244"/>
      <c r="AW20" s="244"/>
    </row>
    <row r="21" spans="1:49" x14ac:dyDescent="0.2">
      <c r="A21" s="604" t="s">
        <v>16985</v>
      </c>
      <c r="B21" s="603"/>
      <c r="C21" s="603"/>
      <c r="D21" s="603"/>
      <c r="E21" s="603"/>
      <c r="F21" s="603"/>
      <c r="G21" s="603"/>
      <c r="H21" s="603"/>
      <c r="I21" s="603"/>
      <c r="J21" s="603"/>
      <c r="K21" s="603"/>
      <c r="L21" s="603"/>
      <c r="M21" s="603"/>
      <c r="N21" s="603"/>
      <c r="O21" s="603"/>
      <c r="P21" s="603"/>
      <c r="Q21" s="603"/>
      <c r="R21" s="603"/>
      <c r="S21" s="603"/>
      <c r="T21" s="603"/>
      <c r="U21" s="603"/>
      <c r="V21" s="603">
        <v>64.400000000000006</v>
      </c>
      <c r="W21" s="603">
        <v>65.3</v>
      </c>
      <c r="X21" s="603">
        <v>65.599999999999994</v>
      </c>
      <c r="Y21" s="603">
        <v>64.900000000000006</v>
      </c>
      <c r="Z21" s="603">
        <v>65</v>
      </c>
      <c r="AA21" s="603">
        <v>65.3</v>
      </c>
      <c r="AB21" s="603">
        <v>66.5</v>
      </c>
      <c r="AC21" s="603">
        <v>67.5</v>
      </c>
      <c r="AD21" s="603">
        <v>67.900000000000006</v>
      </c>
      <c r="AE21" s="603">
        <v>68.599999999999994</v>
      </c>
      <c r="AF21" s="603">
        <v>68.900000000000006</v>
      </c>
      <c r="AG21" s="603">
        <v>69.3</v>
      </c>
      <c r="AH21" s="603">
        <v>69.099999999999994</v>
      </c>
      <c r="AI21" s="603">
        <v>69.7</v>
      </c>
      <c r="AJ21" s="603">
        <v>69.8</v>
      </c>
      <c r="AK21" s="603">
        <v>69.8</v>
      </c>
      <c r="AL21" s="603">
        <v>70.099999999999994</v>
      </c>
      <c r="AM21" s="599" t="s">
        <v>16985</v>
      </c>
      <c r="AN21" s="599"/>
      <c r="AO21" s="598"/>
      <c r="AP21" s="598"/>
      <c r="AQ21" s="598"/>
      <c r="AR21" s="244"/>
      <c r="AS21" s="244"/>
      <c r="AT21" s="244"/>
      <c r="AU21" s="244"/>
      <c r="AV21" s="244"/>
      <c r="AW21" s="244"/>
    </row>
    <row r="22" spans="1:49" x14ac:dyDescent="0.2">
      <c r="A22" s="604" t="s">
        <v>2774</v>
      </c>
      <c r="B22" s="603">
        <v>65.7</v>
      </c>
      <c r="C22" s="603">
        <v>65.7</v>
      </c>
      <c r="D22" s="603">
        <v>65.099999999999994</v>
      </c>
      <c r="E22" s="603">
        <v>65.599999999999994</v>
      </c>
      <c r="F22" s="603">
        <v>67.8</v>
      </c>
      <c r="G22" s="603">
        <v>67.599999999999994</v>
      </c>
      <c r="H22" s="603">
        <v>67.400000000000006</v>
      </c>
      <c r="I22" s="603">
        <v>66.900000000000006</v>
      </c>
      <c r="J22" s="603">
        <v>66.400000000000006</v>
      </c>
      <c r="K22" s="603">
        <v>65.099999999999994</v>
      </c>
      <c r="L22" s="603">
        <v>64.8</v>
      </c>
      <c r="M22" s="603">
        <v>63.1</v>
      </c>
      <c r="N22" s="603">
        <v>62.5</v>
      </c>
      <c r="O22" s="603">
        <v>63.3</v>
      </c>
      <c r="P22" s="603">
        <v>64.599999999999994</v>
      </c>
      <c r="Q22" s="603">
        <v>65.5</v>
      </c>
      <c r="R22" s="603">
        <v>66</v>
      </c>
      <c r="S22" s="603">
        <v>66.3</v>
      </c>
      <c r="T22" s="603">
        <v>66.7</v>
      </c>
      <c r="U22" s="603">
        <v>65.900000000000006</v>
      </c>
      <c r="V22" s="603">
        <v>66.099999999999994</v>
      </c>
      <c r="W22" s="603">
        <v>66.400000000000006</v>
      </c>
      <c r="X22" s="603">
        <v>66.2</v>
      </c>
      <c r="Y22" s="603">
        <v>65.2</v>
      </c>
      <c r="Z22" s="603">
        <v>65</v>
      </c>
      <c r="AA22" s="603">
        <v>64.5</v>
      </c>
      <c r="AB22" s="603">
        <v>65.900000000000006</v>
      </c>
      <c r="AC22" s="603">
        <v>67.099999999999994</v>
      </c>
      <c r="AD22" s="603">
        <v>67.599999999999994</v>
      </c>
      <c r="AE22" s="603">
        <v>68.099999999999994</v>
      </c>
      <c r="AF22" s="603">
        <v>68.400000000000006</v>
      </c>
      <c r="AG22" s="603">
        <v>68.5</v>
      </c>
      <c r="AH22" s="603">
        <v>69.2</v>
      </c>
      <c r="AI22" s="603">
        <v>69.2</v>
      </c>
      <c r="AJ22" s="603">
        <v>69.5</v>
      </c>
      <c r="AK22" s="603">
        <v>70.7</v>
      </c>
      <c r="AL22" s="603">
        <v>70.900000000000006</v>
      </c>
      <c r="AM22" s="599" t="s">
        <v>2774</v>
      </c>
      <c r="AN22" s="599"/>
      <c r="AO22" s="598"/>
      <c r="AP22" s="598"/>
      <c r="AQ22" s="598"/>
      <c r="AR22" s="244"/>
      <c r="AS22" s="244"/>
      <c r="AT22" s="244"/>
      <c r="AU22" s="244"/>
      <c r="AV22" s="244"/>
      <c r="AW22" s="244"/>
    </row>
    <row r="23" spans="1:49" x14ac:dyDescent="0.2">
      <c r="A23" s="604" t="s">
        <v>2773</v>
      </c>
      <c r="B23" s="603">
        <v>68.900000000000006</v>
      </c>
      <c r="C23" s="603">
        <v>69.900000000000006</v>
      </c>
      <c r="D23" s="603">
        <v>69.7</v>
      </c>
      <c r="E23" s="603">
        <v>70.3</v>
      </c>
      <c r="F23" s="603">
        <v>70.7</v>
      </c>
      <c r="G23" s="603">
        <v>70.599999999999994</v>
      </c>
      <c r="H23" s="603">
        <v>71</v>
      </c>
      <c r="I23" s="603">
        <v>71.2</v>
      </c>
      <c r="J23" s="603">
        <v>72.400000000000006</v>
      </c>
      <c r="K23" s="603">
        <v>72</v>
      </c>
      <c r="L23" s="603">
        <v>71.900000000000006</v>
      </c>
      <c r="M23" s="603">
        <v>72.2</v>
      </c>
      <c r="N23" s="603">
        <v>73.2</v>
      </c>
      <c r="O23" s="603">
        <v>73</v>
      </c>
      <c r="P23" s="603">
        <v>73.3</v>
      </c>
      <c r="Q23" s="603">
        <v>74</v>
      </c>
      <c r="R23" s="603">
        <v>73.7</v>
      </c>
      <c r="S23" s="603">
        <v>74.400000000000006</v>
      </c>
      <c r="T23" s="603">
        <v>74.599999999999994</v>
      </c>
      <c r="U23" s="603">
        <v>75.099999999999994</v>
      </c>
      <c r="V23" s="603">
        <v>74.599999999999994</v>
      </c>
      <c r="W23" s="603">
        <v>74.8</v>
      </c>
      <c r="X23" s="603">
        <v>76</v>
      </c>
      <c r="Y23" s="603">
        <v>76.7</v>
      </c>
      <c r="Z23" s="603">
        <v>76.8</v>
      </c>
      <c r="AA23" s="603">
        <v>76.7</v>
      </c>
      <c r="AB23" s="603">
        <v>78.099999999999994</v>
      </c>
      <c r="AC23" s="603">
        <v>78.099999999999994</v>
      </c>
      <c r="AD23" s="603">
        <v>77.900000000000006</v>
      </c>
      <c r="AE23" s="603">
        <v>78.5</v>
      </c>
      <c r="AF23" s="603">
        <v>79.099999999999994</v>
      </c>
      <c r="AG23" s="603">
        <v>79.8</v>
      </c>
      <c r="AH23" s="603">
        <v>79.400000000000006</v>
      </c>
      <c r="AI23" s="603">
        <v>80</v>
      </c>
      <c r="AJ23" s="603">
        <v>80.099999999999994</v>
      </c>
      <c r="AK23" s="603">
        <v>79.900000000000006</v>
      </c>
      <c r="AL23" s="603">
        <v>80.099999999999994</v>
      </c>
      <c r="AM23" s="599" t="s">
        <v>2773</v>
      </c>
      <c r="AN23" s="599"/>
      <c r="AO23" s="598"/>
      <c r="AP23" s="598"/>
      <c r="AQ23" s="598"/>
      <c r="AR23" s="244"/>
      <c r="AS23" s="244"/>
      <c r="AT23" s="244"/>
      <c r="AU23" s="244"/>
      <c r="AV23" s="244"/>
      <c r="AW23" s="244"/>
    </row>
    <row r="24" spans="1:49" x14ac:dyDescent="0.2">
      <c r="A24" s="604" t="s">
        <v>16984</v>
      </c>
      <c r="B24" s="603"/>
      <c r="C24" s="603"/>
      <c r="D24" s="603"/>
      <c r="E24" s="603"/>
      <c r="F24" s="603"/>
      <c r="G24" s="603"/>
      <c r="H24" s="603"/>
      <c r="I24" s="603"/>
      <c r="J24" s="603"/>
      <c r="K24" s="603"/>
      <c r="L24" s="603"/>
      <c r="M24" s="603"/>
      <c r="N24" s="603"/>
      <c r="O24" s="603">
        <v>74.900000000000006</v>
      </c>
      <c r="P24" s="603">
        <v>75</v>
      </c>
      <c r="Q24" s="603">
        <v>75.3</v>
      </c>
      <c r="R24" s="603">
        <v>75.099999999999994</v>
      </c>
      <c r="S24" s="603">
        <v>75.5</v>
      </c>
      <c r="T24" s="603">
        <v>76.3</v>
      </c>
      <c r="U24" s="603">
        <v>76.599999999999994</v>
      </c>
      <c r="V24" s="603">
        <v>76.3</v>
      </c>
      <c r="W24" s="603">
        <v>76.400000000000006</v>
      </c>
      <c r="X24" s="603">
        <v>77.400000000000006</v>
      </c>
      <c r="Y24" s="603">
        <v>77.3</v>
      </c>
      <c r="Z24" s="603">
        <v>77</v>
      </c>
      <c r="AA24" s="603">
        <v>77.5</v>
      </c>
      <c r="AB24" s="603">
        <v>77.099999999999994</v>
      </c>
      <c r="AC24" s="603">
        <v>77.900000000000006</v>
      </c>
      <c r="AD24" s="603">
        <v>79.3</v>
      </c>
      <c r="AE24" s="603">
        <v>78.599999999999994</v>
      </c>
      <c r="AF24" s="603">
        <v>78.599999999999994</v>
      </c>
      <c r="AG24" s="603">
        <v>79.599999999999994</v>
      </c>
      <c r="AH24" s="603">
        <v>79.900000000000006</v>
      </c>
      <c r="AI24" s="603">
        <v>79.8</v>
      </c>
      <c r="AJ24" s="603">
        <v>80.599999999999994</v>
      </c>
      <c r="AK24" s="603">
        <v>80.2</v>
      </c>
      <c r="AL24" s="603">
        <v>80.400000000000006</v>
      </c>
      <c r="AM24" s="599" t="s">
        <v>16984</v>
      </c>
      <c r="AN24" s="599"/>
      <c r="AO24" s="598"/>
      <c r="AP24" s="598"/>
      <c r="AQ24" s="598"/>
      <c r="AR24" s="244"/>
      <c r="AS24" s="244"/>
      <c r="AT24" s="244"/>
      <c r="AU24" s="244"/>
      <c r="AV24" s="244"/>
      <c r="AW24" s="244"/>
    </row>
    <row r="25" spans="1:49" x14ac:dyDescent="0.2">
      <c r="A25" s="604" t="s">
        <v>2771</v>
      </c>
      <c r="B25" s="603"/>
      <c r="C25" s="603"/>
      <c r="D25" s="603"/>
      <c r="E25" s="603">
        <v>73.099999999999994</v>
      </c>
      <c r="F25" s="603">
        <v>73.099999999999994</v>
      </c>
      <c r="G25" s="603">
        <v>73.5</v>
      </c>
      <c r="H25" s="603">
        <v>73.7</v>
      </c>
      <c r="I25" s="603">
        <v>73.7</v>
      </c>
      <c r="J25" s="603">
        <v>73.8</v>
      </c>
      <c r="K25" s="603">
        <v>74.099999999999994</v>
      </c>
      <c r="L25" s="603">
        <v>74.3</v>
      </c>
      <c r="M25" s="603">
        <v>74</v>
      </c>
      <c r="N25" s="603">
        <v>74.599999999999994</v>
      </c>
      <c r="O25" s="603">
        <v>74.599999999999994</v>
      </c>
      <c r="P25" s="603">
        <v>74.7</v>
      </c>
      <c r="Q25" s="603">
        <v>75.2</v>
      </c>
      <c r="R25" s="603">
        <v>75.2</v>
      </c>
      <c r="S25" s="603">
        <v>75.3</v>
      </c>
      <c r="T25" s="603">
        <v>75.599999999999994</v>
      </c>
      <c r="U25" s="603">
        <v>75.8</v>
      </c>
      <c r="V25" s="603">
        <v>76</v>
      </c>
      <c r="W25" s="603">
        <v>76.3</v>
      </c>
      <c r="X25" s="603">
        <v>76.900000000000006</v>
      </c>
      <c r="Y25" s="603">
        <v>77.2</v>
      </c>
      <c r="Z25" s="603">
        <v>77.7</v>
      </c>
      <c r="AA25" s="603">
        <v>78.099999999999994</v>
      </c>
      <c r="AB25" s="603">
        <v>78.400000000000006</v>
      </c>
      <c r="AC25" s="603">
        <v>78.7</v>
      </c>
      <c r="AD25" s="603">
        <v>78.900000000000006</v>
      </c>
      <c r="AE25" s="603">
        <v>79.400000000000006</v>
      </c>
      <c r="AF25" s="603">
        <v>79.3</v>
      </c>
      <c r="AG25" s="603">
        <v>79.5</v>
      </c>
      <c r="AH25" s="603">
        <v>80</v>
      </c>
      <c r="AI25" s="603">
        <v>79.900000000000006</v>
      </c>
      <c r="AJ25" s="603">
        <v>80</v>
      </c>
      <c r="AK25" s="603">
        <v>80.2</v>
      </c>
      <c r="AL25" s="603">
        <v>80.3</v>
      </c>
      <c r="AM25" s="599" t="s">
        <v>2771</v>
      </c>
      <c r="AN25" s="599"/>
      <c r="AO25" s="598"/>
      <c r="AP25" s="598"/>
      <c r="AQ25" s="598"/>
      <c r="AR25" s="244"/>
      <c r="AS25" s="244"/>
      <c r="AT25" s="244"/>
      <c r="AU25" s="244"/>
      <c r="AV25" s="244"/>
      <c r="AW25" s="244"/>
    </row>
    <row r="26" spans="1:49" x14ac:dyDescent="0.2">
      <c r="A26" s="604" t="s">
        <v>16983</v>
      </c>
      <c r="B26" s="603"/>
      <c r="C26" s="603"/>
      <c r="D26" s="603"/>
      <c r="E26" s="603"/>
      <c r="F26" s="603"/>
      <c r="G26" s="603"/>
      <c r="H26" s="603"/>
      <c r="I26" s="603"/>
      <c r="J26" s="603">
        <v>66.3</v>
      </c>
      <c r="K26" s="603">
        <v>65.900000000000006</v>
      </c>
      <c r="L26" s="603">
        <v>66.5</v>
      </c>
      <c r="M26" s="603">
        <v>67.2</v>
      </c>
      <c r="N26" s="603">
        <v>67.5</v>
      </c>
      <c r="O26" s="603">
        <v>67.7</v>
      </c>
      <c r="P26" s="603">
        <v>68.099999999999994</v>
      </c>
      <c r="Q26" s="603">
        <v>68.5</v>
      </c>
      <c r="R26" s="603">
        <v>68.900000000000006</v>
      </c>
      <c r="S26" s="603">
        <v>68.8</v>
      </c>
      <c r="T26" s="603">
        <v>69.599999999999994</v>
      </c>
      <c r="U26" s="603">
        <v>70</v>
      </c>
      <c r="V26" s="603">
        <v>70.3</v>
      </c>
      <c r="W26" s="603">
        <v>70.5</v>
      </c>
      <c r="X26" s="603">
        <v>70.599999999999994</v>
      </c>
      <c r="Y26" s="603">
        <v>70.8</v>
      </c>
      <c r="Z26" s="603">
        <v>70.900000000000006</v>
      </c>
      <c r="AA26" s="603">
        <v>71</v>
      </c>
      <c r="AB26" s="603">
        <v>71.3</v>
      </c>
      <c r="AC26" s="603">
        <v>71.5</v>
      </c>
      <c r="AD26" s="603">
        <v>72.2</v>
      </c>
      <c r="AE26" s="603">
        <v>72.5</v>
      </c>
      <c r="AF26" s="603">
        <v>72.599999999999994</v>
      </c>
      <c r="AG26" s="603">
        <v>73</v>
      </c>
      <c r="AH26" s="603">
        <v>73.7</v>
      </c>
      <c r="AI26" s="603">
        <v>73.5</v>
      </c>
      <c r="AJ26" s="603">
        <v>73.900000000000006</v>
      </c>
      <c r="AK26" s="603">
        <v>73.900000000000006</v>
      </c>
      <c r="AL26" s="603">
        <v>73.7</v>
      </c>
      <c r="AM26" s="599" t="s">
        <v>16983</v>
      </c>
      <c r="AN26" s="599"/>
      <c r="AO26" s="598"/>
      <c r="AP26" s="598"/>
      <c r="AQ26" s="598"/>
      <c r="AR26" s="244"/>
      <c r="AS26" s="244"/>
      <c r="AT26" s="244"/>
      <c r="AU26" s="244"/>
      <c r="AV26" s="244"/>
      <c r="AW26" s="244"/>
    </row>
    <row r="27" spans="1:49" x14ac:dyDescent="0.2">
      <c r="A27" s="604" t="s">
        <v>2769</v>
      </c>
      <c r="B27" s="603">
        <v>69</v>
      </c>
      <c r="C27" s="603">
        <v>69</v>
      </c>
      <c r="D27" s="603">
        <v>69.2</v>
      </c>
      <c r="E27" s="603">
        <v>69.400000000000006</v>
      </c>
      <c r="F27" s="603">
        <v>69.900000000000006</v>
      </c>
      <c r="G27" s="603">
        <v>70.3</v>
      </c>
      <c r="H27" s="603">
        <v>70.3</v>
      </c>
      <c r="I27" s="603">
        <v>70.900000000000006</v>
      </c>
      <c r="J27" s="603">
        <v>70.599999999999994</v>
      </c>
      <c r="K27" s="603">
        <v>70.5</v>
      </c>
      <c r="L27" s="603">
        <v>71</v>
      </c>
      <c r="M27" s="603">
        <v>71</v>
      </c>
      <c r="N27" s="603">
        <v>72</v>
      </c>
      <c r="O27" s="603">
        <v>71.7</v>
      </c>
      <c r="P27" s="603">
        <v>71.599999999999994</v>
      </c>
      <c r="Q27" s="603">
        <v>72.2</v>
      </c>
      <c r="R27" s="603">
        <v>72.400000000000006</v>
      </c>
      <c r="S27" s="603">
        <v>72.7</v>
      </c>
      <c r="T27" s="603">
        <v>73.3</v>
      </c>
      <c r="U27" s="603">
        <v>73.599999999999994</v>
      </c>
      <c r="V27" s="603">
        <v>73.900000000000006</v>
      </c>
      <c r="W27" s="603">
        <v>74.2</v>
      </c>
      <c r="X27" s="603">
        <v>75</v>
      </c>
      <c r="Y27" s="603">
        <v>74.900000000000006</v>
      </c>
      <c r="Z27" s="603">
        <v>75.5</v>
      </c>
      <c r="AA27" s="603">
        <v>75.900000000000006</v>
      </c>
      <c r="AB27" s="603">
        <v>76.2</v>
      </c>
      <c r="AC27" s="603">
        <v>76.5</v>
      </c>
      <c r="AD27" s="603">
        <v>76.8</v>
      </c>
      <c r="AE27" s="603">
        <v>77.3</v>
      </c>
      <c r="AF27" s="603">
        <v>77.3</v>
      </c>
      <c r="AG27" s="603">
        <v>77.599999999999994</v>
      </c>
      <c r="AH27" s="603">
        <v>78</v>
      </c>
      <c r="AI27" s="603">
        <v>78.099999999999994</v>
      </c>
      <c r="AJ27" s="603">
        <v>78.099999999999994</v>
      </c>
      <c r="AK27" s="603">
        <v>78.400000000000006</v>
      </c>
      <c r="AL27" s="603">
        <v>78.3</v>
      </c>
      <c r="AM27" s="599" t="s">
        <v>2769</v>
      </c>
      <c r="AN27" s="599"/>
      <c r="AO27" s="598"/>
      <c r="AP27" s="598"/>
      <c r="AQ27" s="598"/>
      <c r="AR27" s="244"/>
      <c r="AS27" s="244"/>
      <c r="AT27" s="244"/>
      <c r="AU27" s="244"/>
      <c r="AV27" s="244"/>
      <c r="AW27" s="244"/>
    </row>
    <row r="28" spans="1:49" x14ac:dyDescent="0.2">
      <c r="A28" s="604" t="s">
        <v>16982</v>
      </c>
      <c r="B28" s="603">
        <v>67.099999999999994</v>
      </c>
      <c r="C28" s="603">
        <v>67</v>
      </c>
      <c r="D28" s="603">
        <v>67</v>
      </c>
      <c r="E28" s="603">
        <v>66.400000000000006</v>
      </c>
      <c r="F28" s="603">
        <v>66.7</v>
      </c>
      <c r="G28" s="603">
        <v>66.099999999999994</v>
      </c>
      <c r="H28" s="603">
        <v>66.5</v>
      </c>
      <c r="I28" s="603">
        <v>66.7</v>
      </c>
      <c r="J28" s="603">
        <v>66.7</v>
      </c>
      <c r="K28" s="603">
        <v>66.8</v>
      </c>
      <c r="L28" s="603">
        <v>66</v>
      </c>
      <c r="M28" s="603">
        <v>65.900000000000006</v>
      </c>
      <c r="N28" s="603">
        <v>65.7</v>
      </c>
      <c r="O28" s="603">
        <v>65.5</v>
      </c>
      <c r="P28" s="603">
        <v>65.099999999999994</v>
      </c>
      <c r="Q28" s="603">
        <v>65.2</v>
      </c>
      <c r="R28" s="603">
        <v>66.3</v>
      </c>
      <c r="S28" s="603">
        <v>67.099999999999994</v>
      </c>
      <c r="T28" s="603">
        <v>67.7</v>
      </c>
      <c r="U28" s="603">
        <v>67.5</v>
      </c>
      <c r="V28" s="603">
        <v>67.3</v>
      </c>
      <c r="W28" s="603">
        <v>67.400000000000006</v>
      </c>
      <c r="X28" s="603">
        <v>67.8</v>
      </c>
      <c r="Y28" s="603">
        <v>68.400000000000006</v>
      </c>
      <c r="Z28" s="603">
        <v>69</v>
      </c>
      <c r="AA28" s="603">
        <v>69.5</v>
      </c>
      <c r="AB28" s="603">
        <v>69.7</v>
      </c>
      <c r="AC28" s="603">
        <v>69.8</v>
      </c>
      <c r="AD28" s="603">
        <v>70</v>
      </c>
      <c r="AE28" s="603">
        <v>70.8</v>
      </c>
      <c r="AF28" s="603">
        <v>70.900000000000006</v>
      </c>
      <c r="AG28" s="603">
        <v>71.599999999999994</v>
      </c>
      <c r="AH28" s="603">
        <v>71.3</v>
      </c>
      <c r="AI28" s="603">
        <v>71.400000000000006</v>
      </c>
      <c r="AJ28" s="603">
        <v>71.599999999999994</v>
      </c>
      <c r="AK28" s="603">
        <v>71.7</v>
      </c>
      <c r="AL28" s="603">
        <v>71.7</v>
      </c>
      <c r="AM28" s="599" t="s">
        <v>16982</v>
      </c>
      <c r="AN28" s="599"/>
      <c r="AO28" s="598"/>
      <c r="AP28" s="598"/>
      <c r="AQ28" s="598"/>
      <c r="AR28" s="244"/>
      <c r="AS28" s="244"/>
      <c r="AT28" s="244"/>
      <c r="AU28" s="244"/>
      <c r="AV28" s="244"/>
      <c r="AW28" s="244"/>
    </row>
    <row r="29" spans="1:49" x14ac:dyDescent="0.2">
      <c r="A29" s="604" t="s">
        <v>2758</v>
      </c>
      <c r="B29" s="603">
        <v>69.34</v>
      </c>
      <c r="C29" s="603">
        <v>69.599999999999994</v>
      </c>
      <c r="D29" s="603">
        <v>69.87</v>
      </c>
      <c r="E29" s="603">
        <v>70.010000000000005</v>
      </c>
      <c r="F29" s="603">
        <v>70.209999999999994</v>
      </c>
      <c r="G29" s="603">
        <v>70.349999999999994</v>
      </c>
      <c r="H29" s="603">
        <v>70.55</v>
      </c>
      <c r="I29" s="603">
        <v>70.760000000000005</v>
      </c>
      <c r="J29" s="603">
        <v>71.06</v>
      </c>
      <c r="K29" s="603">
        <v>71.38</v>
      </c>
      <c r="L29" s="603">
        <v>71.47</v>
      </c>
      <c r="M29" s="603">
        <v>71.7</v>
      </c>
      <c r="N29" s="603">
        <v>71.88</v>
      </c>
      <c r="O29" s="603">
        <v>72.08</v>
      </c>
      <c r="P29" s="603">
        <v>72.23</v>
      </c>
      <c r="Q29" s="603">
        <v>72.400000000000006</v>
      </c>
      <c r="R29" s="603">
        <v>72.64</v>
      </c>
      <c r="S29" s="603">
        <v>72.84</v>
      </c>
      <c r="T29" s="603">
        <v>73.099999999999994</v>
      </c>
      <c r="U29" s="603">
        <v>73.31</v>
      </c>
      <c r="V29" s="603">
        <v>73.5</v>
      </c>
      <c r="W29" s="603">
        <v>73.78</v>
      </c>
      <c r="X29" s="603">
        <v>74.22</v>
      </c>
      <c r="Y29" s="603">
        <v>74.59</v>
      </c>
      <c r="Z29" s="603">
        <v>74.790000000000006</v>
      </c>
      <c r="AA29" s="603">
        <v>74.989999999999995</v>
      </c>
      <c r="AB29" s="603">
        <v>75.349999999999994</v>
      </c>
      <c r="AC29" s="603">
        <v>75.8</v>
      </c>
      <c r="AD29" s="603">
        <v>76.209999999999994</v>
      </c>
      <c r="AE29" s="603">
        <v>76.510000000000005</v>
      </c>
      <c r="AF29" s="603">
        <v>76.77</v>
      </c>
      <c r="AG29" s="603">
        <v>77.05</v>
      </c>
      <c r="AH29" s="603">
        <v>77.099999999999994</v>
      </c>
      <c r="AI29" s="603">
        <v>77.08</v>
      </c>
      <c r="AJ29" s="603">
        <v>77.02</v>
      </c>
      <c r="AK29" s="603">
        <v>77.05</v>
      </c>
      <c r="AL29" s="603">
        <v>77.13</v>
      </c>
      <c r="AM29" s="599" t="s">
        <v>2758</v>
      </c>
      <c r="AN29" s="599"/>
      <c r="AO29" s="598"/>
      <c r="AP29" s="598"/>
      <c r="AQ29" s="598"/>
      <c r="AR29" s="244"/>
      <c r="AS29" s="244"/>
      <c r="AT29" s="244"/>
      <c r="AU29" s="244"/>
      <c r="AV29" s="244"/>
      <c r="AW29" s="244"/>
    </row>
    <row r="30" spans="1:49" x14ac:dyDescent="0.2">
      <c r="A30" s="604" t="s">
        <v>2768</v>
      </c>
      <c r="B30" s="603">
        <v>67</v>
      </c>
      <c r="C30" s="603">
        <v>66.7</v>
      </c>
      <c r="D30" s="603">
        <v>66.900000000000006</v>
      </c>
      <c r="E30" s="603">
        <v>67</v>
      </c>
      <c r="F30" s="603">
        <v>67.2</v>
      </c>
      <c r="G30" s="603">
        <v>67.400000000000006</v>
      </c>
      <c r="H30" s="603">
        <v>67.2</v>
      </c>
      <c r="I30" s="603">
        <v>67</v>
      </c>
      <c r="J30" s="603">
        <v>66.7</v>
      </c>
      <c r="K30" s="603">
        <v>66.900000000000006</v>
      </c>
      <c r="L30" s="603">
        <v>67.099999999999994</v>
      </c>
      <c r="M30" s="603">
        <v>67.8</v>
      </c>
      <c r="N30" s="603">
        <v>68.3</v>
      </c>
      <c r="O30" s="603">
        <v>68.400000000000006</v>
      </c>
      <c r="P30" s="603">
        <v>68.8</v>
      </c>
      <c r="Q30" s="603">
        <v>68.900000000000006</v>
      </c>
      <c r="R30" s="603">
        <v>68.599999999999994</v>
      </c>
      <c r="S30" s="603">
        <v>69</v>
      </c>
      <c r="T30" s="603">
        <v>69.2</v>
      </c>
      <c r="U30" s="603">
        <v>69.5</v>
      </c>
      <c r="V30" s="603">
        <v>69.8</v>
      </c>
      <c r="W30" s="603">
        <v>69.8</v>
      </c>
      <c r="X30" s="603">
        <v>70.3</v>
      </c>
      <c r="Y30" s="603">
        <v>70.2</v>
      </c>
      <c r="Z30" s="603">
        <v>70.400000000000006</v>
      </c>
      <c r="AA30" s="603">
        <v>70.599999999999994</v>
      </c>
      <c r="AB30" s="603">
        <v>70.900000000000006</v>
      </c>
      <c r="AC30" s="603">
        <v>71.400000000000006</v>
      </c>
      <c r="AD30" s="603">
        <v>71.8</v>
      </c>
      <c r="AE30" s="603">
        <v>72.3</v>
      </c>
      <c r="AF30" s="603">
        <v>72.5</v>
      </c>
      <c r="AG30" s="603">
        <v>72.900000000000006</v>
      </c>
      <c r="AH30" s="603">
        <v>73.3</v>
      </c>
      <c r="AI30" s="603">
        <v>73.099999999999994</v>
      </c>
      <c r="AJ30" s="603">
        <v>73.8</v>
      </c>
      <c r="AK30" s="603">
        <v>73.8</v>
      </c>
      <c r="AL30" s="603">
        <v>73.900000000000006</v>
      </c>
      <c r="AM30" s="599" t="s">
        <v>2768</v>
      </c>
      <c r="AN30" s="599"/>
      <c r="AO30" s="598"/>
      <c r="AP30" s="598"/>
      <c r="AQ30" s="598"/>
      <c r="AR30" s="244"/>
      <c r="AS30" s="244"/>
      <c r="AT30" s="244"/>
      <c r="AU30" s="244"/>
      <c r="AV30" s="244"/>
      <c r="AW30" s="244"/>
    </row>
    <row r="31" spans="1:49" x14ac:dyDescent="0.2">
      <c r="A31" s="604" t="s">
        <v>16981</v>
      </c>
      <c r="B31" s="603">
        <v>67</v>
      </c>
      <c r="C31" s="603">
        <v>66.900000000000006</v>
      </c>
      <c r="D31" s="603">
        <v>67.3</v>
      </c>
      <c r="E31" s="603">
        <v>67.7</v>
      </c>
      <c r="F31" s="603">
        <v>68.400000000000006</v>
      </c>
      <c r="G31" s="603">
        <v>68.2</v>
      </c>
      <c r="H31" s="603">
        <v>68.900000000000006</v>
      </c>
      <c r="I31" s="603">
        <v>69.3</v>
      </c>
      <c r="J31" s="603">
        <v>69.8</v>
      </c>
      <c r="K31" s="603">
        <v>69.5</v>
      </c>
      <c r="L31" s="603">
        <v>69.599999999999994</v>
      </c>
      <c r="M31" s="603">
        <v>69.400000000000006</v>
      </c>
      <c r="N31" s="603">
        <v>70.099999999999994</v>
      </c>
      <c r="O31" s="603">
        <v>70.8</v>
      </c>
      <c r="P31" s="603">
        <v>71.099999999999994</v>
      </c>
      <c r="Q31" s="603">
        <v>71.099999999999994</v>
      </c>
      <c r="R31" s="603">
        <v>71.3</v>
      </c>
      <c r="S31" s="603">
        <v>71.8</v>
      </c>
      <c r="T31" s="603">
        <v>72.2</v>
      </c>
      <c r="U31" s="603">
        <v>72.3</v>
      </c>
      <c r="V31" s="603">
        <v>72.599999999999994</v>
      </c>
      <c r="W31" s="603">
        <v>72.5</v>
      </c>
      <c r="X31" s="603">
        <v>73.5</v>
      </c>
      <c r="Y31" s="603">
        <v>73.900000000000006</v>
      </c>
      <c r="Z31" s="603">
        <v>74.5</v>
      </c>
      <c r="AA31" s="603">
        <v>74.599999999999994</v>
      </c>
      <c r="AB31" s="603">
        <v>75.5</v>
      </c>
      <c r="AC31" s="603">
        <v>75.900000000000006</v>
      </c>
      <c r="AD31" s="603">
        <v>76.400000000000006</v>
      </c>
      <c r="AE31" s="603">
        <v>76.8</v>
      </c>
      <c r="AF31" s="603">
        <v>77.099999999999994</v>
      </c>
      <c r="AG31" s="603">
        <v>77.2</v>
      </c>
      <c r="AH31" s="603">
        <v>78.2</v>
      </c>
      <c r="AI31" s="603">
        <v>77.8</v>
      </c>
      <c r="AJ31" s="603">
        <v>78.2</v>
      </c>
      <c r="AK31" s="603">
        <v>78.2</v>
      </c>
      <c r="AL31" s="603">
        <v>78.5</v>
      </c>
      <c r="AM31" s="599" t="s">
        <v>16981</v>
      </c>
      <c r="AN31" s="599"/>
      <c r="AO31" s="598"/>
      <c r="AP31" s="598"/>
      <c r="AQ31" s="598"/>
      <c r="AR31" s="244"/>
      <c r="AS31" s="244"/>
      <c r="AT31" s="244"/>
      <c r="AU31" s="244"/>
      <c r="AV31" s="244"/>
      <c r="AW31" s="244"/>
    </row>
    <row r="32" spans="1:49" x14ac:dyDescent="0.2">
      <c r="A32" s="605" t="s">
        <v>2777</v>
      </c>
      <c r="B32" s="603">
        <v>73.099999999999994</v>
      </c>
      <c r="C32" s="603">
        <v>72.900000000000006</v>
      </c>
      <c r="D32" s="603">
        <v>73.099999999999994</v>
      </c>
      <c r="E32" s="603">
        <v>73.099999999999994</v>
      </c>
      <c r="F32" s="603">
        <v>73.400000000000006</v>
      </c>
      <c r="G32" s="603">
        <v>73.5</v>
      </c>
      <c r="H32" s="603">
        <v>73.5</v>
      </c>
      <c r="I32" s="603">
        <v>73.400000000000006</v>
      </c>
      <c r="J32" s="603">
        <v>73.3</v>
      </c>
      <c r="K32" s="603">
        <v>73.400000000000006</v>
      </c>
      <c r="L32" s="603">
        <v>73.8</v>
      </c>
      <c r="M32" s="603">
        <v>74</v>
      </c>
      <c r="N32" s="603">
        <v>74.400000000000006</v>
      </c>
      <c r="O32" s="603">
        <v>74.400000000000006</v>
      </c>
      <c r="P32" s="603">
        <v>74.5</v>
      </c>
      <c r="Q32" s="603">
        <v>75.2</v>
      </c>
      <c r="R32" s="603">
        <v>75.3</v>
      </c>
      <c r="S32" s="603">
        <v>75.3</v>
      </c>
      <c r="T32" s="603">
        <v>75.8</v>
      </c>
      <c r="U32" s="603">
        <v>76.3</v>
      </c>
      <c r="V32" s="603">
        <v>76.400000000000006</v>
      </c>
      <c r="W32" s="603">
        <v>76.400000000000006</v>
      </c>
      <c r="X32" s="603">
        <v>77</v>
      </c>
      <c r="Y32" s="603">
        <v>77</v>
      </c>
      <c r="Z32" s="603">
        <v>77.8</v>
      </c>
      <c r="AA32" s="603">
        <v>77.900000000000006</v>
      </c>
      <c r="AB32" s="603">
        <v>78.3</v>
      </c>
      <c r="AC32" s="603">
        <v>78.8</v>
      </c>
      <c r="AD32" s="603">
        <v>79.2</v>
      </c>
      <c r="AE32" s="603">
        <v>79.5</v>
      </c>
      <c r="AF32" s="603">
        <v>79.5</v>
      </c>
      <c r="AG32" s="603">
        <v>80.2</v>
      </c>
      <c r="AH32" s="603">
        <v>80.400000000000006</v>
      </c>
      <c r="AI32" s="603">
        <v>80.099999999999994</v>
      </c>
      <c r="AJ32" s="603">
        <v>80.5</v>
      </c>
      <c r="AK32" s="603">
        <v>80.599999999999994</v>
      </c>
      <c r="AL32" s="603">
        <v>80.7</v>
      </c>
      <c r="AM32" s="599" t="s">
        <v>2777</v>
      </c>
      <c r="AN32" s="599"/>
      <c r="AO32" s="598"/>
      <c r="AP32" s="598"/>
      <c r="AQ32" s="598"/>
      <c r="AR32" s="244"/>
      <c r="AS32" s="244"/>
      <c r="AT32" s="244"/>
      <c r="AU32" s="244"/>
      <c r="AV32" s="244"/>
      <c r="AW32" s="244"/>
    </row>
    <row r="33" spans="1:49" x14ac:dyDescent="0.2">
      <c r="A33" s="604" t="s">
        <v>2766</v>
      </c>
      <c r="B33" s="603">
        <v>73.5</v>
      </c>
      <c r="C33" s="603">
        <v>73.599999999999994</v>
      </c>
      <c r="D33" s="603">
        <v>73.900000000000006</v>
      </c>
      <c r="E33" s="603">
        <v>73.8</v>
      </c>
      <c r="F33" s="603">
        <v>74</v>
      </c>
      <c r="G33" s="603">
        <v>74.2</v>
      </c>
      <c r="H33" s="603">
        <v>74.099999999999994</v>
      </c>
      <c r="I33" s="603">
        <v>74.8</v>
      </c>
      <c r="J33" s="603">
        <v>74.8</v>
      </c>
      <c r="K33" s="603">
        <v>75</v>
      </c>
      <c r="L33" s="603">
        <v>75.400000000000006</v>
      </c>
      <c r="M33" s="603">
        <v>75.5</v>
      </c>
      <c r="N33" s="603">
        <v>76.099999999999994</v>
      </c>
      <c r="O33" s="603">
        <v>76.2</v>
      </c>
      <c r="P33" s="603">
        <v>76.599999999999994</v>
      </c>
      <c r="Q33" s="603">
        <v>76.8</v>
      </c>
      <c r="R33" s="603">
        <v>76.900000000000006</v>
      </c>
      <c r="S33" s="603">
        <v>77.099999999999994</v>
      </c>
      <c r="T33" s="603">
        <v>77.400000000000006</v>
      </c>
      <c r="U33" s="603">
        <v>77.599999999999994</v>
      </c>
      <c r="V33" s="603">
        <v>77.7</v>
      </c>
      <c r="W33" s="603">
        <v>78</v>
      </c>
      <c r="X33" s="603">
        <v>78.400000000000006</v>
      </c>
      <c r="Y33" s="603">
        <v>78.5</v>
      </c>
      <c r="Z33" s="603">
        <v>78.8</v>
      </c>
      <c r="AA33" s="603">
        <v>79</v>
      </c>
      <c r="AB33" s="603">
        <v>79.2</v>
      </c>
      <c r="AC33" s="603">
        <v>79.400000000000006</v>
      </c>
      <c r="AD33" s="603">
        <v>79.599999999999994</v>
      </c>
      <c r="AE33" s="603">
        <v>79.900000000000006</v>
      </c>
      <c r="AF33" s="603">
        <v>79.900000000000006</v>
      </c>
      <c r="AG33" s="603">
        <v>80.2</v>
      </c>
      <c r="AH33" s="603">
        <v>80.400000000000006</v>
      </c>
      <c r="AI33" s="603">
        <v>80.400000000000006</v>
      </c>
      <c r="AJ33" s="603">
        <v>80.599999999999994</v>
      </c>
      <c r="AK33" s="603">
        <v>80.8</v>
      </c>
      <c r="AL33" s="603">
        <v>80.900000000000006</v>
      </c>
      <c r="AM33" s="599" t="s">
        <v>2766</v>
      </c>
      <c r="AN33" s="599"/>
      <c r="AO33" s="598"/>
      <c r="AP33" s="598"/>
      <c r="AQ33" s="598"/>
      <c r="AR33" s="244"/>
      <c r="AS33" s="244"/>
      <c r="AT33" s="244"/>
      <c r="AU33" s="244"/>
      <c r="AV33" s="244"/>
      <c r="AW33" s="244"/>
    </row>
    <row r="34" spans="1:49" x14ac:dyDescent="0.2">
      <c r="A34" s="602" t="s">
        <v>16980</v>
      </c>
      <c r="B34" s="601">
        <v>71.06</v>
      </c>
      <c r="C34" s="601">
        <v>71.34</v>
      </c>
      <c r="D34" s="601">
        <v>71.540000000000006</v>
      </c>
      <c r="E34" s="601">
        <v>71.73</v>
      </c>
      <c r="F34" s="601">
        <v>71.91</v>
      </c>
      <c r="G34" s="601">
        <v>72.150000000000006</v>
      </c>
      <c r="H34" s="601">
        <v>72.41</v>
      </c>
      <c r="I34" s="601">
        <v>72.61</v>
      </c>
      <c r="J34" s="601">
        <v>72.86</v>
      </c>
      <c r="K34" s="601">
        <v>73.16</v>
      </c>
      <c r="L34" s="601">
        <v>73.36</v>
      </c>
      <c r="M34" s="601">
        <v>73.67</v>
      </c>
      <c r="N34" s="601">
        <v>73.83</v>
      </c>
      <c r="O34" s="601">
        <v>74.08</v>
      </c>
      <c r="P34" s="601">
        <v>74.239999999999995</v>
      </c>
      <c r="Q34" s="601">
        <v>74.489999999999995</v>
      </c>
      <c r="R34" s="601">
        <v>74.73</v>
      </c>
      <c r="S34" s="601">
        <v>75.010000000000005</v>
      </c>
      <c r="T34" s="601">
        <v>75.319999999999993</v>
      </c>
      <c r="U34" s="601">
        <v>75.61</v>
      </c>
      <c r="V34" s="601">
        <v>75.849999999999994</v>
      </c>
      <c r="W34" s="601">
        <v>76.150000000000006</v>
      </c>
      <c r="X34" s="601">
        <v>76.5</v>
      </c>
      <c r="Y34" s="601">
        <v>76.87</v>
      </c>
      <c r="Z34" s="601">
        <v>77.14</v>
      </c>
      <c r="AA34" s="601">
        <v>77.38</v>
      </c>
      <c r="AB34" s="601">
        <v>77.680000000000007</v>
      </c>
      <c r="AC34" s="601">
        <v>78.010000000000005</v>
      </c>
      <c r="AD34" s="601">
        <v>78.41</v>
      </c>
      <c r="AE34" s="601">
        <v>78.709999999999994</v>
      </c>
      <c r="AF34" s="601">
        <v>78.91</v>
      </c>
      <c r="AG34" s="601">
        <v>79.069999999999993</v>
      </c>
      <c r="AH34" s="601">
        <v>79.09</v>
      </c>
      <c r="AI34" s="601">
        <v>79.17</v>
      </c>
      <c r="AJ34" s="601">
        <v>79.180000000000007</v>
      </c>
      <c r="AK34" s="601">
        <v>79.25</v>
      </c>
      <c r="AL34" s="601">
        <v>79.37</v>
      </c>
      <c r="AM34" s="600" t="s">
        <v>16980</v>
      </c>
      <c r="AN34" s="599"/>
      <c r="AO34" s="598"/>
      <c r="AP34" s="598"/>
      <c r="AQ34" s="598"/>
      <c r="AR34" s="244"/>
      <c r="AT34" s="244"/>
      <c r="AU34" s="244"/>
      <c r="AV34" s="244"/>
      <c r="AW34" s="244"/>
    </row>
    <row r="36" spans="1:49" x14ac:dyDescent="0.2">
      <c r="A36" s="1493" t="s">
        <v>16979</v>
      </c>
      <c r="B36" s="1493"/>
      <c r="C36" s="1493"/>
      <c r="D36" s="1493"/>
      <c r="E36" s="1493"/>
      <c r="F36" s="1493"/>
      <c r="G36" s="1493"/>
      <c r="H36" s="1493"/>
    </row>
    <row r="37" spans="1:49" x14ac:dyDescent="0.2">
      <c r="A37" s="589"/>
      <c r="B37" s="244"/>
      <c r="C37" s="244"/>
      <c r="D37" s="244"/>
      <c r="E37" s="244"/>
      <c r="F37" s="244"/>
      <c r="G37" s="244"/>
      <c r="H37" s="244"/>
    </row>
    <row r="38" spans="1:49" x14ac:dyDescent="0.2">
      <c r="A38" s="1493" t="s">
        <v>0</v>
      </c>
      <c r="B38" s="1493"/>
      <c r="C38" s="244"/>
      <c r="D38" s="244"/>
      <c r="E38" s="244"/>
      <c r="F38" s="244"/>
      <c r="G38" s="244"/>
      <c r="H38" s="244"/>
    </row>
    <row r="39" spans="1:49" x14ac:dyDescent="0.2">
      <c r="A39" s="582"/>
      <c r="B39" s="582"/>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row>
    <row r="40" spans="1:49" x14ac:dyDescent="0.2">
      <c r="A40" s="582"/>
      <c r="B40" s="582"/>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row>
    <row r="41" spans="1:49" x14ac:dyDescent="0.2">
      <c r="A41" s="582"/>
      <c r="B41" s="582"/>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597"/>
      <c r="AP41" s="597"/>
    </row>
    <row r="42" spans="1:49" x14ac:dyDescent="0.2">
      <c r="A42" s="582"/>
      <c r="B42" s="582"/>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row>
  </sheetData>
  <mergeCells count="43">
    <mergeCell ref="A1:O1"/>
    <mergeCell ref="Q1:R1"/>
    <mergeCell ref="A3:A5"/>
    <mergeCell ref="B3:B5"/>
    <mergeCell ref="C3:C5"/>
    <mergeCell ref="D3:D5"/>
    <mergeCell ref="E3:E5"/>
    <mergeCell ref="F3:F5"/>
    <mergeCell ref="G3:G5"/>
    <mergeCell ref="H3:H5"/>
    <mergeCell ref="Q3:Q5"/>
    <mergeCell ref="R3:R5"/>
    <mergeCell ref="U3:U5"/>
    <mergeCell ref="V3:V5"/>
    <mergeCell ref="W3:W5"/>
    <mergeCell ref="X3:X5"/>
    <mergeCell ref="Y3:Y5"/>
    <mergeCell ref="T3:T5"/>
    <mergeCell ref="I3:I5"/>
    <mergeCell ref="J3:J5"/>
    <mergeCell ref="K3:K5"/>
    <mergeCell ref="L3:L5"/>
    <mergeCell ref="M3:M5"/>
    <mergeCell ref="N3:N5"/>
    <mergeCell ref="O3:O5"/>
    <mergeCell ref="P3:P5"/>
    <mergeCell ref="S3:S5"/>
    <mergeCell ref="AM3:AM5"/>
    <mergeCell ref="A36:H36"/>
    <mergeCell ref="A38:B38"/>
    <mergeCell ref="AG3:AG5"/>
    <mergeCell ref="AH3:AH5"/>
    <mergeCell ref="AI3:AI5"/>
    <mergeCell ref="AJ3:AJ5"/>
    <mergeCell ref="AK3:AK5"/>
    <mergeCell ref="AL3:AL5"/>
    <mergeCell ref="AA3:AA5"/>
    <mergeCell ref="AB3:AB5"/>
    <mergeCell ref="AC3:AC5"/>
    <mergeCell ref="AD3:AD5"/>
    <mergeCell ref="AE3:AE5"/>
    <mergeCell ref="AF3:AF5"/>
    <mergeCell ref="Z3:Z5"/>
  </mergeCells>
  <conditionalFormatting sqref="AQ6:AQ34">
    <cfRule type="colorScale" priority="1">
      <colorScale>
        <cfvo type="min"/>
        <cfvo type="max"/>
        <color rgb="FFFF7128"/>
        <color rgb="FFFFEF9C"/>
      </colorScale>
    </cfRule>
  </conditionalFormatting>
  <hyperlinks>
    <hyperlink ref="Q1" location="Contents!A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zoomScaleNormal="100" workbookViewId="0">
      <selection sqref="A1:O1"/>
    </sheetView>
  </sheetViews>
  <sheetFormatPr defaultColWidth="9.140625" defaultRowHeight="12.75" x14ac:dyDescent="0.2"/>
  <cols>
    <col min="1" max="1" width="14.42578125" style="223" customWidth="1"/>
    <col min="2" max="38" width="9.140625" style="223"/>
    <col min="39" max="39" width="20.85546875" style="223" customWidth="1"/>
    <col min="40" max="42" width="9.140625" style="223"/>
    <col min="43" max="43" width="14.5703125" style="260" customWidth="1"/>
    <col min="44" max="58" width="9.140625" style="260"/>
    <col min="59" max="16384" width="9.140625" style="223"/>
  </cols>
  <sheetData>
    <row r="1" spans="1:58" ht="18" customHeight="1" x14ac:dyDescent="0.2">
      <c r="A1" s="1507" t="s">
        <v>16993</v>
      </c>
      <c r="B1" s="1507"/>
      <c r="C1" s="1507"/>
      <c r="D1" s="1507"/>
      <c r="E1" s="1507"/>
      <c r="F1" s="1507"/>
      <c r="G1" s="1507"/>
      <c r="H1" s="1507"/>
      <c r="I1" s="1507"/>
      <c r="J1" s="1507"/>
      <c r="K1" s="1507"/>
      <c r="L1" s="1507"/>
      <c r="M1" s="1507"/>
      <c r="N1" s="1507"/>
      <c r="O1" s="1507"/>
      <c r="Q1" s="1339" t="s">
        <v>45</v>
      </c>
      <c r="R1" s="1339"/>
      <c r="AQ1" s="223"/>
      <c r="AR1" s="223"/>
      <c r="AS1" s="223"/>
      <c r="AT1" s="223"/>
      <c r="AU1" s="223"/>
      <c r="AV1" s="223"/>
      <c r="AW1" s="223"/>
      <c r="AX1" s="223"/>
      <c r="AY1" s="223"/>
      <c r="AZ1" s="223"/>
      <c r="BA1" s="223"/>
      <c r="BB1" s="223"/>
      <c r="BC1" s="223"/>
      <c r="BD1" s="223"/>
      <c r="BE1" s="223"/>
      <c r="BF1" s="223"/>
    </row>
    <row r="2" spans="1:58" ht="15" customHeight="1" x14ac:dyDescent="0.2">
      <c r="A2" s="260"/>
      <c r="AQ2" s="223"/>
      <c r="AR2" s="223"/>
      <c r="AS2" s="223"/>
      <c r="AT2" s="223"/>
      <c r="AU2" s="223"/>
      <c r="AV2" s="223"/>
      <c r="AW2" s="223"/>
      <c r="AX2" s="223"/>
      <c r="AY2" s="223"/>
      <c r="AZ2" s="223"/>
      <c r="BA2" s="223"/>
      <c r="BB2" s="223"/>
      <c r="BC2" s="223"/>
      <c r="BD2" s="223"/>
      <c r="BE2" s="223"/>
      <c r="BF2" s="223"/>
    </row>
    <row r="3" spans="1:58" ht="15" customHeight="1" x14ac:dyDescent="0.2">
      <c r="A3" s="1501" t="s">
        <v>16757</v>
      </c>
      <c r="B3" s="1504" t="s">
        <v>16968</v>
      </c>
      <c r="C3" s="1504" t="s">
        <v>16967</v>
      </c>
      <c r="D3" s="1504" t="s">
        <v>16966</v>
      </c>
      <c r="E3" s="1504" t="s">
        <v>16965</v>
      </c>
      <c r="F3" s="1504" t="s">
        <v>16964</v>
      </c>
      <c r="G3" s="1504" t="s">
        <v>16963</v>
      </c>
      <c r="H3" s="1504" t="s">
        <v>16962</v>
      </c>
      <c r="I3" s="1504" t="s">
        <v>16961</v>
      </c>
      <c r="J3" s="1504" t="s">
        <v>16960</v>
      </c>
      <c r="K3" s="1504" t="s">
        <v>16959</v>
      </c>
      <c r="L3" s="1504" t="s">
        <v>16958</v>
      </c>
      <c r="M3" s="1504" t="s">
        <v>16957</v>
      </c>
      <c r="N3" s="1504" t="s">
        <v>16956</v>
      </c>
      <c r="O3" s="1504" t="s">
        <v>16955</v>
      </c>
      <c r="P3" s="1504" t="s">
        <v>16954</v>
      </c>
      <c r="Q3" s="1504" t="s">
        <v>16953</v>
      </c>
      <c r="R3" s="1504" t="s">
        <v>16952</v>
      </c>
      <c r="S3" s="1504" t="s">
        <v>16951</v>
      </c>
      <c r="T3" s="1504" t="s">
        <v>16950</v>
      </c>
      <c r="U3" s="1504" t="s">
        <v>16949</v>
      </c>
      <c r="V3" s="1504" t="s">
        <v>16948</v>
      </c>
      <c r="W3" s="1504" t="s">
        <v>16947</v>
      </c>
      <c r="X3" s="1504" t="s">
        <v>16946</v>
      </c>
      <c r="Y3" s="1504" t="s">
        <v>16945</v>
      </c>
      <c r="Z3" s="1504" t="s">
        <v>16944</v>
      </c>
      <c r="AA3" s="1504" t="s">
        <v>16943</v>
      </c>
      <c r="AB3" s="1504" t="s">
        <v>16942</v>
      </c>
      <c r="AC3" s="1504" t="s">
        <v>16941</v>
      </c>
      <c r="AD3" s="1504" t="s">
        <v>16940</v>
      </c>
      <c r="AE3" s="1504" t="s">
        <v>16939</v>
      </c>
      <c r="AF3" s="1504" t="s">
        <v>16938</v>
      </c>
      <c r="AG3" s="1504" t="s">
        <v>16937</v>
      </c>
      <c r="AH3" s="1504" t="s">
        <v>16936</v>
      </c>
      <c r="AI3" s="1504" t="s">
        <v>16935</v>
      </c>
      <c r="AJ3" s="1504" t="s">
        <v>16934</v>
      </c>
      <c r="AK3" s="1504" t="s">
        <v>16933</v>
      </c>
      <c r="AL3" s="1504" t="s">
        <v>16932</v>
      </c>
      <c r="AM3" s="1501" t="s">
        <v>16757</v>
      </c>
      <c r="AQ3" s="223"/>
      <c r="AR3" s="223"/>
      <c r="AS3" s="223"/>
      <c r="AT3" s="223"/>
      <c r="AU3" s="223"/>
      <c r="AV3" s="223"/>
      <c r="AW3" s="223"/>
      <c r="AX3" s="223"/>
      <c r="AY3" s="223"/>
      <c r="AZ3" s="223"/>
      <c r="BA3" s="223"/>
      <c r="BB3" s="223"/>
      <c r="BC3" s="223"/>
      <c r="BD3" s="223"/>
      <c r="BE3" s="223"/>
      <c r="BF3" s="223"/>
    </row>
    <row r="4" spans="1:58" x14ac:dyDescent="0.2">
      <c r="A4" s="1502"/>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s="1505"/>
      <c r="AM4" s="1502"/>
      <c r="AO4" s="244"/>
      <c r="AP4" s="244"/>
      <c r="AQ4" s="244"/>
      <c r="AR4" s="244"/>
      <c r="AS4" s="244"/>
      <c r="AT4" s="244"/>
      <c r="AU4" s="244"/>
      <c r="AV4" s="244"/>
      <c r="AW4" s="244"/>
      <c r="AX4" s="223"/>
      <c r="AY4" s="223"/>
      <c r="AZ4" s="223"/>
      <c r="BA4" s="223"/>
      <c r="BB4" s="223"/>
      <c r="BC4" s="223"/>
      <c r="BD4" s="223"/>
      <c r="BE4" s="223"/>
      <c r="BF4" s="223"/>
    </row>
    <row r="5" spans="1:58" x14ac:dyDescent="0.2">
      <c r="A5" s="1503"/>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c r="AD5" s="1506"/>
      <c r="AE5" s="1506"/>
      <c r="AF5" s="1506"/>
      <c r="AG5" s="1506"/>
      <c r="AH5" s="1506"/>
      <c r="AI5" s="1506"/>
      <c r="AJ5" s="1506"/>
      <c r="AK5" s="1506"/>
      <c r="AL5" s="1506"/>
      <c r="AM5" s="1503"/>
      <c r="AN5" s="607"/>
      <c r="AO5" s="244"/>
      <c r="AP5" s="244"/>
      <c r="AQ5" s="244"/>
      <c r="AR5" s="244"/>
      <c r="AS5" s="244"/>
      <c r="AT5" s="244"/>
      <c r="AU5" s="244"/>
      <c r="AV5" s="244"/>
      <c r="AW5" s="244"/>
      <c r="AX5" s="223"/>
      <c r="AY5" s="223"/>
      <c r="AZ5" s="223"/>
      <c r="BA5" s="223"/>
      <c r="BB5" s="223"/>
      <c r="BC5" s="223"/>
      <c r="BD5" s="223"/>
      <c r="BE5" s="223"/>
      <c r="BF5" s="223"/>
    </row>
    <row r="6" spans="1:58" x14ac:dyDescent="0.2">
      <c r="A6" s="604" t="s">
        <v>2770</v>
      </c>
      <c r="B6" s="603">
        <v>76.7</v>
      </c>
      <c r="C6" s="603">
        <v>76.7</v>
      </c>
      <c r="D6" s="603">
        <v>77.3</v>
      </c>
      <c r="E6" s="603">
        <v>77.400000000000006</v>
      </c>
      <c r="F6" s="603">
        <v>77.8</v>
      </c>
      <c r="G6" s="603">
        <v>78.2</v>
      </c>
      <c r="H6" s="603">
        <v>78.7</v>
      </c>
      <c r="I6" s="603">
        <v>78.8</v>
      </c>
      <c r="J6" s="603">
        <v>79</v>
      </c>
      <c r="K6" s="603">
        <v>79.099999999999994</v>
      </c>
      <c r="L6" s="603">
        <v>79.3</v>
      </c>
      <c r="M6" s="603">
        <v>79.5</v>
      </c>
      <c r="N6" s="603">
        <v>79.8</v>
      </c>
      <c r="O6" s="603">
        <v>80.099999999999994</v>
      </c>
      <c r="P6" s="603">
        <v>80.2</v>
      </c>
      <c r="Q6" s="603">
        <v>80.7</v>
      </c>
      <c r="R6" s="603">
        <v>81</v>
      </c>
      <c r="S6" s="603">
        <v>81</v>
      </c>
      <c r="T6" s="603">
        <v>81.2</v>
      </c>
      <c r="U6" s="603">
        <v>81.7</v>
      </c>
      <c r="V6" s="603">
        <v>81.7</v>
      </c>
      <c r="W6" s="603">
        <v>81.5</v>
      </c>
      <c r="X6" s="603">
        <v>82.1</v>
      </c>
      <c r="Y6" s="603">
        <v>82.2</v>
      </c>
      <c r="Z6" s="603">
        <v>82.8</v>
      </c>
      <c r="AA6" s="603">
        <v>83.1</v>
      </c>
      <c r="AB6" s="603">
        <v>83.3</v>
      </c>
      <c r="AC6" s="603">
        <v>83.2</v>
      </c>
      <c r="AD6" s="603">
        <v>83.5</v>
      </c>
      <c r="AE6" s="603">
        <v>83.8</v>
      </c>
      <c r="AF6" s="603">
        <v>83.6</v>
      </c>
      <c r="AG6" s="603">
        <v>83.8</v>
      </c>
      <c r="AH6" s="603">
        <v>84</v>
      </c>
      <c r="AI6" s="603">
        <v>83.7</v>
      </c>
      <c r="AJ6" s="603">
        <v>84.1</v>
      </c>
      <c r="AK6" s="603">
        <v>84</v>
      </c>
      <c r="AL6" s="603">
        <v>84.1</v>
      </c>
      <c r="AM6" s="606" t="s">
        <v>2770</v>
      </c>
      <c r="AN6" s="599"/>
      <c r="AO6" s="598"/>
      <c r="AP6" s="598"/>
      <c r="AQ6" s="598"/>
      <c r="AR6" s="244"/>
      <c r="AS6" s="244"/>
      <c r="AT6" s="244"/>
      <c r="AU6" s="244"/>
      <c r="AV6" s="244"/>
      <c r="AW6" s="244"/>
      <c r="AX6" s="223"/>
      <c r="AY6" s="223"/>
      <c r="AZ6" s="223"/>
      <c r="BA6" s="223"/>
      <c r="BB6" s="223"/>
      <c r="BC6" s="223"/>
      <c r="BD6" s="223"/>
      <c r="BE6" s="223"/>
      <c r="BF6" s="223"/>
    </row>
    <row r="7" spans="1:58" x14ac:dyDescent="0.2">
      <c r="A7" s="604" t="s">
        <v>2782</v>
      </c>
      <c r="B7" s="603">
        <v>77.3</v>
      </c>
      <c r="C7" s="603">
        <v>77.3</v>
      </c>
      <c r="D7" s="603">
        <v>78</v>
      </c>
      <c r="E7" s="603">
        <v>78.099999999999994</v>
      </c>
      <c r="F7" s="603">
        <v>78.2</v>
      </c>
      <c r="G7" s="603">
        <v>78.900000000000006</v>
      </c>
      <c r="H7" s="603">
        <v>79.099999999999994</v>
      </c>
      <c r="I7" s="603">
        <v>79.099999999999994</v>
      </c>
      <c r="J7" s="603">
        <v>79.5</v>
      </c>
      <c r="K7" s="603">
        <v>79.7</v>
      </c>
      <c r="L7" s="603">
        <v>79.900000000000006</v>
      </c>
      <c r="M7" s="603">
        <v>79.900000000000006</v>
      </c>
      <c r="N7" s="603">
        <v>80.2</v>
      </c>
      <c r="O7" s="603">
        <v>80.400000000000006</v>
      </c>
      <c r="P7" s="603">
        <v>80.7</v>
      </c>
      <c r="Q7" s="603">
        <v>80.7</v>
      </c>
      <c r="R7" s="603">
        <v>80.7</v>
      </c>
      <c r="S7" s="603">
        <v>81</v>
      </c>
      <c r="T7" s="603">
        <v>81</v>
      </c>
      <c r="U7" s="603">
        <v>81.2</v>
      </c>
      <c r="V7" s="603">
        <v>81.2</v>
      </c>
      <c r="W7" s="603">
        <v>81.099999999999994</v>
      </c>
      <c r="X7" s="603">
        <v>81.900000000000006</v>
      </c>
      <c r="Y7" s="603">
        <v>81.900000000000006</v>
      </c>
      <c r="Z7" s="603">
        <v>82.3</v>
      </c>
      <c r="AA7" s="603">
        <v>82.6</v>
      </c>
      <c r="AB7" s="603">
        <v>82.6</v>
      </c>
      <c r="AC7" s="603">
        <v>82.8</v>
      </c>
      <c r="AD7" s="603">
        <v>83</v>
      </c>
      <c r="AE7" s="603">
        <v>83.3</v>
      </c>
      <c r="AF7" s="603">
        <v>83.1</v>
      </c>
      <c r="AG7" s="603">
        <v>83.2</v>
      </c>
      <c r="AH7" s="603">
        <v>83.9</v>
      </c>
      <c r="AI7" s="603">
        <v>83.4</v>
      </c>
      <c r="AJ7" s="603">
        <v>84</v>
      </c>
      <c r="AK7" s="603">
        <v>83.9</v>
      </c>
      <c r="AL7" s="603">
        <v>83.9</v>
      </c>
      <c r="AM7" s="599" t="s">
        <v>2782</v>
      </c>
      <c r="AN7" s="599"/>
      <c r="AO7" s="598"/>
      <c r="AP7" s="598"/>
      <c r="AQ7" s="598"/>
      <c r="AR7" s="244"/>
      <c r="AS7" s="244"/>
      <c r="AT7" s="244"/>
      <c r="AU7" s="244"/>
      <c r="AV7" s="244"/>
      <c r="AW7" s="244"/>
      <c r="AX7" s="223"/>
      <c r="AY7" s="223"/>
      <c r="AZ7" s="223"/>
      <c r="BA7" s="223"/>
      <c r="BB7" s="223"/>
      <c r="BC7" s="223"/>
      <c r="BD7" s="223"/>
      <c r="BE7" s="223"/>
      <c r="BF7" s="223"/>
    </row>
    <row r="8" spans="1:58" x14ac:dyDescent="0.2">
      <c r="A8" s="604" t="s">
        <v>2781</v>
      </c>
      <c r="B8" s="603">
        <v>74</v>
      </c>
      <c r="C8" s="603">
        <v>74.400000000000006</v>
      </c>
      <c r="D8" s="603">
        <v>74.599999999999994</v>
      </c>
      <c r="E8" s="603">
        <v>74.3</v>
      </c>
      <c r="F8" s="603">
        <v>74.8</v>
      </c>
      <c r="G8" s="603">
        <v>74.599999999999994</v>
      </c>
      <c r="H8" s="603">
        <v>74.7</v>
      </c>
      <c r="I8" s="603">
        <v>74.8</v>
      </c>
      <c r="J8" s="603">
        <v>74.7</v>
      </c>
      <c r="K8" s="603">
        <v>74.400000000000006</v>
      </c>
      <c r="L8" s="603">
        <v>74.8</v>
      </c>
      <c r="M8" s="603">
        <v>75.099999999999994</v>
      </c>
      <c r="N8" s="603">
        <v>74.8</v>
      </c>
      <c r="O8" s="603">
        <v>74.900000000000006</v>
      </c>
      <c r="P8" s="603">
        <v>74.5</v>
      </c>
      <c r="Q8" s="603">
        <v>73.8</v>
      </c>
      <c r="R8" s="603">
        <v>74.599999999999994</v>
      </c>
      <c r="S8" s="603">
        <v>75</v>
      </c>
      <c r="T8" s="603">
        <v>75</v>
      </c>
      <c r="U8" s="603">
        <v>75.400000000000006</v>
      </c>
      <c r="V8" s="603">
        <v>75.5</v>
      </c>
      <c r="W8" s="603">
        <v>75.900000000000006</v>
      </c>
      <c r="X8" s="603">
        <v>76.2</v>
      </c>
      <c r="Y8" s="603">
        <v>76.2</v>
      </c>
      <c r="Z8" s="603">
        <v>76.3</v>
      </c>
      <c r="AA8" s="603">
        <v>76.599999999999994</v>
      </c>
      <c r="AB8" s="603">
        <v>77</v>
      </c>
      <c r="AC8" s="603">
        <v>77.400000000000006</v>
      </c>
      <c r="AD8" s="603">
        <v>77.400000000000006</v>
      </c>
      <c r="AE8" s="603">
        <v>77.8</v>
      </c>
      <c r="AF8" s="603">
        <v>77.900000000000006</v>
      </c>
      <c r="AG8" s="603">
        <v>78.599999999999994</v>
      </c>
      <c r="AH8" s="603">
        <v>78</v>
      </c>
      <c r="AI8" s="603">
        <v>78.2</v>
      </c>
      <c r="AJ8" s="603">
        <v>78.5</v>
      </c>
      <c r="AK8" s="603">
        <v>78.400000000000006</v>
      </c>
      <c r="AL8" s="603">
        <v>78.599999999999994</v>
      </c>
      <c r="AM8" s="599" t="s">
        <v>2781</v>
      </c>
      <c r="AN8" s="599"/>
      <c r="AO8" s="598"/>
      <c r="AP8" s="598"/>
      <c r="AQ8" s="598"/>
      <c r="AR8" s="244"/>
      <c r="AS8" s="244"/>
      <c r="AT8" s="244"/>
      <c r="AU8" s="244"/>
      <c r="AV8" s="244"/>
      <c r="AW8" s="244"/>
      <c r="AX8" s="223"/>
      <c r="AY8" s="223"/>
      <c r="AZ8" s="223"/>
      <c r="BA8" s="223"/>
      <c r="BB8" s="223"/>
      <c r="BC8" s="223"/>
      <c r="BD8" s="223"/>
      <c r="BE8" s="223"/>
      <c r="BF8" s="223"/>
    </row>
    <row r="9" spans="1:58" x14ac:dyDescent="0.2">
      <c r="A9" s="604" t="s">
        <v>16991</v>
      </c>
      <c r="B9" s="603"/>
      <c r="C9" s="603"/>
      <c r="D9" s="603"/>
      <c r="E9" s="603"/>
      <c r="F9" s="603"/>
      <c r="G9" s="603"/>
      <c r="H9" s="603"/>
      <c r="I9" s="603"/>
      <c r="J9" s="603"/>
      <c r="K9" s="603"/>
      <c r="L9" s="603"/>
      <c r="M9" s="603"/>
      <c r="N9" s="603"/>
      <c r="O9" s="603"/>
      <c r="P9" s="603"/>
      <c r="Q9" s="603"/>
      <c r="R9" s="603"/>
      <c r="S9" s="603"/>
      <c r="T9" s="603"/>
      <c r="U9" s="603">
        <v>78.099999999999994</v>
      </c>
      <c r="V9" s="603">
        <v>78.3</v>
      </c>
      <c r="W9" s="603">
        <v>78.099999999999994</v>
      </c>
      <c r="X9" s="603">
        <v>78.8</v>
      </c>
      <c r="Y9" s="603">
        <v>78.8</v>
      </c>
      <c r="Z9" s="603">
        <v>79.3</v>
      </c>
      <c r="AA9" s="603">
        <v>79.2</v>
      </c>
      <c r="AB9" s="603">
        <v>79.7</v>
      </c>
      <c r="AC9" s="603">
        <v>79.7</v>
      </c>
      <c r="AD9" s="603">
        <v>79.900000000000006</v>
      </c>
      <c r="AE9" s="603">
        <v>80.400000000000006</v>
      </c>
      <c r="AF9" s="603">
        <v>80.599999999999994</v>
      </c>
      <c r="AG9" s="603">
        <v>81</v>
      </c>
      <c r="AH9" s="603">
        <v>81</v>
      </c>
      <c r="AI9" s="603">
        <v>80.5</v>
      </c>
      <c r="AJ9" s="603">
        <v>81.3</v>
      </c>
      <c r="AK9" s="603">
        <v>81</v>
      </c>
      <c r="AL9" s="603">
        <v>81.5</v>
      </c>
      <c r="AM9" s="599" t="s">
        <v>16991</v>
      </c>
      <c r="AN9" s="599"/>
      <c r="AO9" s="598"/>
      <c r="AP9" s="598"/>
      <c r="AQ9" s="598"/>
      <c r="AR9" s="244"/>
      <c r="AS9" s="244"/>
      <c r="AT9" s="244"/>
      <c r="AU9" s="244"/>
      <c r="AV9" s="223"/>
      <c r="AW9" s="223"/>
      <c r="AX9" s="223"/>
      <c r="AY9" s="223"/>
      <c r="AZ9" s="223"/>
      <c r="BA9" s="223"/>
      <c r="BB9" s="223"/>
      <c r="BC9" s="223"/>
      <c r="BD9" s="223"/>
      <c r="BE9" s="223"/>
      <c r="BF9" s="223"/>
    </row>
    <row r="10" spans="1:58" x14ac:dyDescent="0.2">
      <c r="A10" s="604" t="s">
        <v>16990</v>
      </c>
      <c r="B10" s="603"/>
      <c r="C10" s="603"/>
      <c r="D10" s="603"/>
      <c r="E10" s="603"/>
      <c r="F10" s="603"/>
      <c r="G10" s="603"/>
      <c r="H10" s="603"/>
      <c r="I10" s="603"/>
      <c r="J10" s="603"/>
      <c r="K10" s="603"/>
      <c r="L10" s="603"/>
      <c r="M10" s="603">
        <v>79.8</v>
      </c>
      <c r="N10" s="603">
        <v>79.2</v>
      </c>
      <c r="O10" s="603">
        <v>79.599999999999994</v>
      </c>
      <c r="P10" s="603">
        <v>80</v>
      </c>
      <c r="Q10" s="603">
        <v>80</v>
      </c>
      <c r="R10" s="603">
        <v>79.8</v>
      </c>
      <c r="S10" s="603">
        <v>79.900000000000006</v>
      </c>
      <c r="T10" s="603">
        <v>80.099999999999994</v>
      </c>
      <c r="U10" s="603">
        <v>81.400000000000006</v>
      </c>
      <c r="V10" s="603">
        <v>81</v>
      </c>
      <c r="W10" s="603">
        <v>81.2</v>
      </c>
      <c r="X10" s="603">
        <v>81.8</v>
      </c>
      <c r="Y10" s="603">
        <v>80.8</v>
      </c>
      <c r="Z10" s="603">
        <v>82</v>
      </c>
      <c r="AA10" s="603">
        <v>82.1</v>
      </c>
      <c r="AB10" s="603">
        <v>82.9</v>
      </c>
      <c r="AC10" s="603">
        <v>83.5</v>
      </c>
      <c r="AD10" s="603">
        <v>83.9</v>
      </c>
      <c r="AE10" s="603">
        <v>83.1</v>
      </c>
      <c r="AF10" s="603">
        <v>83.4</v>
      </c>
      <c r="AG10" s="603">
        <v>85</v>
      </c>
      <c r="AH10" s="603">
        <v>84.3</v>
      </c>
      <c r="AI10" s="603">
        <v>83.7</v>
      </c>
      <c r="AJ10" s="603">
        <v>84.9</v>
      </c>
      <c r="AK10" s="603">
        <v>84.2</v>
      </c>
      <c r="AL10" s="603">
        <v>84.8</v>
      </c>
      <c r="AM10" s="599" t="s">
        <v>16990</v>
      </c>
      <c r="AN10" s="599"/>
      <c r="AO10" s="598"/>
      <c r="AP10" s="598"/>
      <c r="AQ10" s="598"/>
      <c r="AR10" s="244"/>
      <c r="AS10" s="244"/>
      <c r="AT10" s="223"/>
      <c r="AU10" s="223"/>
      <c r="AV10" s="244"/>
      <c r="AW10" s="244"/>
      <c r="AX10" s="223"/>
      <c r="AY10" s="223"/>
      <c r="AZ10" s="223"/>
      <c r="BA10" s="223"/>
      <c r="BB10" s="223"/>
      <c r="BC10" s="223"/>
      <c r="BD10" s="223"/>
      <c r="BE10" s="223"/>
      <c r="BF10" s="223"/>
    </row>
    <row r="11" spans="1:58" x14ac:dyDescent="0.2">
      <c r="A11" s="604" t="s">
        <v>2780</v>
      </c>
      <c r="B11" s="603">
        <v>74.5</v>
      </c>
      <c r="C11" s="603">
        <v>74.400000000000006</v>
      </c>
      <c r="D11" s="603">
        <v>74.599999999999994</v>
      </c>
      <c r="E11" s="603">
        <v>74.8</v>
      </c>
      <c r="F11" s="603">
        <v>74.7</v>
      </c>
      <c r="G11" s="603">
        <v>75.3</v>
      </c>
      <c r="H11" s="603">
        <v>75.400000000000006</v>
      </c>
      <c r="I11" s="603">
        <v>75.5</v>
      </c>
      <c r="J11" s="603">
        <v>75.5</v>
      </c>
      <c r="K11" s="603">
        <v>75.8</v>
      </c>
      <c r="L11" s="603">
        <v>76.3</v>
      </c>
      <c r="M11" s="603">
        <v>76.5</v>
      </c>
      <c r="N11" s="603">
        <v>76.8</v>
      </c>
      <c r="O11" s="603">
        <v>76.8</v>
      </c>
      <c r="P11" s="603">
        <v>77.5</v>
      </c>
      <c r="Q11" s="603">
        <v>77.599999999999994</v>
      </c>
      <c r="R11" s="603">
        <v>78.2</v>
      </c>
      <c r="S11" s="603">
        <v>78.3</v>
      </c>
      <c r="T11" s="603">
        <v>78.5</v>
      </c>
      <c r="U11" s="603">
        <v>78.5</v>
      </c>
      <c r="V11" s="603">
        <v>78.7</v>
      </c>
      <c r="W11" s="603">
        <v>78.599999999999994</v>
      </c>
      <c r="X11" s="603">
        <v>79.099999999999994</v>
      </c>
      <c r="Y11" s="603">
        <v>79.2</v>
      </c>
      <c r="Z11" s="603">
        <v>79.900000000000006</v>
      </c>
      <c r="AA11" s="603">
        <v>80.2</v>
      </c>
      <c r="AB11" s="603">
        <v>80.5</v>
      </c>
      <c r="AC11" s="603">
        <v>80.5</v>
      </c>
      <c r="AD11" s="603">
        <v>80.900000000000006</v>
      </c>
      <c r="AE11" s="603">
        <v>81.099999999999994</v>
      </c>
      <c r="AF11" s="603">
        <v>81.2</v>
      </c>
      <c r="AG11" s="603">
        <v>81.3</v>
      </c>
      <c r="AH11" s="603">
        <v>82</v>
      </c>
      <c r="AI11" s="603">
        <v>81.599999999999994</v>
      </c>
      <c r="AJ11" s="603">
        <v>82.1</v>
      </c>
      <c r="AK11" s="603">
        <v>82</v>
      </c>
      <c r="AL11" s="603">
        <v>82</v>
      </c>
      <c r="AM11" s="599" t="s">
        <v>2780</v>
      </c>
      <c r="AN11" s="599"/>
      <c r="AO11" s="598"/>
      <c r="AP11" s="598"/>
      <c r="AQ11" s="598"/>
      <c r="AR11" s="223"/>
      <c r="AS11" s="244"/>
      <c r="AT11" s="244"/>
      <c r="AU11" s="244"/>
      <c r="AV11" s="244"/>
      <c r="AW11" s="244"/>
      <c r="AX11" s="223"/>
      <c r="AY11" s="223"/>
      <c r="AZ11" s="223"/>
      <c r="BA11" s="223"/>
      <c r="BB11" s="223"/>
      <c r="BC11" s="223"/>
      <c r="BD11" s="223"/>
      <c r="BE11" s="223"/>
      <c r="BF11" s="223"/>
    </row>
    <row r="12" spans="1:58" x14ac:dyDescent="0.2">
      <c r="A12" s="604" t="s">
        <v>2779</v>
      </c>
      <c r="B12" s="603">
        <v>77.8</v>
      </c>
      <c r="C12" s="603">
        <v>77.7</v>
      </c>
      <c r="D12" s="603">
        <v>77.8</v>
      </c>
      <c r="E12" s="603">
        <v>77.599999999999994</v>
      </c>
      <c r="F12" s="603">
        <v>77.7</v>
      </c>
      <c r="G12" s="603">
        <v>77.900000000000006</v>
      </c>
      <c r="H12" s="603">
        <v>77.8</v>
      </c>
      <c r="I12" s="603">
        <v>77.900000000000006</v>
      </c>
      <c r="J12" s="603">
        <v>77.8</v>
      </c>
      <c r="K12" s="603">
        <v>78.099999999999994</v>
      </c>
      <c r="L12" s="603">
        <v>78</v>
      </c>
      <c r="M12" s="603">
        <v>77.8</v>
      </c>
      <c r="N12" s="603">
        <v>78.2</v>
      </c>
      <c r="O12" s="603">
        <v>77.900000000000006</v>
      </c>
      <c r="P12" s="603">
        <v>78.3</v>
      </c>
      <c r="Q12" s="603">
        <v>78.599999999999994</v>
      </c>
      <c r="R12" s="603">
        <v>79</v>
      </c>
      <c r="S12" s="603">
        <v>79</v>
      </c>
      <c r="T12" s="603">
        <v>79.2</v>
      </c>
      <c r="U12" s="603">
        <v>79.3</v>
      </c>
      <c r="V12" s="603">
        <v>79.400000000000006</v>
      </c>
      <c r="W12" s="603">
        <v>79.8</v>
      </c>
      <c r="X12" s="603">
        <v>80.2</v>
      </c>
      <c r="Y12" s="603">
        <v>80.5</v>
      </c>
      <c r="Z12" s="603">
        <v>80.7</v>
      </c>
      <c r="AA12" s="603">
        <v>80.599999999999994</v>
      </c>
      <c r="AB12" s="603">
        <v>81</v>
      </c>
      <c r="AC12" s="603">
        <v>81.099999999999994</v>
      </c>
      <c r="AD12" s="603">
        <v>81.400000000000006</v>
      </c>
      <c r="AE12" s="603">
        <v>81.900000000000006</v>
      </c>
      <c r="AF12" s="603">
        <v>82.1</v>
      </c>
      <c r="AG12" s="603">
        <v>82.4</v>
      </c>
      <c r="AH12" s="603">
        <v>82.8</v>
      </c>
      <c r="AI12" s="603">
        <v>82.7</v>
      </c>
      <c r="AJ12" s="603">
        <v>82.8</v>
      </c>
      <c r="AK12" s="603">
        <v>83.1</v>
      </c>
      <c r="AL12" s="603">
        <v>82.9</v>
      </c>
      <c r="AM12" s="599" t="s">
        <v>2779</v>
      </c>
      <c r="AN12" s="599"/>
      <c r="AO12" s="598"/>
      <c r="AP12" s="598"/>
      <c r="AQ12" s="598"/>
      <c r="AR12" s="244"/>
      <c r="AS12" s="244"/>
      <c r="AT12" s="244"/>
      <c r="AU12" s="244"/>
      <c r="AV12" s="244"/>
      <c r="AW12" s="244"/>
      <c r="AX12" s="223"/>
      <c r="AY12" s="223"/>
      <c r="AZ12" s="223"/>
      <c r="BA12" s="223"/>
      <c r="BB12" s="223"/>
      <c r="BC12" s="223"/>
      <c r="BD12" s="223"/>
      <c r="BE12" s="223"/>
      <c r="BF12" s="223"/>
    </row>
    <row r="13" spans="1:58" x14ac:dyDescent="0.2">
      <c r="A13" s="604" t="s">
        <v>2778</v>
      </c>
      <c r="B13" s="603">
        <v>74.7</v>
      </c>
      <c r="C13" s="603">
        <v>74.8</v>
      </c>
      <c r="D13" s="603">
        <v>74.3</v>
      </c>
      <c r="E13" s="603">
        <v>74.5</v>
      </c>
      <c r="F13" s="603">
        <v>75.099999999999994</v>
      </c>
      <c r="G13" s="603">
        <v>75.099999999999994</v>
      </c>
      <c r="H13" s="603">
        <v>75</v>
      </c>
      <c r="I13" s="603">
        <v>74.900000000000006</v>
      </c>
      <c r="J13" s="603">
        <v>74.900000000000006</v>
      </c>
      <c r="K13" s="603">
        <v>75</v>
      </c>
      <c r="L13" s="603">
        <v>74.8</v>
      </c>
      <c r="M13" s="603">
        <v>74</v>
      </c>
      <c r="N13" s="603">
        <v>72.900000000000006</v>
      </c>
      <c r="O13" s="603">
        <v>74.3</v>
      </c>
      <c r="P13" s="603">
        <v>75.599999999999994</v>
      </c>
      <c r="Q13" s="603">
        <v>75.900000000000006</v>
      </c>
      <c r="R13" s="603">
        <v>75.400000000000006</v>
      </c>
      <c r="S13" s="603">
        <v>76.099999999999994</v>
      </c>
      <c r="T13" s="603">
        <v>76.400000000000006</v>
      </c>
      <c r="U13" s="603">
        <v>76.5</v>
      </c>
      <c r="V13" s="603">
        <v>77.2</v>
      </c>
      <c r="W13" s="603">
        <v>77.2</v>
      </c>
      <c r="X13" s="603">
        <v>78</v>
      </c>
      <c r="Y13" s="603">
        <v>78.2</v>
      </c>
      <c r="Z13" s="603">
        <v>78.599999999999994</v>
      </c>
      <c r="AA13" s="603">
        <v>78.900000000000006</v>
      </c>
      <c r="AB13" s="603">
        <v>79.5</v>
      </c>
      <c r="AC13" s="603">
        <v>80.3</v>
      </c>
      <c r="AD13" s="603">
        <v>80.8</v>
      </c>
      <c r="AE13" s="603">
        <v>81.3</v>
      </c>
      <c r="AF13" s="603">
        <v>81.5</v>
      </c>
      <c r="AG13" s="603">
        <v>81.7</v>
      </c>
      <c r="AH13" s="603">
        <v>81.900000000000006</v>
      </c>
      <c r="AI13" s="603">
        <v>82.2</v>
      </c>
      <c r="AJ13" s="603">
        <v>82.2</v>
      </c>
      <c r="AK13" s="603">
        <v>82.6</v>
      </c>
      <c r="AL13" s="603">
        <v>82.7</v>
      </c>
      <c r="AM13" s="599" t="s">
        <v>2778</v>
      </c>
      <c r="AN13" s="599"/>
      <c r="AO13" s="598"/>
      <c r="AP13" s="598"/>
      <c r="AQ13" s="598"/>
      <c r="AR13" s="244"/>
      <c r="AS13" s="244"/>
      <c r="AT13" s="244"/>
      <c r="AU13" s="244"/>
      <c r="AV13" s="244"/>
      <c r="AW13" s="244"/>
      <c r="AX13" s="223"/>
      <c r="AY13" s="223"/>
      <c r="AZ13" s="223"/>
      <c r="BA13" s="223"/>
      <c r="BB13" s="223"/>
      <c r="BC13" s="223"/>
      <c r="BD13" s="223"/>
      <c r="BE13" s="223"/>
      <c r="BF13" s="223"/>
    </row>
    <row r="14" spans="1:58" x14ac:dyDescent="0.2">
      <c r="A14" s="604" t="s">
        <v>2767</v>
      </c>
      <c r="B14" s="603">
        <v>78.8</v>
      </c>
      <c r="C14" s="603">
        <v>78.5</v>
      </c>
      <c r="D14" s="603">
        <v>79</v>
      </c>
      <c r="E14" s="603">
        <v>78.7</v>
      </c>
      <c r="F14" s="603">
        <v>78.900000000000006</v>
      </c>
      <c r="G14" s="603">
        <v>78.8</v>
      </c>
      <c r="H14" s="603">
        <v>78.8</v>
      </c>
      <c r="I14" s="603">
        <v>79</v>
      </c>
      <c r="J14" s="603">
        <v>79</v>
      </c>
      <c r="K14" s="603">
        <v>79.5</v>
      </c>
      <c r="L14" s="603">
        <v>79.599999999999994</v>
      </c>
      <c r="M14" s="603">
        <v>79.5</v>
      </c>
      <c r="N14" s="603">
        <v>80.3</v>
      </c>
      <c r="O14" s="603">
        <v>80.400000000000006</v>
      </c>
      <c r="P14" s="603">
        <v>80.7</v>
      </c>
      <c r="Q14" s="603">
        <v>80.7</v>
      </c>
      <c r="R14" s="603">
        <v>81</v>
      </c>
      <c r="S14" s="603">
        <v>81.2</v>
      </c>
      <c r="T14" s="603">
        <v>81.2</v>
      </c>
      <c r="U14" s="603">
        <v>81.7</v>
      </c>
      <c r="V14" s="603">
        <v>81.599999999999994</v>
      </c>
      <c r="W14" s="603">
        <v>81.900000000000006</v>
      </c>
      <c r="X14" s="603">
        <v>82.5</v>
      </c>
      <c r="Y14" s="603">
        <v>82.5</v>
      </c>
      <c r="Z14" s="603">
        <v>83.1</v>
      </c>
      <c r="AA14" s="603">
        <v>83.1</v>
      </c>
      <c r="AB14" s="603">
        <v>83.3</v>
      </c>
      <c r="AC14" s="603">
        <v>83.5</v>
      </c>
      <c r="AD14" s="603">
        <v>83.5</v>
      </c>
      <c r="AE14" s="603">
        <v>83.8</v>
      </c>
      <c r="AF14" s="603">
        <v>83.7</v>
      </c>
      <c r="AG14" s="603">
        <v>84.1</v>
      </c>
      <c r="AH14" s="603">
        <v>84.1</v>
      </c>
      <c r="AI14" s="603">
        <v>84.4</v>
      </c>
      <c r="AJ14" s="603">
        <v>84.4</v>
      </c>
      <c r="AK14" s="603">
        <v>84.5</v>
      </c>
      <c r="AL14" s="603">
        <v>84.5</v>
      </c>
      <c r="AM14" s="599" t="s">
        <v>2767</v>
      </c>
      <c r="AN14" s="599"/>
      <c r="AO14" s="598"/>
      <c r="AP14" s="598"/>
      <c r="AQ14" s="598"/>
      <c r="AR14" s="244"/>
      <c r="AS14" s="244"/>
      <c r="AT14" s="244"/>
      <c r="AU14" s="244"/>
      <c r="AV14" s="244"/>
      <c r="AW14" s="244"/>
      <c r="AX14" s="223"/>
      <c r="AY14" s="223"/>
      <c r="AZ14" s="223"/>
      <c r="BA14" s="223"/>
      <c r="BB14" s="223"/>
      <c r="BC14" s="223"/>
      <c r="BD14" s="223"/>
      <c r="BE14" s="223"/>
      <c r="BF14" s="223"/>
    </row>
    <row r="15" spans="1:58" x14ac:dyDescent="0.2">
      <c r="A15" s="604" t="s">
        <v>2776</v>
      </c>
      <c r="B15" s="603"/>
      <c r="C15" s="603"/>
      <c r="D15" s="603"/>
      <c r="E15" s="603"/>
      <c r="F15" s="603"/>
      <c r="G15" s="603"/>
      <c r="H15" s="603"/>
      <c r="I15" s="603"/>
      <c r="J15" s="603"/>
      <c r="K15" s="603"/>
      <c r="L15" s="603"/>
      <c r="M15" s="603"/>
      <c r="N15" s="603"/>
      <c r="O15" s="603"/>
      <c r="P15" s="603"/>
      <c r="Q15" s="603"/>
      <c r="R15" s="603">
        <v>82.6</v>
      </c>
      <c r="S15" s="603">
        <v>82.7</v>
      </c>
      <c r="T15" s="603">
        <v>83</v>
      </c>
      <c r="U15" s="603">
        <v>83</v>
      </c>
      <c r="V15" s="603">
        <v>83</v>
      </c>
      <c r="W15" s="603">
        <v>82.7</v>
      </c>
      <c r="X15" s="603">
        <v>83.8</v>
      </c>
      <c r="Y15" s="603">
        <v>83.8</v>
      </c>
      <c r="Z15" s="603">
        <v>84.5</v>
      </c>
      <c r="AA15" s="603">
        <v>84.8</v>
      </c>
      <c r="AB15" s="603">
        <v>84.8</v>
      </c>
      <c r="AC15" s="603">
        <v>85</v>
      </c>
      <c r="AD15" s="603">
        <v>85.3</v>
      </c>
      <c r="AE15" s="603">
        <v>85.7</v>
      </c>
      <c r="AF15" s="603">
        <v>85.4</v>
      </c>
      <c r="AG15" s="603">
        <v>85.6</v>
      </c>
      <c r="AH15" s="603">
        <v>86.1</v>
      </c>
      <c r="AI15" s="603">
        <v>85.6</v>
      </c>
      <c r="AJ15" s="603">
        <v>85.8</v>
      </c>
      <c r="AK15" s="603">
        <v>85.7</v>
      </c>
      <c r="AL15" s="603">
        <v>85.9</v>
      </c>
      <c r="AM15" s="599" t="s">
        <v>2776</v>
      </c>
      <c r="AN15" s="599"/>
      <c r="AO15" s="598"/>
      <c r="AP15" s="598"/>
      <c r="AQ15" s="598"/>
      <c r="AR15" s="244"/>
      <c r="AS15" s="244"/>
      <c r="AT15" s="244"/>
      <c r="AU15" s="244"/>
      <c r="AV15" s="244"/>
      <c r="AW15" s="244"/>
      <c r="AX15" s="223"/>
      <c r="AY15" s="223"/>
      <c r="AZ15" s="223"/>
      <c r="BA15" s="223"/>
      <c r="BB15" s="223"/>
      <c r="BC15" s="223"/>
      <c r="BD15" s="223"/>
      <c r="BE15" s="223"/>
      <c r="BF15" s="223"/>
    </row>
    <row r="16" spans="1:58" ht="25.5" x14ac:dyDescent="0.2">
      <c r="A16" s="604" t="s">
        <v>16989</v>
      </c>
      <c r="B16" s="603">
        <v>76.7</v>
      </c>
      <c r="C16" s="603">
        <v>77</v>
      </c>
      <c r="D16" s="603">
        <v>77.5</v>
      </c>
      <c r="E16" s="603">
        <v>77.599999999999994</v>
      </c>
      <c r="F16" s="603">
        <v>77.7</v>
      </c>
      <c r="G16" s="603">
        <v>78.2</v>
      </c>
      <c r="H16" s="603">
        <v>78.400000000000006</v>
      </c>
      <c r="I16" s="603">
        <v>78.599999999999994</v>
      </c>
      <c r="J16" s="603">
        <v>78.5</v>
      </c>
      <c r="K16" s="603">
        <v>78.8</v>
      </c>
      <c r="L16" s="603">
        <v>79.3</v>
      </c>
      <c r="M16" s="603">
        <v>79.400000000000006</v>
      </c>
      <c r="N16" s="603">
        <v>79.7</v>
      </c>
      <c r="O16" s="603">
        <v>79.900000000000006</v>
      </c>
      <c r="P16" s="603">
        <v>80.099999999999994</v>
      </c>
      <c r="Q16" s="603">
        <v>80.5</v>
      </c>
      <c r="R16" s="603">
        <v>80.8</v>
      </c>
      <c r="S16" s="603">
        <v>81</v>
      </c>
      <c r="T16" s="603">
        <v>81.2</v>
      </c>
      <c r="U16" s="603">
        <v>81.400000000000006</v>
      </c>
      <c r="V16" s="603">
        <v>81.3</v>
      </c>
      <c r="W16" s="603">
        <v>81.3</v>
      </c>
      <c r="X16" s="603">
        <v>81.900000000000006</v>
      </c>
      <c r="Y16" s="603">
        <v>82</v>
      </c>
      <c r="Z16" s="603">
        <v>82.4</v>
      </c>
      <c r="AA16" s="603">
        <v>82.7</v>
      </c>
      <c r="AB16" s="603">
        <v>82.7</v>
      </c>
      <c r="AC16" s="603">
        <v>82.8</v>
      </c>
      <c r="AD16" s="603">
        <v>83</v>
      </c>
      <c r="AE16" s="603">
        <v>83.1</v>
      </c>
      <c r="AF16" s="603">
        <v>83.1</v>
      </c>
      <c r="AG16" s="603">
        <v>83</v>
      </c>
      <c r="AH16" s="603">
        <v>83.6</v>
      </c>
      <c r="AI16" s="603">
        <v>83.1</v>
      </c>
      <c r="AJ16" s="603">
        <v>83.5</v>
      </c>
      <c r="AK16" s="603">
        <v>83.4</v>
      </c>
      <c r="AL16" s="603">
        <v>83.3</v>
      </c>
      <c r="AM16" s="379" t="s">
        <v>16988</v>
      </c>
      <c r="AN16" s="599"/>
      <c r="AO16" s="598"/>
      <c r="AP16" s="598"/>
      <c r="AQ16" s="598"/>
      <c r="AR16" s="244"/>
      <c r="AS16" s="244"/>
      <c r="AT16" s="244"/>
      <c r="AU16" s="244"/>
      <c r="AV16" s="244"/>
      <c r="AW16" s="244"/>
      <c r="AX16" s="223"/>
      <c r="AY16" s="223"/>
      <c r="AZ16" s="223"/>
      <c r="BA16" s="223"/>
      <c r="BB16" s="223"/>
      <c r="BC16" s="223"/>
      <c r="BD16" s="223"/>
      <c r="BE16" s="223"/>
      <c r="BF16" s="223"/>
    </row>
    <row r="17" spans="1:58" x14ac:dyDescent="0.2">
      <c r="A17" s="604" t="s">
        <v>16987</v>
      </c>
      <c r="B17" s="603">
        <v>78.2</v>
      </c>
      <c r="C17" s="603">
        <v>78</v>
      </c>
      <c r="D17" s="603">
        <v>78.599999999999994</v>
      </c>
      <c r="E17" s="603">
        <v>78.400000000000006</v>
      </c>
      <c r="F17" s="603">
        <v>78.8</v>
      </c>
      <c r="G17" s="603">
        <v>78.599999999999994</v>
      </c>
      <c r="H17" s="603">
        <v>79.3</v>
      </c>
      <c r="I17" s="603">
        <v>79.5</v>
      </c>
      <c r="J17" s="603">
        <v>79.5</v>
      </c>
      <c r="K17" s="603">
        <v>79.8</v>
      </c>
      <c r="L17" s="603">
        <v>79.7</v>
      </c>
      <c r="M17" s="603">
        <v>80.099999999999994</v>
      </c>
      <c r="N17" s="603">
        <v>80.3</v>
      </c>
      <c r="O17" s="603">
        <v>80.400000000000006</v>
      </c>
      <c r="P17" s="603">
        <v>80.599999999999994</v>
      </c>
      <c r="Q17" s="603">
        <v>81</v>
      </c>
      <c r="R17" s="603">
        <v>80.900000000000006</v>
      </c>
      <c r="S17" s="603">
        <v>81.099999999999994</v>
      </c>
      <c r="T17" s="603">
        <v>81.3</v>
      </c>
      <c r="U17" s="603">
        <v>81.900000000000006</v>
      </c>
      <c r="V17" s="603">
        <v>82</v>
      </c>
      <c r="W17" s="603">
        <v>82</v>
      </c>
      <c r="X17" s="603">
        <v>82.2</v>
      </c>
      <c r="Y17" s="603">
        <v>82.5</v>
      </c>
      <c r="Z17" s="603">
        <v>82.7</v>
      </c>
      <c r="AA17" s="603">
        <v>82.5</v>
      </c>
      <c r="AB17" s="603">
        <v>83</v>
      </c>
      <c r="AC17" s="603">
        <v>83.3</v>
      </c>
      <c r="AD17" s="603">
        <v>83.3</v>
      </c>
      <c r="AE17" s="603">
        <v>83.6</v>
      </c>
      <c r="AF17" s="603">
        <v>83.4</v>
      </c>
      <c r="AG17" s="603">
        <v>84</v>
      </c>
      <c r="AH17" s="603">
        <v>84.1</v>
      </c>
      <c r="AI17" s="603">
        <v>83.7</v>
      </c>
      <c r="AJ17" s="603">
        <v>84</v>
      </c>
      <c r="AK17" s="603">
        <v>83.9</v>
      </c>
      <c r="AL17" s="603">
        <v>84.4</v>
      </c>
      <c r="AM17" s="599" t="s">
        <v>16987</v>
      </c>
      <c r="AN17" s="599"/>
      <c r="AO17" s="598"/>
      <c r="AP17" s="598"/>
      <c r="AQ17" s="598"/>
      <c r="AR17" s="244"/>
      <c r="AS17" s="244"/>
      <c r="AT17" s="244"/>
      <c r="AU17" s="244"/>
      <c r="AV17" s="244"/>
      <c r="AW17" s="244"/>
      <c r="AX17" s="223"/>
      <c r="AY17" s="223"/>
      <c r="AZ17" s="223"/>
      <c r="BA17" s="223"/>
      <c r="BB17" s="223"/>
      <c r="BC17" s="223"/>
      <c r="BD17" s="223"/>
      <c r="BE17" s="223"/>
      <c r="BF17" s="223"/>
    </row>
    <row r="18" spans="1:58" x14ac:dyDescent="0.2">
      <c r="A18" s="604" t="s">
        <v>2772</v>
      </c>
      <c r="B18" s="603">
        <v>73.3</v>
      </c>
      <c r="C18" s="603">
        <v>73.099999999999994</v>
      </c>
      <c r="D18" s="603">
        <v>73.3</v>
      </c>
      <c r="E18" s="603">
        <v>73.2</v>
      </c>
      <c r="F18" s="603">
        <v>73.3</v>
      </c>
      <c r="G18" s="603">
        <v>73.900000000000006</v>
      </c>
      <c r="H18" s="603">
        <v>74.2</v>
      </c>
      <c r="I18" s="603">
        <v>73.8</v>
      </c>
      <c r="J18" s="603">
        <v>73.8</v>
      </c>
      <c r="K18" s="603">
        <v>74</v>
      </c>
      <c r="L18" s="603">
        <v>74</v>
      </c>
      <c r="M18" s="603">
        <v>74</v>
      </c>
      <c r="N18" s="603">
        <v>74.5</v>
      </c>
      <c r="O18" s="603">
        <v>74.8</v>
      </c>
      <c r="P18" s="603">
        <v>75</v>
      </c>
      <c r="Q18" s="603">
        <v>75.5</v>
      </c>
      <c r="R18" s="603">
        <v>75.599999999999994</v>
      </c>
      <c r="S18" s="603">
        <v>75.599999999999994</v>
      </c>
      <c r="T18" s="603">
        <v>76.2</v>
      </c>
      <c r="U18" s="603">
        <v>76.7</v>
      </c>
      <c r="V18" s="603">
        <v>76.7</v>
      </c>
      <c r="W18" s="603">
        <v>76.7</v>
      </c>
      <c r="X18" s="603">
        <v>77.2</v>
      </c>
      <c r="Y18" s="603">
        <v>77.2</v>
      </c>
      <c r="Z18" s="603">
        <v>77.8</v>
      </c>
      <c r="AA18" s="603">
        <v>77.8</v>
      </c>
      <c r="AB18" s="603">
        <v>78.3</v>
      </c>
      <c r="AC18" s="603">
        <v>78.400000000000006</v>
      </c>
      <c r="AD18" s="603">
        <v>78.599999999999994</v>
      </c>
      <c r="AE18" s="603">
        <v>78.7</v>
      </c>
      <c r="AF18" s="603">
        <v>78.7</v>
      </c>
      <c r="AG18" s="603">
        <v>79.099999999999994</v>
      </c>
      <c r="AH18" s="603">
        <v>79.400000000000006</v>
      </c>
      <c r="AI18" s="603">
        <v>79</v>
      </c>
      <c r="AJ18" s="603">
        <v>79.7</v>
      </c>
      <c r="AK18" s="603">
        <v>79.3</v>
      </c>
      <c r="AL18" s="603">
        <v>79.599999999999994</v>
      </c>
      <c r="AM18" s="599" t="s">
        <v>2772</v>
      </c>
      <c r="AN18" s="599"/>
      <c r="AO18" s="598"/>
      <c r="AP18" s="598"/>
      <c r="AQ18" s="598"/>
      <c r="AR18" s="244"/>
      <c r="AS18" s="244"/>
      <c r="AT18" s="244"/>
      <c r="AU18" s="244"/>
      <c r="AV18" s="244"/>
      <c r="AW18" s="244"/>
      <c r="AX18" s="223"/>
      <c r="AY18" s="223"/>
      <c r="AZ18" s="223"/>
      <c r="BA18" s="223"/>
      <c r="BB18" s="223"/>
      <c r="BC18" s="223"/>
      <c r="BD18" s="223"/>
      <c r="BE18" s="223"/>
      <c r="BF18" s="223"/>
    </row>
    <row r="19" spans="1:58" x14ac:dyDescent="0.2">
      <c r="A19" s="604" t="s">
        <v>16986</v>
      </c>
      <c r="B19" s="603"/>
      <c r="C19" s="603"/>
      <c r="D19" s="603"/>
      <c r="E19" s="603"/>
      <c r="F19" s="603">
        <v>76.400000000000006</v>
      </c>
      <c r="G19" s="603">
        <v>77.3</v>
      </c>
      <c r="H19" s="603">
        <v>77.3</v>
      </c>
      <c r="I19" s="603">
        <v>77.2</v>
      </c>
      <c r="J19" s="603">
        <v>77.7</v>
      </c>
      <c r="K19" s="603">
        <v>77.900000000000006</v>
      </c>
      <c r="L19" s="603">
        <v>78.3</v>
      </c>
      <c r="M19" s="603">
        <v>78.099999999999994</v>
      </c>
      <c r="N19" s="603">
        <v>78.599999999999994</v>
      </c>
      <c r="O19" s="603">
        <v>78.3</v>
      </c>
      <c r="P19" s="603">
        <v>78.7</v>
      </c>
      <c r="Q19" s="603">
        <v>78.7</v>
      </c>
      <c r="R19" s="603">
        <v>79.099999999999994</v>
      </c>
      <c r="S19" s="603">
        <v>78.900000000000006</v>
      </c>
      <c r="T19" s="603">
        <v>79.2</v>
      </c>
      <c r="U19" s="603">
        <v>79.900000000000006</v>
      </c>
      <c r="V19" s="603">
        <v>80.400000000000006</v>
      </c>
      <c r="W19" s="603">
        <v>80.7</v>
      </c>
      <c r="X19" s="603">
        <v>81.099999999999994</v>
      </c>
      <c r="Y19" s="603">
        <v>81.3</v>
      </c>
      <c r="Z19" s="603">
        <v>81.7</v>
      </c>
      <c r="AA19" s="603">
        <v>82.1</v>
      </c>
      <c r="AB19" s="603">
        <v>82.4</v>
      </c>
      <c r="AC19" s="603">
        <v>82.7</v>
      </c>
      <c r="AD19" s="603">
        <v>83.1</v>
      </c>
      <c r="AE19" s="603">
        <v>83</v>
      </c>
      <c r="AF19" s="603">
        <v>83.1</v>
      </c>
      <c r="AG19" s="603">
        <v>83.1</v>
      </c>
      <c r="AH19" s="603">
        <v>83.5</v>
      </c>
      <c r="AI19" s="603">
        <v>83.4</v>
      </c>
      <c r="AJ19" s="603">
        <v>83.6</v>
      </c>
      <c r="AK19" s="603">
        <v>84</v>
      </c>
      <c r="AL19" s="603">
        <v>84.1</v>
      </c>
      <c r="AM19" s="599" t="s">
        <v>16986</v>
      </c>
      <c r="AN19" s="599"/>
      <c r="AO19" s="598"/>
      <c r="AP19" s="598"/>
      <c r="AQ19" s="598"/>
      <c r="AR19" s="244"/>
      <c r="AS19" s="244"/>
      <c r="AT19" s="244"/>
      <c r="AU19" s="244"/>
      <c r="AV19" s="244"/>
      <c r="AW19" s="244"/>
      <c r="AX19" s="223"/>
      <c r="AY19" s="223"/>
      <c r="AZ19" s="223"/>
      <c r="BA19" s="223"/>
      <c r="BB19" s="223"/>
      <c r="BC19" s="223"/>
      <c r="BD19" s="223"/>
      <c r="BE19" s="223"/>
      <c r="BF19" s="223"/>
    </row>
    <row r="20" spans="1:58" x14ac:dyDescent="0.2">
      <c r="A20" s="604" t="s">
        <v>2775</v>
      </c>
      <c r="B20" s="603"/>
      <c r="C20" s="603"/>
      <c r="D20" s="603"/>
      <c r="E20" s="603">
        <v>78.8</v>
      </c>
      <c r="F20" s="603">
        <v>79.099999999999994</v>
      </c>
      <c r="G20" s="603">
        <v>79.599999999999994</v>
      </c>
      <c r="H20" s="603">
        <v>79.7</v>
      </c>
      <c r="I20" s="603">
        <v>80.2</v>
      </c>
      <c r="J20" s="603">
        <v>80.3</v>
      </c>
      <c r="K20" s="603">
        <v>80.400000000000006</v>
      </c>
      <c r="L20" s="603">
        <v>80.8</v>
      </c>
      <c r="M20" s="603">
        <v>81</v>
      </c>
      <c r="N20" s="603">
        <v>81.2</v>
      </c>
      <c r="O20" s="603">
        <v>81.5</v>
      </c>
      <c r="P20" s="603">
        <v>81.8</v>
      </c>
      <c r="Q20" s="603">
        <v>82</v>
      </c>
      <c r="R20" s="603">
        <v>82.1</v>
      </c>
      <c r="S20" s="603">
        <v>82.6</v>
      </c>
      <c r="T20" s="603">
        <v>82.8</v>
      </c>
      <c r="U20" s="603">
        <v>83.2</v>
      </c>
      <c r="V20" s="603">
        <v>83.2</v>
      </c>
      <c r="W20" s="603">
        <v>82.8</v>
      </c>
      <c r="X20" s="603">
        <v>83.7</v>
      </c>
      <c r="Y20" s="603">
        <v>83.6</v>
      </c>
      <c r="Z20" s="603">
        <v>84.1</v>
      </c>
      <c r="AA20" s="603">
        <v>84.2</v>
      </c>
      <c r="AB20" s="603">
        <v>84.2</v>
      </c>
      <c r="AC20" s="603">
        <v>84.3</v>
      </c>
      <c r="AD20" s="603">
        <v>84.7</v>
      </c>
      <c r="AE20" s="603">
        <v>84.8</v>
      </c>
      <c r="AF20" s="603">
        <v>84.8</v>
      </c>
      <c r="AG20" s="603">
        <v>85.2</v>
      </c>
      <c r="AH20" s="603">
        <v>85.6</v>
      </c>
      <c r="AI20" s="603">
        <v>84.9</v>
      </c>
      <c r="AJ20" s="603">
        <v>85.6</v>
      </c>
      <c r="AK20" s="603">
        <v>85.2</v>
      </c>
      <c r="AL20" s="603">
        <v>85.6</v>
      </c>
      <c r="AM20" s="599" t="s">
        <v>2775</v>
      </c>
      <c r="AN20" s="599"/>
      <c r="AO20" s="598"/>
      <c r="AP20" s="598"/>
      <c r="AQ20" s="598"/>
      <c r="AR20" s="244"/>
      <c r="AS20" s="244"/>
      <c r="AT20" s="244"/>
      <c r="AU20" s="244"/>
      <c r="AV20" s="244"/>
      <c r="AW20" s="244"/>
      <c r="AX20" s="223"/>
      <c r="AY20" s="223"/>
      <c r="AZ20" s="223"/>
      <c r="BA20" s="223"/>
      <c r="BB20" s="223"/>
      <c r="BC20" s="223"/>
      <c r="BD20" s="223"/>
      <c r="BE20" s="223"/>
      <c r="BF20" s="223"/>
    </row>
    <row r="21" spans="1:58" x14ac:dyDescent="0.2">
      <c r="A21" s="604" t="s">
        <v>16985</v>
      </c>
      <c r="B21" s="603"/>
      <c r="C21" s="603"/>
      <c r="D21" s="603"/>
      <c r="E21" s="603"/>
      <c r="F21" s="603"/>
      <c r="G21" s="603"/>
      <c r="H21" s="603"/>
      <c r="I21" s="603"/>
      <c r="J21" s="603"/>
      <c r="K21" s="603"/>
      <c r="L21" s="603"/>
      <c r="M21" s="603"/>
      <c r="N21" s="603"/>
      <c r="O21" s="603"/>
      <c r="P21" s="603"/>
      <c r="Q21" s="603"/>
      <c r="R21" s="603"/>
      <c r="S21" s="603"/>
      <c r="T21" s="603"/>
      <c r="U21" s="603"/>
      <c r="V21" s="603">
        <v>75.8</v>
      </c>
      <c r="W21" s="603">
        <v>75.7</v>
      </c>
      <c r="X21" s="603">
        <v>76</v>
      </c>
      <c r="Y21" s="603">
        <v>76.3</v>
      </c>
      <c r="Z21" s="603">
        <v>76.099999999999994</v>
      </c>
      <c r="AA21" s="603">
        <v>76.2</v>
      </c>
      <c r="AB21" s="603">
        <v>77.5</v>
      </c>
      <c r="AC21" s="603">
        <v>77.7</v>
      </c>
      <c r="AD21" s="603">
        <v>78</v>
      </c>
      <c r="AE21" s="603">
        <v>78.8</v>
      </c>
      <c r="AF21" s="603">
        <v>78.900000000000006</v>
      </c>
      <c r="AG21" s="603">
        <v>78.900000000000006</v>
      </c>
      <c r="AH21" s="603">
        <v>79.400000000000006</v>
      </c>
      <c r="AI21" s="603">
        <v>79.5</v>
      </c>
      <c r="AJ21" s="603">
        <v>79.599999999999994</v>
      </c>
      <c r="AK21" s="603">
        <v>79.7</v>
      </c>
      <c r="AL21" s="603">
        <v>79.7</v>
      </c>
      <c r="AM21" s="599" t="s">
        <v>16985</v>
      </c>
      <c r="AN21" s="599"/>
      <c r="AO21" s="598"/>
      <c r="AP21" s="598"/>
      <c r="AQ21" s="598"/>
      <c r="AR21" s="244"/>
      <c r="AS21" s="244"/>
      <c r="AT21" s="244"/>
      <c r="AU21" s="244"/>
      <c r="AV21" s="244"/>
      <c r="AW21" s="244"/>
      <c r="AX21" s="223"/>
      <c r="AY21" s="223"/>
      <c r="AZ21" s="223"/>
      <c r="BA21" s="223"/>
      <c r="BB21" s="223"/>
      <c r="BC21" s="223"/>
      <c r="BD21" s="223"/>
      <c r="BE21" s="223"/>
      <c r="BF21" s="223"/>
    </row>
    <row r="22" spans="1:58" x14ac:dyDescent="0.2">
      <c r="A22" s="604" t="s">
        <v>2774</v>
      </c>
      <c r="B22" s="603">
        <v>75.8</v>
      </c>
      <c r="C22" s="603">
        <v>75.7</v>
      </c>
      <c r="D22" s="603">
        <v>75.3</v>
      </c>
      <c r="E22" s="603">
        <v>75.3</v>
      </c>
      <c r="F22" s="603">
        <v>76.400000000000006</v>
      </c>
      <c r="G22" s="603">
        <v>76.3</v>
      </c>
      <c r="H22" s="603">
        <v>76.3</v>
      </c>
      <c r="I22" s="603">
        <v>76.3</v>
      </c>
      <c r="J22" s="603">
        <v>76.3</v>
      </c>
      <c r="K22" s="603">
        <v>76</v>
      </c>
      <c r="L22" s="603">
        <v>76</v>
      </c>
      <c r="M22" s="603">
        <v>75</v>
      </c>
      <c r="N22" s="603">
        <v>74.900000000000006</v>
      </c>
      <c r="O22" s="603">
        <v>75.099999999999994</v>
      </c>
      <c r="P22" s="603">
        <v>75.900000000000006</v>
      </c>
      <c r="Q22" s="603">
        <v>76.599999999999994</v>
      </c>
      <c r="R22" s="603">
        <v>76.7</v>
      </c>
      <c r="S22" s="603">
        <v>77</v>
      </c>
      <c r="T22" s="603">
        <v>77.400000000000006</v>
      </c>
      <c r="U22" s="603">
        <v>77.400000000000006</v>
      </c>
      <c r="V22" s="603">
        <v>77.400000000000006</v>
      </c>
      <c r="W22" s="603">
        <v>77.7</v>
      </c>
      <c r="X22" s="603">
        <v>77.7</v>
      </c>
      <c r="Y22" s="603">
        <v>77.400000000000006</v>
      </c>
      <c r="Z22" s="603">
        <v>77.099999999999994</v>
      </c>
      <c r="AA22" s="603">
        <v>77.2</v>
      </c>
      <c r="AB22" s="603">
        <v>77.599999999999994</v>
      </c>
      <c r="AC22" s="603">
        <v>78.7</v>
      </c>
      <c r="AD22" s="603">
        <v>78.900000000000006</v>
      </c>
      <c r="AE22" s="603">
        <v>79.3</v>
      </c>
      <c r="AF22" s="603">
        <v>79.599999999999994</v>
      </c>
      <c r="AG22" s="603">
        <v>79.599999999999994</v>
      </c>
      <c r="AH22" s="603">
        <v>80.099999999999994</v>
      </c>
      <c r="AI22" s="603">
        <v>79.7</v>
      </c>
      <c r="AJ22" s="603">
        <v>80.099999999999994</v>
      </c>
      <c r="AK22" s="603">
        <v>80.5</v>
      </c>
      <c r="AL22" s="603">
        <v>80.7</v>
      </c>
      <c r="AM22" s="599" t="s">
        <v>2774</v>
      </c>
      <c r="AN22" s="599"/>
      <c r="AO22" s="598"/>
      <c r="AP22" s="598"/>
      <c r="AQ22" s="598"/>
      <c r="AR22" s="244"/>
      <c r="AS22" s="244"/>
      <c r="AT22" s="244"/>
      <c r="AU22" s="244"/>
      <c r="AV22" s="244"/>
      <c r="AW22" s="244"/>
      <c r="AX22" s="223"/>
      <c r="AY22" s="223"/>
      <c r="AZ22" s="223"/>
      <c r="BA22" s="223"/>
      <c r="BB22" s="223"/>
      <c r="BC22" s="223"/>
      <c r="BD22" s="223"/>
      <c r="BE22" s="223"/>
      <c r="BF22" s="223"/>
    </row>
    <row r="23" spans="1:58" x14ac:dyDescent="0.2">
      <c r="A23" s="604" t="s">
        <v>2773</v>
      </c>
      <c r="B23" s="603">
        <v>76.400000000000006</v>
      </c>
      <c r="C23" s="603">
        <v>77.099999999999994</v>
      </c>
      <c r="D23" s="603">
        <v>76.900000000000006</v>
      </c>
      <c r="E23" s="603">
        <v>77.3</v>
      </c>
      <c r="F23" s="603">
        <v>78.7</v>
      </c>
      <c r="G23" s="603">
        <v>77.900000000000006</v>
      </c>
      <c r="H23" s="603">
        <v>79</v>
      </c>
      <c r="I23" s="603">
        <v>78.400000000000006</v>
      </c>
      <c r="J23" s="603">
        <v>78.7</v>
      </c>
      <c r="K23" s="603">
        <v>79.3</v>
      </c>
      <c r="L23" s="603">
        <v>78.599999999999994</v>
      </c>
      <c r="M23" s="603">
        <v>79.599999999999994</v>
      </c>
      <c r="N23" s="603">
        <v>79.900000000000006</v>
      </c>
      <c r="O23" s="603">
        <v>80.599999999999994</v>
      </c>
      <c r="P23" s="603">
        <v>80.2</v>
      </c>
      <c r="Q23" s="603">
        <v>80</v>
      </c>
      <c r="R23" s="603">
        <v>80.8</v>
      </c>
      <c r="S23" s="603">
        <v>81.400000000000006</v>
      </c>
      <c r="T23" s="603">
        <v>81.3</v>
      </c>
      <c r="U23" s="603">
        <v>80.7</v>
      </c>
      <c r="V23" s="603">
        <v>81.5</v>
      </c>
      <c r="W23" s="603">
        <v>80.8</v>
      </c>
      <c r="X23" s="603">
        <v>82.4</v>
      </c>
      <c r="Y23" s="603">
        <v>82.3</v>
      </c>
      <c r="Z23" s="603">
        <v>81.900000000000006</v>
      </c>
      <c r="AA23" s="603">
        <v>82.2</v>
      </c>
      <c r="AB23" s="603">
        <v>83.1</v>
      </c>
      <c r="AC23" s="603">
        <v>83.3</v>
      </c>
      <c r="AD23" s="603">
        <v>83.5</v>
      </c>
      <c r="AE23" s="603">
        <v>83.6</v>
      </c>
      <c r="AF23" s="603">
        <v>83.8</v>
      </c>
      <c r="AG23" s="603">
        <v>83.9</v>
      </c>
      <c r="AH23" s="603">
        <v>85.2</v>
      </c>
      <c r="AI23" s="603">
        <v>84.7</v>
      </c>
      <c r="AJ23" s="603">
        <v>85.4</v>
      </c>
      <c r="AK23" s="603">
        <v>84.4</v>
      </c>
      <c r="AL23" s="603">
        <v>84.6</v>
      </c>
      <c r="AM23" s="599" t="s">
        <v>2773</v>
      </c>
      <c r="AN23" s="599"/>
      <c r="AO23" s="598"/>
      <c r="AP23" s="598"/>
      <c r="AQ23" s="598"/>
      <c r="AR23" s="244"/>
      <c r="AS23" s="244"/>
      <c r="AT23" s="244"/>
      <c r="AU23" s="244"/>
      <c r="AV23" s="244"/>
      <c r="AW23" s="244"/>
      <c r="AX23" s="223"/>
      <c r="AY23" s="223"/>
      <c r="AZ23" s="223"/>
      <c r="BA23" s="223"/>
      <c r="BB23" s="223"/>
      <c r="BC23" s="223"/>
      <c r="BD23" s="223"/>
      <c r="BE23" s="223"/>
      <c r="BF23" s="223"/>
    </row>
    <row r="24" spans="1:58" x14ac:dyDescent="0.2">
      <c r="A24" s="604" t="s">
        <v>16984</v>
      </c>
      <c r="B24" s="603"/>
      <c r="C24" s="603"/>
      <c r="D24" s="603"/>
      <c r="E24" s="603"/>
      <c r="F24" s="603"/>
      <c r="G24" s="603"/>
      <c r="H24" s="603"/>
      <c r="I24" s="603"/>
      <c r="J24" s="603"/>
      <c r="K24" s="603"/>
      <c r="L24" s="603"/>
      <c r="M24" s="603"/>
      <c r="N24" s="603"/>
      <c r="O24" s="603">
        <v>79.8</v>
      </c>
      <c r="P24" s="603">
        <v>79.8</v>
      </c>
      <c r="Q24" s="603">
        <v>80.3</v>
      </c>
      <c r="R24" s="603">
        <v>80.2</v>
      </c>
      <c r="S24" s="603">
        <v>79.599999999999994</v>
      </c>
      <c r="T24" s="603">
        <v>80.5</v>
      </c>
      <c r="U24" s="603">
        <v>81.2</v>
      </c>
      <c r="V24" s="603">
        <v>81.3</v>
      </c>
      <c r="W24" s="603">
        <v>80.8</v>
      </c>
      <c r="X24" s="603">
        <v>81.2</v>
      </c>
      <c r="Y24" s="603">
        <v>81.400000000000006</v>
      </c>
      <c r="Z24" s="603">
        <v>82</v>
      </c>
      <c r="AA24" s="603">
        <v>82.2</v>
      </c>
      <c r="AB24" s="603">
        <v>82.3</v>
      </c>
      <c r="AC24" s="603">
        <v>82.7</v>
      </c>
      <c r="AD24" s="603">
        <v>83.6</v>
      </c>
      <c r="AE24" s="603">
        <v>83</v>
      </c>
      <c r="AF24" s="603">
        <v>83</v>
      </c>
      <c r="AG24" s="603">
        <v>84</v>
      </c>
      <c r="AH24" s="603">
        <v>84.3</v>
      </c>
      <c r="AI24" s="603">
        <v>84.1</v>
      </c>
      <c r="AJ24" s="603">
        <v>84.4</v>
      </c>
      <c r="AK24" s="603">
        <v>84.6</v>
      </c>
      <c r="AL24" s="603">
        <v>84.6</v>
      </c>
      <c r="AM24" s="599" t="s">
        <v>16984</v>
      </c>
      <c r="AN24" s="599"/>
      <c r="AO24" s="598"/>
      <c r="AP24" s="598"/>
      <c r="AQ24" s="598"/>
      <c r="AR24" s="244"/>
      <c r="AS24" s="244"/>
      <c r="AT24" s="244"/>
      <c r="AU24" s="244"/>
      <c r="AV24" s="244"/>
      <c r="AW24" s="244"/>
      <c r="AX24" s="223"/>
      <c r="AY24" s="223"/>
      <c r="AZ24" s="223"/>
      <c r="BA24" s="223"/>
      <c r="BB24" s="223"/>
      <c r="BC24" s="223"/>
      <c r="BD24" s="223"/>
      <c r="BE24" s="223"/>
      <c r="BF24" s="223"/>
    </row>
    <row r="25" spans="1:58" x14ac:dyDescent="0.2">
      <c r="A25" s="604" t="s">
        <v>2771</v>
      </c>
      <c r="B25" s="603"/>
      <c r="C25" s="603"/>
      <c r="D25" s="603"/>
      <c r="E25" s="603">
        <v>79.8</v>
      </c>
      <c r="F25" s="603">
        <v>79.7</v>
      </c>
      <c r="G25" s="603">
        <v>80.3</v>
      </c>
      <c r="H25" s="603">
        <v>80.400000000000006</v>
      </c>
      <c r="I25" s="603">
        <v>80.099999999999994</v>
      </c>
      <c r="J25" s="603">
        <v>80.2</v>
      </c>
      <c r="K25" s="603">
        <v>80.3</v>
      </c>
      <c r="L25" s="603">
        <v>80.400000000000006</v>
      </c>
      <c r="M25" s="603">
        <v>80.099999999999994</v>
      </c>
      <c r="N25" s="603">
        <v>80.400000000000006</v>
      </c>
      <c r="O25" s="603">
        <v>80.5</v>
      </c>
      <c r="P25" s="603">
        <v>80.5</v>
      </c>
      <c r="Q25" s="603">
        <v>80.7</v>
      </c>
      <c r="R25" s="603">
        <v>80.8</v>
      </c>
      <c r="S25" s="603">
        <v>80.5</v>
      </c>
      <c r="T25" s="603">
        <v>80.7</v>
      </c>
      <c r="U25" s="603">
        <v>80.8</v>
      </c>
      <c r="V25" s="603">
        <v>80.7</v>
      </c>
      <c r="W25" s="603">
        <v>81</v>
      </c>
      <c r="X25" s="603">
        <v>81.5</v>
      </c>
      <c r="Y25" s="603">
        <v>81.7</v>
      </c>
      <c r="Z25" s="603">
        <v>82</v>
      </c>
      <c r="AA25" s="603">
        <v>82.5</v>
      </c>
      <c r="AB25" s="603">
        <v>82.5</v>
      </c>
      <c r="AC25" s="603">
        <v>82.9</v>
      </c>
      <c r="AD25" s="603">
        <v>83</v>
      </c>
      <c r="AE25" s="603">
        <v>83.1</v>
      </c>
      <c r="AF25" s="603">
        <v>83</v>
      </c>
      <c r="AG25" s="603">
        <v>83.2</v>
      </c>
      <c r="AH25" s="603">
        <v>83.5</v>
      </c>
      <c r="AI25" s="603">
        <v>83.2</v>
      </c>
      <c r="AJ25" s="603">
        <v>83.2</v>
      </c>
      <c r="AK25" s="603">
        <v>83.4</v>
      </c>
      <c r="AL25" s="603">
        <v>83.4</v>
      </c>
      <c r="AM25" s="599" t="s">
        <v>2771</v>
      </c>
      <c r="AN25" s="599"/>
      <c r="AO25" s="598"/>
      <c r="AP25" s="598"/>
      <c r="AQ25" s="598"/>
      <c r="AR25" s="244"/>
      <c r="AS25" s="244"/>
      <c r="AT25" s="244"/>
      <c r="AU25" s="244"/>
      <c r="AV25" s="244"/>
      <c r="AW25" s="244"/>
      <c r="AX25" s="223"/>
      <c r="AY25" s="223"/>
      <c r="AZ25" s="223"/>
      <c r="BA25" s="223"/>
      <c r="BB25" s="223"/>
      <c r="BC25" s="223"/>
      <c r="BD25" s="223"/>
      <c r="BE25" s="223"/>
      <c r="BF25" s="223"/>
    </row>
    <row r="26" spans="1:58" x14ac:dyDescent="0.2">
      <c r="A26" s="604" t="s">
        <v>16983</v>
      </c>
      <c r="B26" s="603"/>
      <c r="C26" s="603"/>
      <c r="D26" s="603"/>
      <c r="E26" s="603"/>
      <c r="F26" s="603"/>
      <c r="G26" s="603"/>
      <c r="H26" s="603"/>
      <c r="I26" s="603"/>
      <c r="J26" s="603">
        <v>75.3</v>
      </c>
      <c r="K26" s="603">
        <v>75.099999999999994</v>
      </c>
      <c r="L26" s="603">
        <v>75.599999999999994</v>
      </c>
      <c r="M26" s="603">
        <v>75.900000000000006</v>
      </c>
      <c r="N26" s="603">
        <v>76.099999999999994</v>
      </c>
      <c r="O26" s="603">
        <v>76.400000000000006</v>
      </c>
      <c r="P26" s="603">
        <v>76.599999999999994</v>
      </c>
      <c r="Q26" s="603">
        <v>77</v>
      </c>
      <c r="R26" s="603">
        <v>77.400000000000006</v>
      </c>
      <c r="S26" s="603">
        <v>77.5</v>
      </c>
      <c r="T26" s="603">
        <v>78</v>
      </c>
      <c r="U26" s="603">
        <v>78.400000000000006</v>
      </c>
      <c r="V26" s="603">
        <v>78.8</v>
      </c>
      <c r="W26" s="603">
        <v>78.8</v>
      </c>
      <c r="X26" s="603">
        <v>79.2</v>
      </c>
      <c r="Y26" s="603">
        <v>79.3</v>
      </c>
      <c r="Z26" s="603">
        <v>79.7</v>
      </c>
      <c r="AA26" s="603">
        <v>79.8</v>
      </c>
      <c r="AB26" s="603">
        <v>80</v>
      </c>
      <c r="AC26" s="603">
        <v>80.099999999999994</v>
      </c>
      <c r="AD26" s="603">
        <v>80.7</v>
      </c>
      <c r="AE26" s="603">
        <v>81.099999999999994</v>
      </c>
      <c r="AF26" s="603">
        <v>81.099999999999994</v>
      </c>
      <c r="AG26" s="603">
        <v>81.2</v>
      </c>
      <c r="AH26" s="603">
        <v>81.7</v>
      </c>
      <c r="AI26" s="603">
        <v>81.599999999999994</v>
      </c>
      <c r="AJ26" s="603">
        <v>82</v>
      </c>
      <c r="AK26" s="603">
        <v>81.8</v>
      </c>
      <c r="AL26" s="603">
        <v>81.7</v>
      </c>
      <c r="AM26" s="599" t="s">
        <v>16983</v>
      </c>
      <c r="AN26" s="599"/>
      <c r="AO26" s="598"/>
      <c r="AP26" s="598"/>
      <c r="AQ26" s="598"/>
      <c r="AR26" s="244"/>
      <c r="AS26" s="244"/>
      <c r="AT26" s="244"/>
      <c r="AU26" s="244"/>
      <c r="AV26" s="244"/>
      <c r="AW26" s="244"/>
      <c r="AX26" s="223"/>
      <c r="AY26" s="223"/>
      <c r="AZ26" s="223"/>
      <c r="BA26" s="223"/>
      <c r="BB26" s="223"/>
      <c r="BC26" s="223"/>
      <c r="BD26" s="223"/>
      <c r="BE26" s="223"/>
      <c r="BF26" s="223"/>
    </row>
    <row r="27" spans="1:58" x14ac:dyDescent="0.2">
      <c r="A27" s="604" t="s">
        <v>2769</v>
      </c>
      <c r="B27" s="603">
        <v>76</v>
      </c>
      <c r="C27" s="603">
        <v>75.8</v>
      </c>
      <c r="D27" s="603">
        <v>76.2</v>
      </c>
      <c r="E27" s="603">
        <v>76.5</v>
      </c>
      <c r="F27" s="603">
        <v>76.8</v>
      </c>
      <c r="G27" s="603">
        <v>77.2</v>
      </c>
      <c r="H27" s="603">
        <v>77.3</v>
      </c>
      <c r="I27" s="603">
        <v>77.900000000000006</v>
      </c>
      <c r="J27" s="603">
        <v>77.5</v>
      </c>
      <c r="K27" s="603">
        <v>77.7</v>
      </c>
      <c r="L27" s="603">
        <v>78.400000000000006</v>
      </c>
      <c r="M27" s="603">
        <v>78.099999999999994</v>
      </c>
      <c r="N27" s="603">
        <v>79</v>
      </c>
      <c r="O27" s="603">
        <v>79</v>
      </c>
      <c r="P27" s="603">
        <v>79</v>
      </c>
      <c r="Q27" s="603">
        <v>79.400000000000006</v>
      </c>
      <c r="R27" s="603">
        <v>79.599999999999994</v>
      </c>
      <c r="S27" s="603">
        <v>79.8</v>
      </c>
      <c r="T27" s="603">
        <v>80.400000000000006</v>
      </c>
      <c r="U27" s="603">
        <v>80.7</v>
      </c>
      <c r="V27" s="603">
        <v>80.8</v>
      </c>
      <c r="W27" s="603">
        <v>80.8</v>
      </c>
      <c r="X27" s="603">
        <v>81.8</v>
      </c>
      <c r="Y27" s="603">
        <v>81.5</v>
      </c>
      <c r="Z27" s="603">
        <v>82.5</v>
      </c>
      <c r="AA27" s="603">
        <v>82.5</v>
      </c>
      <c r="AB27" s="603">
        <v>82.7</v>
      </c>
      <c r="AC27" s="603">
        <v>82.8</v>
      </c>
      <c r="AD27" s="603">
        <v>83.2</v>
      </c>
      <c r="AE27" s="603">
        <v>83.8</v>
      </c>
      <c r="AF27" s="603">
        <v>83.6</v>
      </c>
      <c r="AG27" s="603">
        <v>84</v>
      </c>
      <c r="AH27" s="603">
        <v>84.4</v>
      </c>
      <c r="AI27" s="603">
        <v>84.3</v>
      </c>
      <c r="AJ27" s="603">
        <v>84.3</v>
      </c>
      <c r="AK27" s="603">
        <v>84.6</v>
      </c>
      <c r="AL27" s="603">
        <v>84.5</v>
      </c>
      <c r="AM27" s="599" t="s">
        <v>2769</v>
      </c>
      <c r="AN27" s="599"/>
      <c r="AO27" s="598"/>
      <c r="AP27" s="598"/>
      <c r="AQ27" s="598"/>
      <c r="AR27" s="244"/>
      <c r="AS27" s="244"/>
      <c r="AT27" s="244"/>
      <c r="AU27" s="244"/>
      <c r="AV27" s="244"/>
      <c r="AW27" s="244"/>
      <c r="AX27" s="223"/>
      <c r="AY27" s="223"/>
      <c r="AZ27" s="223"/>
      <c r="BA27" s="223"/>
      <c r="BB27" s="223"/>
      <c r="BC27" s="223"/>
      <c r="BD27" s="223"/>
      <c r="BE27" s="223"/>
      <c r="BF27" s="223"/>
    </row>
    <row r="28" spans="1:58" x14ac:dyDescent="0.2">
      <c r="A28" s="604" t="s">
        <v>16982</v>
      </c>
      <c r="B28" s="603">
        <v>72.5</v>
      </c>
      <c r="C28" s="603">
        <v>72.599999999999994</v>
      </c>
      <c r="D28" s="603">
        <v>72.7</v>
      </c>
      <c r="E28" s="603">
        <v>72.3</v>
      </c>
      <c r="F28" s="603">
        <v>72.8</v>
      </c>
      <c r="G28" s="603">
        <v>72</v>
      </c>
      <c r="H28" s="603">
        <v>72.400000000000006</v>
      </c>
      <c r="I28" s="603">
        <v>72.7</v>
      </c>
      <c r="J28" s="603">
        <v>73.099999999999994</v>
      </c>
      <c r="K28" s="603">
        <v>73.5</v>
      </c>
      <c r="L28" s="603">
        <v>73.2</v>
      </c>
      <c r="M28" s="603">
        <v>73.400000000000006</v>
      </c>
      <c r="N28" s="603">
        <v>73.3</v>
      </c>
      <c r="O28" s="603">
        <v>73.5</v>
      </c>
      <c r="P28" s="603">
        <v>72.8</v>
      </c>
      <c r="Q28" s="603">
        <v>73.3</v>
      </c>
      <c r="R28" s="603">
        <v>73.8</v>
      </c>
      <c r="S28" s="603">
        <v>74.2</v>
      </c>
      <c r="T28" s="603">
        <v>74.8</v>
      </c>
      <c r="U28" s="603">
        <v>74.900000000000006</v>
      </c>
      <c r="V28" s="603">
        <v>74.599999999999994</v>
      </c>
      <c r="W28" s="603">
        <v>74.8</v>
      </c>
      <c r="X28" s="603">
        <v>75.099999999999994</v>
      </c>
      <c r="Y28" s="603">
        <v>75.400000000000006</v>
      </c>
      <c r="Z28" s="603">
        <v>76.099999999999994</v>
      </c>
      <c r="AA28" s="603">
        <v>76.8</v>
      </c>
      <c r="AB28" s="603">
        <v>77.5</v>
      </c>
      <c r="AC28" s="603">
        <v>77.7</v>
      </c>
      <c r="AD28" s="603">
        <v>77.7</v>
      </c>
      <c r="AE28" s="603">
        <v>78.2</v>
      </c>
      <c r="AF28" s="603">
        <v>78.099999999999994</v>
      </c>
      <c r="AG28" s="603">
        <v>78.7</v>
      </c>
      <c r="AH28" s="603">
        <v>78.7</v>
      </c>
      <c r="AI28" s="603">
        <v>78.599999999999994</v>
      </c>
      <c r="AJ28" s="603">
        <v>79</v>
      </c>
      <c r="AK28" s="603">
        <v>79.099999999999994</v>
      </c>
      <c r="AL28" s="603">
        <v>79.2</v>
      </c>
      <c r="AM28" s="599" t="s">
        <v>16982</v>
      </c>
      <c r="AN28" s="599"/>
      <c r="AO28" s="598"/>
      <c r="AP28" s="598"/>
      <c r="AQ28" s="598"/>
      <c r="AR28" s="244"/>
      <c r="AS28" s="244"/>
      <c r="AT28" s="244"/>
      <c r="AU28" s="244"/>
      <c r="AV28" s="244"/>
      <c r="AW28" s="244"/>
      <c r="AX28" s="223"/>
      <c r="AY28" s="223"/>
      <c r="AZ28" s="223"/>
      <c r="BA28" s="223"/>
      <c r="BB28" s="223"/>
      <c r="BC28" s="223"/>
      <c r="BD28" s="223"/>
      <c r="BE28" s="223"/>
      <c r="BF28" s="223"/>
    </row>
    <row r="29" spans="1:58" x14ac:dyDescent="0.2">
      <c r="A29" s="604" t="s">
        <v>2758</v>
      </c>
      <c r="B29" s="603">
        <v>75.47</v>
      </c>
      <c r="C29" s="603">
        <v>75.62</v>
      </c>
      <c r="D29" s="603">
        <v>75.819999999999993</v>
      </c>
      <c r="E29" s="603">
        <v>76</v>
      </c>
      <c r="F29" s="603">
        <v>76.209999999999994</v>
      </c>
      <c r="G29" s="603">
        <v>76.5</v>
      </c>
      <c r="H29" s="603">
        <v>76.47</v>
      </c>
      <c r="I29" s="603">
        <v>76.599999999999994</v>
      </c>
      <c r="J29" s="603">
        <v>76.739999999999995</v>
      </c>
      <c r="K29" s="603">
        <v>77.11</v>
      </c>
      <c r="L29" s="603">
        <v>77.12</v>
      </c>
      <c r="M29" s="603">
        <v>77.31</v>
      </c>
      <c r="N29" s="603">
        <v>77.44</v>
      </c>
      <c r="O29" s="603">
        <v>77.73</v>
      </c>
      <c r="P29" s="603">
        <v>77.849999999999994</v>
      </c>
      <c r="Q29" s="603">
        <v>78.040000000000006</v>
      </c>
      <c r="R29" s="603">
        <v>78.180000000000007</v>
      </c>
      <c r="S29" s="603">
        <v>78.349999999999994</v>
      </c>
      <c r="T29" s="603">
        <v>78.56</v>
      </c>
      <c r="U29" s="603">
        <v>78.78</v>
      </c>
      <c r="V29" s="603">
        <v>78.86</v>
      </c>
      <c r="W29" s="603">
        <v>79.05</v>
      </c>
      <c r="X29" s="603">
        <v>79.239999999999995</v>
      </c>
      <c r="Y29" s="603">
        <v>79.540000000000006</v>
      </c>
      <c r="Z29" s="603">
        <v>79.680000000000007</v>
      </c>
      <c r="AA29" s="603">
        <v>79.83</v>
      </c>
      <c r="AB29" s="603">
        <v>80.06</v>
      </c>
      <c r="AC29" s="603">
        <v>80.319999999999993</v>
      </c>
      <c r="AD29" s="603">
        <v>80.62</v>
      </c>
      <c r="AE29" s="603">
        <v>80.75</v>
      </c>
      <c r="AF29" s="603">
        <v>80.89</v>
      </c>
      <c r="AG29" s="603">
        <v>81.06</v>
      </c>
      <c r="AH29" s="603">
        <v>81.13</v>
      </c>
      <c r="AI29" s="603">
        <v>81.150000000000006</v>
      </c>
      <c r="AJ29" s="603">
        <v>81.09</v>
      </c>
      <c r="AK29" s="603">
        <v>81.08</v>
      </c>
      <c r="AL29" s="603">
        <v>81.13</v>
      </c>
      <c r="AM29" s="599" t="s">
        <v>2758</v>
      </c>
      <c r="AN29" s="599"/>
      <c r="AO29" s="598"/>
      <c r="AP29" s="598"/>
      <c r="AQ29" s="598"/>
      <c r="AR29" s="244"/>
      <c r="AS29" s="244"/>
      <c r="AT29" s="244"/>
      <c r="AU29" s="244"/>
      <c r="AV29" s="244"/>
      <c r="AW29" s="244"/>
      <c r="AX29" s="223"/>
      <c r="AY29" s="223"/>
      <c r="AZ29" s="223"/>
      <c r="BA29" s="223"/>
      <c r="BB29" s="223"/>
      <c r="BC29" s="223"/>
      <c r="BD29" s="223"/>
      <c r="BE29" s="223"/>
      <c r="BF29" s="223"/>
    </row>
    <row r="30" spans="1:58" x14ac:dyDescent="0.2">
      <c r="A30" s="604" t="s">
        <v>2768</v>
      </c>
      <c r="B30" s="603">
        <v>74.900000000000006</v>
      </c>
      <c r="C30" s="603">
        <v>74.7</v>
      </c>
      <c r="D30" s="603">
        <v>75.099999999999994</v>
      </c>
      <c r="E30" s="603">
        <v>75</v>
      </c>
      <c r="F30" s="603">
        <v>75.099999999999994</v>
      </c>
      <c r="G30" s="603">
        <v>75.400000000000006</v>
      </c>
      <c r="H30" s="603">
        <v>75.7</v>
      </c>
      <c r="I30" s="603">
        <v>75.599999999999994</v>
      </c>
      <c r="J30" s="603">
        <v>75.7</v>
      </c>
      <c r="K30" s="603">
        <v>75.5</v>
      </c>
      <c r="L30" s="603">
        <v>76</v>
      </c>
      <c r="M30" s="603">
        <v>76.3</v>
      </c>
      <c r="N30" s="603">
        <v>76.7</v>
      </c>
      <c r="O30" s="603">
        <v>76.5</v>
      </c>
      <c r="P30" s="603">
        <v>77</v>
      </c>
      <c r="Q30" s="603">
        <v>76.900000000000006</v>
      </c>
      <c r="R30" s="603">
        <v>77</v>
      </c>
      <c r="S30" s="603">
        <v>77.400000000000006</v>
      </c>
      <c r="T30" s="603">
        <v>77.5</v>
      </c>
      <c r="U30" s="603">
        <v>77.7</v>
      </c>
      <c r="V30" s="603">
        <v>77.7</v>
      </c>
      <c r="W30" s="603">
        <v>77.7</v>
      </c>
      <c r="X30" s="603">
        <v>78</v>
      </c>
      <c r="Y30" s="603">
        <v>78.099999999999994</v>
      </c>
      <c r="Z30" s="603">
        <v>78.400000000000006</v>
      </c>
      <c r="AA30" s="603">
        <v>78.400000000000006</v>
      </c>
      <c r="AB30" s="603">
        <v>79</v>
      </c>
      <c r="AC30" s="603">
        <v>79.099999999999994</v>
      </c>
      <c r="AD30" s="603">
        <v>79.3</v>
      </c>
      <c r="AE30" s="603">
        <v>79.8</v>
      </c>
      <c r="AF30" s="603">
        <v>79.900000000000006</v>
      </c>
      <c r="AG30" s="603">
        <v>80.099999999999994</v>
      </c>
      <c r="AH30" s="603">
        <v>80.5</v>
      </c>
      <c r="AI30" s="603">
        <v>80.2</v>
      </c>
      <c r="AJ30" s="603">
        <v>80.7</v>
      </c>
      <c r="AK30" s="603">
        <v>80.7</v>
      </c>
      <c r="AL30" s="603">
        <v>80.8</v>
      </c>
      <c r="AM30" s="599" t="s">
        <v>2768</v>
      </c>
      <c r="AN30" s="599"/>
      <c r="AO30" s="598"/>
      <c r="AP30" s="598"/>
      <c r="AQ30" s="598"/>
      <c r="AR30" s="244"/>
      <c r="AS30" s="244"/>
      <c r="AT30" s="244"/>
      <c r="AU30" s="244"/>
      <c r="AV30" s="244"/>
      <c r="AW30" s="244"/>
      <c r="AX30" s="223"/>
      <c r="AY30" s="223"/>
      <c r="AZ30" s="223"/>
      <c r="BA30" s="223"/>
      <c r="BB30" s="223"/>
      <c r="BC30" s="223"/>
      <c r="BD30" s="223"/>
      <c r="BE30" s="223"/>
      <c r="BF30" s="223"/>
    </row>
    <row r="31" spans="1:58" x14ac:dyDescent="0.2">
      <c r="A31" s="604" t="s">
        <v>16981</v>
      </c>
      <c r="B31" s="603">
        <v>75.3</v>
      </c>
      <c r="C31" s="603">
        <v>75</v>
      </c>
      <c r="D31" s="603">
        <v>75.400000000000006</v>
      </c>
      <c r="E31" s="603">
        <v>76</v>
      </c>
      <c r="F31" s="603">
        <v>76.400000000000006</v>
      </c>
      <c r="G31" s="603">
        <v>76.5</v>
      </c>
      <c r="H31" s="603">
        <v>77</v>
      </c>
      <c r="I31" s="603">
        <v>77.5</v>
      </c>
      <c r="J31" s="603">
        <v>77.8</v>
      </c>
      <c r="K31" s="603">
        <v>77.5</v>
      </c>
      <c r="L31" s="603">
        <v>77.599999999999994</v>
      </c>
      <c r="M31" s="603">
        <v>77.599999999999994</v>
      </c>
      <c r="N31" s="603">
        <v>77.8</v>
      </c>
      <c r="O31" s="603">
        <v>78.5</v>
      </c>
      <c r="P31" s="603">
        <v>79</v>
      </c>
      <c r="Q31" s="603">
        <v>79.099999999999994</v>
      </c>
      <c r="R31" s="603">
        <v>79.2</v>
      </c>
      <c r="S31" s="603">
        <v>79.5</v>
      </c>
      <c r="T31" s="603">
        <v>79.900000000000006</v>
      </c>
      <c r="U31" s="603">
        <v>80.400000000000006</v>
      </c>
      <c r="V31" s="603">
        <v>80.5</v>
      </c>
      <c r="W31" s="603">
        <v>80.3</v>
      </c>
      <c r="X31" s="603">
        <v>80.8</v>
      </c>
      <c r="Y31" s="603">
        <v>80.900000000000006</v>
      </c>
      <c r="Z31" s="603">
        <v>82</v>
      </c>
      <c r="AA31" s="603">
        <v>82</v>
      </c>
      <c r="AB31" s="603">
        <v>82.6</v>
      </c>
      <c r="AC31" s="603">
        <v>82.7</v>
      </c>
      <c r="AD31" s="603">
        <v>83.1</v>
      </c>
      <c r="AE31" s="603">
        <v>83.3</v>
      </c>
      <c r="AF31" s="603">
        <v>83.3</v>
      </c>
      <c r="AG31" s="603">
        <v>83.6</v>
      </c>
      <c r="AH31" s="603">
        <v>84.1</v>
      </c>
      <c r="AI31" s="603">
        <v>83.9</v>
      </c>
      <c r="AJ31" s="603">
        <v>84.3</v>
      </c>
      <c r="AK31" s="603">
        <v>84</v>
      </c>
      <c r="AL31" s="603">
        <v>84.4</v>
      </c>
      <c r="AM31" s="599" t="s">
        <v>16981</v>
      </c>
      <c r="AN31" s="599"/>
      <c r="AO31" s="598"/>
      <c r="AP31" s="598"/>
      <c r="AQ31" s="598"/>
      <c r="AR31" s="244"/>
      <c r="AS31" s="244"/>
      <c r="AT31" s="244"/>
      <c r="AU31" s="244"/>
      <c r="AV31" s="244"/>
      <c r="AW31" s="244"/>
      <c r="AX31" s="223"/>
      <c r="AY31" s="223"/>
      <c r="AZ31" s="223"/>
      <c r="BA31" s="223"/>
      <c r="BB31" s="223"/>
      <c r="BC31" s="223"/>
      <c r="BD31" s="223"/>
      <c r="BE31" s="223"/>
      <c r="BF31" s="223"/>
    </row>
    <row r="32" spans="1:58" x14ac:dyDescent="0.2">
      <c r="A32" s="605" t="s">
        <v>2777</v>
      </c>
      <c r="B32" s="603">
        <v>79.400000000000006</v>
      </c>
      <c r="C32" s="603">
        <v>79.099999999999994</v>
      </c>
      <c r="D32" s="603">
        <v>79.7</v>
      </c>
      <c r="E32" s="603">
        <v>79.599999999999994</v>
      </c>
      <c r="F32" s="603">
        <v>79.900000000000006</v>
      </c>
      <c r="G32" s="603">
        <v>80.2</v>
      </c>
      <c r="H32" s="603">
        <v>80.3</v>
      </c>
      <c r="I32" s="603">
        <v>80.5</v>
      </c>
      <c r="J32" s="603">
        <v>80.599999999999994</v>
      </c>
      <c r="K32" s="603">
        <v>80.7</v>
      </c>
      <c r="L32" s="603">
        <v>81.3</v>
      </c>
      <c r="M32" s="603">
        <v>81.3</v>
      </c>
      <c r="N32" s="603">
        <v>81.7</v>
      </c>
      <c r="O32" s="603">
        <v>81.8</v>
      </c>
      <c r="P32" s="603">
        <v>82</v>
      </c>
      <c r="Q32" s="603">
        <v>82.4</v>
      </c>
      <c r="R32" s="603">
        <v>82.4</v>
      </c>
      <c r="S32" s="603">
        <v>82.3</v>
      </c>
      <c r="T32" s="603">
        <v>82.8</v>
      </c>
      <c r="U32" s="603">
        <v>83.2</v>
      </c>
      <c r="V32" s="603">
        <v>83.3</v>
      </c>
      <c r="W32" s="603">
        <v>83</v>
      </c>
      <c r="X32" s="603">
        <v>83.7</v>
      </c>
      <c r="Y32" s="603">
        <v>83.6</v>
      </c>
      <c r="Z32" s="603">
        <v>84.4</v>
      </c>
      <c r="AA32" s="603">
        <v>84.4</v>
      </c>
      <c r="AB32" s="603">
        <v>84.6</v>
      </c>
      <c r="AC32" s="603">
        <v>85</v>
      </c>
      <c r="AD32" s="603">
        <v>85.5</v>
      </c>
      <c r="AE32" s="603">
        <v>85.6</v>
      </c>
      <c r="AF32" s="603">
        <v>85.5</v>
      </c>
      <c r="AG32" s="603">
        <v>86.1</v>
      </c>
      <c r="AH32" s="603">
        <v>86.2</v>
      </c>
      <c r="AI32" s="603">
        <v>85.7</v>
      </c>
      <c r="AJ32" s="603">
        <v>86.3</v>
      </c>
      <c r="AK32" s="603">
        <v>86.1</v>
      </c>
      <c r="AL32" s="603">
        <v>86.3</v>
      </c>
      <c r="AM32" s="599" t="s">
        <v>2777</v>
      </c>
      <c r="AN32" s="599"/>
      <c r="AO32" s="598"/>
      <c r="AP32" s="598"/>
      <c r="AQ32" s="598"/>
      <c r="AR32" s="244"/>
      <c r="AS32" s="244"/>
      <c r="AT32" s="244"/>
      <c r="AU32" s="244"/>
      <c r="AV32" s="244"/>
      <c r="AW32" s="244"/>
      <c r="AX32" s="223"/>
      <c r="AY32" s="223"/>
      <c r="AZ32" s="223"/>
      <c r="BA32" s="223"/>
      <c r="BB32" s="223"/>
      <c r="BC32" s="223"/>
      <c r="BD32" s="223"/>
      <c r="BE32" s="223"/>
      <c r="BF32" s="223"/>
    </row>
    <row r="33" spans="1:58" x14ac:dyDescent="0.2">
      <c r="A33" s="604" t="s">
        <v>2766</v>
      </c>
      <c r="B33" s="603">
        <v>79.5</v>
      </c>
      <c r="C33" s="603">
        <v>79.8</v>
      </c>
      <c r="D33" s="603">
        <v>80.099999999999994</v>
      </c>
      <c r="E33" s="603">
        <v>79.8</v>
      </c>
      <c r="F33" s="603">
        <v>80.2</v>
      </c>
      <c r="G33" s="603">
        <v>80.3</v>
      </c>
      <c r="H33" s="603">
        <v>80</v>
      </c>
      <c r="I33" s="603">
        <v>80.7</v>
      </c>
      <c r="J33" s="603">
        <v>80.5</v>
      </c>
      <c r="K33" s="603">
        <v>80.7</v>
      </c>
      <c r="L33" s="603">
        <v>81</v>
      </c>
      <c r="M33" s="603">
        <v>80.900000000000006</v>
      </c>
      <c r="N33" s="603">
        <v>81.599999999999994</v>
      </c>
      <c r="O33" s="603">
        <v>81.7</v>
      </c>
      <c r="P33" s="603">
        <v>81.7</v>
      </c>
      <c r="Q33" s="603">
        <v>82</v>
      </c>
      <c r="R33" s="603">
        <v>82.1</v>
      </c>
      <c r="S33" s="603">
        <v>82</v>
      </c>
      <c r="T33" s="603">
        <v>82</v>
      </c>
      <c r="U33" s="603">
        <v>82.2</v>
      </c>
      <c r="V33" s="603">
        <v>82.1</v>
      </c>
      <c r="W33" s="603">
        <v>82.5</v>
      </c>
      <c r="X33" s="603">
        <v>82.8</v>
      </c>
      <c r="Y33" s="603">
        <v>82.9</v>
      </c>
      <c r="Z33" s="603">
        <v>83.1</v>
      </c>
      <c r="AA33" s="603">
        <v>83.1</v>
      </c>
      <c r="AB33" s="603">
        <v>83.3</v>
      </c>
      <c r="AC33" s="603">
        <v>83.5</v>
      </c>
      <c r="AD33" s="603">
        <v>83.6</v>
      </c>
      <c r="AE33" s="603">
        <v>83.8</v>
      </c>
      <c r="AF33" s="603">
        <v>83.6</v>
      </c>
      <c r="AG33" s="603">
        <v>83.8</v>
      </c>
      <c r="AH33" s="603">
        <v>84.2</v>
      </c>
      <c r="AI33" s="603">
        <v>84.1</v>
      </c>
      <c r="AJ33" s="603">
        <v>84.1</v>
      </c>
      <c r="AK33" s="603">
        <v>84.1</v>
      </c>
      <c r="AL33" s="603">
        <v>84.3</v>
      </c>
      <c r="AM33" s="599" t="s">
        <v>2766</v>
      </c>
      <c r="AN33" s="599"/>
      <c r="AO33" s="598"/>
      <c r="AP33" s="598"/>
      <c r="AQ33" s="598"/>
      <c r="AR33" s="244"/>
      <c r="AS33" s="244"/>
      <c r="AT33" s="244"/>
      <c r="AU33" s="244"/>
      <c r="AV33" s="244"/>
      <c r="AW33" s="244"/>
      <c r="AX33" s="223"/>
      <c r="AY33" s="223"/>
      <c r="AZ33" s="223"/>
      <c r="BA33" s="223"/>
      <c r="BB33" s="223"/>
      <c r="BC33" s="223"/>
      <c r="BD33" s="223"/>
      <c r="BE33" s="223"/>
      <c r="BF33" s="223"/>
    </row>
    <row r="34" spans="1:58" x14ac:dyDescent="0.2">
      <c r="A34" s="602" t="s">
        <v>16980</v>
      </c>
      <c r="B34" s="601">
        <v>77.02</v>
      </c>
      <c r="C34" s="601">
        <v>77.25</v>
      </c>
      <c r="D34" s="601">
        <v>77.39</v>
      </c>
      <c r="E34" s="601">
        <v>77.55</v>
      </c>
      <c r="F34" s="601">
        <v>77.680000000000007</v>
      </c>
      <c r="G34" s="601">
        <v>77.92</v>
      </c>
      <c r="H34" s="601">
        <v>78.05</v>
      </c>
      <c r="I34" s="601">
        <v>78.23</v>
      </c>
      <c r="J34" s="601">
        <v>78.41</v>
      </c>
      <c r="K34" s="601">
        <v>78.7</v>
      </c>
      <c r="L34" s="601">
        <v>78.78</v>
      </c>
      <c r="M34" s="601">
        <v>79.02</v>
      </c>
      <c r="N34" s="601">
        <v>79.11</v>
      </c>
      <c r="O34" s="601">
        <v>79.31</v>
      </c>
      <c r="P34" s="601">
        <v>79.38</v>
      </c>
      <c r="Q34" s="601">
        <v>79.55</v>
      </c>
      <c r="R34" s="601">
        <v>79.7</v>
      </c>
      <c r="S34" s="601">
        <v>79.91</v>
      </c>
      <c r="T34" s="601">
        <v>80.12</v>
      </c>
      <c r="U34" s="601">
        <v>80.36</v>
      </c>
      <c r="V34" s="601">
        <v>80.47</v>
      </c>
      <c r="W34" s="601">
        <v>80.680000000000007</v>
      </c>
      <c r="X34" s="601">
        <v>80.91</v>
      </c>
      <c r="Y34" s="601">
        <v>81.239999999999995</v>
      </c>
      <c r="Z34" s="601">
        <v>81.44</v>
      </c>
      <c r="AA34" s="601">
        <v>81.61</v>
      </c>
      <c r="AB34" s="601">
        <v>81.84</v>
      </c>
      <c r="AC34" s="601">
        <v>82.08</v>
      </c>
      <c r="AD34" s="601">
        <v>82.42</v>
      </c>
      <c r="AE34" s="601">
        <v>82.57</v>
      </c>
      <c r="AF34" s="601">
        <v>82.71</v>
      </c>
      <c r="AG34" s="601">
        <v>82.8</v>
      </c>
      <c r="AH34" s="601">
        <v>82.82</v>
      </c>
      <c r="AI34" s="601">
        <v>82.86</v>
      </c>
      <c r="AJ34" s="601">
        <v>82.85</v>
      </c>
      <c r="AK34" s="601">
        <v>82.93</v>
      </c>
      <c r="AL34" s="601">
        <v>83.06</v>
      </c>
      <c r="AM34" s="600" t="s">
        <v>16980</v>
      </c>
      <c r="AN34" s="599"/>
      <c r="AO34" s="598"/>
      <c r="AP34" s="598"/>
      <c r="AQ34" s="598"/>
      <c r="AR34" s="244"/>
      <c r="AS34" s="223"/>
      <c r="AT34" s="244"/>
      <c r="AU34" s="244"/>
      <c r="AV34" s="244"/>
      <c r="AW34" s="244"/>
      <c r="AX34" s="223"/>
      <c r="AY34" s="223"/>
      <c r="AZ34" s="223"/>
      <c r="BA34" s="223"/>
      <c r="BB34" s="223"/>
      <c r="BC34" s="223"/>
      <c r="BD34" s="223"/>
      <c r="BE34" s="223"/>
      <c r="BF34" s="223"/>
    </row>
    <row r="35" spans="1:58" x14ac:dyDescent="0.2">
      <c r="AQ35" s="223"/>
      <c r="AR35" s="223"/>
      <c r="AS35" s="223"/>
      <c r="AT35" s="223"/>
      <c r="AU35" s="223"/>
      <c r="AV35" s="223"/>
      <c r="AW35" s="223"/>
      <c r="AX35" s="223"/>
      <c r="AY35" s="223"/>
      <c r="AZ35" s="223"/>
      <c r="BA35" s="223"/>
      <c r="BB35" s="223"/>
      <c r="BC35" s="223"/>
      <c r="BD35" s="223"/>
      <c r="BE35" s="223"/>
      <c r="BF35" s="223"/>
    </row>
    <row r="36" spans="1:58" x14ac:dyDescent="0.2">
      <c r="A36" s="1493" t="s">
        <v>16979</v>
      </c>
      <c r="B36" s="1493"/>
      <c r="C36" s="1493"/>
      <c r="D36" s="1493"/>
      <c r="E36" s="1493"/>
      <c r="F36" s="1493"/>
      <c r="G36" s="1493"/>
      <c r="H36" s="1493"/>
      <c r="AQ36" s="223"/>
      <c r="AR36" s="223"/>
      <c r="AS36" s="223"/>
      <c r="AT36" s="223"/>
      <c r="AU36" s="223"/>
      <c r="AV36" s="223"/>
      <c r="AW36" s="223"/>
      <c r="AX36" s="223"/>
      <c r="AY36" s="223"/>
      <c r="AZ36" s="223"/>
      <c r="BA36" s="223"/>
      <c r="BB36" s="223"/>
      <c r="BC36" s="223"/>
      <c r="BD36" s="223"/>
      <c r="BE36" s="223"/>
      <c r="BF36" s="223"/>
    </row>
    <row r="37" spans="1:58" x14ac:dyDescent="0.2">
      <c r="A37" s="589"/>
      <c r="AQ37" s="223"/>
      <c r="AR37" s="223"/>
      <c r="AS37" s="223"/>
      <c r="AT37" s="223"/>
      <c r="AU37" s="223"/>
      <c r="AV37" s="223"/>
      <c r="AW37" s="223"/>
      <c r="AX37" s="223"/>
      <c r="AY37" s="223"/>
      <c r="AZ37" s="223"/>
      <c r="BA37" s="223"/>
      <c r="BB37" s="223"/>
      <c r="BC37" s="223"/>
      <c r="BD37" s="223"/>
      <c r="BE37" s="223"/>
      <c r="BF37" s="223"/>
    </row>
    <row r="38" spans="1:58" x14ac:dyDescent="0.2">
      <c r="A38" s="1493" t="s">
        <v>0</v>
      </c>
      <c r="B38" s="1493"/>
      <c r="AQ38" s="223"/>
      <c r="AR38" s="223"/>
      <c r="AS38" s="223"/>
      <c r="AT38" s="223"/>
      <c r="AU38" s="223"/>
      <c r="AV38" s="223"/>
      <c r="AW38" s="223"/>
      <c r="AX38" s="223"/>
      <c r="AY38" s="223"/>
      <c r="AZ38" s="223"/>
      <c r="BA38" s="223"/>
      <c r="BB38" s="223"/>
      <c r="BC38" s="223"/>
      <c r="BD38" s="223"/>
      <c r="BE38" s="223"/>
      <c r="BF38" s="223"/>
    </row>
    <row r="39" spans="1:58" x14ac:dyDescent="0.2">
      <c r="A39" s="582"/>
      <c r="B39" s="582"/>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Q39" s="223"/>
      <c r="AR39" s="223"/>
      <c r="AS39" s="223"/>
      <c r="AT39" s="223"/>
      <c r="AU39" s="223"/>
      <c r="AV39" s="223"/>
      <c r="AW39" s="223"/>
      <c r="AX39" s="223"/>
      <c r="AY39" s="223"/>
      <c r="AZ39" s="223"/>
      <c r="BA39" s="223"/>
      <c r="BB39" s="223"/>
      <c r="BC39" s="223"/>
      <c r="BD39" s="223"/>
      <c r="BE39" s="223"/>
      <c r="BF39" s="223"/>
    </row>
    <row r="40" spans="1:58" x14ac:dyDescent="0.2">
      <c r="A40" s="582"/>
      <c r="B40" s="582"/>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Q40" s="223"/>
      <c r="AR40" s="223"/>
      <c r="AS40" s="223"/>
      <c r="AT40" s="223"/>
      <c r="AU40" s="223"/>
      <c r="AV40" s="223"/>
      <c r="AW40" s="223"/>
      <c r="AX40" s="223"/>
      <c r="AY40" s="223"/>
      <c r="AZ40" s="223"/>
      <c r="BA40" s="223"/>
      <c r="BB40" s="223"/>
      <c r="BC40" s="223"/>
      <c r="BD40" s="223"/>
      <c r="BE40" s="223"/>
      <c r="BF40" s="223"/>
    </row>
    <row r="41" spans="1:58" x14ac:dyDescent="0.2">
      <c r="A41" s="582"/>
      <c r="B41" s="582"/>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597"/>
      <c r="AP41" s="597"/>
      <c r="AQ41" s="223"/>
      <c r="AR41" s="223"/>
      <c r="AS41" s="223"/>
      <c r="AT41" s="223"/>
      <c r="AU41" s="223"/>
      <c r="AV41" s="223"/>
      <c r="AW41" s="223"/>
      <c r="AX41" s="223"/>
      <c r="AY41" s="223"/>
      <c r="AZ41" s="223"/>
      <c r="BA41" s="223"/>
      <c r="BB41" s="223"/>
      <c r="BC41" s="223"/>
      <c r="BD41" s="223"/>
      <c r="BE41" s="223"/>
      <c r="BF41" s="223"/>
    </row>
  </sheetData>
  <mergeCells count="43">
    <mergeCell ref="A1:O1"/>
    <mergeCell ref="Q1:R1"/>
    <mergeCell ref="A3:A5"/>
    <mergeCell ref="B3:B5"/>
    <mergeCell ref="C3:C5"/>
    <mergeCell ref="D3:D5"/>
    <mergeCell ref="E3:E5"/>
    <mergeCell ref="F3:F5"/>
    <mergeCell ref="G3:G5"/>
    <mergeCell ref="H3:H5"/>
    <mergeCell ref="Q3:Q5"/>
    <mergeCell ref="R3:R5"/>
    <mergeCell ref="U3:U5"/>
    <mergeCell ref="V3:V5"/>
    <mergeCell ref="W3:W5"/>
    <mergeCell ref="X3:X5"/>
    <mergeCell ref="Y3:Y5"/>
    <mergeCell ref="T3:T5"/>
    <mergeCell ref="I3:I5"/>
    <mergeCell ref="J3:J5"/>
    <mergeCell ref="K3:K5"/>
    <mergeCell ref="L3:L5"/>
    <mergeCell ref="M3:M5"/>
    <mergeCell ref="N3:N5"/>
    <mergeCell ref="O3:O5"/>
    <mergeCell ref="P3:P5"/>
    <mergeCell ref="S3:S5"/>
    <mergeCell ref="AM3:AM5"/>
    <mergeCell ref="A36:H36"/>
    <mergeCell ref="A38:B38"/>
    <mergeCell ref="AG3:AG5"/>
    <mergeCell ref="AH3:AH5"/>
    <mergeCell ref="AI3:AI5"/>
    <mergeCell ref="AJ3:AJ5"/>
    <mergeCell ref="AK3:AK5"/>
    <mergeCell ref="AL3:AL5"/>
    <mergeCell ref="AA3:AA5"/>
    <mergeCell ref="AB3:AB5"/>
    <mergeCell ref="AC3:AC5"/>
    <mergeCell ref="AD3:AD5"/>
    <mergeCell ref="AE3:AE5"/>
    <mergeCell ref="AF3:AF5"/>
    <mergeCell ref="Z3:Z5"/>
  </mergeCells>
  <conditionalFormatting sqref="AQ6:AQ34">
    <cfRule type="colorScale" priority="1">
      <colorScale>
        <cfvo type="min"/>
        <cfvo type="max"/>
        <color rgb="FFFF7128"/>
        <color rgb="FFFFEF9C"/>
      </colorScale>
    </cfRule>
  </conditionalFormatting>
  <hyperlinks>
    <hyperlink ref="Q1" location="Contents!A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sqref="A1:I1"/>
    </sheetView>
  </sheetViews>
  <sheetFormatPr defaultColWidth="9.140625" defaultRowHeight="12.75" x14ac:dyDescent="0.2"/>
  <cols>
    <col min="1" max="1" width="9.140625" style="244"/>
    <col min="2" max="2" width="20.140625" style="244" customWidth="1"/>
    <col min="3" max="3" width="19.5703125" style="279" customWidth="1"/>
    <col min="4" max="4" width="12.5703125" style="392" customWidth="1"/>
    <col min="5" max="5" width="11.5703125" style="244" customWidth="1"/>
    <col min="6" max="6" width="10.7109375" style="244" customWidth="1"/>
    <col min="7" max="7" width="12.28515625" style="244" customWidth="1"/>
    <col min="8" max="8" width="12.5703125" style="244" customWidth="1"/>
    <col min="9" max="9" width="9.140625" style="244"/>
    <col min="10" max="10" width="11.28515625" style="244" customWidth="1"/>
    <col min="11" max="16384" width="9.140625" style="244"/>
  </cols>
  <sheetData>
    <row r="1" spans="1:12" ht="18" customHeight="1" x14ac:dyDescent="0.25">
      <c r="A1" s="1494" t="s">
        <v>16996</v>
      </c>
      <c r="B1" s="1494"/>
      <c r="C1" s="1494"/>
      <c r="D1" s="1494"/>
      <c r="E1" s="1494"/>
      <c r="F1" s="1494"/>
      <c r="G1" s="1494"/>
      <c r="H1" s="1494"/>
      <c r="I1" s="1494"/>
      <c r="J1" s="619"/>
      <c r="K1" s="1492" t="s">
        <v>45</v>
      </c>
      <c r="L1" s="1492"/>
    </row>
    <row r="2" spans="1:12" ht="15" customHeight="1" x14ac:dyDescent="0.2">
      <c r="C2" s="609"/>
      <c r="D2" s="244"/>
    </row>
    <row r="3" spans="1:12" x14ac:dyDescent="0.2">
      <c r="A3" s="618"/>
      <c r="B3" s="617" t="s">
        <v>2832</v>
      </c>
      <c r="C3" s="616" t="s">
        <v>16995</v>
      </c>
      <c r="D3" s="615"/>
      <c r="J3" s="392"/>
      <c r="K3" s="611"/>
      <c r="L3" s="392"/>
    </row>
    <row r="4" spans="1:12" x14ac:dyDescent="0.2">
      <c r="A4" s="1495" t="s">
        <v>47</v>
      </c>
      <c r="B4" s="392" t="s">
        <v>2765</v>
      </c>
      <c r="C4" s="611">
        <v>79.37</v>
      </c>
      <c r="D4" s="610"/>
      <c r="J4" s="392"/>
      <c r="K4" s="611"/>
      <c r="L4" s="392"/>
    </row>
    <row r="5" spans="1:12" x14ac:dyDescent="0.2">
      <c r="A5" s="1496"/>
      <c r="B5" s="392" t="s">
        <v>2759</v>
      </c>
      <c r="C5" s="611">
        <v>78.510000000000005</v>
      </c>
      <c r="D5" s="610"/>
      <c r="J5" s="392"/>
      <c r="K5" s="611"/>
      <c r="L5" s="392"/>
    </row>
    <row r="6" spans="1:12" x14ac:dyDescent="0.2">
      <c r="A6" s="1496"/>
      <c r="B6" s="392" t="s">
        <v>2758</v>
      </c>
      <c r="C6" s="611">
        <v>77.13</v>
      </c>
      <c r="D6" s="610"/>
      <c r="J6" s="392"/>
      <c r="K6" s="611"/>
      <c r="L6" s="392"/>
    </row>
    <row r="7" spans="1:12" x14ac:dyDescent="0.2">
      <c r="A7" s="1496"/>
      <c r="B7" s="392" t="s">
        <v>2757</v>
      </c>
      <c r="C7" s="611">
        <v>78.739999999999995</v>
      </c>
      <c r="D7" s="610"/>
      <c r="J7" s="392"/>
      <c r="K7" s="611"/>
      <c r="L7" s="392"/>
    </row>
    <row r="8" spans="1:12" x14ac:dyDescent="0.2">
      <c r="A8" s="1497"/>
      <c r="B8" s="594" t="s">
        <v>2760</v>
      </c>
      <c r="C8" s="612">
        <v>79.67</v>
      </c>
      <c r="D8" s="610"/>
      <c r="E8" s="392"/>
      <c r="J8" s="392"/>
      <c r="K8" s="611"/>
      <c r="L8" s="392"/>
    </row>
    <row r="9" spans="1:12" ht="6.75" customHeight="1" x14ac:dyDescent="0.2">
      <c r="A9" s="1495" t="s">
        <v>48</v>
      </c>
      <c r="B9" s="614"/>
      <c r="C9" s="613"/>
      <c r="D9" s="610"/>
      <c r="E9" s="392"/>
      <c r="J9" s="392"/>
      <c r="K9" s="611"/>
      <c r="L9" s="392"/>
    </row>
    <row r="10" spans="1:12" x14ac:dyDescent="0.2">
      <c r="A10" s="1496"/>
      <c r="B10" s="392" t="s">
        <v>2765</v>
      </c>
      <c r="C10" s="611">
        <v>83.06</v>
      </c>
      <c r="D10" s="610"/>
      <c r="E10" s="392"/>
      <c r="J10" s="392"/>
      <c r="K10" s="611"/>
      <c r="L10" s="392"/>
    </row>
    <row r="11" spans="1:12" x14ac:dyDescent="0.2">
      <c r="A11" s="1496"/>
      <c r="B11" s="392" t="s">
        <v>2759</v>
      </c>
      <c r="C11" s="611">
        <v>82.33</v>
      </c>
      <c r="D11" s="610"/>
      <c r="E11" s="392"/>
      <c r="J11" s="392"/>
      <c r="K11" s="611"/>
      <c r="L11" s="392"/>
    </row>
    <row r="12" spans="1:12" x14ac:dyDescent="0.2">
      <c r="A12" s="1496"/>
      <c r="B12" s="392" t="s">
        <v>2758</v>
      </c>
      <c r="C12" s="611">
        <v>81.13</v>
      </c>
      <c r="D12" s="610"/>
      <c r="E12" s="392"/>
      <c r="J12" s="392"/>
      <c r="K12" s="611"/>
      <c r="L12" s="392"/>
    </row>
    <row r="13" spans="1:12" x14ac:dyDescent="0.2">
      <c r="A13" s="1496"/>
      <c r="B13" s="392" t="s">
        <v>2757</v>
      </c>
      <c r="C13" s="611">
        <v>82.55</v>
      </c>
      <c r="D13" s="610"/>
      <c r="E13" s="392"/>
      <c r="J13" s="392"/>
      <c r="K13" s="611"/>
      <c r="L13" s="392"/>
    </row>
    <row r="14" spans="1:12" x14ac:dyDescent="0.2">
      <c r="A14" s="1497"/>
      <c r="B14" s="594" t="s">
        <v>2760</v>
      </c>
      <c r="C14" s="612">
        <v>83.33</v>
      </c>
      <c r="D14" s="610"/>
      <c r="E14" s="392"/>
      <c r="J14" s="392"/>
      <c r="K14" s="392"/>
      <c r="L14" s="392"/>
    </row>
    <row r="15" spans="1:12" x14ac:dyDescent="0.2">
      <c r="B15" s="392"/>
      <c r="C15" s="611"/>
      <c r="D15" s="610"/>
      <c r="E15" s="392"/>
    </row>
    <row r="16" spans="1:12" x14ac:dyDescent="0.2">
      <c r="A16" s="1493" t="s">
        <v>16994</v>
      </c>
      <c r="B16" s="1493"/>
      <c r="C16" s="1493"/>
      <c r="D16" s="244"/>
    </row>
    <row r="17" spans="1:4" x14ac:dyDescent="0.2">
      <c r="A17" s="589"/>
      <c r="B17" s="589"/>
      <c r="C17" s="589"/>
      <c r="D17" s="244"/>
    </row>
    <row r="18" spans="1:4" x14ac:dyDescent="0.2">
      <c r="A18" s="1493" t="s">
        <v>0</v>
      </c>
      <c r="B18" s="1493"/>
      <c r="C18" s="609"/>
      <c r="D18" s="244"/>
    </row>
    <row r="19" spans="1:4" x14ac:dyDescent="0.2">
      <c r="C19" s="609"/>
      <c r="D19" s="244"/>
    </row>
    <row r="22" spans="1:4" x14ac:dyDescent="0.2">
      <c r="B22" s="264"/>
      <c r="C22" s="608"/>
    </row>
    <row r="23" spans="1:4" x14ac:dyDescent="0.2">
      <c r="B23" s="264"/>
      <c r="C23" s="608"/>
    </row>
    <row r="24" spans="1:4" x14ac:dyDescent="0.2">
      <c r="B24" s="264"/>
      <c r="C24" s="608"/>
    </row>
    <row r="25" spans="1:4" x14ac:dyDescent="0.2">
      <c r="B25" s="264"/>
      <c r="C25" s="608"/>
    </row>
    <row r="26" spans="1:4" x14ac:dyDescent="0.2">
      <c r="B26" s="264"/>
      <c r="C26" s="608"/>
    </row>
    <row r="27" spans="1:4" x14ac:dyDescent="0.2">
      <c r="B27" s="264"/>
      <c r="C27" s="278"/>
    </row>
    <row r="28" spans="1:4" x14ac:dyDescent="0.2">
      <c r="B28" s="264"/>
      <c r="C28" s="608"/>
    </row>
    <row r="29" spans="1:4" x14ac:dyDescent="0.2">
      <c r="B29" s="264"/>
      <c r="C29" s="608"/>
    </row>
    <row r="30" spans="1:4" x14ac:dyDescent="0.2">
      <c r="B30" s="264"/>
      <c r="C30" s="608"/>
    </row>
    <row r="31" spans="1:4" x14ac:dyDescent="0.2">
      <c r="B31" s="264"/>
      <c r="C31" s="608"/>
    </row>
    <row r="32" spans="1:4" x14ac:dyDescent="0.2">
      <c r="B32" s="264"/>
      <c r="C32" s="608"/>
    </row>
  </sheetData>
  <mergeCells count="6">
    <mergeCell ref="A16:C16"/>
    <mergeCell ref="A18:B18"/>
    <mergeCell ref="A4:A8"/>
    <mergeCell ref="A9:A14"/>
    <mergeCell ref="K1:L1"/>
    <mergeCell ref="A1:I1"/>
  </mergeCells>
  <hyperlinks>
    <hyperlink ref="K1" location="Contents!A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workbookViewId="0">
      <selection sqref="A1:L1"/>
    </sheetView>
  </sheetViews>
  <sheetFormatPr defaultColWidth="9.140625" defaultRowHeight="12.75" x14ac:dyDescent="0.2"/>
  <cols>
    <col min="1" max="1" width="23.7109375" style="223" customWidth="1"/>
    <col min="2" max="2" width="12.140625" style="223" customWidth="1"/>
    <col min="3" max="3" width="13.140625" style="223" customWidth="1"/>
    <col min="4" max="5" width="11.140625" style="223" customWidth="1"/>
    <col min="6" max="6" width="9.140625" style="223"/>
    <col min="7" max="7" width="13.140625" style="223" customWidth="1"/>
    <col min="8" max="9" width="11.140625" style="223" customWidth="1"/>
    <col min="10" max="16384" width="9.140625" style="223"/>
  </cols>
  <sheetData>
    <row r="1" spans="1:16" ht="18" customHeight="1" x14ac:dyDescent="0.25">
      <c r="A1" s="1525" t="s">
        <v>17003</v>
      </c>
      <c r="B1" s="1525"/>
      <c r="C1" s="1525"/>
      <c r="D1" s="1525"/>
      <c r="E1" s="1525"/>
      <c r="F1" s="1525"/>
      <c r="G1" s="1525"/>
      <c r="H1" s="1525"/>
      <c r="I1" s="1525"/>
      <c r="J1" s="1525"/>
      <c r="K1" s="1525"/>
      <c r="L1" s="1525"/>
      <c r="M1" s="627"/>
      <c r="N1" s="1492" t="s">
        <v>45</v>
      </c>
      <c r="O1" s="1492"/>
      <c r="P1" s="627"/>
    </row>
    <row r="2" spans="1:16" ht="15" customHeight="1" x14ac:dyDescent="0.2"/>
    <row r="3" spans="1:16" ht="12.75" customHeight="1" x14ac:dyDescent="0.2">
      <c r="A3" s="1508" t="s">
        <v>17002</v>
      </c>
      <c r="B3" s="1511" t="s">
        <v>17001</v>
      </c>
      <c r="C3" s="1514" t="s">
        <v>48</v>
      </c>
      <c r="D3" s="1515"/>
      <c r="E3" s="1515"/>
      <c r="F3" s="1516"/>
      <c r="G3" s="1514" t="s">
        <v>47</v>
      </c>
      <c r="H3" s="1515"/>
      <c r="I3" s="1515"/>
      <c r="J3" s="1515"/>
    </row>
    <row r="4" spans="1:16" ht="12.75" customHeight="1" x14ac:dyDescent="0.2">
      <c r="A4" s="1509"/>
      <c r="B4" s="1512"/>
      <c r="C4" s="1517" t="s">
        <v>17000</v>
      </c>
      <c r="D4" s="1519" t="s">
        <v>136</v>
      </c>
      <c r="E4" s="1519" t="s">
        <v>135</v>
      </c>
      <c r="F4" s="1521" t="s">
        <v>16999</v>
      </c>
      <c r="G4" s="1517" t="s">
        <v>17000</v>
      </c>
      <c r="H4" s="1519" t="s">
        <v>136</v>
      </c>
      <c r="I4" s="1519" t="s">
        <v>135</v>
      </c>
      <c r="J4" s="1523" t="s">
        <v>16999</v>
      </c>
    </row>
    <row r="5" spans="1:16" ht="12.75" customHeight="1" x14ac:dyDescent="0.2">
      <c r="A5" s="1509"/>
      <c r="B5" s="1512"/>
      <c r="C5" s="1517"/>
      <c r="D5" s="1519"/>
      <c r="E5" s="1519"/>
      <c r="F5" s="1521"/>
      <c r="G5" s="1517"/>
      <c r="H5" s="1519"/>
      <c r="I5" s="1519"/>
      <c r="J5" s="1523"/>
    </row>
    <row r="6" spans="1:16" x14ac:dyDescent="0.2">
      <c r="A6" s="1510"/>
      <c r="B6" s="1513"/>
      <c r="C6" s="1518"/>
      <c r="D6" s="1520"/>
      <c r="E6" s="1520"/>
      <c r="F6" s="1522"/>
      <c r="G6" s="1518"/>
      <c r="H6" s="1520"/>
      <c r="I6" s="1520"/>
      <c r="J6" s="1524"/>
    </row>
    <row r="7" spans="1:16" x14ac:dyDescent="0.2">
      <c r="A7" s="223" t="s">
        <v>104</v>
      </c>
      <c r="B7" s="223" t="s">
        <v>2821</v>
      </c>
      <c r="C7" s="625">
        <v>78.5</v>
      </c>
      <c r="D7" s="624">
        <v>78.22</v>
      </c>
      <c r="E7" s="624">
        <v>78.78</v>
      </c>
      <c r="F7" s="626">
        <f t="shared" ref="F7:F39" si="0">C7-D7</f>
        <v>0.28000000000000114</v>
      </c>
      <c r="G7" s="625">
        <v>73.599999999999994</v>
      </c>
      <c r="H7" s="624">
        <v>73.31</v>
      </c>
      <c r="I7" s="624">
        <v>73.89</v>
      </c>
      <c r="J7" s="624">
        <f t="shared" ref="J7:J39" si="1">G7-H7</f>
        <v>0.28999999999999204</v>
      </c>
    </row>
    <row r="8" spans="1:16" x14ac:dyDescent="0.2">
      <c r="A8" s="223" t="s">
        <v>105</v>
      </c>
      <c r="B8" s="223" t="s">
        <v>2792</v>
      </c>
      <c r="C8" s="625">
        <v>79.010000000000005</v>
      </c>
      <c r="D8" s="624">
        <v>78.23</v>
      </c>
      <c r="E8" s="624">
        <v>79.78</v>
      </c>
      <c r="F8" s="626">
        <f t="shared" si="0"/>
        <v>0.78000000000000114</v>
      </c>
      <c r="G8" s="625">
        <v>74.87</v>
      </c>
      <c r="H8" s="624">
        <v>74.09</v>
      </c>
      <c r="I8" s="624">
        <v>75.650000000000006</v>
      </c>
      <c r="J8" s="624">
        <f t="shared" si="1"/>
        <v>0.78000000000000114</v>
      </c>
    </row>
    <row r="9" spans="1:16" x14ac:dyDescent="0.2">
      <c r="A9" s="223" t="s">
        <v>102</v>
      </c>
      <c r="B9" s="223" t="s">
        <v>2795</v>
      </c>
      <c r="C9" s="625">
        <v>79.209999999999994</v>
      </c>
      <c r="D9" s="624">
        <v>78.52</v>
      </c>
      <c r="E9" s="624">
        <v>79.89</v>
      </c>
      <c r="F9" s="626">
        <f t="shared" si="0"/>
        <v>0.68999999999999773</v>
      </c>
      <c r="G9" s="625">
        <v>75.06</v>
      </c>
      <c r="H9" s="624">
        <v>74.31</v>
      </c>
      <c r="I9" s="624">
        <v>75.819999999999993</v>
      </c>
      <c r="J9" s="624">
        <f t="shared" si="1"/>
        <v>0.75</v>
      </c>
    </row>
    <row r="10" spans="1:16" x14ac:dyDescent="0.2">
      <c r="A10" s="223" t="s">
        <v>106</v>
      </c>
      <c r="B10" s="223" t="s">
        <v>2808</v>
      </c>
      <c r="C10" s="625">
        <v>79.48</v>
      </c>
      <c r="D10" s="624">
        <v>78.89</v>
      </c>
      <c r="E10" s="624">
        <v>80.08</v>
      </c>
      <c r="F10" s="626">
        <f t="shared" si="0"/>
        <v>0.59000000000000341</v>
      </c>
      <c r="G10" s="625">
        <v>73.92</v>
      </c>
      <c r="H10" s="624">
        <v>73.27</v>
      </c>
      <c r="I10" s="624">
        <v>74.569999999999993</v>
      </c>
      <c r="J10" s="624">
        <f t="shared" si="1"/>
        <v>0.65000000000000568</v>
      </c>
    </row>
    <row r="11" spans="1:16" x14ac:dyDescent="0.2">
      <c r="A11" s="223" t="s">
        <v>112</v>
      </c>
      <c r="B11" s="223" t="s">
        <v>2805</v>
      </c>
      <c r="C11" s="625">
        <v>79.599999999999994</v>
      </c>
      <c r="D11" s="624">
        <v>79.260000000000005</v>
      </c>
      <c r="E11" s="624">
        <v>79.94</v>
      </c>
      <c r="F11" s="626">
        <f t="shared" si="0"/>
        <v>0.3399999999999892</v>
      </c>
      <c r="G11" s="625">
        <v>75.2</v>
      </c>
      <c r="H11" s="624">
        <v>74.8</v>
      </c>
      <c r="I11" s="624">
        <v>75.59</v>
      </c>
      <c r="J11" s="624">
        <f t="shared" si="1"/>
        <v>0.40000000000000568</v>
      </c>
    </row>
    <row r="12" spans="1:16" x14ac:dyDescent="0.2">
      <c r="A12" s="223" t="s">
        <v>120</v>
      </c>
      <c r="B12" s="223" t="s">
        <v>2798</v>
      </c>
      <c r="C12" s="625">
        <v>79.81</v>
      </c>
      <c r="D12" s="624">
        <v>79.23</v>
      </c>
      <c r="E12" s="624">
        <v>80.39</v>
      </c>
      <c r="F12" s="626">
        <f t="shared" si="0"/>
        <v>0.57999999999999829</v>
      </c>
      <c r="G12" s="625">
        <v>75.88</v>
      </c>
      <c r="H12" s="624">
        <v>75.239999999999995</v>
      </c>
      <c r="I12" s="624">
        <v>76.52</v>
      </c>
      <c r="J12" s="624">
        <f t="shared" si="1"/>
        <v>0.64000000000000057</v>
      </c>
    </row>
    <row r="13" spans="1:16" x14ac:dyDescent="0.2">
      <c r="A13" s="223" t="s">
        <v>117</v>
      </c>
      <c r="B13" s="223" t="s">
        <v>2796</v>
      </c>
      <c r="C13" s="625">
        <v>79.98</v>
      </c>
      <c r="D13" s="624">
        <v>79.400000000000006</v>
      </c>
      <c r="E13" s="624">
        <v>80.569999999999993</v>
      </c>
      <c r="F13" s="626">
        <f t="shared" si="0"/>
        <v>0.57999999999999829</v>
      </c>
      <c r="G13" s="625">
        <v>76.069999999999993</v>
      </c>
      <c r="H13" s="624">
        <v>75.430000000000007</v>
      </c>
      <c r="I13" s="624">
        <v>76.709999999999994</v>
      </c>
      <c r="J13" s="624">
        <f t="shared" si="1"/>
        <v>0.63999999999998636</v>
      </c>
    </row>
    <row r="14" spans="1:16" x14ac:dyDescent="0.2">
      <c r="A14" s="223" t="s">
        <v>113</v>
      </c>
      <c r="B14" s="223" t="s">
        <v>2813</v>
      </c>
      <c r="C14" s="625">
        <v>80.459999999999994</v>
      </c>
      <c r="D14" s="624">
        <v>79.959999999999994</v>
      </c>
      <c r="E14" s="624">
        <v>80.97</v>
      </c>
      <c r="F14" s="626">
        <f t="shared" si="0"/>
        <v>0.5</v>
      </c>
      <c r="G14" s="625">
        <v>77.33</v>
      </c>
      <c r="H14" s="624">
        <v>76.790000000000006</v>
      </c>
      <c r="I14" s="624">
        <v>77.87</v>
      </c>
      <c r="J14" s="624">
        <f t="shared" si="1"/>
        <v>0.53999999999999204</v>
      </c>
    </row>
    <row r="15" spans="1:16" x14ac:dyDescent="0.2">
      <c r="A15" s="223" t="s">
        <v>110</v>
      </c>
      <c r="B15" s="223" t="s">
        <v>2802</v>
      </c>
      <c r="C15" s="625">
        <v>80.7</v>
      </c>
      <c r="D15" s="624">
        <v>79.849999999999994</v>
      </c>
      <c r="E15" s="624">
        <v>81.540000000000006</v>
      </c>
      <c r="F15" s="626">
        <f t="shared" si="0"/>
        <v>0.85000000000000853</v>
      </c>
      <c r="G15" s="625">
        <v>76.599999999999994</v>
      </c>
      <c r="H15" s="624">
        <v>75.55</v>
      </c>
      <c r="I15" s="624">
        <v>77.64</v>
      </c>
      <c r="J15" s="624">
        <f t="shared" si="1"/>
        <v>1.0499999999999972</v>
      </c>
    </row>
    <row r="16" spans="1:16" x14ac:dyDescent="0.2">
      <c r="A16" s="223" t="s">
        <v>107</v>
      </c>
      <c r="B16" s="223" t="s">
        <v>2811</v>
      </c>
      <c r="C16" s="625">
        <v>80.7</v>
      </c>
      <c r="D16" s="624">
        <v>80.239999999999995</v>
      </c>
      <c r="E16" s="624">
        <v>81.16</v>
      </c>
      <c r="F16" s="626">
        <f t="shared" si="0"/>
        <v>0.46000000000000796</v>
      </c>
      <c r="G16" s="625">
        <v>75.88</v>
      </c>
      <c r="H16" s="624">
        <v>75.33</v>
      </c>
      <c r="I16" s="624">
        <v>76.44</v>
      </c>
      <c r="J16" s="624">
        <f t="shared" si="1"/>
        <v>0.54999999999999716</v>
      </c>
    </row>
    <row r="17" spans="1:11" x14ac:dyDescent="0.2">
      <c r="A17" s="223" t="s">
        <v>118</v>
      </c>
      <c r="B17" s="223" t="s">
        <v>2817</v>
      </c>
      <c r="C17" s="625">
        <v>80.97</v>
      </c>
      <c r="D17" s="624">
        <v>80.5</v>
      </c>
      <c r="E17" s="624">
        <v>81.45</v>
      </c>
      <c r="F17" s="626">
        <f t="shared" si="0"/>
        <v>0.46999999999999886</v>
      </c>
      <c r="G17" s="625">
        <v>77.87</v>
      </c>
      <c r="H17" s="624">
        <v>77.349999999999994</v>
      </c>
      <c r="I17" s="624">
        <v>78.400000000000006</v>
      </c>
      <c r="J17" s="624">
        <f t="shared" si="1"/>
        <v>0.52000000000001023</v>
      </c>
    </row>
    <row r="18" spans="1:11" x14ac:dyDescent="0.2">
      <c r="A18" s="223" t="s">
        <v>108</v>
      </c>
      <c r="B18" s="223" t="s">
        <v>2806</v>
      </c>
      <c r="C18" s="625">
        <v>81.06</v>
      </c>
      <c r="D18" s="624">
        <v>80.72</v>
      </c>
      <c r="E18" s="624">
        <v>81.39</v>
      </c>
      <c r="F18" s="626">
        <f t="shared" si="0"/>
        <v>0.34000000000000341</v>
      </c>
      <c r="G18" s="625">
        <v>76.92</v>
      </c>
      <c r="H18" s="624">
        <v>76.53</v>
      </c>
      <c r="I18" s="624">
        <v>77.31</v>
      </c>
      <c r="J18" s="624">
        <f t="shared" si="1"/>
        <v>0.39000000000000057</v>
      </c>
    </row>
    <row r="19" spans="1:11" x14ac:dyDescent="0.2">
      <c r="A19" s="223" t="s">
        <v>16998</v>
      </c>
      <c r="B19" s="223" t="s">
        <v>2829</v>
      </c>
      <c r="C19" s="625">
        <v>81.14</v>
      </c>
      <c r="D19" s="624">
        <v>81.05</v>
      </c>
      <c r="E19" s="624">
        <v>81.23</v>
      </c>
      <c r="F19" s="626">
        <f t="shared" si="0"/>
        <v>9.0000000000003411E-2</v>
      </c>
      <c r="G19" s="625">
        <v>77.16</v>
      </c>
      <c r="H19" s="624">
        <v>77.06</v>
      </c>
      <c r="I19" s="624">
        <v>77.25</v>
      </c>
      <c r="J19" s="624">
        <f t="shared" si="1"/>
        <v>9.9999999999994316E-2</v>
      </c>
    </row>
    <row r="20" spans="1:11" x14ac:dyDescent="0.2">
      <c r="A20" s="223" t="s">
        <v>125</v>
      </c>
      <c r="B20" s="223" t="s">
        <v>2810</v>
      </c>
      <c r="C20" s="625">
        <v>81.150000000000006</v>
      </c>
      <c r="D20" s="624">
        <v>80.8</v>
      </c>
      <c r="E20" s="624">
        <v>81.489999999999995</v>
      </c>
      <c r="F20" s="626">
        <f t="shared" si="0"/>
        <v>0.35000000000000853</v>
      </c>
      <c r="G20" s="625">
        <v>77.3</v>
      </c>
      <c r="H20" s="624">
        <v>76.930000000000007</v>
      </c>
      <c r="I20" s="624">
        <v>77.67</v>
      </c>
      <c r="J20" s="624">
        <f t="shared" si="1"/>
        <v>0.36999999999999034</v>
      </c>
    </row>
    <row r="21" spans="1:11" x14ac:dyDescent="0.2">
      <c r="A21" s="223" t="s">
        <v>119</v>
      </c>
      <c r="B21" s="223" t="s">
        <v>2816</v>
      </c>
      <c r="C21" s="625">
        <v>81.400000000000006</v>
      </c>
      <c r="D21" s="624">
        <v>80.97</v>
      </c>
      <c r="E21" s="624">
        <v>81.84</v>
      </c>
      <c r="F21" s="626">
        <f t="shared" si="0"/>
        <v>0.43000000000000682</v>
      </c>
      <c r="G21" s="625">
        <v>77.069999999999993</v>
      </c>
      <c r="H21" s="624">
        <v>76.62</v>
      </c>
      <c r="I21" s="624">
        <v>77.52</v>
      </c>
      <c r="J21" s="624">
        <f t="shared" si="1"/>
        <v>0.44999999999998863</v>
      </c>
    </row>
    <row r="22" spans="1:11" x14ac:dyDescent="0.2">
      <c r="A22" s="223" t="s">
        <v>128</v>
      </c>
      <c r="B22" s="223" t="s">
        <v>2797</v>
      </c>
      <c r="C22" s="625">
        <v>81.44</v>
      </c>
      <c r="D22" s="624">
        <v>80.92</v>
      </c>
      <c r="E22" s="624">
        <v>81.95</v>
      </c>
      <c r="F22" s="626">
        <f t="shared" si="0"/>
        <v>0.51999999999999602</v>
      </c>
      <c r="G22" s="625">
        <v>78.19</v>
      </c>
      <c r="H22" s="624">
        <v>77.59</v>
      </c>
      <c r="I22" s="624">
        <v>78.8</v>
      </c>
      <c r="J22" s="624">
        <f t="shared" si="1"/>
        <v>0.59999999999999432</v>
      </c>
    </row>
    <row r="23" spans="1:11" x14ac:dyDescent="0.2">
      <c r="A23" s="223" t="s">
        <v>129</v>
      </c>
      <c r="B23" s="223" t="s">
        <v>2807</v>
      </c>
      <c r="C23" s="625">
        <v>81.47</v>
      </c>
      <c r="D23" s="624">
        <v>80.77</v>
      </c>
      <c r="E23" s="624">
        <v>82.16</v>
      </c>
      <c r="F23" s="626">
        <f t="shared" si="0"/>
        <v>0.70000000000000284</v>
      </c>
      <c r="G23" s="625">
        <v>79.14</v>
      </c>
      <c r="H23" s="624">
        <v>78.430000000000007</v>
      </c>
      <c r="I23" s="624">
        <v>79.84</v>
      </c>
      <c r="J23" s="624">
        <f t="shared" si="1"/>
        <v>0.70999999999999375</v>
      </c>
    </row>
    <row r="24" spans="1:11" x14ac:dyDescent="0.2">
      <c r="A24" s="223" t="s">
        <v>103</v>
      </c>
      <c r="B24" s="223" t="s">
        <v>2823</v>
      </c>
      <c r="C24" s="625">
        <v>81.5</v>
      </c>
      <c r="D24" s="624">
        <v>80.88</v>
      </c>
      <c r="E24" s="624">
        <v>82.13</v>
      </c>
      <c r="F24" s="626">
        <f t="shared" si="0"/>
        <v>0.62000000000000455</v>
      </c>
      <c r="G24" s="625">
        <v>77.709999999999994</v>
      </c>
      <c r="H24" s="624">
        <v>76.98</v>
      </c>
      <c r="I24" s="624">
        <v>78.430000000000007</v>
      </c>
      <c r="J24" s="624">
        <f t="shared" si="1"/>
        <v>0.72999999999998977</v>
      </c>
    </row>
    <row r="25" spans="1:11" x14ac:dyDescent="0.2">
      <c r="A25" s="223" t="s">
        <v>115</v>
      </c>
      <c r="B25" s="223" t="s">
        <v>2800</v>
      </c>
      <c r="C25" s="625">
        <v>81.64</v>
      </c>
      <c r="D25" s="624">
        <v>81.040000000000006</v>
      </c>
      <c r="E25" s="624">
        <v>82.24</v>
      </c>
      <c r="F25" s="626">
        <f t="shared" si="0"/>
        <v>0.59999999999999432</v>
      </c>
      <c r="G25" s="625">
        <v>77.28</v>
      </c>
      <c r="H25" s="624">
        <v>76.56</v>
      </c>
      <c r="I25" s="624">
        <v>77.989999999999995</v>
      </c>
      <c r="J25" s="624">
        <f t="shared" si="1"/>
        <v>0.71999999999999886</v>
      </c>
    </row>
    <row r="26" spans="1:11" x14ac:dyDescent="0.2">
      <c r="A26" s="223" t="s">
        <v>122</v>
      </c>
      <c r="B26" s="223" t="s">
        <v>2793</v>
      </c>
      <c r="C26" s="625">
        <v>81.69</v>
      </c>
      <c r="D26" s="624">
        <v>80.98</v>
      </c>
      <c r="E26" s="624">
        <v>82.39</v>
      </c>
      <c r="F26" s="626">
        <f t="shared" si="0"/>
        <v>0.70999999999999375</v>
      </c>
      <c r="G26" s="625">
        <v>78.34</v>
      </c>
      <c r="H26" s="624">
        <v>77.61</v>
      </c>
      <c r="I26" s="624">
        <v>79.06</v>
      </c>
      <c r="J26" s="624">
        <f t="shared" si="1"/>
        <v>0.73000000000000398</v>
      </c>
    </row>
    <row r="27" spans="1:11" x14ac:dyDescent="0.2">
      <c r="A27" s="223" t="s">
        <v>130</v>
      </c>
      <c r="B27" s="223" t="s">
        <v>2809</v>
      </c>
      <c r="C27" s="625">
        <v>81.91</v>
      </c>
      <c r="D27" s="624">
        <v>81.48</v>
      </c>
      <c r="E27" s="624">
        <v>82.34</v>
      </c>
      <c r="F27" s="626">
        <f t="shared" si="0"/>
        <v>0.42999999999999261</v>
      </c>
      <c r="G27" s="625">
        <v>77.8</v>
      </c>
      <c r="H27" s="624">
        <v>77.31</v>
      </c>
      <c r="I27" s="624">
        <v>78.3</v>
      </c>
      <c r="J27" s="624">
        <f t="shared" si="1"/>
        <v>0.48999999999999488</v>
      </c>
    </row>
    <row r="28" spans="1:11" x14ac:dyDescent="0.2">
      <c r="A28" s="223" t="s">
        <v>123</v>
      </c>
      <c r="B28" s="223" t="s">
        <v>2804</v>
      </c>
      <c r="C28" s="625">
        <v>81.93</v>
      </c>
      <c r="D28" s="624">
        <v>81.319999999999993</v>
      </c>
      <c r="E28" s="624">
        <v>82.54</v>
      </c>
      <c r="F28" s="626">
        <f t="shared" si="0"/>
        <v>0.61000000000001364</v>
      </c>
      <c r="G28" s="625">
        <v>79.150000000000006</v>
      </c>
      <c r="H28" s="624">
        <v>78.489999999999995</v>
      </c>
      <c r="I28" s="624">
        <v>79.81</v>
      </c>
      <c r="J28" s="624">
        <f t="shared" si="1"/>
        <v>0.6600000000000108</v>
      </c>
    </row>
    <row r="29" spans="1:11" x14ac:dyDescent="0.2">
      <c r="A29" s="223" t="s">
        <v>124</v>
      </c>
      <c r="B29" s="223" t="s">
        <v>2803</v>
      </c>
      <c r="C29" s="625">
        <v>82.26</v>
      </c>
      <c r="D29" s="624">
        <v>81.66</v>
      </c>
      <c r="E29" s="624">
        <v>82.86</v>
      </c>
      <c r="F29" s="626">
        <f t="shared" si="0"/>
        <v>0.60000000000000853</v>
      </c>
      <c r="G29" s="625">
        <v>78.33</v>
      </c>
      <c r="H29" s="624">
        <v>77.69</v>
      </c>
      <c r="I29" s="624">
        <v>78.98</v>
      </c>
      <c r="J29" s="624">
        <f t="shared" si="1"/>
        <v>0.64000000000000057</v>
      </c>
    </row>
    <row r="30" spans="1:11" x14ac:dyDescent="0.2">
      <c r="A30" s="223" t="s">
        <v>133</v>
      </c>
      <c r="B30" s="223" t="s">
        <v>2820</v>
      </c>
      <c r="C30" s="625">
        <v>82.26</v>
      </c>
      <c r="D30" s="624">
        <v>80.84</v>
      </c>
      <c r="E30" s="624">
        <v>83.68</v>
      </c>
      <c r="F30" s="626">
        <f t="shared" si="0"/>
        <v>1.4200000000000017</v>
      </c>
      <c r="G30" s="625">
        <v>79.040000000000006</v>
      </c>
      <c r="H30" s="624">
        <v>77.569999999999993</v>
      </c>
      <c r="I30" s="624">
        <v>80.510000000000005</v>
      </c>
      <c r="J30" s="624">
        <f t="shared" si="1"/>
        <v>1.4700000000000131</v>
      </c>
      <c r="K30" s="583"/>
    </row>
    <row r="31" spans="1:11" x14ac:dyDescent="0.2">
      <c r="A31" s="223" t="s">
        <v>111</v>
      </c>
      <c r="B31" s="223" t="s">
        <v>2824</v>
      </c>
      <c r="C31" s="625">
        <v>82.5</v>
      </c>
      <c r="D31" s="624">
        <v>82.21</v>
      </c>
      <c r="E31" s="624">
        <v>82.8</v>
      </c>
      <c r="F31" s="626">
        <f t="shared" si="0"/>
        <v>0.29000000000000625</v>
      </c>
      <c r="G31" s="625">
        <v>78.38</v>
      </c>
      <c r="H31" s="624">
        <v>78.06</v>
      </c>
      <c r="I31" s="624">
        <v>78.709999999999994</v>
      </c>
      <c r="J31" s="624">
        <f t="shared" si="1"/>
        <v>0.31999999999999318</v>
      </c>
    </row>
    <row r="32" spans="1:11" x14ac:dyDescent="0.2">
      <c r="A32" s="223" t="s">
        <v>126</v>
      </c>
      <c r="B32" s="223" t="s">
        <v>2815</v>
      </c>
      <c r="C32" s="625">
        <v>82.52</v>
      </c>
      <c r="D32" s="624">
        <v>82.13</v>
      </c>
      <c r="E32" s="624">
        <v>82.91</v>
      </c>
      <c r="F32" s="626">
        <f t="shared" si="0"/>
        <v>0.39000000000000057</v>
      </c>
      <c r="G32" s="625">
        <v>79.290000000000006</v>
      </c>
      <c r="H32" s="624">
        <v>78.900000000000006</v>
      </c>
      <c r="I32" s="624">
        <v>79.680000000000007</v>
      </c>
      <c r="J32" s="624">
        <f t="shared" si="1"/>
        <v>0.39000000000000057</v>
      </c>
    </row>
    <row r="33" spans="1:12" x14ac:dyDescent="0.2">
      <c r="A33" s="223" t="s">
        <v>121</v>
      </c>
      <c r="B33" s="223" t="s">
        <v>2818</v>
      </c>
      <c r="C33" s="625">
        <v>82.56</v>
      </c>
      <c r="D33" s="624">
        <v>81.86</v>
      </c>
      <c r="E33" s="624">
        <v>83.26</v>
      </c>
      <c r="F33" s="626">
        <f t="shared" si="0"/>
        <v>0.70000000000000284</v>
      </c>
      <c r="G33" s="625">
        <v>78.3</v>
      </c>
      <c r="H33" s="624">
        <v>77.569999999999993</v>
      </c>
      <c r="I33" s="624">
        <v>79.03</v>
      </c>
      <c r="J33" s="624">
        <f t="shared" si="1"/>
        <v>0.73000000000000398</v>
      </c>
    </row>
    <row r="34" spans="1:12" x14ac:dyDescent="0.2">
      <c r="A34" s="223" t="s">
        <v>116</v>
      </c>
      <c r="B34" s="223" t="s">
        <v>2822</v>
      </c>
      <c r="C34" s="625">
        <v>82.72</v>
      </c>
      <c r="D34" s="624">
        <v>82.15</v>
      </c>
      <c r="E34" s="624">
        <v>83.29</v>
      </c>
      <c r="F34" s="626">
        <f t="shared" si="0"/>
        <v>0.56999999999999318</v>
      </c>
      <c r="G34" s="625">
        <v>79.09</v>
      </c>
      <c r="H34" s="624">
        <v>78.42</v>
      </c>
      <c r="I34" s="624">
        <v>79.760000000000005</v>
      </c>
      <c r="J34" s="624">
        <f t="shared" si="1"/>
        <v>0.67000000000000171</v>
      </c>
    </row>
    <row r="35" spans="1:12" x14ac:dyDescent="0.2">
      <c r="A35" s="223" t="s">
        <v>132</v>
      </c>
      <c r="B35" s="223" t="s">
        <v>2801</v>
      </c>
      <c r="C35" s="625">
        <v>83.21</v>
      </c>
      <c r="D35" s="624">
        <v>81.94</v>
      </c>
      <c r="E35" s="624">
        <v>84.49</v>
      </c>
      <c r="F35" s="626">
        <f t="shared" si="0"/>
        <v>1.269999999999996</v>
      </c>
      <c r="G35" s="625">
        <v>80.16</v>
      </c>
      <c r="H35" s="624">
        <v>78.760000000000005</v>
      </c>
      <c r="I35" s="624">
        <v>81.56</v>
      </c>
      <c r="J35" s="624">
        <f t="shared" si="1"/>
        <v>1.3999999999999915</v>
      </c>
    </row>
    <row r="36" spans="1:12" x14ac:dyDescent="0.2">
      <c r="A36" s="223" t="s">
        <v>127</v>
      </c>
      <c r="B36" s="223" t="s">
        <v>16710</v>
      </c>
      <c r="C36" s="625">
        <v>83.26</v>
      </c>
      <c r="D36" s="624">
        <v>82.77</v>
      </c>
      <c r="E36" s="624">
        <v>83.75</v>
      </c>
      <c r="F36" s="626">
        <f t="shared" si="0"/>
        <v>0.49000000000000909</v>
      </c>
      <c r="G36" s="625">
        <v>79.05</v>
      </c>
      <c r="H36" s="624">
        <v>78.45</v>
      </c>
      <c r="I36" s="624">
        <v>79.66</v>
      </c>
      <c r="J36" s="624">
        <f t="shared" si="1"/>
        <v>0.59999999999999432</v>
      </c>
    </row>
    <row r="37" spans="1:12" x14ac:dyDescent="0.2">
      <c r="A37" s="223" t="s">
        <v>134</v>
      </c>
      <c r="B37" s="223" t="s">
        <v>2794</v>
      </c>
      <c r="C37" s="625">
        <v>83.39</v>
      </c>
      <c r="D37" s="624">
        <v>82.36</v>
      </c>
      <c r="E37" s="624">
        <v>84.42</v>
      </c>
      <c r="F37" s="626">
        <f t="shared" si="0"/>
        <v>1.0300000000000011</v>
      </c>
      <c r="G37" s="625">
        <v>77.84</v>
      </c>
      <c r="H37" s="624">
        <v>76.45</v>
      </c>
      <c r="I37" s="624">
        <v>79.22</v>
      </c>
      <c r="J37" s="624">
        <f t="shared" si="1"/>
        <v>1.3900000000000006</v>
      </c>
    </row>
    <row r="38" spans="1:12" x14ac:dyDescent="0.2">
      <c r="A38" s="223" t="s">
        <v>109</v>
      </c>
      <c r="B38" s="223" t="s">
        <v>2812</v>
      </c>
      <c r="C38" s="625">
        <v>83.65</v>
      </c>
      <c r="D38" s="624">
        <v>83.06</v>
      </c>
      <c r="E38" s="624">
        <v>84.24</v>
      </c>
      <c r="F38" s="626">
        <f t="shared" si="0"/>
        <v>0.59000000000000341</v>
      </c>
      <c r="G38" s="625">
        <v>80.540000000000006</v>
      </c>
      <c r="H38" s="624">
        <v>79.91</v>
      </c>
      <c r="I38" s="624">
        <v>81.17</v>
      </c>
      <c r="J38" s="624">
        <f t="shared" si="1"/>
        <v>0.63000000000000966</v>
      </c>
      <c r="L38" s="583">
        <f>G38-G7</f>
        <v>6.9400000000000119</v>
      </c>
    </row>
    <row r="39" spans="1:12" x14ac:dyDescent="0.2">
      <c r="A39" s="233" t="s">
        <v>114</v>
      </c>
      <c r="B39" s="233" t="s">
        <v>2819</v>
      </c>
      <c r="C39" s="622">
        <v>83.96</v>
      </c>
      <c r="D39" s="621">
        <v>83.35</v>
      </c>
      <c r="E39" s="621">
        <v>84.57</v>
      </c>
      <c r="F39" s="623">
        <f t="shared" si="0"/>
        <v>0.60999999999999943</v>
      </c>
      <c r="G39" s="622">
        <v>80.33</v>
      </c>
      <c r="H39" s="621">
        <v>79.63</v>
      </c>
      <c r="I39" s="621">
        <v>81.03</v>
      </c>
      <c r="J39" s="621">
        <f t="shared" si="1"/>
        <v>0.70000000000000284</v>
      </c>
    </row>
    <row r="41" spans="1:12" x14ac:dyDescent="0.2">
      <c r="A41" s="620" t="s">
        <v>16642</v>
      </c>
    </row>
    <row r="42" spans="1:12" x14ac:dyDescent="0.2">
      <c r="A42" s="1413" t="s">
        <v>16997</v>
      </c>
      <c r="B42" s="1413"/>
      <c r="C42" s="1413"/>
      <c r="D42" s="1413"/>
      <c r="E42" s="1413"/>
    </row>
    <row r="44" spans="1:12" x14ac:dyDescent="0.2">
      <c r="A44" s="589" t="s">
        <v>0</v>
      </c>
      <c r="B44" s="589"/>
    </row>
  </sheetData>
  <mergeCells count="15">
    <mergeCell ref="N1:O1"/>
    <mergeCell ref="C4:C6"/>
    <mergeCell ref="D4:D6"/>
    <mergeCell ref="E4:E6"/>
    <mergeCell ref="F4:F6"/>
    <mergeCell ref="G4:G6"/>
    <mergeCell ref="H4:H6"/>
    <mergeCell ref="I4:I6"/>
    <mergeCell ref="J4:J6"/>
    <mergeCell ref="A1:L1"/>
    <mergeCell ref="A42:E42"/>
    <mergeCell ref="A3:A6"/>
    <mergeCell ref="B3:B6"/>
    <mergeCell ref="C3:F3"/>
    <mergeCell ref="G3:J3"/>
  </mergeCells>
  <hyperlinks>
    <hyperlink ref="N1" location="Contents!A1" display="back to contents"/>
  </hyperlinks>
  <pageMargins left="0.7" right="0.7" top="0.75" bottom="0.75" header="0.3" footer="0.3"/>
  <pageSetup paperSize="9"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zoomScaleNormal="100" workbookViewId="0">
      <selection sqref="A1:F1"/>
    </sheetView>
  </sheetViews>
  <sheetFormatPr defaultColWidth="9.140625" defaultRowHeight="12.75" x14ac:dyDescent="0.2"/>
  <cols>
    <col min="1" max="1" width="24.5703125" style="392" customWidth="1"/>
    <col min="2" max="2" width="15" style="392" customWidth="1"/>
    <col min="3" max="6" width="14.42578125" style="392" customWidth="1"/>
    <col min="7" max="7" width="7.28515625" style="392" customWidth="1"/>
    <col min="8" max="8" width="24.5703125" style="392" customWidth="1"/>
    <col min="9" max="13" width="14.42578125" style="392" customWidth="1"/>
    <col min="14" max="14" width="1.7109375" style="272" customWidth="1"/>
    <col min="15" max="16" width="2.140625" style="272" customWidth="1"/>
    <col min="17" max="17" width="2.28515625" style="272" customWidth="1"/>
    <col min="18" max="16384" width="9.140625" style="392"/>
  </cols>
  <sheetData>
    <row r="1" spans="1:17" ht="18" customHeight="1" x14ac:dyDescent="0.25">
      <c r="A1" s="1526" t="s">
        <v>17012</v>
      </c>
      <c r="B1" s="1526"/>
      <c r="C1" s="1526"/>
      <c r="D1" s="1526"/>
      <c r="E1" s="1526"/>
      <c r="F1" s="1526"/>
      <c r="H1" s="647" t="s">
        <v>45</v>
      </c>
    </row>
    <row r="2" spans="1:17" ht="15" customHeight="1" x14ac:dyDescent="0.2"/>
    <row r="3" spans="1:17" x14ac:dyDescent="0.2">
      <c r="A3" s="1542" t="s">
        <v>17011</v>
      </c>
      <c r="B3" s="1530" t="s">
        <v>47</v>
      </c>
      <c r="C3" s="1531"/>
      <c r="D3" s="1531"/>
      <c r="E3" s="1531"/>
      <c r="F3" s="1532"/>
      <c r="G3" s="611"/>
      <c r="H3" s="1527" t="s">
        <v>17011</v>
      </c>
      <c r="I3" s="1530" t="s">
        <v>48</v>
      </c>
      <c r="J3" s="1531"/>
      <c r="K3" s="1531"/>
      <c r="L3" s="1531"/>
      <c r="M3" s="1532"/>
    </row>
    <row r="4" spans="1:17" ht="12.75" customHeight="1" x14ac:dyDescent="0.2">
      <c r="A4" s="1543"/>
      <c r="B4" s="1533" t="s">
        <v>17010</v>
      </c>
      <c r="C4" s="1536" t="s">
        <v>17009</v>
      </c>
      <c r="D4" s="1536" t="s">
        <v>17008</v>
      </c>
      <c r="E4" s="1536" t="s">
        <v>17007</v>
      </c>
      <c r="F4" s="1539" t="s">
        <v>17006</v>
      </c>
      <c r="G4" s="646"/>
      <c r="H4" s="1528"/>
      <c r="I4" s="1533" t="s">
        <v>17010</v>
      </c>
      <c r="J4" s="1536" t="s">
        <v>17009</v>
      </c>
      <c r="K4" s="1536" t="s">
        <v>17008</v>
      </c>
      <c r="L4" s="1536" t="s">
        <v>17007</v>
      </c>
      <c r="M4" s="1539" t="s">
        <v>17006</v>
      </c>
    </row>
    <row r="5" spans="1:17" x14ac:dyDescent="0.2">
      <c r="A5" s="1543"/>
      <c r="B5" s="1534"/>
      <c r="C5" s="1537"/>
      <c r="D5" s="1537"/>
      <c r="E5" s="1537"/>
      <c r="F5" s="1540"/>
      <c r="G5" s="646"/>
      <c r="H5" s="1528"/>
      <c r="I5" s="1534"/>
      <c r="J5" s="1537"/>
      <c r="K5" s="1537"/>
      <c r="L5" s="1537"/>
      <c r="M5" s="1540"/>
    </row>
    <row r="6" spans="1:17" x14ac:dyDescent="0.2">
      <c r="A6" s="1543"/>
      <c r="B6" s="1534"/>
      <c r="C6" s="1537"/>
      <c r="D6" s="1537"/>
      <c r="E6" s="1537"/>
      <c r="F6" s="1540"/>
      <c r="G6" s="646"/>
      <c r="H6" s="1528"/>
      <c r="I6" s="1534"/>
      <c r="J6" s="1537"/>
      <c r="K6" s="1537"/>
      <c r="L6" s="1537"/>
      <c r="M6" s="1540"/>
    </row>
    <row r="7" spans="1:17" x14ac:dyDescent="0.2">
      <c r="A7" s="1544"/>
      <c r="B7" s="1535"/>
      <c r="C7" s="1538"/>
      <c r="D7" s="1538"/>
      <c r="E7" s="1538"/>
      <c r="F7" s="1541"/>
      <c r="G7" s="646"/>
      <c r="H7" s="1529"/>
      <c r="I7" s="1535"/>
      <c r="J7" s="1538"/>
      <c r="K7" s="1538"/>
      <c r="L7" s="1538"/>
      <c r="M7" s="1541"/>
      <c r="O7" s="272" t="s">
        <v>17005</v>
      </c>
    </row>
    <row r="8" spans="1:17" x14ac:dyDescent="0.2">
      <c r="A8" s="407" t="s">
        <v>132</v>
      </c>
      <c r="B8" s="645">
        <v>73.492530000000002</v>
      </c>
      <c r="C8" s="644">
        <v>77.827399999999997</v>
      </c>
      <c r="D8" s="644">
        <v>80.160650000000004</v>
      </c>
      <c r="E8" s="644">
        <v>20.570930000000001</v>
      </c>
      <c r="F8" s="643">
        <v>24.359130000000071</v>
      </c>
      <c r="G8" s="633"/>
      <c r="H8" s="637" t="s">
        <v>114</v>
      </c>
      <c r="I8" s="644">
        <v>81.096869999999996</v>
      </c>
      <c r="J8" s="644">
        <v>82.674369999999996</v>
      </c>
      <c r="K8" s="644">
        <v>83.955640000000002</v>
      </c>
      <c r="L8" s="644">
        <v>7.4859499999999999</v>
      </c>
      <c r="M8" s="643">
        <v>13.376458800000066</v>
      </c>
      <c r="N8" s="272">
        <f t="shared" ref="N8:N40" si="0">IF(E8&gt;F8,F8-(E8-0.7),0)</f>
        <v>0</v>
      </c>
      <c r="O8" s="272">
        <f t="shared" ref="O8:O40" si="1">IF(E8&lt;F8,E8-F8,0)</f>
        <v>-3.7882000000000708</v>
      </c>
      <c r="P8" s="272">
        <f t="shared" ref="P8:P40" si="2">IF(L8&gt;M8,M8-(L8-0.7),0)</f>
        <v>0</v>
      </c>
      <c r="Q8" s="272">
        <f t="shared" ref="Q8:Q40" si="3">IF(L8&lt;M8,L8-M8,0)</f>
        <v>-5.8905088000000658</v>
      </c>
    </row>
    <row r="9" spans="1:17" x14ac:dyDescent="0.2">
      <c r="A9" s="639" t="s">
        <v>134</v>
      </c>
      <c r="B9" s="638">
        <v>71.758089999999996</v>
      </c>
      <c r="C9" s="633">
        <v>76.877020000000002</v>
      </c>
      <c r="D9" s="633">
        <v>77.835610000000003</v>
      </c>
      <c r="E9" s="633">
        <v>24.291650000000001</v>
      </c>
      <c r="F9" s="636">
        <v>10.00767960000001</v>
      </c>
      <c r="G9" s="633"/>
      <c r="H9" s="637" t="s">
        <v>134</v>
      </c>
      <c r="I9" s="633">
        <v>79.75788</v>
      </c>
      <c r="J9" s="633">
        <v>82.134569999999997</v>
      </c>
      <c r="K9" s="633">
        <v>83.390559999999994</v>
      </c>
      <c r="L9" s="633">
        <v>11.27847</v>
      </c>
      <c r="M9" s="636">
        <v>13.112535599999971</v>
      </c>
      <c r="N9" s="272">
        <f t="shared" si="0"/>
        <v>-13.583970399999991</v>
      </c>
      <c r="O9" s="272">
        <f t="shared" si="1"/>
        <v>0</v>
      </c>
      <c r="P9" s="272">
        <f t="shared" si="2"/>
        <v>0</v>
      </c>
      <c r="Q9" s="272">
        <f t="shared" si="3"/>
        <v>-1.8340655999999704</v>
      </c>
    </row>
    <row r="10" spans="1:17" x14ac:dyDescent="0.2">
      <c r="A10" s="639" t="s">
        <v>114</v>
      </c>
      <c r="B10" s="638">
        <v>75.935490000000001</v>
      </c>
      <c r="C10" s="633">
        <v>79.663570000000007</v>
      </c>
      <c r="D10" s="633">
        <v>80.329470000000001</v>
      </c>
      <c r="E10" s="633">
        <v>17.69143</v>
      </c>
      <c r="F10" s="636">
        <v>6.9519959999999319</v>
      </c>
      <c r="G10" s="633"/>
      <c r="H10" s="640" t="s">
        <v>132</v>
      </c>
      <c r="I10" s="633">
        <v>80.742310000000003</v>
      </c>
      <c r="J10" s="633">
        <v>82.387969999999996</v>
      </c>
      <c r="K10" s="633">
        <v>83.212559999999996</v>
      </c>
      <c r="L10" s="633">
        <v>7.8094000000000001</v>
      </c>
      <c r="M10" s="636">
        <v>8.6087196000000059</v>
      </c>
      <c r="N10" s="272">
        <f t="shared" si="0"/>
        <v>-10.039434000000069</v>
      </c>
      <c r="O10" s="272">
        <f t="shared" si="1"/>
        <v>0</v>
      </c>
      <c r="P10" s="272">
        <f t="shared" si="2"/>
        <v>0</v>
      </c>
      <c r="Q10" s="272">
        <f t="shared" si="3"/>
        <v>-0.79931960000000579</v>
      </c>
    </row>
    <row r="11" spans="1:17" x14ac:dyDescent="0.2">
      <c r="A11" s="639" t="s">
        <v>116</v>
      </c>
      <c r="B11" s="638">
        <v>75.646900000000002</v>
      </c>
      <c r="C11" s="633">
        <v>78.431730000000002</v>
      </c>
      <c r="D11" s="633">
        <v>79.08954</v>
      </c>
      <c r="E11" s="633">
        <v>13.21528</v>
      </c>
      <c r="F11" s="636">
        <v>6.8675363999999774</v>
      </c>
      <c r="G11" s="633"/>
      <c r="H11" s="640" t="s">
        <v>115</v>
      </c>
      <c r="I11" s="633">
        <v>79.235609999999994</v>
      </c>
      <c r="J11" s="633">
        <v>80.911010000000005</v>
      </c>
      <c r="K11" s="633">
        <v>81.638999999999996</v>
      </c>
      <c r="L11" s="633">
        <v>7.9505299999999997</v>
      </c>
      <c r="M11" s="636">
        <v>7.6002155999999097</v>
      </c>
      <c r="N11" s="272">
        <f t="shared" si="0"/>
        <v>-5.6477436000000232</v>
      </c>
      <c r="O11" s="272">
        <f t="shared" si="1"/>
        <v>0</v>
      </c>
      <c r="P11" s="272">
        <f t="shared" si="2"/>
        <v>0.34968559999991022</v>
      </c>
      <c r="Q11" s="272">
        <f t="shared" si="3"/>
        <v>0</v>
      </c>
    </row>
    <row r="12" spans="1:17" x14ac:dyDescent="0.2">
      <c r="A12" s="639" t="s">
        <v>129</v>
      </c>
      <c r="B12" s="638">
        <v>74.217759999999998</v>
      </c>
      <c r="C12" s="633">
        <v>78.505979999999994</v>
      </c>
      <c r="D12" s="633">
        <v>79.135199999999998</v>
      </c>
      <c r="E12" s="633">
        <v>20.349550000000001</v>
      </c>
      <c r="F12" s="636">
        <v>6.5690568000000384</v>
      </c>
      <c r="G12" s="633"/>
      <c r="H12" s="637" t="s">
        <v>116</v>
      </c>
      <c r="I12" s="633">
        <v>80.127560000000003</v>
      </c>
      <c r="J12" s="633">
        <v>82.076440000000005</v>
      </c>
      <c r="K12" s="633">
        <v>82.717259999999996</v>
      </c>
      <c r="L12" s="633">
        <v>9.2483199999999997</v>
      </c>
      <c r="M12" s="636">
        <v>6.6901607999999051</v>
      </c>
      <c r="N12" s="272">
        <f t="shared" si="0"/>
        <v>-13.080493199999964</v>
      </c>
      <c r="O12" s="272">
        <f t="shared" si="1"/>
        <v>0</v>
      </c>
      <c r="P12" s="272">
        <f t="shared" si="2"/>
        <v>-1.8581592000000953</v>
      </c>
      <c r="Q12" s="272">
        <f t="shared" si="3"/>
        <v>0</v>
      </c>
    </row>
    <row r="13" spans="1:17" x14ac:dyDescent="0.2">
      <c r="A13" s="639" t="s">
        <v>111</v>
      </c>
      <c r="B13" s="638">
        <v>74.802369999999996</v>
      </c>
      <c r="C13" s="633">
        <v>77.809899999999999</v>
      </c>
      <c r="D13" s="633">
        <v>78.381140000000002</v>
      </c>
      <c r="E13" s="633">
        <v>14.2721</v>
      </c>
      <c r="F13" s="636">
        <v>5.9637456000000322</v>
      </c>
      <c r="G13" s="633"/>
      <c r="H13" s="640" t="s">
        <v>121</v>
      </c>
      <c r="I13" s="633">
        <v>79.326490000000007</v>
      </c>
      <c r="J13" s="633">
        <v>81.922240000000002</v>
      </c>
      <c r="K13" s="633">
        <v>82.559150000000002</v>
      </c>
      <c r="L13" s="633">
        <v>12.318009999999999</v>
      </c>
      <c r="M13" s="636">
        <v>6.6493404000000034</v>
      </c>
      <c r="N13" s="272">
        <f t="shared" si="0"/>
        <v>-7.6083543999999685</v>
      </c>
      <c r="O13" s="272">
        <f t="shared" si="1"/>
        <v>0</v>
      </c>
      <c r="P13" s="272">
        <f t="shared" si="2"/>
        <v>-4.9686695999999966</v>
      </c>
      <c r="Q13" s="272">
        <f t="shared" si="3"/>
        <v>0</v>
      </c>
    </row>
    <row r="14" spans="1:17" x14ac:dyDescent="0.2">
      <c r="A14" s="407" t="s">
        <v>102</v>
      </c>
      <c r="B14" s="638">
        <v>70.777979999999999</v>
      </c>
      <c r="C14" s="633">
        <v>74.631010000000003</v>
      </c>
      <c r="D14" s="633">
        <v>75.062529999999995</v>
      </c>
      <c r="E14" s="633">
        <v>18.284379999999999</v>
      </c>
      <c r="F14" s="636">
        <v>4.5050687999999157</v>
      </c>
      <c r="G14" s="633"/>
      <c r="H14" s="640" t="s">
        <v>102</v>
      </c>
      <c r="I14" s="633">
        <v>77.417320000000004</v>
      </c>
      <c r="J14" s="633">
        <v>78.617859999999993</v>
      </c>
      <c r="K14" s="633">
        <v>79.207859999999997</v>
      </c>
      <c r="L14" s="633">
        <v>5.6971100000000003</v>
      </c>
      <c r="M14" s="636">
        <v>6.1596000000000366</v>
      </c>
      <c r="N14" s="272">
        <f t="shared" si="0"/>
        <v>-13.079311200000085</v>
      </c>
      <c r="O14" s="272">
        <f t="shared" si="1"/>
        <v>0</v>
      </c>
      <c r="P14" s="272">
        <f t="shared" si="2"/>
        <v>0</v>
      </c>
      <c r="Q14" s="272">
        <f t="shared" si="3"/>
        <v>-0.46249000000003626</v>
      </c>
    </row>
    <row r="15" spans="1:17" x14ac:dyDescent="0.2">
      <c r="A15" s="407" t="s">
        <v>133</v>
      </c>
      <c r="B15" s="638">
        <v>75.897599999999997</v>
      </c>
      <c r="C15" s="633">
        <v>78.650800000000004</v>
      </c>
      <c r="D15" s="633">
        <v>79.041610000000006</v>
      </c>
      <c r="E15" s="633">
        <v>13.065189999999999</v>
      </c>
      <c r="F15" s="636">
        <v>4.0800564000000197</v>
      </c>
      <c r="G15" s="633"/>
      <c r="H15" s="637" t="s">
        <v>124</v>
      </c>
      <c r="I15" s="633">
        <v>80.026799999999994</v>
      </c>
      <c r="J15" s="633">
        <v>81.738029999999995</v>
      </c>
      <c r="K15" s="633">
        <v>82.261510000000001</v>
      </c>
      <c r="L15" s="633">
        <v>8.1205599999999993</v>
      </c>
      <c r="M15" s="636">
        <v>5.4651312000000667</v>
      </c>
      <c r="N15" s="272">
        <f t="shared" si="0"/>
        <v>-8.2851335999999804</v>
      </c>
      <c r="O15" s="272">
        <f t="shared" si="1"/>
        <v>0</v>
      </c>
      <c r="P15" s="272">
        <f t="shared" si="2"/>
        <v>-1.9554287999999325</v>
      </c>
      <c r="Q15" s="272">
        <f t="shared" si="3"/>
        <v>0</v>
      </c>
    </row>
    <row r="16" spans="1:17" x14ac:dyDescent="0.2">
      <c r="A16" s="639" t="s">
        <v>103</v>
      </c>
      <c r="B16" s="638">
        <v>74.686580000000006</v>
      </c>
      <c r="C16" s="633">
        <v>77.334739999999996</v>
      </c>
      <c r="D16" s="633">
        <v>77.705699999999993</v>
      </c>
      <c r="E16" s="633">
        <v>12.56672</v>
      </c>
      <c r="F16" s="636">
        <v>3.8728223999999649</v>
      </c>
      <c r="G16" s="633"/>
      <c r="H16" s="637" t="s">
        <v>110</v>
      </c>
      <c r="I16" s="633">
        <v>78.596159999999998</v>
      </c>
      <c r="J16" s="633">
        <v>80.199430000000007</v>
      </c>
      <c r="K16" s="633">
        <v>80.695509999999999</v>
      </c>
      <c r="L16" s="633">
        <v>7.6082400000000003</v>
      </c>
      <c r="M16" s="636">
        <v>5.1790751999999181</v>
      </c>
      <c r="N16" s="272">
        <f t="shared" si="0"/>
        <v>-7.9938976000000359</v>
      </c>
      <c r="O16" s="272">
        <f t="shared" si="1"/>
        <v>0</v>
      </c>
      <c r="P16" s="272">
        <f t="shared" si="2"/>
        <v>-1.7291648000000821</v>
      </c>
      <c r="Q16" s="272">
        <f t="shared" si="3"/>
        <v>0</v>
      </c>
    </row>
    <row r="17" spans="1:17" x14ac:dyDescent="0.2">
      <c r="A17" s="639" t="s">
        <v>119</v>
      </c>
      <c r="B17" s="638">
        <v>74.141940000000005</v>
      </c>
      <c r="C17" s="633">
        <v>76.729529999999997</v>
      </c>
      <c r="D17" s="633">
        <v>77.068089999999998</v>
      </c>
      <c r="E17" s="633">
        <v>12.27929</v>
      </c>
      <c r="F17" s="636">
        <v>3.5345664000000117</v>
      </c>
      <c r="G17" s="633"/>
      <c r="H17" s="640" t="s">
        <v>118</v>
      </c>
      <c r="I17" s="633">
        <v>77.683210000000003</v>
      </c>
      <c r="J17" s="633">
        <v>80.501019999999997</v>
      </c>
      <c r="K17" s="633">
        <v>80.972489999999993</v>
      </c>
      <c r="L17" s="633">
        <v>13.371790000000001</v>
      </c>
      <c r="M17" s="636">
        <v>4.9221467999999637</v>
      </c>
      <c r="N17" s="272">
        <f t="shared" si="0"/>
        <v>-8.0447235999999887</v>
      </c>
      <c r="O17" s="272">
        <f t="shared" si="1"/>
        <v>0</v>
      </c>
      <c r="P17" s="272">
        <f t="shared" si="2"/>
        <v>-7.7496432000000377</v>
      </c>
      <c r="Q17" s="272">
        <f t="shared" si="3"/>
        <v>0</v>
      </c>
    </row>
    <row r="18" spans="1:17" x14ac:dyDescent="0.2">
      <c r="A18" s="407" t="s">
        <v>108</v>
      </c>
      <c r="B18" s="638">
        <v>74.006960000000007</v>
      </c>
      <c r="C18" s="633">
        <v>76.612960000000001</v>
      </c>
      <c r="D18" s="633">
        <v>76.917199999999994</v>
      </c>
      <c r="E18" s="633">
        <v>12.36665</v>
      </c>
      <c r="F18" s="636">
        <v>3.1762655999999265</v>
      </c>
      <c r="G18" s="633"/>
      <c r="H18" s="640" t="s">
        <v>127</v>
      </c>
      <c r="I18" s="633">
        <v>80.047499999999999</v>
      </c>
      <c r="J18" s="633">
        <v>82.821060000000003</v>
      </c>
      <c r="K18" s="633">
        <v>83.26052</v>
      </c>
      <c r="L18" s="633">
        <v>13.161799999999999</v>
      </c>
      <c r="M18" s="636">
        <v>4.5879623999999675</v>
      </c>
      <c r="N18" s="272">
        <f t="shared" si="0"/>
        <v>-8.4903844000000745</v>
      </c>
      <c r="O18" s="272">
        <f t="shared" si="1"/>
        <v>0</v>
      </c>
      <c r="P18" s="272">
        <f t="shared" si="2"/>
        <v>-7.8738376000000327</v>
      </c>
      <c r="Q18" s="272">
        <f t="shared" si="3"/>
        <v>0</v>
      </c>
    </row>
    <row r="19" spans="1:17" x14ac:dyDescent="0.2">
      <c r="A19" s="639" t="s">
        <v>104</v>
      </c>
      <c r="B19" s="638">
        <v>69.052729999999997</v>
      </c>
      <c r="C19" s="633">
        <v>73.345209999999994</v>
      </c>
      <c r="D19" s="633">
        <v>73.595969999999994</v>
      </c>
      <c r="E19" s="633">
        <v>20.369769999999999</v>
      </c>
      <c r="F19" s="636">
        <v>2.6179343999999967</v>
      </c>
      <c r="G19" s="633"/>
      <c r="H19" s="637" t="s">
        <v>111</v>
      </c>
      <c r="I19" s="633">
        <v>80.085539999999995</v>
      </c>
      <c r="J19" s="633">
        <v>82.1006</v>
      </c>
      <c r="K19" s="633">
        <v>82.503219999999999</v>
      </c>
      <c r="L19" s="633">
        <v>9.5623799999999992</v>
      </c>
      <c r="M19" s="636">
        <v>4.2033527999999887</v>
      </c>
      <c r="N19" s="272">
        <f t="shared" si="0"/>
        <v>-17.051835600000004</v>
      </c>
      <c r="O19" s="272">
        <f t="shared" si="1"/>
        <v>0</v>
      </c>
      <c r="P19" s="272">
        <f t="shared" si="2"/>
        <v>-4.6590272000000112</v>
      </c>
      <c r="Q19" s="272">
        <f t="shared" si="3"/>
        <v>0</v>
      </c>
    </row>
    <row r="20" spans="1:17" x14ac:dyDescent="0.2">
      <c r="A20" s="639" t="s">
        <v>128</v>
      </c>
      <c r="B20" s="638">
        <v>74.806790000000007</v>
      </c>
      <c r="C20" s="633">
        <v>77.962540000000004</v>
      </c>
      <c r="D20" s="633">
        <v>78.191689999999994</v>
      </c>
      <c r="E20" s="633">
        <v>14.97547</v>
      </c>
      <c r="F20" s="636">
        <v>2.3923259999998954</v>
      </c>
      <c r="G20" s="633"/>
      <c r="H20" s="637" t="s">
        <v>119</v>
      </c>
      <c r="I20" s="633">
        <v>79.998189999999994</v>
      </c>
      <c r="J20" s="633">
        <v>81.002529999999993</v>
      </c>
      <c r="K20" s="633">
        <v>81.404780000000002</v>
      </c>
      <c r="L20" s="633">
        <v>4.7660499999999999</v>
      </c>
      <c r="M20" s="636">
        <v>4.1994900000000976</v>
      </c>
      <c r="N20" s="272">
        <f t="shared" si="0"/>
        <v>-11.883144000000105</v>
      </c>
      <c r="O20" s="272">
        <f t="shared" si="1"/>
        <v>0</v>
      </c>
      <c r="P20" s="272">
        <f t="shared" si="2"/>
        <v>0.13344000000009792</v>
      </c>
      <c r="Q20" s="272">
        <f t="shared" si="3"/>
        <v>0</v>
      </c>
    </row>
    <row r="21" spans="1:17" x14ac:dyDescent="0.2">
      <c r="A21" s="639" t="s">
        <v>122</v>
      </c>
      <c r="B21" s="638">
        <v>74.778390000000002</v>
      </c>
      <c r="C21" s="633">
        <v>78.218959999999996</v>
      </c>
      <c r="D21" s="633">
        <v>78.336730000000003</v>
      </c>
      <c r="E21" s="633">
        <v>16.327069999999999</v>
      </c>
      <c r="F21" s="636">
        <v>1.2295188000000759</v>
      </c>
      <c r="G21" s="633"/>
      <c r="H21" s="637" t="s">
        <v>126</v>
      </c>
      <c r="I21" s="633">
        <v>80.789630000000002</v>
      </c>
      <c r="J21" s="633">
        <v>82.182079999999999</v>
      </c>
      <c r="K21" s="633">
        <v>82.518810000000002</v>
      </c>
      <c r="L21" s="633">
        <v>6.6078099999999997</v>
      </c>
      <c r="M21" s="636">
        <v>3.51546120000003</v>
      </c>
      <c r="N21" s="272">
        <f t="shared" si="0"/>
        <v>-14.397551199999924</v>
      </c>
      <c r="O21" s="272">
        <f t="shared" si="1"/>
        <v>0</v>
      </c>
      <c r="P21" s="272">
        <f t="shared" si="2"/>
        <v>-2.3923487999999695</v>
      </c>
      <c r="Q21" s="272">
        <f t="shared" si="3"/>
        <v>0</v>
      </c>
    </row>
    <row r="22" spans="1:17" x14ac:dyDescent="0.2">
      <c r="A22" s="639" t="s">
        <v>113</v>
      </c>
      <c r="B22" s="638">
        <v>73.761399999999995</v>
      </c>
      <c r="C22" s="633">
        <v>77.222120000000004</v>
      </c>
      <c r="D22" s="633">
        <v>77.33229</v>
      </c>
      <c r="E22" s="633">
        <v>16.422689999999999</v>
      </c>
      <c r="F22" s="636">
        <v>1.1501747999999641</v>
      </c>
      <c r="G22" s="633"/>
      <c r="H22" s="640" t="s">
        <v>108</v>
      </c>
      <c r="I22" s="633">
        <v>78.569860000000006</v>
      </c>
      <c r="J22" s="633">
        <v>80.807339999999996</v>
      </c>
      <c r="K22" s="633">
        <v>81.058689999999999</v>
      </c>
      <c r="L22" s="633">
        <v>10.61786</v>
      </c>
      <c r="M22" s="636">
        <v>2.624094000000023</v>
      </c>
      <c r="N22" s="272">
        <f t="shared" si="0"/>
        <v>-14.572515200000035</v>
      </c>
      <c r="O22" s="272">
        <f t="shared" si="1"/>
        <v>0</v>
      </c>
      <c r="P22" s="272">
        <f t="shared" si="2"/>
        <v>-7.2937659999999784</v>
      </c>
      <c r="Q22" s="272">
        <f t="shared" si="3"/>
        <v>0</v>
      </c>
    </row>
    <row r="23" spans="1:17" x14ac:dyDescent="0.2">
      <c r="A23" s="407" t="s">
        <v>118</v>
      </c>
      <c r="B23" s="638">
        <v>73.502110000000002</v>
      </c>
      <c r="C23" s="633">
        <v>77.779979999999995</v>
      </c>
      <c r="D23" s="633">
        <v>77.871660000000006</v>
      </c>
      <c r="E23" s="633">
        <v>20.300439999999998</v>
      </c>
      <c r="F23" s="636">
        <v>0.95713920000011354</v>
      </c>
      <c r="G23" s="633"/>
      <c r="H23" s="637" t="s">
        <v>120</v>
      </c>
      <c r="I23" s="633">
        <v>77.951719999999995</v>
      </c>
      <c r="J23" s="633">
        <v>79.632679999999993</v>
      </c>
      <c r="K23" s="633">
        <v>79.810869999999994</v>
      </c>
      <c r="L23" s="633">
        <v>7.9769199999999998</v>
      </c>
      <c r="M23" s="636">
        <v>1.8603036000000079</v>
      </c>
      <c r="N23" s="272">
        <f t="shared" si="0"/>
        <v>-18.643300799999885</v>
      </c>
      <c r="O23" s="272">
        <f t="shared" si="1"/>
        <v>0</v>
      </c>
      <c r="P23" s="272">
        <f t="shared" si="2"/>
        <v>-5.4166163999999917</v>
      </c>
      <c r="Q23" s="272">
        <f t="shared" si="3"/>
        <v>0</v>
      </c>
    </row>
    <row r="24" spans="1:17" x14ac:dyDescent="0.2">
      <c r="A24" s="642" t="s">
        <v>16998</v>
      </c>
      <c r="B24" s="638">
        <v>73.504400000000004</v>
      </c>
      <c r="C24" s="633">
        <v>77.081479999999999</v>
      </c>
      <c r="D24" s="633">
        <v>77.156059999999997</v>
      </c>
      <c r="E24" s="633">
        <v>16.974869999999999</v>
      </c>
      <c r="F24" s="636">
        <v>0.7786151999999732</v>
      </c>
      <c r="G24" s="633"/>
      <c r="H24" s="637" t="s">
        <v>109</v>
      </c>
      <c r="I24" s="633">
        <v>80.425160000000005</v>
      </c>
      <c r="J24" s="633">
        <v>83.525120000000001</v>
      </c>
      <c r="K24" s="633">
        <v>83.648439999999994</v>
      </c>
      <c r="L24" s="633">
        <v>14.71072</v>
      </c>
      <c r="M24" s="636">
        <v>1.2874607999999224</v>
      </c>
      <c r="N24" s="272">
        <f t="shared" si="0"/>
        <v>-15.496254800000028</v>
      </c>
      <c r="O24" s="272">
        <f t="shared" si="1"/>
        <v>0</v>
      </c>
      <c r="P24" s="272">
        <f t="shared" si="2"/>
        <v>-12.723259200000079</v>
      </c>
      <c r="Q24" s="272">
        <f t="shared" si="3"/>
        <v>0</v>
      </c>
    </row>
    <row r="25" spans="1:17" x14ac:dyDescent="0.2">
      <c r="A25" s="639" t="s">
        <v>120</v>
      </c>
      <c r="B25" s="638">
        <v>72.536869999999993</v>
      </c>
      <c r="C25" s="633">
        <v>75.820909999999998</v>
      </c>
      <c r="D25" s="633">
        <v>75.881169999999997</v>
      </c>
      <c r="E25" s="633">
        <v>15.58426</v>
      </c>
      <c r="F25" s="636">
        <v>0.62911439999999519</v>
      </c>
      <c r="G25" s="633"/>
      <c r="H25" s="640" t="s">
        <v>107</v>
      </c>
      <c r="I25" s="633">
        <v>78.066820000000007</v>
      </c>
      <c r="J25" s="633">
        <v>80.623390000000001</v>
      </c>
      <c r="K25" s="633">
        <v>80.704409999999996</v>
      </c>
      <c r="L25" s="633">
        <v>12.13209</v>
      </c>
      <c r="M25" s="636">
        <v>0.84584879999995</v>
      </c>
      <c r="N25" s="272">
        <f t="shared" si="0"/>
        <v>-14.255145600000006</v>
      </c>
      <c r="O25" s="272">
        <f t="shared" si="1"/>
        <v>0</v>
      </c>
      <c r="P25" s="272">
        <f t="shared" si="2"/>
        <v>-10.58624120000005</v>
      </c>
      <c r="Q25" s="272">
        <f t="shared" si="3"/>
        <v>0</v>
      </c>
    </row>
    <row r="26" spans="1:17" x14ac:dyDescent="0.2">
      <c r="A26" s="407" t="s">
        <v>107</v>
      </c>
      <c r="B26" s="638">
        <v>71.918859999999995</v>
      </c>
      <c r="C26" s="633">
        <v>75.849649999999997</v>
      </c>
      <c r="D26" s="633">
        <v>75.884820000000005</v>
      </c>
      <c r="E26" s="633">
        <v>18.653390000000002</v>
      </c>
      <c r="F26" s="636">
        <v>0.36717480000008268</v>
      </c>
      <c r="G26" s="633"/>
      <c r="H26" s="641" t="s">
        <v>16998</v>
      </c>
      <c r="I26" s="633">
        <v>78.858469999999997</v>
      </c>
      <c r="J26" s="633">
        <v>81.073030000000003</v>
      </c>
      <c r="K26" s="633">
        <v>81.138390000000001</v>
      </c>
      <c r="L26" s="633">
        <v>10.50909</v>
      </c>
      <c r="M26" s="636">
        <v>0.68235839999998238</v>
      </c>
      <c r="N26" s="272">
        <f t="shared" si="0"/>
        <v>-17.58621519999992</v>
      </c>
      <c r="O26" s="272">
        <f t="shared" si="1"/>
        <v>0</v>
      </c>
      <c r="P26" s="272">
        <f t="shared" si="2"/>
        <v>-9.1267316000000189</v>
      </c>
      <c r="Q26" s="272">
        <f t="shared" si="3"/>
        <v>0</v>
      </c>
    </row>
    <row r="27" spans="1:17" x14ac:dyDescent="0.2">
      <c r="A27" s="639" t="s">
        <v>109</v>
      </c>
      <c r="B27" s="638">
        <v>77.113439999999997</v>
      </c>
      <c r="C27" s="633">
        <v>80.516840000000002</v>
      </c>
      <c r="D27" s="633">
        <v>80.541619999999995</v>
      </c>
      <c r="E27" s="633">
        <v>16.150680000000001</v>
      </c>
      <c r="F27" s="636">
        <v>0.25870319999992381</v>
      </c>
      <c r="G27" s="633"/>
      <c r="H27" s="637" t="s">
        <v>128</v>
      </c>
      <c r="I27" s="633">
        <v>79.681520000000006</v>
      </c>
      <c r="J27" s="633">
        <v>81.442869999999999</v>
      </c>
      <c r="K27" s="633">
        <v>81.439480000000003</v>
      </c>
      <c r="L27" s="633">
        <v>8.3584099999999992</v>
      </c>
      <c r="M27" s="636">
        <v>-3.539159999995832E-2</v>
      </c>
      <c r="N27" s="272">
        <f t="shared" si="0"/>
        <v>-15.191976800000079</v>
      </c>
      <c r="O27" s="272">
        <f t="shared" si="1"/>
        <v>0</v>
      </c>
      <c r="P27" s="272">
        <f t="shared" si="2"/>
        <v>-7.6938015999999569</v>
      </c>
      <c r="Q27" s="272">
        <f t="shared" si="3"/>
        <v>0</v>
      </c>
    </row>
    <row r="28" spans="1:17" x14ac:dyDescent="0.2">
      <c r="A28" s="407" t="s">
        <v>121</v>
      </c>
      <c r="B28" s="638">
        <v>75.540989999999994</v>
      </c>
      <c r="C28" s="633">
        <v>78.317809999999994</v>
      </c>
      <c r="D28" s="633">
        <v>78.302599999999998</v>
      </c>
      <c r="E28" s="633">
        <v>13.17727</v>
      </c>
      <c r="F28" s="636">
        <v>-0.15879239999996003</v>
      </c>
      <c r="G28" s="633"/>
      <c r="H28" s="637" t="s">
        <v>112</v>
      </c>
      <c r="I28" s="633">
        <v>77.342349999999996</v>
      </c>
      <c r="J28" s="633">
        <v>79.616590000000002</v>
      </c>
      <c r="K28" s="633">
        <v>79.598399999999998</v>
      </c>
      <c r="L28" s="633">
        <v>10.792299999999999</v>
      </c>
      <c r="M28" s="636">
        <v>-0.1899036000000433</v>
      </c>
      <c r="N28" s="272">
        <f t="shared" si="0"/>
        <v>-12.636062399999961</v>
      </c>
      <c r="O28" s="272">
        <f t="shared" si="1"/>
        <v>0</v>
      </c>
      <c r="P28" s="272">
        <f t="shared" si="2"/>
        <v>-10.282203600000043</v>
      </c>
      <c r="Q28" s="272">
        <f t="shared" si="3"/>
        <v>0</v>
      </c>
    </row>
    <row r="29" spans="1:17" x14ac:dyDescent="0.2">
      <c r="A29" s="639" t="s">
        <v>126</v>
      </c>
      <c r="B29" s="638">
        <v>76.125900000000001</v>
      </c>
      <c r="C29" s="633">
        <v>79.335030000000003</v>
      </c>
      <c r="D29" s="633">
        <v>79.288200000000003</v>
      </c>
      <c r="E29" s="633">
        <v>15.22878</v>
      </c>
      <c r="F29" s="636">
        <v>-0.48890519999999926</v>
      </c>
      <c r="G29" s="633"/>
      <c r="H29" s="637" t="s">
        <v>103</v>
      </c>
      <c r="I29" s="633">
        <v>78.618160000000003</v>
      </c>
      <c r="J29" s="633">
        <v>81.536540000000002</v>
      </c>
      <c r="K29" s="633">
        <v>81.501220000000004</v>
      </c>
      <c r="L29" s="633">
        <v>13.84904</v>
      </c>
      <c r="M29" s="636">
        <v>-0.36874079999998632</v>
      </c>
      <c r="N29" s="272">
        <f t="shared" si="0"/>
        <v>-15.017685200000001</v>
      </c>
      <c r="O29" s="272">
        <f t="shared" si="1"/>
        <v>0</v>
      </c>
      <c r="P29" s="272">
        <f t="shared" si="2"/>
        <v>-13.517780799999988</v>
      </c>
      <c r="Q29" s="272">
        <f t="shared" si="3"/>
        <v>0</v>
      </c>
    </row>
    <row r="30" spans="1:17" x14ac:dyDescent="0.2">
      <c r="A30" s="407" t="s">
        <v>123</v>
      </c>
      <c r="B30" s="638">
        <v>75.425030000000007</v>
      </c>
      <c r="C30" s="633">
        <v>79.2333</v>
      </c>
      <c r="D30" s="633">
        <v>79.149199999999993</v>
      </c>
      <c r="E30" s="633">
        <v>18.07197</v>
      </c>
      <c r="F30" s="636">
        <v>-0.87800400000006784</v>
      </c>
      <c r="G30" s="633"/>
      <c r="H30" s="637" t="s">
        <v>122</v>
      </c>
      <c r="I30" s="633">
        <v>79.657740000000004</v>
      </c>
      <c r="J30" s="633">
        <v>81.883610000000004</v>
      </c>
      <c r="K30" s="633">
        <v>81.685100000000006</v>
      </c>
      <c r="L30" s="633">
        <v>10.562760000000001</v>
      </c>
      <c r="M30" s="636">
        <v>-2.0724443999999882</v>
      </c>
      <c r="N30" s="272">
        <f t="shared" si="0"/>
        <v>-18.249974000000069</v>
      </c>
      <c r="O30" s="272">
        <f t="shared" si="1"/>
        <v>0</v>
      </c>
      <c r="P30" s="272">
        <f t="shared" si="2"/>
        <v>-11.935204399999989</v>
      </c>
      <c r="Q30" s="272">
        <f t="shared" si="3"/>
        <v>0</v>
      </c>
    </row>
    <row r="31" spans="1:17" x14ac:dyDescent="0.2">
      <c r="A31" s="639" t="s">
        <v>112</v>
      </c>
      <c r="B31" s="638">
        <v>71.93741</v>
      </c>
      <c r="C31" s="633">
        <v>75.370149999999995</v>
      </c>
      <c r="D31" s="633">
        <v>75.196039999999996</v>
      </c>
      <c r="E31" s="633">
        <v>16.289909999999999</v>
      </c>
      <c r="F31" s="636">
        <v>-1.8177083999999883</v>
      </c>
      <c r="G31" s="633"/>
      <c r="H31" s="637" t="s">
        <v>104</v>
      </c>
      <c r="I31" s="633">
        <v>76.411379999999994</v>
      </c>
      <c r="J31" s="633">
        <v>78.703360000000004</v>
      </c>
      <c r="K31" s="633">
        <v>78.503399999999999</v>
      </c>
      <c r="L31" s="633">
        <v>10.87649</v>
      </c>
      <c r="M31" s="636">
        <v>-2.0875824000000458</v>
      </c>
      <c r="N31" s="272">
        <f t="shared" si="0"/>
        <v>-17.40761839999999</v>
      </c>
      <c r="O31" s="272">
        <f t="shared" si="1"/>
        <v>0</v>
      </c>
      <c r="P31" s="272">
        <f t="shared" si="2"/>
        <v>-12.264072400000046</v>
      </c>
      <c r="Q31" s="272">
        <f t="shared" si="3"/>
        <v>0</v>
      </c>
    </row>
    <row r="32" spans="1:17" x14ac:dyDescent="0.2">
      <c r="A32" s="639" t="s">
        <v>124</v>
      </c>
      <c r="B32" s="638">
        <v>75.312830000000005</v>
      </c>
      <c r="C32" s="633">
        <v>78.582999999999998</v>
      </c>
      <c r="D32" s="633">
        <v>78.334450000000004</v>
      </c>
      <c r="E32" s="633">
        <v>15.51844</v>
      </c>
      <c r="F32" s="636">
        <v>-2.5948619999999427</v>
      </c>
      <c r="G32" s="633"/>
      <c r="H32" s="637" t="s">
        <v>129</v>
      </c>
      <c r="I32" s="633">
        <v>80.150769999999994</v>
      </c>
      <c r="J32" s="633">
        <v>81.689359999999994</v>
      </c>
      <c r="K32" s="633">
        <v>81.466139999999996</v>
      </c>
      <c r="L32" s="633">
        <v>7.30131</v>
      </c>
      <c r="M32" s="636">
        <v>-2.3304167999999765</v>
      </c>
      <c r="N32" s="272">
        <f t="shared" si="0"/>
        <v>-17.413301999999945</v>
      </c>
      <c r="O32" s="272">
        <f t="shared" si="1"/>
        <v>0</v>
      </c>
      <c r="P32" s="272">
        <f t="shared" si="2"/>
        <v>-8.9317267999999768</v>
      </c>
      <c r="Q32" s="272">
        <f t="shared" si="3"/>
        <v>0</v>
      </c>
    </row>
    <row r="33" spans="1:17" x14ac:dyDescent="0.2">
      <c r="A33" s="639" t="s">
        <v>125</v>
      </c>
      <c r="B33" s="638">
        <v>74.549229999999994</v>
      </c>
      <c r="C33" s="633">
        <v>77.584159999999997</v>
      </c>
      <c r="D33" s="633">
        <v>77.298090000000002</v>
      </c>
      <c r="E33" s="633">
        <v>14.40212</v>
      </c>
      <c r="F33" s="636">
        <v>-2.9865707999999493</v>
      </c>
      <c r="G33" s="633"/>
      <c r="H33" s="637" t="s">
        <v>125</v>
      </c>
      <c r="I33" s="633">
        <v>79.379630000000006</v>
      </c>
      <c r="J33" s="633">
        <v>81.370500000000007</v>
      </c>
      <c r="K33" s="633">
        <v>81.146770000000004</v>
      </c>
      <c r="L33" s="633">
        <v>9.4475800000000003</v>
      </c>
      <c r="M33" s="636">
        <v>-2.3357412000000344</v>
      </c>
      <c r="N33" s="272">
        <f t="shared" si="0"/>
        <v>-16.68869079999995</v>
      </c>
      <c r="O33" s="272">
        <f t="shared" si="1"/>
        <v>0</v>
      </c>
      <c r="P33" s="272">
        <f t="shared" si="2"/>
        <v>-11.083321200000036</v>
      </c>
      <c r="Q33" s="272">
        <f t="shared" si="3"/>
        <v>0</v>
      </c>
    </row>
    <row r="34" spans="1:17" x14ac:dyDescent="0.2">
      <c r="A34" s="639" t="s">
        <v>117</v>
      </c>
      <c r="B34" s="638">
        <v>72.67004</v>
      </c>
      <c r="C34" s="633">
        <v>76.393289999999993</v>
      </c>
      <c r="D34" s="633">
        <v>76.070589999999996</v>
      </c>
      <c r="E34" s="633">
        <v>17.668510000000001</v>
      </c>
      <c r="F34" s="636">
        <v>-3.368987999999975</v>
      </c>
      <c r="G34" s="633"/>
      <c r="H34" s="637" t="s">
        <v>113</v>
      </c>
      <c r="I34" s="633">
        <v>78.599689999999995</v>
      </c>
      <c r="J34" s="633">
        <v>80.954419999999999</v>
      </c>
      <c r="K34" s="633">
        <v>80.464299999999994</v>
      </c>
      <c r="L34" s="633">
        <v>11.17426</v>
      </c>
      <c r="M34" s="636">
        <v>-5.1168528000000482</v>
      </c>
      <c r="N34" s="272">
        <f t="shared" si="0"/>
        <v>-20.337497999999975</v>
      </c>
      <c r="O34" s="272">
        <f t="shared" si="1"/>
        <v>0</v>
      </c>
      <c r="P34" s="272">
        <f t="shared" si="2"/>
        <v>-15.591112800000049</v>
      </c>
      <c r="Q34" s="272">
        <f t="shared" si="3"/>
        <v>0</v>
      </c>
    </row>
    <row r="35" spans="1:17" x14ac:dyDescent="0.2">
      <c r="A35" s="407" t="s">
        <v>127</v>
      </c>
      <c r="B35" s="638">
        <v>75.970560000000006</v>
      </c>
      <c r="C35" s="633">
        <v>79.393330000000006</v>
      </c>
      <c r="D35" s="633">
        <v>79.051659999999998</v>
      </c>
      <c r="E35" s="633">
        <v>16.242599999999999</v>
      </c>
      <c r="F35" s="636">
        <v>-3.56703480000008</v>
      </c>
      <c r="G35" s="633"/>
      <c r="H35" s="640" t="s">
        <v>123</v>
      </c>
      <c r="I35" s="633">
        <v>79.813029999999998</v>
      </c>
      <c r="J35" s="633">
        <v>82.443929999999995</v>
      </c>
      <c r="K35" s="633">
        <v>81.931790000000007</v>
      </c>
      <c r="L35" s="633">
        <v>12.484819999999999</v>
      </c>
      <c r="M35" s="636">
        <v>-5.3467415999998753</v>
      </c>
      <c r="N35" s="272">
        <f t="shared" si="0"/>
        <v>-19.10963480000008</v>
      </c>
      <c r="O35" s="272">
        <f t="shared" si="1"/>
        <v>0</v>
      </c>
      <c r="P35" s="272">
        <f t="shared" si="2"/>
        <v>-17.131561599999877</v>
      </c>
      <c r="Q35" s="272">
        <f t="shared" si="3"/>
        <v>0</v>
      </c>
    </row>
    <row r="36" spans="1:17" x14ac:dyDescent="0.2">
      <c r="A36" s="639" t="s">
        <v>130</v>
      </c>
      <c r="B36" s="638">
        <v>74.412300000000002</v>
      </c>
      <c r="C36" s="633">
        <v>78.217560000000006</v>
      </c>
      <c r="D36" s="633">
        <v>77.804779999999994</v>
      </c>
      <c r="E36" s="633">
        <v>18.057690000000001</v>
      </c>
      <c r="F36" s="636">
        <v>-4.3094232000001274</v>
      </c>
      <c r="G36" s="633"/>
      <c r="H36" s="637" t="s">
        <v>106</v>
      </c>
      <c r="I36" s="633">
        <v>77.729249999999993</v>
      </c>
      <c r="J36" s="633">
        <v>80.053280000000001</v>
      </c>
      <c r="K36" s="633">
        <v>79.481359999999995</v>
      </c>
      <c r="L36" s="633">
        <v>11.02858</v>
      </c>
      <c r="M36" s="636">
        <v>-5.9708448000000605</v>
      </c>
      <c r="N36" s="272">
        <f t="shared" si="0"/>
        <v>-21.667113200000131</v>
      </c>
      <c r="O36" s="272">
        <f t="shared" si="1"/>
        <v>0</v>
      </c>
      <c r="P36" s="272">
        <f t="shared" si="2"/>
        <v>-16.299424800000061</v>
      </c>
      <c r="Q36" s="272">
        <f t="shared" si="3"/>
        <v>0</v>
      </c>
    </row>
    <row r="37" spans="1:17" x14ac:dyDescent="0.2">
      <c r="A37" s="639" t="s">
        <v>110</v>
      </c>
      <c r="B37" s="638">
        <v>73.54513</v>
      </c>
      <c r="C37" s="633">
        <v>77.118440000000007</v>
      </c>
      <c r="D37" s="633">
        <v>76.597909999999999</v>
      </c>
      <c r="E37" s="633">
        <v>16.956980000000001</v>
      </c>
      <c r="F37" s="636">
        <v>-5.4343332000000828</v>
      </c>
      <c r="G37" s="633"/>
      <c r="H37" s="640" t="s">
        <v>133</v>
      </c>
      <c r="I37" s="633">
        <v>81.029290000000003</v>
      </c>
      <c r="J37" s="633">
        <v>82.867729999999995</v>
      </c>
      <c r="K37" s="633">
        <v>82.262889999999999</v>
      </c>
      <c r="L37" s="633">
        <v>8.7242300000000004</v>
      </c>
      <c r="M37" s="636">
        <v>-6.3145295999999567</v>
      </c>
      <c r="N37" s="272">
        <f t="shared" si="0"/>
        <v>-21.691313200000085</v>
      </c>
      <c r="O37" s="272">
        <f t="shared" si="1"/>
        <v>0</v>
      </c>
      <c r="P37" s="272">
        <f t="shared" si="2"/>
        <v>-14.338759599999957</v>
      </c>
      <c r="Q37" s="272">
        <f t="shared" si="3"/>
        <v>0</v>
      </c>
    </row>
    <row r="38" spans="1:17" x14ac:dyDescent="0.2">
      <c r="A38" s="639" t="s">
        <v>105</v>
      </c>
      <c r="B38" s="638">
        <v>70.177090000000007</v>
      </c>
      <c r="C38" s="633">
        <v>75.474549999999994</v>
      </c>
      <c r="D38" s="633">
        <v>74.867649999999998</v>
      </c>
      <c r="E38" s="633">
        <v>25.138860000000001</v>
      </c>
      <c r="F38" s="636">
        <v>-6.3360359999999583</v>
      </c>
      <c r="G38" s="633"/>
      <c r="H38" s="637" t="s">
        <v>130</v>
      </c>
      <c r="I38" s="633">
        <v>79.438289999999995</v>
      </c>
      <c r="J38" s="633">
        <v>82.708539999999999</v>
      </c>
      <c r="K38" s="633">
        <v>81.910700000000006</v>
      </c>
      <c r="L38" s="633">
        <v>15.51882</v>
      </c>
      <c r="M38" s="636">
        <v>-8.3294495999999345</v>
      </c>
      <c r="N38" s="272">
        <f t="shared" si="0"/>
        <v>-30.774895999999959</v>
      </c>
      <c r="O38" s="272">
        <f t="shared" si="1"/>
        <v>0</v>
      </c>
      <c r="P38" s="272">
        <f t="shared" si="2"/>
        <v>-23.148269599999935</v>
      </c>
      <c r="Q38" s="272">
        <f t="shared" si="3"/>
        <v>0</v>
      </c>
    </row>
    <row r="39" spans="1:17" x14ac:dyDescent="0.2">
      <c r="A39" s="407" t="s">
        <v>115</v>
      </c>
      <c r="B39" s="638">
        <v>74.010009999999994</v>
      </c>
      <c r="C39" s="633">
        <v>78.150530000000003</v>
      </c>
      <c r="D39" s="633">
        <v>77.276079999999993</v>
      </c>
      <c r="E39" s="633">
        <v>19.64865</v>
      </c>
      <c r="F39" s="636">
        <v>-9.1292580000001067</v>
      </c>
      <c r="G39" s="633"/>
      <c r="H39" s="637" t="s">
        <v>117</v>
      </c>
      <c r="I39" s="633">
        <v>78.471490000000003</v>
      </c>
      <c r="J39" s="633">
        <v>80.975080000000005</v>
      </c>
      <c r="K39" s="633">
        <v>79.984340000000003</v>
      </c>
      <c r="L39" s="633">
        <v>11.88067</v>
      </c>
      <c r="M39" s="636">
        <v>-10.343325600000027</v>
      </c>
      <c r="N39" s="272">
        <f t="shared" si="0"/>
        <v>-28.077908000000107</v>
      </c>
      <c r="O39" s="272">
        <f t="shared" si="1"/>
        <v>0</v>
      </c>
      <c r="P39" s="272">
        <f t="shared" si="2"/>
        <v>-21.523995600000028</v>
      </c>
      <c r="Q39" s="272">
        <f t="shared" si="3"/>
        <v>0</v>
      </c>
    </row>
    <row r="40" spans="1:17" x14ac:dyDescent="0.2">
      <c r="A40" s="635" t="s">
        <v>106</v>
      </c>
      <c r="B40" s="634">
        <v>71.941379999999995</v>
      </c>
      <c r="C40" s="631">
        <v>75.261269999999996</v>
      </c>
      <c r="D40" s="631">
        <v>73.921610000000001</v>
      </c>
      <c r="E40" s="631">
        <v>15.754390000000001</v>
      </c>
      <c r="F40" s="630">
        <v>-13.986050399999948</v>
      </c>
      <c r="G40" s="633"/>
      <c r="H40" s="632" t="s">
        <v>105</v>
      </c>
      <c r="I40" s="631">
        <v>77.746530000000007</v>
      </c>
      <c r="J40" s="631">
        <v>80.735749999999996</v>
      </c>
      <c r="K40" s="631">
        <v>79.007490000000004</v>
      </c>
      <c r="L40" s="631">
        <v>14.18521</v>
      </c>
      <c r="M40" s="630">
        <v>-18.043034399999915</v>
      </c>
      <c r="N40" s="272">
        <f t="shared" si="0"/>
        <v>-29.040440399999952</v>
      </c>
      <c r="O40" s="272">
        <f t="shared" si="1"/>
        <v>0</v>
      </c>
      <c r="P40" s="272">
        <f t="shared" si="2"/>
        <v>-31.528244399999913</v>
      </c>
      <c r="Q40" s="272">
        <f t="shared" si="3"/>
        <v>0</v>
      </c>
    </row>
    <row r="42" spans="1:17" x14ac:dyDescent="0.2">
      <c r="A42" s="1493" t="s">
        <v>17004</v>
      </c>
      <c r="B42" s="1493"/>
      <c r="C42" s="1493"/>
      <c r="D42" s="244"/>
    </row>
    <row r="44" spans="1:17" x14ac:dyDescent="0.2">
      <c r="A44" s="589" t="s">
        <v>0</v>
      </c>
    </row>
    <row r="46" spans="1:17" x14ac:dyDescent="0.2">
      <c r="A46" s="629"/>
      <c r="B46" s="628"/>
      <c r="C46" s="628"/>
      <c r="D46" s="628"/>
      <c r="E46" s="628"/>
      <c r="F46" s="628"/>
      <c r="G46" s="628"/>
      <c r="H46" s="628"/>
      <c r="I46" s="628"/>
      <c r="J46" s="628"/>
      <c r="K46" s="628"/>
      <c r="L46" s="628"/>
      <c r="M46" s="628"/>
    </row>
    <row r="47" spans="1:17" x14ac:dyDescent="0.2">
      <c r="A47" s="610"/>
      <c r="B47" s="628"/>
      <c r="C47" s="628"/>
      <c r="D47" s="628"/>
      <c r="E47" s="628"/>
      <c r="F47" s="628"/>
      <c r="G47" s="628"/>
      <c r="H47" s="628"/>
      <c r="I47" s="628"/>
      <c r="J47" s="628"/>
      <c r="K47" s="628"/>
      <c r="L47" s="628"/>
      <c r="M47" s="628"/>
    </row>
    <row r="48" spans="1:17" x14ac:dyDescent="0.2">
      <c r="A48" s="610"/>
      <c r="B48" s="628"/>
      <c r="C48" s="628"/>
      <c r="D48" s="628"/>
      <c r="E48" s="628"/>
      <c r="F48" s="628"/>
      <c r="G48" s="628"/>
      <c r="H48" s="628"/>
      <c r="I48" s="628"/>
      <c r="J48" s="628"/>
      <c r="K48" s="628"/>
      <c r="L48" s="628"/>
      <c r="M48" s="628"/>
    </row>
    <row r="49" spans="1:13" x14ac:dyDescent="0.2">
      <c r="A49" s="610"/>
      <c r="B49" s="628"/>
      <c r="C49" s="628"/>
      <c r="D49" s="628"/>
      <c r="E49" s="628"/>
      <c r="F49" s="628"/>
      <c r="G49" s="628"/>
      <c r="H49" s="628"/>
      <c r="I49" s="628"/>
      <c r="J49" s="628"/>
      <c r="K49" s="628"/>
      <c r="L49" s="628"/>
      <c r="M49" s="628"/>
    </row>
    <row r="50" spans="1:13" x14ac:dyDescent="0.2">
      <c r="A50" s="610"/>
      <c r="B50" s="628"/>
      <c r="C50" s="628"/>
      <c r="D50" s="628"/>
      <c r="E50" s="628"/>
      <c r="F50" s="628"/>
      <c r="G50" s="628"/>
      <c r="H50" s="628"/>
      <c r="I50" s="628"/>
      <c r="J50" s="628"/>
      <c r="K50" s="628"/>
      <c r="L50" s="628"/>
      <c r="M50" s="628"/>
    </row>
    <row r="51" spans="1:13" x14ac:dyDescent="0.2">
      <c r="A51" s="610"/>
      <c r="B51" s="628"/>
      <c r="C51" s="628"/>
      <c r="D51" s="628"/>
      <c r="E51" s="628"/>
      <c r="F51" s="628"/>
      <c r="G51" s="628"/>
      <c r="H51" s="628"/>
      <c r="I51" s="628"/>
      <c r="J51" s="628"/>
      <c r="K51" s="628"/>
      <c r="L51" s="628"/>
      <c r="M51" s="628"/>
    </row>
    <row r="52" spans="1:13" x14ac:dyDescent="0.2">
      <c r="A52" s="610"/>
      <c r="B52" s="628"/>
      <c r="C52" s="628"/>
      <c r="D52" s="628"/>
      <c r="E52" s="628"/>
      <c r="F52" s="628"/>
      <c r="G52" s="628"/>
      <c r="H52" s="628"/>
      <c r="I52" s="628"/>
      <c r="J52" s="628"/>
      <c r="K52" s="628"/>
      <c r="L52" s="628"/>
      <c r="M52" s="628"/>
    </row>
    <row r="53" spans="1:13" x14ac:dyDescent="0.2">
      <c r="A53" s="610"/>
      <c r="B53" s="628"/>
      <c r="C53" s="628"/>
      <c r="D53" s="628"/>
      <c r="E53" s="628"/>
      <c r="F53" s="628"/>
      <c r="G53" s="628"/>
      <c r="H53" s="628"/>
      <c r="I53" s="628"/>
      <c r="J53" s="628"/>
      <c r="K53" s="628"/>
      <c r="L53" s="628"/>
      <c r="M53" s="628"/>
    </row>
    <row r="54" spans="1:13" x14ac:dyDescent="0.2">
      <c r="A54" s="610"/>
      <c r="B54" s="628"/>
      <c r="C54" s="628"/>
      <c r="D54" s="628"/>
      <c r="E54" s="628"/>
      <c r="F54" s="628"/>
      <c r="G54" s="628"/>
      <c r="H54" s="628"/>
      <c r="I54" s="628"/>
      <c r="J54" s="628"/>
      <c r="K54" s="628"/>
      <c r="L54" s="628"/>
      <c r="M54" s="628"/>
    </row>
    <row r="55" spans="1:13" x14ac:dyDescent="0.2">
      <c r="A55" s="610"/>
      <c r="B55" s="628"/>
      <c r="C55" s="628"/>
      <c r="D55" s="628"/>
      <c r="E55" s="628"/>
      <c r="F55" s="628"/>
      <c r="G55" s="628"/>
      <c r="H55" s="628"/>
      <c r="I55" s="628"/>
      <c r="J55" s="628"/>
      <c r="K55" s="628"/>
      <c r="L55" s="628"/>
      <c r="M55" s="628"/>
    </row>
    <row r="56" spans="1:13" x14ac:dyDescent="0.2">
      <c r="A56" s="610"/>
      <c r="B56" s="628"/>
      <c r="C56" s="628"/>
      <c r="D56" s="628"/>
      <c r="E56" s="628"/>
      <c r="F56" s="628"/>
      <c r="G56" s="628"/>
      <c r="H56" s="628"/>
      <c r="I56" s="628"/>
      <c r="J56" s="628"/>
      <c r="K56" s="628"/>
      <c r="L56" s="628"/>
      <c r="M56" s="628"/>
    </row>
    <row r="57" spans="1:13" x14ac:dyDescent="0.2">
      <c r="A57" s="610"/>
      <c r="B57" s="628"/>
      <c r="C57" s="628"/>
      <c r="D57" s="628"/>
      <c r="E57" s="628"/>
      <c r="F57" s="628"/>
      <c r="G57" s="628"/>
      <c r="H57" s="628"/>
      <c r="I57" s="628"/>
      <c r="J57" s="628"/>
      <c r="K57" s="628"/>
      <c r="L57" s="628"/>
      <c r="M57" s="628"/>
    </row>
    <row r="58" spans="1:13" x14ac:dyDescent="0.2">
      <c r="A58" s="610"/>
      <c r="B58" s="628"/>
      <c r="C58" s="628"/>
      <c r="D58" s="628"/>
      <c r="E58" s="628"/>
      <c r="F58" s="628"/>
      <c r="G58" s="628"/>
      <c r="H58" s="628"/>
      <c r="I58" s="628"/>
      <c r="J58" s="628"/>
      <c r="K58" s="628"/>
      <c r="L58" s="628"/>
      <c r="M58" s="628"/>
    </row>
    <row r="59" spans="1:13" x14ac:dyDescent="0.2">
      <c r="A59" s="610"/>
      <c r="B59" s="628"/>
      <c r="C59" s="628"/>
      <c r="D59" s="628"/>
      <c r="E59" s="628"/>
      <c r="F59" s="628"/>
      <c r="G59" s="628"/>
      <c r="H59" s="628"/>
      <c r="I59" s="628"/>
      <c r="J59" s="628"/>
      <c r="K59" s="628"/>
      <c r="L59" s="628"/>
      <c r="M59" s="628"/>
    </row>
    <row r="60" spans="1:13" x14ac:dyDescent="0.2">
      <c r="A60" s="610"/>
      <c r="B60" s="628"/>
      <c r="C60" s="628"/>
      <c r="D60" s="628"/>
      <c r="E60" s="628"/>
      <c r="F60" s="628"/>
      <c r="G60" s="628"/>
      <c r="H60" s="628"/>
      <c r="I60" s="628"/>
      <c r="J60" s="628"/>
      <c r="K60" s="628"/>
      <c r="L60" s="628"/>
      <c r="M60" s="628"/>
    </row>
    <row r="61" spans="1:13" x14ac:dyDescent="0.2">
      <c r="A61" s="610"/>
      <c r="B61" s="628"/>
      <c r="C61" s="628"/>
      <c r="D61" s="628"/>
      <c r="E61" s="628"/>
      <c r="F61" s="628"/>
      <c r="G61" s="628"/>
      <c r="H61" s="628"/>
      <c r="I61" s="628"/>
      <c r="J61" s="628"/>
      <c r="K61" s="628"/>
      <c r="L61" s="628"/>
      <c r="M61" s="628"/>
    </row>
    <row r="62" spans="1:13" x14ac:dyDescent="0.2">
      <c r="A62" s="610"/>
      <c r="B62" s="628"/>
      <c r="C62" s="628"/>
      <c r="D62" s="628"/>
      <c r="E62" s="628"/>
      <c r="F62" s="628"/>
      <c r="G62" s="628"/>
      <c r="H62" s="628"/>
      <c r="I62" s="628"/>
      <c r="J62" s="628"/>
      <c r="K62" s="628"/>
      <c r="L62" s="628"/>
      <c r="M62" s="628"/>
    </row>
    <row r="63" spans="1:13" x14ac:dyDescent="0.2">
      <c r="A63" s="610"/>
      <c r="B63" s="628"/>
      <c r="C63" s="628"/>
      <c r="D63" s="628"/>
      <c r="E63" s="628"/>
      <c r="F63" s="628"/>
      <c r="G63" s="628"/>
      <c r="H63" s="628"/>
      <c r="I63" s="628"/>
      <c r="J63" s="628"/>
      <c r="K63" s="628"/>
      <c r="L63" s="628"/>
      <c r="M63" s="628"/>
    </row>
    <row r="64" spans="1:13" x14ac:dyDescent="0.2">
      <c r="A64" s="610"/>
      <c r="B64" s="628"/>
      <c r="C64" s="628"/>
      <c r="D64" s="628"/>
      <c r="E64" s="628"/>
      <c r="F64" s="628"/>
      <c r="G64" s="628"/>
      <c r="H64" s="628"/>
      <c r="I64" s="628"/>
      <c r="J64" s="628"/>
      <c r="K64" s="628"/>
      <c r="L64" s="628"/>
      <c r="M64" s="628"/>
    </row>
    <row r="65" spans="1:13" x14ac:dyDescent="0.2">
      <c r="A65" s="610"/>
      <c r="B65" s="628"/>
      <c r="C65" s="628"/>
      <c r="D65" s="628"/>
      <c r="E65" s="628"/>
      <c r="F65" s="628"/>
      <c r="G65" s="628"/>
      <c r="H65" s="628"/>
      <c r="I65" s="628"/>
      <c r="J65" s="628"/>
      <c r="K65" s="628"/>
      <c r="L65" s="628"/>
      <c r="M65" s="628"/>
    </row>
    <row r="66" spans="1:13" x14ac:dyDescent="0.2">
      <c r="A66" s="610"/>
      <c r="B66" s="628"/>
      <c r="C66" s="628"/>
      <c r="D66" s="628"/>
      <c r="E66" s="628"/>
      <c r="F66" s="628"/>
      <c r="G66" s="628"/>
      <c r="H66" s="628"/>
      <c r="I66" s="628"/>
      <c r="J66" s="628"/>
      <c r="K66" s="628"/>
      <c r="L66" s="628"/>
      <c r="M66" s="628"/>
    </row>
    <row r="67" spans="1:13" x14ac:dyDescent="0.2">
      <c r="A67" s="610"/>
      <c r="B67" s="628"/>
      <c r="C67" s="628"/>
      <c r="D67" s="628"/>
      <c r="E67" s="628"/>
      <c r="F67" s="628"/>
      <c r="G67" s="628"/>
      <c r="H67" s="628"/>
      <c r="I67" s="628"/>
      <c r="J67" s="628"/>
      <c r="K67" s="628"/>
      <c r="L67" s="628"/>
      <c r="M67" s="628"/>
    </row>
    <row r="68" spans="1:13" x14ac:dyDescent="0.2">
      <c r="A68" s="610"/>
      <c r="B68" s="628"/>
      <c r="C68" s="628"/>
      <c r="D68" s="628"/>
      <c r="E68" s="628"/>
      <c r="F68" s="628"/>
      <c r="G68" s="628"/>
      <c r="H68" s="628"/>
      <c r="I68" s="628"/>
      <c r="J68" s="628"/>
      <c r="K68" s="628"/>
      <c r="L68" s="628"/>
      <c r="M68" s="628"/>
    </row>
    <row r="69" spans="1:13" x14ac:dyDescent="0.2">
      <c r="B69" s="628"/>
      <c r="C69" s="628"/>
      <c r="D69" s="628"/>
      <c r="E69" s="628"/>
      <c r="F69" s="628"/>
      <c r="G69" s="628"/>
      <c r="H69" s="628"/>
      <c r="I69" s="628"/>
      <c r="J69" s="628"/>
      <c r="K69" s="628"/>
      <c r="L69" s="628"/>
      <c r="M69" s="628"/>
    </row>
    <row r="70" spans="1:13" x14ac:dyDescent="0.2">
      <c r="B70" s="628"/>
      <c r="C70" s="628"/>
      <c r="D70" s="628"/>
      <c r="E70" s="628"/>
      <c r="F70" s="628"/>
      <c r="G70" s="628"/>
      <c r="H70" s="628"/>
      <c r="I70" s="628"/>
      <c r="J70" s="628"/>
      <c r="K70" s="628"/>
      <c r="L70" s="628"/>
      <c r="M70" s="628"/>
    </row>
    <row r="71" spans="1:13" x14ac:dyDescent="0.2">
      <c r="B71" s="628"/>
      <c r="C71" s="628"/>
      <c r="D71" s="628"/>
      <c r="E71" s="628"/>
      <c r="F71" s="628"/>
      <c r="G71" s="628"/>
      <c r="H71" s="628"/>
      <c r="I71" s="628"/>
      <c r="J71" s="628"/>
      <c r="K71" s="628"/>
      <c r="L71" s="628"/>
      <c r="M71" s="628"/>
    </row>
    <row r="72" spans="1:13" x14ac:dyDescent="0.2">
      <c r="B72" s="628"/>
      <c r="C72" s="628"/>
      <c r="D72" s="628"/>
      <c r="E72" s="628"/>
      <c r="F72" s="628"/>
      <c r="G72" s="628"/>
      <c r="H72" s="628"/>
      <c r="I72" s="628"/>
      <c r="J72" s="628"/>
      <c r="K72" s="628"/>
      <c r="L72" s="628"/>
      <c r="M72" s="628"/>
    </row>
    <row r="73" spans="1:13" x14ac:dyDescent="0.2">
      <c r="B73" s="628"/>
      <c r="C73" s="628"/>
      <c r="D73" s="628"/>
      <c r="E73" s="628"/>
      <c r="F73" s="628"/>
      <c r="G73" s="628"/>
      <c r="H73" s="628"/>
      <c r="I73" s="628"/>
      <c r="J73" s="628"/>
      <c r="K73" s="628"/>
      <c r="L73" s="628"/>
      <c r="M73" s="628"/>
    </row>
    <row r="74" spans="1:13" x14ac:dyDescent="0.2">
      <c r="B74" s="628"/>
      <c r="C74" s="628"/>
      <c r="D74" s="628"/>
      <c r="E74" s="628"/>
      <c r="F74" s="628"/>
      <c r="G74" s="628"/>
      <c r="H74" s="628"/>
      <c r="I74" s="628"/>
      <c r="J74" s="628"/>
      <c r="K74" s="628"/>
      <c r="L74" s="628"/>
      <c r="M74" s="628"/>
    </row>
    <row r="75" spans="1:13" x14ac:dyDescent="0.2">
      <c r="B75" s="628"/>
      <c r="C75" s="628"/>
      <c r="D75" s="628"/>
      <c r="E75" s="628"/>
      <c r="F75" s="628"/>
      <c r="G75" s="628"/>
      <c r="H75" s="628"/>
      <c r="I75" s="628"/>
      <c r="J75" s="628"/>
      <c r="K75" s="628"/>
      <c r="L75" s="628"/>
      <c r="M75" s="628"/>
    </row>
    <row r="76" spans="1:13" x14ac:dyDescent="0.2">
      <c r="B76" s="628"/>
      <c r="C76" s="628"/>
      <c r="D76" s="628"/>
      <c r="E76" s="628"/>
      <c r="F76" s="628"/>
      <c r="G76" s="628"/>
      <c r="H76" s="628"/>
      <c r="I76" s="628"/>
      <c r="J76" s="628"/>
      <c r="K76" s="628"/>
      <c r="L76" s="628"/>
      <c r="M76" s="628"/>
    </row>
    <row r="77" spans="1:13" x14ac:dyDescent="0.2">
      <c r="B77" s="628"/>
      <c r="C77" s="628"/>
      <c r="D77" s="628"/>
      <c r="E77" s="628"/>
      <c r="F77" s="628"/>
      <c r="G77" s="628"/>
      <c r="H77" s="628"/>
      <c r="I77" s="628"/>
      <c r="J77" s="628"/>
      <c r="K77" s="628"/>
      <c r="L77" s="628"/>
      <c r="M77" s="628"/>
    </row>
    <row r="78" spans="1:13" x14ac:dyDescent="0.2">
      <c r="B78" s="628"/>
      <c r="C78" s="628"/>
      <c r="D78" s="628"/>
      <c r="E78" s="628"/>
      <c r="F78" s="628"/>
      <c r="G78" s="628"/>
      <c r="H78" s="628"/>
      <c r="I78" s="628"/>
      <c r="J78" s="628"/>
      <c r="K78" s="628"/>
      <c r="L78" s="628"/>
      <c r="M78" s="628"/>
    </row>
  </sheetData>
  <mergeCells count="16">
    <mergeCell ref="A1:F1"/>
    <mergeCell ref="A42:C42"/>
    <mergeCell ref="H3:H7"/>
    <mergeCell ref="I3:M3"/>
    <mergeCell ref="I4:I7"/>
    <mergeCell ref="J4:J7"/>
    <mergeCell ref="K4:K7"/>
    <mergeCell ref="L4:L7"/>
    <mergeCell ref="M4:M7"/>
    <mergeCell ref="A3:A7"/>
    <mergeCell ref="B3:F3"/>
    <mergeCell ref="B4:B7"/>
    <mergeCell ref="C4:C7"/>
    <mergeCell ref="D4:D7"/>
    <mergeCell ref="E4:E7"/>
    <mergeCell ref="F4:F7"/>
  </mergeCells>
  <hyperlinks>
    <hyperlink ref="H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
  <sheetViews>
    <sheetView showGridLines="0" workbookViewId="0">
      <selection sqref="A1:F1"/>
    </sheetView>
  </sheetViews>
  <sheetFormatPr defaultRowHeight="12.75" x14ac:dyDescent="0.2"/>
  <cols>
    <col min="2" max="2" width="13.140625" customWidth="1"/>
    <col min="3" max="41" width="10.28515625" customWidth="1"/>
  </cols>
  <sheetData>
    <row r="1" spans="1:41" ht="18" customHeight="1" x14ac:dyDescent="0.25">
      <c r="A1" s="1270" t="s">
        <v>71</v>
      </c>
      <c r="B1" s="1270"/>
      <c r="C1" s="1270"/>
      <c r="D1" s="1270"/>
      <c r="E1" s="1270"/>
      <c r="F1" s="1270"/>
      <c r="H1" s="1249" t="s">
        <v>45</v>
      </c>
      <c r="I1" s="1249"/>
    </row>
    <row r="2" spans="1:41" ht="15" customHeight="1" x14ac:dyDescent="0.2"/>
    <row r="4" spans="1:41" s="56" customFormat="1" ht="14.1" customHeight="1" x14ac:dyDescent="0.2">
      <c r="A4" s="1284" t="s">
        <v>70</v>
      </c>
      <c r="B4" s="1284"/>
      <c r="C4" s="85">
        <v>1</v>
      </c>
      <c r="D4" s="85">
        <v>2</v>
      </c>
      <c r="E4" s="85">
        <v>3</v>
      </c>
      <c r="F4" s="85">
        <v>4</v>
      </c>
      <c r="G4" s="85">
        <v>5</v>
      </c>
      <c r="H4" s="85">
        <v>6</v>
      </c>
      <c r="I4" s="85">
        <v>7</v>
      </c>
      <c r="J4" s="85">
        <v>8</v>
      </c>
      <c r="K4" s="85">
        <v>9</v>
      </c>
      <c r="L4" s="85">
        <v>10</v>
      </c>
      <c r="M4" s="85">
        <v>11</v>
      </c>
      <c r="N4" s="85">
        <v>12</v>
      </c>
      <c r="O4" s="85">
        <v>13</v>
      </c>
      <c r="P4" s="84">
        <v>14</v>
      </c>
      <c r="Q4" s="84">
        <v>15</v>
      </c>
      <c r="R4" s="85">
        <v>16</v>
      </c>
      <c r="S4" s="84">
        <v>17</v>
      </c>
      <c r="T4" s="84">
        <v>18</v>
      </c>
      <c r="U4" s="84">
        <v>19</v>
      </c>
      <c r="V4" s="84">
        <v>20</v>
      </c>
      <c r="W4" s="84">
        <v>21</v>
      </c>
      <c r="X4" s="84">
        <v>22</v>
      </c>
      <c r="Y4" s="84">
        <v>23</v>
      </c>
      <c r="Z4" s="84">
        <v>24</v>
      </c>
      <c r="AA4" s="84">
        <v>25</v>
      </c>
      <c r="AB4" s="84">
        <v>26</v>
      </c>
      <c r="AC4" s="84">
        <v>27</v>
      </c>
      <c r="AD4" s="84">
        <v>28</v>
      </c>
      <c r="AE4" s="84">
        <v>29</v>
      </c>
      <c r="AF4" s="84">
        <v>30</v>
      </c>
      <c r="AG4" s="84">
        <v>31</v>
      </c>
      <c r="AH4" s="84">
        <v>32</v>
      </c>
      <c r="AI4" s="84">
        <v>33</v>
      </c>
      <c r="AJ4" s="84">
        <v>34</v>
      </c>
      <c r="AK4" s="84">
        <v>35</v>
      </c>
      <c r="AL4" s="84">
        <v>36</v>
      </c>
      <c r="AM4" s="84">
        <v>37</v>
      </c>
      <c r="AN4" s="84">
        <v>38</v>
      </c>
      <c r="AO4" s="84">
        <v>39</v>
      </c>
    </row>
    <row r="5" spans="1:41" s="56" customFormat="1" ht="14.1" customHeight="1" x14ac:dyDescent="0.2">
      <c r="A5" s="1285" t="s">
        <v>69</v>
      </c>
      <c r="B5" s="1285"/>
      <c r="C5" s="83">
        <v>43829</v>
      </c>
      <c r="D5" s="83">
        <v>43836</v>
      </c>
      <c r="E5" s="83">
        <v>43843</v>
      </c>
      <c r="F5" s="83">
        <v>43850</v>
      </c>
      <c r="G5" s="83">
        <v>43857</v>
      </c>
      <c r="H5" s="83">
        <v>43864</v>
      </c>
      <c r="I5" s="83">
        <v>43871</v>
      </c>
      <c r="J5" s="83">
        <v>43878</v>
      </c>
      <c r="K5" s="83">
        <v>43885</v>
      </c>
      <c r="L5" s="83">
        <v>43892</v>
      </c>
      <c r="M5" s="83">
        <v>43899</v>
      </c>
      <c r="N5" s="83">
        <v>43906</v>
      </c>
      <c r="O5" s="83">
        <v>43913</v>
      </c>
      <c r="P5" s="83">
        <v>43920</v>
      </c>
      <c r="Q5" s="83">
        <v>43927</v>
      </c>
      <c r="R5" s="83">
        <v>43934</v>
      </c>
      <c r="S5" s="83">
        <v>43941</v>
      </c>
      <c r="T5" s="83">
        <v>43948</v>
      </c>
      <c r="U5" s="83">
        <v>43955</v>
      </c>
      <c r="V5" s="83">
        <v>43962</v>
      </c>
      <c r="W5" s="83">
        <v>43969</v>
      </c>
      <c r="X5" s="83">
        <v>43976</v>
      </c>
      <c r="Y5" s="83">
        <v>43983</v>
      </c>
      <c r="Z5" s="83">
        <v>43990</v>
      </c>
      <c r="AA5" s="83">
        <v>43997</v>
      </c>
      <c r="AB5" s="83">
        <v>44004</v>
      </c>
      <c r="AC5" s="83">
        <v>44011</v>
      </c>
      <c r="AD5" s="83">
        <v>44018</v>
      </c>
      <c r="AE5" s="83">
        <v>44025</v>
      </c>
      <c r="AF5" s="83">
        <v>44032</v>
      </c>
      <c r="AG5" s="83">
        <v>44039</v>
      </c>
      <c r="AH5" s="83">
        <v>44046</v>
      </c>
      <c r="AI5" s="83">
        <v>44053</v>
      </c>
      <c r="AJ5" s="83">
        <v>44060</v>
      </c>
      <c r="AK5" s="83">
        <v>44067</v>
      </c>
      <c r="AL5" s="83">
        <v>44074</v>
      </c>
      <c r="AM5" s="83">
        <v>44081</v>
      </c>
      <c r="AN5" s="83">
        <v>44088</v>
      </c>
      <c r="AO5" s="83">
        <v>44095</v>
      </c>
    </row>
    <row r="6" spans="1:41" s="56" customFormat="1" ht="14.1" customHeight="1" thickBot="1" x14ac:dyDescent="0.25">
      <c r="A6" s="82"/>
      <c r="B6" s="82"/>
      <c r="C6" s="81"/>
      <c r="D6" s="81"/>
      <c r="E6" s="81"/>
      <c r="F6" s="81"/>
      <c r="G6" s="81"/>
      <c r="H6" s="81"/>
      <c r="I6" s="81"/>
      <c r="J6" s="81"/>
      <c r="K6" s="80"/>
      <c r="L6" s="80"/>
      <c r="M6" s="79"/>
      <c r="N6" s="79"/>
      <c r="O6" s="79"/>
      <c r="P6" s="78"/>
      <c r="Q6" s="78"/>
      <c r="R6" s="78"/>
      <c r="S6" s="78"/>
      <c r="T6" s="78"/>
      <c r="U6" s="78"/>
      <c r="V6" s="78"/>
      <c r="W6" s="78"/>
      <c r="X6" s="78"/>
      <c r="Y6" s="78"/>
      <c r="Z6" s="78"/>
      <c r="AA6" s="78"/>
      <c r="AB6" s="78"/>
      <c r="AC6" s="78"/>
      <c r="AD6" s="78"/>
      <c r="AE6" s="78"/>
      <c r="AF6" s="78"/>
      <c r="AG6" s="78"/>
      <c r="AH6" s="78"/>
      <c r="AI6" s="78"/>
      <c r="AJ6" s="78"/>
      <c r="AK6" s="78"/>
      <c r="AL6" s="78"/>
      <c r="AM6" s="78"/>
      <c r="AN6" s="78"/>
      <c r="AO6" s="78"/>
    </row>
    <row r="7" spans="1:41" s="56" customFormat="1" ht="2.25" customHeight="1" x14ac:dyDescent="0.2">
      <c r="A7" s="63"/>
      <c r="B7" s="77" t="s">
        <v>68</v>
      </c>
      <c r="C7" s="74"/>
      <c r="D7" s="74"/>
      <c r="E7" s="74"/>
      <c r="F7" s="74"/>
      <c r="G7" s="74"/>
      <c r="H7" s="74"/>
      <c r="I7" s="74"/>
      <c r="J7" s="74"/>
      <c r="K7" s="74"/>
      <c r="L7" s="74"/>
      <c r="M7" s="74"/>
      <c r="N7" s="74"/>
      <c r="O7" s="74"/>
      <c r="P7" s="74"/>
      <c r="Q7" s="74"/>
      <c r="R7" s="74"/>
      <c r="S7" s="74"/>
      <c r="T7" s="74"/>
      <c r="U7" s="74"/>
      <c r="V7" s="74"/>
      <c r="W7" s="74"/>
      <c r="X7" s="74"/>
      <c r="Y7" s="74"/>
      <c r="Z7" s="76"/>
      <c r="AA7" s="76"/>
      <c r="AB7" s="76"/>
      <c r="AC7" s="76"/>
      <c r="AD7" s="76"/>
      <c r="AE7" s="76"/>
      <c r="AF7" s="76"/>
      <c r="AG7" s="76"/>
      <c r="AH7" s="76"/>
    </row>
    <row r="8" spans="1:41" s="56" customFormat="1" ht="13.5" customHeight="1" x14ac:dyDescent="0.2">
      <c r="A8" s="63"/>
      <c r="B8" s="75" t="s">
        <v>67</v>
      </c>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row>
    <row r="9" spans="1:41" s="64" customFormat="1" ht="1.5" customHeight="1" x14ac:dyDescent="0.2">
      <c r="A9" s="70"/>
      <c r="B9" s="69" t="s">
        <v>66</v>
      </c>
      <c r="C9" s="68">
        <v>0</v>
      </c>
      <c r="D9" s="68">
        <v>0</v>
      </c>
      <c r="E9" s="68">
        <v>0</v>
      </c>
      <c r="F9" s="68">
        <v>0</v>
      </c>
      <c r="G9" s="68">
        <v>0</v>
      </c>
      <c r="H9" s="68">
        <v>0</v>
      </c>
      <c r="I9" s="68">
        <v>0</v>
      </c>
      <c r="J9" s="68">
        <v>0</v>
      </c>
      <c r="K9" s="68">
        <v>0</v>
      </c>
      <c r="L9" s="68">
        <v>0</v>
      </c>
      <c r="M9" s="68">
        <v>0</v>
      </c>
      <c r="N9" s="68">
        <v>0</v>
      </c>
      <c r="O9" s="68">
        <v>0</v>
      </c>
      <c r="P9" s="68">
        <v>0</v>
      </c>
      <c r="Q9" s="68">
        <v>0</v>
      </c>
      <c r="R9" s="68">
        <v>0</v>
      </c>
      <c r="S9" s="68">
        <v>0</v>
      </c>
      <c r="T9" s="68">
        <v>0</v>
      </c>
      <c r="U9" s="68">
        <v>0</v>
      </c>
      <c r="V9" s="68">
        <v>0</v>
      </c>
      <c r="W9" s="68">
        <v>0</v>
      </c>
      <c r="X9" s="68">
        <v>0</v>
      </c>
      <c r="Y9" s="68">
        <v>0</v>
      </c>
      <c r="Z9" s="68">
        <v>0</v>
      </c>
      <c r="AA9" s="68">
        <v>0</v>
      </c>
      <c r="AB9" s="68">
        <v>0</v>
      </c>
      <c r="AC9" s="68">
        <v>0</v>
      </c>
      <c r="AD9" s="68">
        <v>0</v>
      </c>
      <c r="AE9" s="68">
        <v>0</v>
      </c>
      <c r="AF9" s="68">
        <v>0</v>
      </c>
      <c r="AG9" s="68">
        <v>0</v>
      </c>
      <c r="AH9" s="68">
        <v>0</v>
      </c>
      <c r="AI9" s="71">
        <v>0</v>
      </c>
      <c r="AJ9" s="71">
        <v>0</v>
      </c>
      <c r="AK9" s="72">
        <v>0</v>
      </c>
      <c r="AL9" s="64">
        <v>0</v>
      </c>
      <c r="AM9" s="64">
        <v>0</v>
      </c>
      <c r="AN9" s="64">
        <v>0</v>
      </c>
      <c r="AO9" s="64">
        <v>0</v>
      </c>
    </row>
    <row r="10" spans="1:41" s="64" customFormat="1" ht="1.5" customHeight="1" x14ac:dyDescent="0.2">
      <c r="A10" s="70"/>
      <c r="B10" s="73" t="s">
        <v>65</v>
      </c>
      <c r="C10" s="68">
        <v>0</v>
      </c>
      <c r="D10" s="68">
        <v>0</v>
      </c>
      <c r="E10" s="68">
        <v>0</v>
      </c>
      <c r="F10" s="68">
        <v>0</v>
      </c>
      <c r="G10" s="68">
        <v>0</v>
      </c>
      <c r="H10" s="68">
        <v>0</v>
      </c>
      <c r="I10" s="68">
        <v>0</v>
      </c>
      <c r="J10" s="68">
        <v>0</v>
      </c>
      <c r="K10" s="68">
        <v>0</v>
      </c>
      <c r="L10" s="68">
        <v>0</v>
      </c>
      <c r="M10" s="68">
        <v>0</v>
      </c>
      <c r="N10" s="68">
        <v>0</v>
      </c>
      <c r="O10" s="68">
        <v>0</v>
      </c>
      <c r="P10" s="68">
        <v>0</v>
      </c>
      <c r="Q10" s="68">
        <v>0</v>
      </c>
      <c r="R10" s="68">
        <v>0</v>
      </c>
      <c r="S10" s="68">
        <v>0</v>
      </c>
      <c r="T10" s="68">
        <v>0</v>
      </c>
      <c r="U10" s="68">
        <v>0</v>
      </c>
      <c r="V10" s="68">
        <v>0</v>
      </c>
      <c r="W10" s="68">
        <v>0</v>
      </c>
      <c r="X10" s="68">
        <v>0</v>
      </c>
      <c r="Y10" s="68">
        <v>0</v>
      </c>
      <c r="Z10" s="68">
        <v>0</v>
      </c>
      <c r="AA10" s="68">
        <v>0</v>
      </c>
      <c r="AB10" s="68">
        <v>0</v>
      </c>
      <c r="AC10" s="68">
        <v>0</v>
      </c>
      <c r="AD10" s="68">
        <v>0</v>
      </c>
      <c r="AE10" s="68">
        <v>0</v>
      </c>
      <c r="AF10" s="68">
        <v>0</v>
      </c>
      <c r="AG10" s="68">
        <v>0</v>
      </c>
      <c r="AH10" s="68">
        <v>0</v>
      </c>
      <c r="AI10" s="71">
        <v>0</v>
      </c>
      <c r="AJ10" s="71">
        <v>0</v>
      </c>
      <c r="AK10" s="72">
        <v>0</v>
      </c>
      <c r="AL10" s="64">
        <v>0</v>
      </c>
      <c r="AM10" s="64">
        <v>0</v>
      </c>
      <c r="AN10" s="64">
        <v>0</v>
      </c>
      <c r="AO10" s="64">
        <v>0</v>
      </c>
    </row>
    <row r="11" spans="1:41" s="64" customFormat="1" ht="1.5" customHeight="1" x14ac:dyDescent="0.2">
      <c r="A11" s="70"/>
      <c r="B11" s="73" t="s">
        <v>64</v>
      </c>
      <c r="C11" s="68">
        <v>0</v>
      </c>
      <c r="D11" s="68">
        <v>0</v>
      </c>
      <c r="E11" s="68">
        <v>0</v>
      </c>
      <c r="F11" s="68">
        <v>0</v>
      </c>
      <c r="G11" s="68">
        <v>0</v>
      </c>
      <c r="H11" s="68">
        <v>0</v>
      </c>
      <c r="I11" s="68">
        <v>0</v>
      </c>
      <c r="J11" s="68">
        <v>0</v>
      </c>
      <c r="K11" s="68">
        <v>0</v>
      </c>
      <c r="L11" s="68">
        <v>0</v>
      </c>
      <c r="M11" s="68">
        <v>0</v>
      </c>
      <c r="N11" s="68">
        <v>0</v>
      </c>
      <c r="O11" s="68">
        <v>0</v>
      </c>
      <c r="P11" s="68">
        <v>4</v>
      </c>
      <c r="Q11" s="68">
        <v>4</v>
      </c>
      <c r="R11" s="68">
        <v>2</v>
      </c>
      <c r="S11" s="68">
        <v>7</v>
      </c>
      <c r="T11" s="68">
        <v>2</v>
      </c>
      <c r="U11" s="68">
        <v>2</v>
      </c>
      <c r="V11" s="68">
        <v>2</v>
      </c>
      <c r="W11" s="68">
        <v>0</v>
      </c>
      <c r="X11" s="68">
        <v>1</v>
      </c>
      <c r="Y11" s="68">
        <v>2</v>
      </c>
      <c r="Z11" s="68">
        <v>1</v>
      </c>
      <c r="AA11" s="68">
        <v>0</v>
      </c>
      <c r="AB11" s="68">
        <v>0</v>
      </c>
      <c r="AC11" s="68">
        <v>1</v>
      </c>
      <c r="AD11" s="68">
        <v>0</v>
      </c>
      <c r="AE11" s="68">
        <v>0</v>
      </c>
      <c r="AF11" s="68">
        <v>0</v>
      </c>
      <c r="AG11" s="68">
        <v>0</v>
      </c>
      <c r="AH11" s="68">
        <v>0</v>
      </c>
      <c r="AI11" s="71">
        <v>0</v>
      </c>
      <c r="AJ11" s="71">
        <v>0</v>
      </c>
      <c r="AK11" s="72">
        <v>0</v>
      </c>
      <c r="AL11" s="64">
        <v>0</v>
      </c>
      <c r="AM11" s="64">
        <v>0</v>
      </c>
      <c r="AN11" s="64">
        <v>0</v>
      </c>
      <c r="AO11" s="64">
        <v>0</v>
      </c>
    </row>
    <row r="12" spans="1:41" s="64" customFormat="1" ht="1.5" customHeight="1" x14ac:dyDescent="0.2">
      <c r="A12" s="70"/>
      <c r="B12" s="73" t="s">
        <v>63</v>
      </c>
      <c r="C12" s="68">
        <v>0</v>
      </c>
      <c r="D12" s="68">
        <v>0</v>
      </c>
      <c r="E12" s="68">
        <v>0</v>
      </c>
      <c r="F12" s="68">
        <v>0</v>
      </c>
      <c r="G12" s="68">
        <v>0</v>
      </c>
      <c r="H12" s="68">
        <v>0</v>
      </c>
      <c r="I12" s="68">
        <v>0</v>
      </c>
      <c r="J12" s="68">
        <v>0</v>
      </c>
      <c r="K12" s="68">
        <v>0</v>
      </c>
      <c r="L12" s="68">
        <v>0</v>
      </c>
      <c r="M12" s="68">
        <v>0</v>
      </c>
      <c r="N12" s="68">
        <v>1</v>
      </c>
      <c r="O12" s="68">
        <v>12</v>
      </c>
      <c r="P12" s="68">
        <v>30</v>
      </c>
      <c r="Q12" s="68">
        <v>64</v>
      </c>
      <c r="R12" s="68">
        <v>46</v>
      </c>
      <c r="S12" s="68">
        <v>54</v>
      </c>
      <c r="T12" s="68">
        <v>38</v>
      </c>
      <c r="U12" s="68">
        <v>35</v>
      </c>
      <c r="V12" s="68">
        <v>25</v>
      </c>
      <c r="W12" s="68">
        <v>12</v>
      </c>
      <c r="X12" s="68">
        <v>9</v>
      </c>
      <c r="Y12" s="68">
        <v>9</v>
      </c>
      <c r="Z12" s="68">
        <v>2</v>
      </c>
      <c r="AA12" s="68">
        <v>3</v>
      </c>
      <c r="AB12" s="68">
        <v>3</v>
      </c>
      <c r="AC12" s="68">
        <v>2</v>
      </c>
      <c r="AD12" s="68">
        <v>0</v>
      </c>
      <c r="AE12" s="68">
        <v>0</v>
      </c>
      <c r="AF12" s="68">
        <v>1</v>
      </c>
      <c r="AG12" s="68">
        <v>2</v>
      </c>
      <c r="AH12" s="68">
        <v>0</v>
      </c>
      <c r="AI12" s="71">
        <v>1</v>
      </c>
      <c r="AJ12" s="71">
        <v>1</v>
      </c>
      <c r="AK12" s="72">
        <v>1</v>
      </c>
      <c r="AL12" s="64">
        <v>0</v>
      </c>
      <c r="AM12" s="64">
        <v>0</v>
      </c>
      <c r="AN12" s="64">
        <v>2</v>
      </c>
      <c r="AO12" s="64">
        <v>1</v>
      </c>
    </row>
    <row r="13" spans="1:41" s="64" customFormat="1" ht="1.5" customHeight="1" x14ac:dyDescent="0.2">
      <c r="A13" s="70"/>
      <c r="B13" s="73" t="s">
        <v>61</v>
      </c>
      <c r="C13" s="68">
        <v>0</v>
      </c>
      <c r="D13" s="68">
        <v>0</v>
      </c>
      <c r="E13" s="68">
        <v>0</v>
      </c>
      <c r="F13" s="68">
        <v>0</v>
      </c>
      <c r="G13" s="68">
        <v>0</v>
      </c>
      <c r="H13" s="68">
        <v>0</v>
      </c>
      <c r="I13" s="68">
        <v>0</v>
      </c>
      <c r="J13" s="68">
        <v>0</v>
      </c>
      <c r="K13" s="68">
        <v>0</v>
      </c>
      <c r="L13" s="68">
        <v>0</v>
      </c>
      <c r="M13" s="68">
        <v>0</v>
      </c>
      <c r="N13" s="68">
        <v>5</v>
      </c>
      <c r="O13" s="68">
        <v>11</v>
      </c>
      <c r="P13" s="68">
        <v>67</v>
      </c>
      <c r="Q13" s="68">
        <v>100</v>
      </c>
      <c r="R13" s="68">
        <v>81</v>
      </c>
      <c r="S13" s="68">
        <v>99</v>
      </c>
      <c r="T13" s="68">
        <v>74</v>
      </c>
      <c r="U13" s="68">
        <v>50</v>
      </c>
      <c r="V13" s="68">
        <v>47</v>
      </c>
      <c r="W13" s="68">
        <v>23</v>
      </c>
      <c r="X13" s="68">
        <v>16</v>
      </c>
      <c r="Y13" s="68">
        <v>10</v>
      </c>
      <c r="Z13" s="68">
        <v>6</v>
      </c>
      <c r="AA13" s="68">
        <v>4</v>
      </c>
      <c r="AB13" s="68">
        <v>4</v>
      </c>
      <c r="AC13" s="68">
        <v>1</v>
      </c>
      <c r="AD13" s="68">
        <v>2</v>
      </c>
      <c r="AE13" s="68">
        <v>0</v>
      </c>
      <c r="AF13" s="68">
        <v>0</v>
      </c>
      <c r="AG13" s="68">
        <v>1</v>
      </c>
      <c r="AH13" s="68">
        <v>1</v>
      </c>
      <c r="AI13" s="71">
        <v>1</v>
      </c>
      <c r="AJ13" s="71">
        <v>0</v>
      </c>
      <c r="AK13" s="72">
        <v>1</v>
      </c>
      <c r="AL13" s="64">
        <v>0</v>
      </c>
      <c r="AM13" s="64">
        <v>2</v>
      </c>
      <c r="AN13" s="64">
        <v>0</v>
      </c>
      <c r="AO13" s="64">
        <v>0</v>
      </c>
    </row>
    <row r="14" spans="1:41" s="64" customFormat="1" ht="1.5" customHeight="1" x14ac:dyDescent="0.2">
      <c r="A14" s="70"/>
      <c r="B14" s="73" t="s">
        <v>60</v>
      </c>
      <c r="C14" s="68">
        <v>0</v>
      </c>
      <c r="D14" s="68">
        <v>0</v>
      </c>
      <c r="E14" s="68">
        <v>0</v>
      </c>
      <c r="F14" s="68">
        <v>0</v>
      </c>
      <c r="G14" s="68">
        <v>0</v>
      </c>
      <c r="H14" s="68">
        <v>0</v>
      </c>
      <c r="I14" s="68">
        <v>0</v>
      </c>
      <c r="J14" s="68">
        <v>0</v>
      </c>
      <c r="K14" s="68">
        <v>0</v>
      </c>
      <c r="L14" s="68">
        <v>0</v>
      </c>
      <c r="M14" s="68">
        <v>0</v>
      </c>
      <c r="N14" s="68">
        <v>3</v>
      </c>
      <c r="O14" s="68">
        <v>24</v>
      </c>
      <c r="P14" s="68">
        <v>107</v>
      </c>
      <c r="Q14" s="68">
        <v>228</v>
      </c>
      <c r="R14" s="68">
        <v>222</v>
      </c>
      <c r="S14" s="68">
        <v>227</v>
      </c>
      <c r="T14" s="68">
        <v>144</v>
      </c>
      <c r="U14" s="68">
        <v>145</v>
      </c>
      <c r="V14" s="68">
        <v>93</v>
      </c>
      <c r="W14" s="68">
        <v>71</v>
      </c>
      <c r="X14" s="68">
        <v>45</v>
      </c>
      <c r="Y14" s="68">
        <v>25</v>
      </c>
      <c r="Z14" s="68">
        <v>24</v>
      </c>
      <c r="AA14" s="68">
        <v>16</v>
      </c>
      <c r="AB14" s="68">
        <v>12</v>
      </c>
      <c r="AC14" s="68">
        <v>7</v>
      </c>
      <c r="AD14" s="68">
        <v>4</v>
      </c>
      <c r="AE14" s="68">
        <v>4</v>
      </c>
      <c r="AF14" s="68">
        <v>5</v>
      </c>
      <c r="AG14" s="68">
        <v>3</v>
      </c>
      <c r="AH14" s="68">
        <v>2</v>
      </c>
      <c r="AI14" s="71">
        <v>0</v>
      </c>
      <c r="AJ14" s="71">
        <v>2</v>
      </c>
      <c r="AK14" s="72">
        <v>1</v>
      </c>
      <c r="AL14" s="64">
        <v>0</v>
      </c>
      <c r="AM14" s="64">
        <v>3</v>
      </c>
      <c r="AN14" s="64">
        <v>2</v>
      </c>
      <c r="AO14" s="64">
        <v>4</v>
      </c>
    </row>
    <row r="15" spans="1:41" s="64" customFormat="1" ht="1.5" customHeight="1" x14ac:dyDescent="0.2">
      <c r="A15" s="70"/>
      <c r="B15" s="69" t="s">
        <v>59</v>
      </c>
      <c r="C15" s="68">
        <v>0</v>
      </c>
      <c r="D15" s="68">
        <v>0</v>
      </c>
      <c r="E15" s="68">
        <v>0</v>
      </c>
      <c r="F15" s="68">
        <v>0</v>
      </c>
      <c r="G15" s="68">
        <v>0</v>
      </c>
      <c r="H15" s="68">
        <v>0</v>
      </c>
      <c r="I15" s="68">
        <v>0</v>
      </c>
      <c r="J15" s="68">
        <v>0</v>
      </c>
      <c r="K15" s="68">
        <v>0</v>
      </c>
      <c r="L15" s="68">
        <v>0</v>
      </c>
      <c r="M15" s="68">
        <v>0</v>
      </c>
      <c r="N15" s="68">
        <v>2</v>
      </c>
      <c r="O15" s="68">
        <v>15</v>
      </c>
      <c r="P15" s="68">
        <v>74</v>
      </c>
      <c r="Q15" s="68">
        <v>213</v>
      </c>
      <c r="R15" s="68">
        <v>299</v>
      </c>
      <c r="S15" s="68">
        <v>274</v>
      </c>
      <c r="T15" s="68">
        <v>269</v>
      </c>
      <c r="U15" s="68">
        <v>183</v>
      </c>
      <c r="V15" s="68">
        <v>169</v>
      </c>
      <c r="W15" s="68">
        <v>124</v>
      </c>
      <c r="X15" s="68">
        <v>60</v>
      </c>
      <c r="Y15" s="68">
        <v>43</v>
      </c>
      <c r="Z15" s="68">
        <v>36</v>
      </c>
      <c r="AA15" s="68">
        <v>26</v>
      </c>
      <c r="AB15" s="68">
        <v>16</v>
      </c>
      <c r="AC15" s="68">
        <v>7</v>
      </c>
      <c r="AD15" s="68">
        <v>7</v>
      </c>
      <c r="AE15" s="68">
        <v>2</v>
      </c>
      <c r="AF15" s="68">
        <v>2</v>
      </c>
      <c r="AG15" s="68">
        <v>1</v>
      </c>
      <c r="AH15" s="68">
        <v>2</v>
      </c>
      <c r="AI15" s="71">
        <v>1</v>
      </c>
      <c r="AJ15" s="71">
        <v>3</v>
      </c>
      <c r="AK15" s="71">
        <v>4</v>
      </c>
      <c r="AL15" s="64">
        <v>2</v>
      </c>
      <c r="AM15" s="64">
        <v>0</v>
      </c>
      <c r="AN15" s="64">
        <v>7</v>
      </c>
      <c r="AO15" s="64">
        <v>5</v>
      </c>
    </row>
    <row r="16" spans="1:41" s="64" customFormat="1" ht="1.5" customHeight="1" x14ac:dyDescent="0.2">
      <c r="A16" s="70"/>
      <c r="B16" s="69"/>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7"/>
      <c r="AJ16" s="66"/>
      <c r="AK16" s="65"/>
    </row>
    <row r="17" spans="1:41" s="64" customFormat="1" ht="1.5" customHeight="1" x14ac:dyDescent="0.2">
      <c r="A17" s="70"/>
      <c r="B17" s="69"/>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7"/>
      <c r="AJ17" s="66"/>
      <c r="AK17" s="65"/>
    </row>
    <row r="18" spans="1:41" s="56" customFormat="1" ht="14.1" customHeight="1" x14ac:dyDescent="0.2">
      <c r="A18" s="63"/>
      <c r="B18" s="62" t="s">
        <v>62</v>
      </c>
      <c r="C18" s="61">
        <f t="shared" ref="C18:AO18" si="0">SUM(C9:C12)</f>
        <v>0</v>
      </c>
      <c r="D18" s="61">
        <f t="shared" si="0"/>
        <v>0</v>
      </c>
      <c r="E18" s="61">
        <f t="shared" si="0"/>
        <v>0</v>
      </c>
      <c r="F18" s="61">
        <f t="shared" si="0"/>
        <v>0</v>
      </c>
      <c r="G18" s="61">
        <f t="shared" si="0"/>
        <v>0</v>
      </c>
      <c r="H18" s="61">
        <f t="shared" si="0"/>
        <v>0</v>
      </c>
      <c r="I18" s="61">
        <f t="shared" si="0"/>
        <v>0</v>
      </c>
      <c r="J18" s="61">
        <f t="shared" si="0"/>
        <v>0</v>
      </c>
      <c r="K18" s="61">
        <f t="shared" si="0"/>
        <v>0</v>
      </c>
      <c r="L18" s="61">
        <f t="shared" si="0"/>
        <v>0</v>
      </c>
      <c r="M18" s="61">
        <f t="shared" si="0"/>
        <v>0</v>
      </c>
      <c r="N18" s="61">
        <f t="shared" si="0"/>
        <v>1</v>
      </c>
      <c r="O18" s="61">
        <f t="shared" si="0"/>
        <v>12</v>
      </c>
      <c r="P18" s="61">
        <f t="shared" si="0"/>
        <v>34</v>
      </c>
      <c r="Q18" s="61">
        <f t="shared" si="0"/>
        <v>68</v>
      </c>
      <c r="R18" s="61">
        <f t="shared" si="0"/>
        <v>48</v>
      </c>
      <c r="S18" s="61">
        <f t="shared" si="0"/>
        <v>61</v>
      </c>
      <c r="T18" s="61">
        <f t="shared" si="0"/>
        <v>40</v>
      </c>
      <c r="U18" s="61">
        <f t="shared" si="0"/>
        <v>37</v>
      </c>
      <c r="V18" s="61">
        <f t="shared" si="0"/>
        <v>27</v>
      </c>
      <c r="W18" s="61">
        <f t="shared" si="0"/>
        <v>12</v>
      </c>
      <c r="X18" s="61">
        <f t="shared" si="0"/>
        <v>10</v>
      </c>
      <c r="Y18" s="61">
        <f t="shared" si="0"/>
        <v>11</v>
      </c>
      <c r="Z18" s="61">
        <f t="shared" si="0"/>
        <v>3</v>
      </c>
      <c r="AA18" s="61">
        <f t="shared" si="0"/>
        <v>3</v>
      </c>
      <c r="AB18" s="61">
        <f t="shared" si="0"/>
        <v>3</v>
      </c>
      <c r="AC18" s="61">
        <f t="shared" si="0"/>
        <v>3</v>
      </c>
      <c r="AD18" s="61">
        <f t="shared" si="0"/>
        <v>0</v>
      </c>
      <c r="AE18" s="61">
        <f t="shared" si="0"/>
        <v>0</v>
      </c>
      <c r="AF18" s="61">
        <f t="shared" si="0"/>
        <v>1</v>
      </c>
      <c r="AG18" s="61">
        <f t="shared" si="0"/>
        <v>2</v>
      </c>
      <c r="AH18" s="61">
        <f t="shared" si="0"/>
        <v>0</v>
      </c>
      <c r="AI18" s="61">
        <f t="shared" si="0"/>
        <v>1</v>
      </c>
      <c r="AJ18" s="61">
        <f t="shared" si="0"/>
        <v>1</v>
      </c>
      <c r="AK18" s="61">
        <f t="shared" si="0"/>
        <v>1</v>
      </c>
      <c r="AL18" s="61">
        <f t="shared" si="0"/>
        <v>0</v>
      </c>
      <c r="AM18" s="61">
        <f t="shared" si="0"/>
        <v>0</v>
      </c>
      <c r="AN18" s="61">
        <f t="shared" si="0"/>
        <v>2</v>
      </c>
      <c r="AO18" s="61">
        <f t="shared" si="0"/>
        <v>1</v>
      </c>
    </row>
    <row r="19" spans="1:41" s="56" customFormat="1" ht="14.1" customHeight="1" x14ac:dyDescent="0.2">
      <c r="A19" s="63"/>
      <c r="B19" s="62" t="s">
        <v>61</v>
      </c>
      <c r="C19" s="61">
        <f t="shared" ref="C19:AO19" si="1">C13</f>
        <v>0</v>
      </c>
      <c r="D19" s="61">
        <f t="shared" si="1"/>
        <v>0</v>
      </c>
      <c r="E19" s="61">
        <f t="shared" si="1"/>
        <v>0</v>
      </c>
      <c r="F19" s="61">
        <f t="shared" si="1"/>
        <v>0</v>
      </c>
      <c r="G19" s="61">
        <f t="shared" si="1"/>
        <v>0</v>
      </c>
      <c r="H19" s="61">
        <f t="shared" si="1"/>
        <v>0</v>
      </c>
      <c r="I19" s="61">
        <f t="shared" si="1"/>
        <v>0</v>
      </c>
      <c r="J19" s="61">
        <f t="shared" si="1"/>
        <v>0</v>
      </c>
      <c r="K19" s="61">
        <f t="shared" si="1"/>
        <v>0</v>
      </c>
      <c r="L19" s="61">
        <f t="shared" si="1"/>
        <v>0</v>
      </c>
      <c r="M19" s="61">
        <f t="shared" si="1"/>
        <v>0</v>
      </c>
      <c r="N19" s="61">
        <f t="shared" si="1"/>
        <v>5</v>
      </c>
      <c r="O19" s="61">
        <f t="shared" si="1"/>
        <v>11</v>
      </c>
      <c r="P19" s="61">
        <f t="shared" si="1"/>
        <v>67</v>
      </c>
      <c r="Q19" s="61">
        <f t="shared" si="1"/>
        <v>100</v>
      </c>
      <c r="R19" s="61">
        <f t="shared" si="1"/>
        <v>81</v>
      </c>
      <c r="S19" s="61">
        <f t="shared" si="1"/>
        <v>99</v>
      </c>
      <c r="T19" s="61">
        <f t="shared" si="1"/>
        <v>74</v>
      </c>
      <c r="U19" s="61">
        <f t="shared" si="1"/>
        <v>50</v>
      </c>
      <c r="V19" s="61">
        <f t="shared" si="1"/>
        <v>47</v>
      </c>
      <c r="W19" s="61">
        <f t="shared" si="1"/>
        <v>23</v>
      </c>
      <c r="X19" s="61">
        <f t="shared" si="1"/>
        <v>16</v>
      </c>
      <c r="Y19" s="61">
        <f t="shared" si="1"/>
        <v>10</v>
      </c>
      <c r="Z19" s="61">
        <f t="shared" si="1"/>
        <v>6</v>
      </c>
      <c r="AA19" s="61">
        <f t="shared" si="1"/>
        <v>4</v>
      </c>
      <c r="AB19" s="61">
        <f t="shared" si="1"/>
        <v>4</v>
      </c>
      <c r="AC19" s="61">
        <f t="shared" si="1"/>
        <v>1</v>
      </c>
      <c r="AD19" s="61">
        <f t="shared" si="1"/>
        <v>2</v>
      </c>
      <c r="AE19" s="61">
        <f t="shared" si="1"/>
        <v>0</v>
      </c>
      <c r="AF19" s="61">
        <f t="shared" si="1"/>
        <v>0</v>
      </c>
      <c r="AG19" s="61">
        <f t="shared" si="1"/>
        <v>1</v>
      </c>
      <c r="AH19" s="61">
        <f t="shared" si="1"/>
        <v>1</v>
      </c>
      <c r="AI19" s="61">
        <f t="shared" si="1"/>
        <v>1</v>
      </c>
      <c r="AJ19" s="61">
        <f t="shared" si="1"/>
        <v>0</v>
      </c>
      <c r="AK19" s="61">
        <f t="shared" si="1"/>
        <v>1</v>
      </c>
      <c r="AL19" s="61">
        <f t="shared" si="1"/>
        <v>0</v>
      </c>
      <c r="AM19" s="61">
        <f t="shared" si="1"/>
        <v>2</v>
      </c>
      <c r="AN19" s="61">
        <f t="shared" si="1"/>
        <v>0</v>
      </c>
      <c r="AO19" s="61">
        <f t="shared" si="1"/>
        <v>0</v>
      </c>
    </row>
    <row r="20" spans="1:41" s="56" customFormat="1" ht="14.1" customHeight="1" x14ac:dyDescent="0.2">
      <c r="A20" s="63"/>
      <c r="B20" s="62" t="s">
        <v>60</v>
      </c>
      <c r="C20" s="61">
        <f t="shared" ref="C20:AO20" si="2">C14</f>
        <v>0</v>
      </c>
      <c r="D20" s="61">
        <f t="shared" si="2"/>
        <v>0</v>
      </c>
      <c r="E20" s="61">
        <f t="shared" si="2"/>
        <v>0</v>
      </c>
      <c r="F20" s="61">
        <f t="shared" si="2"/>
        <v>0</v>
      </c>
      <c r="G20" s="61">
        <f t="shared" si="2"/>
        <v>0</v>
      </c>
      <c r="H20" s="61">
        <f t="shared" si="2"/>
        <v>0</v>
      </c>
      <c r="I20" s="61">
        <f t="shared" si="2"/>
        <v>0</v>
      </c>
      <c r="J20" s="61">
        <f t="shared" si="2"/>
        <v>0</v>
      </c>
      <c r="K20" s="61">
        <f t="shared" si="2"/>
        <v>0</v>
      </c>
      <c r="L20" s="61">
        <f t="shared" si="2"/>
        <v>0</v>
      </c>
      <c r="M20" s="61">
        <f t="shared" si="2"/>
        <v>0</v>
      </c>
      <c r="N20" s="61">
        <f t="shared" si="2"/>
        <v>3</v>
      </c>
      <c r="O20" s="61">
        <f t="shared" si="2"/>
        <v>24</v>
      </c>
      <c r="P20" s="61">
        <f t="shared" si="2"/>
        <v>107</v>
      </c>
      <c r="Q20" s="61">
        <f t="shared" si="2"/>
        <v>228</v>
      </c>
      <c r="R20" s="61">
        <f t="shared" si="2"/>
        <v>222</v>
      </c>
      <c r="S20" s="61">
        <f t="shared" si="2"/>
        <v>227</v>
      </c>
      <c r="T20" s="61">
        <f t="shared" si="2"/>
        <v>144</v>
      </c>
      <c r="U20" s="61">
        <f t="shared" si="2"/>
        <v>145</v>
      </c>
      <c r="V20" s="61">
        <f t="shared" si="2"/>
        <v>93</v>
      </c>
      <c r="W20" s="61">
        <f t="shared" si="2"/>
        <v>71</v>
      </c>
      <c r="X20" s="61">
        <f t="shared" si="2"/>
        <v>45</v>
      </c>
      <c r="Y20" s="61">
        <f t="shared" si="2"/>
        <v>25</v>
      </c>
      <c r="Z20" s="61">
        <f t="shared" si="2"/>
        <v>24</v>
      </c>
      <c r="AA20" s="61">
        <f t="shared" si="2"/>
        <v>16</v>
      </c>
      <c r="AB20" s="61">
        <f t="shared" si="2"/>
        <v>12</v>
      </c>
      <c r="AC20" s="61">
        <f t="shared" si="2"/>
        <v>7</v>
      </c>
      <c r="AD20" s="61">
        <f t="shared" si="2"/>
        <v>4</v>
      </c>
      <c r="AE20" s="61">
        <f t="shared" si="2"/>
        <v>4</v>
      </c>
      <c r="AF20" s="61">
        <f t="shared" si="2"/>
        <v>5</v>
      </c>
      <c r="AG20" s="61">
        <f t="shared" si="2"/>
        <v>3</v>
      </c>
      <c r="AH20" s="61">
        <f t="shared" si="2"/>
        <v>2</v>
      </c>
      <c r="AI20" s="61">
        <f t="shared" si="2"/>
        <v>0</v>
      </c>
      <c r="AJ20" s="61">
        <f t="shared" si="2"/>
        <v>2</v>
      </c>
      <c r="AK20" s="61">
        <f t="shared" si="2"/>
        <v>1</v>
      </c>
      <c r="AL20" s="61">
        <f t="shared" si="2"/>
        <v>0</v>
      </c>
      <c r="AM20" s="61">
        <f t="shared" si="2"/>
        <v>3</v>
      </c>
      <c r="AN20" s="61">
        <f t="shared" si="2"/>
        <v>2</v>
      </c>
      <c r="AO20" s="61">
        <f t="shared" si="2"/>
        <v>4</v>
      </c>
    </row>
    <row r="21" spans="1:41" s="56" customFormat="1" ht="14.1" customHeight="1" x14ac:dyDescent="0.2">
      <c r="A21" s="63"/>
      <c r="B21" s="62" t="s">
        <v>59</v>
      </c>
      <c r="C21" s="61">
        <f t="shared" ref="C21:AO21" si="3">C15</f>
        <v>0</v>
      </c>
      <c r="D21" s="61">
        <f t="shared" si="3"/>
        <v>0</v>
      </c>
      <c r="E21" s="61">
        <f t="shared" si="3"/>
        <v>0</v>
      </c>
      <c r="F21" s="61">
        <f t="shared" si="3"/>
        <v>0</v>
      </c>
      <c r="G21" s="61">
        <f t="shared" si="3"/>
        <v>0</v>
      </c>
      <c r="H21" s="61">
        <f t="shared" si="3"/>
        <v>0</v>
      </c>
      <c r="I21" s="61">
        <f t="shared" si="3"/>
        <v>0</v>
      </c>
      <c r="J21" s="61">
        <f t="shared" si="3"/>
        <v>0</v>
      </c>
      <c r="K21" s="61">
        <f t="shared" si="3"/>
        <v>0</v>
      </c>
      <c r="L21" s="61">
        <f t="shared" si="3"/>
        <v>0</v>
      </c>
      <c r="M21" s="61">
        <f t="shared" si="3"/>
        <v>0</v>
      </c>
      <c r="N21" s="61">
        <f t="shared" si="3"/>
        <v>2</v>
      </c>
      <c r="O21" s="61">
        <f t="shared" si="3"/>
        <v>15</v>
      </c>
      <c r="P21" s="61">
        <f t="shared" si="3"/>
        <v>74</v>
      </c>
      <c r="Q21" s="61">
        <f t="shared" si="3"/>
        <v>213</v>
      </c>
      <c r="R21" s="61">
        <f t="shared" si="3"/>
        <v>299</v>
      </c>
      <c r="S21" s="61">
        <f t="shared" si="3"/>
        <v>274</v>
      </c>
      <c r="T21" s="61">
        <f t="shared" si="3"/>
        <v>269</v>
      </c>
      <c r="U21" s="61">
        <f t="shared" si="3"/>
        <v>183</v>
      </c>
      <c r="V21" s="61">
        <f t="shared" si="3"/>
        <v>169</v>
      </c>
      <c r="W21" s="61">
        <f t="shared" si="3"/>
        <v>124</v>
      </c>
      <c r="X21" s="61">
        <f t="shared" si="3"/>
        <v>60</v>
      </c>
      <c r="Y21" s="61">
        <f t="shared" si="3"/>
        <v>43</v>
      </c>
      <c r="Z21" s="61">
        <f t="shared" si="3"/>
        <v>36</v>
      </c>
      <c r="AA21" s="61">
        <f t="shared" si="3"/>
        <v>26</v>
      </c>
      <c r="AB21" s="61">
        <f t="shared" si="3"/>
        <v>16</v>
      </c>
      <c r="AC21" s="61">
        <f t="shared" si="3"/>
        <v>7</v>
      </c>
      <c r="AD21" s="61">
        <f t="shared" si="3"/>
        <v>7</v>
      </c>
      <c r="AE21" s="61">
        <f t="shared" si="3"/>
        <v>2</v>
      </c>
      <c r="AF21" s="61">
        <f t="shared" si="3"/>
        <v>2</v>
      </c>
      <c r="AG21" s="61">
        <f t="shared" si="3"/>
        <v>1</v>
      </c>
      <c r="AH21" s="61">
        <f t="shared" si="3"/>
        <v>2</v>
      </c>
      <c r="AI21" s="61">
        <f t="shared" si="3"/>
        <v>1</v>
      </c>
      <c r="AJ21" s="61">
        <f t="shared" si="3"/>
        <v>3</v>
      </c>
      <c r="AK21" s="61">
        <f t="shared" si="3"/>
        <v>4</v>
      </c>
      <c r="AL21" s="61">
        <f t="shared" si="3"/>
        <v>2</v>
      </c>
      <c r="AM21" s="61">
        <f t="shared" si="3"/>
        <v>0</v>
      </c>
      <c r="AN21" s="61">
        <f t="shared" si="3"/>
        <v>7</v>
      </c>
      <c r="AO21" s="61">
        <f t="shared" si="3"/>
        <v>5</v>
      </c>
    </row>
    <row r="22" spans="1:41" s="56" customFormat="1" ht="14.1" customHeight="1" x14ac:dyDescent="0.2">
      <c r="A22" s="63"/>
      <c r="B22" s="62"/>
      <c r="C22" s="61"/>
      <c r="D22" s="61"/>
      <c r="E22" s="61"/>
      <c r="F22" s="61"/>
      <c r="G22" s="61"/>
      <c r="H22" s="61"/>
      <c r="I22" s="61"/>
      <c r="J22" s="61"/>
      <c r="K22" s="61"/>
      <c r="L22" s="61"/>
      <c r="M22" s="61"/>
      <c r="N22" s="60"/>
      <c r="O22" s="60"/>
      <c r="P22" s="60"/>
      <c r="Q22" s="60"/>
      <c r="R22" s="60"/>
      <c r="S22" s="60"/>
      <c r="T22" s="60"/>
      <c r="U22" s="60"/>
      <c r="V22" s="60"/>
      <c r="W22" s="60"/>
      <c r="X22" s="60"/>
      <c r="Y22" s="60"/>
      <c r="Z22" s="60"/>
      <c r="AA22" s="60"/>
      <c r="AB22" s="60"/>
      <c r="AC22" s="60"/>
      <c r="AD22" s="60"/>
      <c r="AE22" s="60"/>
      <c r="AF22" s="60"/>
      <c r="AG22" s="60"/>
      <c r="AH22" s="60"/>
      <c r="AI22" s="59"/>
      <c r="AJ22" s="58"/>
      <c r="AK22" s="57"/>
    </row>
    <row r="23" spans="1:41" x14ac:dyDescent="0.2">
      <c r="A23" s="1265" t="s">
        <v>0</v>
      </c>
      <c r="B23" s="1265"/>
    </row>
  </sheetData>
  <mergeCells count="5">
    <mergeCell ref="A4:B4"/>
    <mergeCell ref="A5:B5"/>
    <mergeCell ref="A23:B23"/>
    <mergeCell ref="A1:F1"/>
    <mergeCell ref="H1:I1"/>
  </mergeCells>
  <hyperlinks>
    <hyperlink ref="H1:I1" location="Contents!A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election sqref="A1:G1"/>
    </sheetView>
  </sheetViews>
  <sheetFormatPr defaultColWidth="9.140625" defaultRowHeight="12.75" x14ac:dyDescent="0.2"/>
  <cols>
    <col min="1" max="1" width="18" style="244" customWidth="1"/>
    <col min="2" max="2" width="19.140625" style="244" customWidth="1"/>
    <col min="3" max="8" width="11.7109375" style="244" customWidth="1"/>
    <col min="9" max="9" width="15.85546875" style="244" customWidth="1"/>
    <col min="10" max="16" width="11.7109375" style="244" customWidth="1"/>
    <col min="17" max="17" width="12.85546875" style="244" customWidth="1"/>
    <col min="18" max="18" width="11.7109375" style="244" customWidth="1"/>
    <col min="19" max="16384" width="9.140625" style="244"/>
  </cols>
  <sheetData>
    <row r="1" spans="1:18" ht="18" customHeight="1" x14ac:dyDescent="0.25">
      <c r="A1" s="1364" t="s">
        <v>17028</v>
      </c>
      <c r="B1" s="1364"/>
      <c r="C1" s="1364"/>
      <c r="D1" s="1364"/>
      <c r="E1" s="1364"/>
      <c r="F1" s="1364"/>
      <c r="G1" s="1364"/>
      <c r="H1" s="283"/>
      <c r="I1" s="647" t="s">
        <v>45</v>
      </c>
    </row>
    <row r="2" spans="1:18" ht="15" customHeight="1" x14ac:dyDescent="0.2"/>
    <row r="3" spans="1:18" ht="15.75" customHeight="1" x14ac:dyDescent="0.2">
      <c r="A3" s="1501" t="s">
        <v>17027</v>
      </c>
      <c r="B3" s="1547" t="s">
        <v>17026</v>
      </c>
      <c r="C3" s="1550" t="s">
        <v>17000</v>
      </c>
      <c r="D3" s="1553" t="s">
        <v>136</v>
      </c>
      <c r="E3" s="1553" t="s">
        <v>135</v>
      </c>
      <c r="F3" s="665"/>
      <c r="I3" s="665"/>
      <c r="J3" s="665"/>
      <c r="K3" s="665"/>
      <c r="L3" s="665"/>
      <c r="M3" s="665"/>
      <c r="N3" s="665"/>
      <c r="O3" s="665"/>
      <c r="P3" s="665"/>
      <c r="Q3" s="665"/>
      <c r="R3" s="665"/>
    </row>
    <row r="4" spans="1:18" x14ac:dyDescent="0.2">
      <c r="A4" s="1502"/>
      <c r="B4" s="1548"/>
      <c r="C4" s="1551"/>
      <c r="D4" s="1554"/>
      <c r="E4" s="1554"/>
      <c r="K4" s="590"/>
      <c r="N4" s="590"/>
    </row>
    <row r="5" spans="1:18" s="392" customFormat="1" x14ac:dyDescent="0.2">
      <c r="A5" s="1503"/>
      <c r="B5" s="1549"/>
      <c r="C5" s="1552"/>
      <c r="D5" s="1555"/>
      <c r="E5" s="1555"/>
      <c r="F5" s="664"/>
      <c r="G5" s="664"/>
      <c r="H5" s="664"/>
      <c r="I5" s="664"/>
      <c r="J5" s="664"/>
      <c r="K5" s="664"/>
      <c r="L5" s="664"/>
      <c r="M5" s="664"/>
      <c r="N5" s="664"/>
      <c r="O5" s="664"/>
      <c r="P5" s="664"/>
      <c r="Q5" s="664"/>
      <c r="R5" s="664"/>
    </row>
    <row r="6" spans="1:18" s="609" customFormat="1" x14ac:dyDescent="0.2">
      <c r="A6" s="1545" t="s">
        <v>47</v>
      </c>
      <c r="B6" s="663"/>
      <c r="C6" s="662"/>
      <c r="D6" s="661"/>
      <c r="E6" s="615"/>
      <c r="F6" s="615"/>
      <c r="G6" s="615"/>
      <c r="H6" s="615"/>
      <c r="I6" s="615"/>
      <c r="J6" s="615"/>
      <c r="K6" s="615"/>
      <c r="L6" s="615"/>
      <c r="M6" s="615"/>
      <c r="N6" s="615"/>
      <c r="O6" s="615"/>
      <c r="P6" s="615"/>
      <c r="Q6" s="615"/>
      <c r="R6" s="615"/>
    </row>
    <row r="7" spans="1:18" s="392" customFormat="1" x14ac:dyDescent="0.2">
      <c r="A7" s="1545"/>
      <c r="B7" s="656" t="s">
        <v>17025</v>
      </c>
      <c r="C7" s="655">
        <v>69.52413</v>
      </c>
      <c r="D7" s="654">
        <v>69.192040000000006</v>
      </c>
      <c r="E7" s="654">
        <v>69.856219999999993</v>
      </c>
      <c r="G7" s="611"/>
      <c r="H7" s="611"/>
      <c r="I7" s="660"/>
      <c r="J7" s="660"/>
      <c r="K7" s="611"/>
      <c r="L7" s="611"/>
      <c r="M7" s="611"/>
      <c r="N7" s="611"/>
      <c r="O7" s="611"/>
      <c r="P7" s="611"/>
      <c r="Q7" s="660"/>
      <c r="R7" s="660"/>
    </row>
    <row r="8" spans="1:18" s="392" customFormat="1" x14ac:dyDescent="0.2">
      <c r="A8" s="1545"/>
      <c r="B8" s="656" t="s">
        <v>17021</v>
      </c>
      <c r="C8" s="655">
        <v>72.017430000000004</v>
      </c>
      <c r="D8" s="654">
        <v>71.700389999999999</v>
      </c>
      <c r="E8" s="654">
        <v>72.334469999999996</v>
      </c>
      <c r="G8" s="611"/>
      <c r="H8" s="611"/>
      <c r="I8" s="660"/>
      <c r="J8" s="660"/>
      <c r="K8" s="611"/>
      <c r="L8" s="611"/>
      <c r="M8" s="611"/>
      <c r="N8" s="611"/>
      <c r="O8" s="611"/>
      <c r="P8" s="611"/>
      <c r="Q8" s="660"/>
      <c r="R8" s="660"/>
    </row>
    <row r="9" spans="1:18" s="392" customFormat="1" x14ac:dyDescent="0.2">
      <c r="A9" s="1545"/>
      <c r="B9" s="656" t="s">
        <v>17020</v>
      </c>
      <c r="C9" s="655">
        <v>73.971400000000003</v>
      </c>
      <c r="D9" s="654">
        <v>73.640479999999997</v>
      </c>
      <c r="E9" s="654">
        <v>74.302310000000006</v>
      </c>
      <c r="G9" s="611"/>
      <c r="H9" s="611"/>
      <c r="I9" s="660"/>
      <c r="J9" s="660"/>
      <c r="K9" s="611"/>
      <c r="L9" s="611"/>
      <c r="M9" s="611"/>
      <c r="N9" s="611"/>
      <c r="O9" s="611"/>
      <c r="P9" s="611"/>
      <c r="Q9" s="660"/>
      <c r="R9" s="660"/>
    </row>
    <row r="10" spans="1:18" s="392" customFormat="1" x14ac:dyDescent="0.2">
      <c r="A10" s="1545"/>
      <c r="B10" s="656" t="s">
        <v>17019</v>
      </c>
      <c r="C10" s="655">
        <v>76.041290000000004</v>
      </c>
      <c r="D10" s="654">
        <v>75.738020000000006</v>
      </c>
      <c r="E10" s="654">
        <v>76.344570000000004</v>
      </c>
      <c r="G10" s="611"/>
      <c r="H10" s="611"/>
      <c r="I10" s="660"/>
      <c r="J10" s="660"/>
      <c r="K10" s="611"/>
      <c r="L10" s="611"/>
      <c r="M10" s="611"/>
      <c r="N10" s="611"/>
      <c r="O10" s="611"/>
      <c r="P10" s="611"/>
      <c r="Q10" s="660"/>
      <c r="R10" s="660"/>
    </row>
    <row r="11" spans="1:18" s="392" customFormat="1" x14ac:dyDescent="0.2">
      <c r="A11" s="1545"/>
      <c r="B11" s="656" t="s">
        <v>17018</v>
      </c>
      <c r="C11" s="655">
        <v>77.531220000000005</v>
      </c>
      <c r="D11" s="654">
        <v>77.240309999999994</v>
      </c>
      <c r="E11" s="654">
        <v>77.822130000000001</v>
      </c>
      <c r="G11" s="611"/>
      <c r="H11" s="611"/>
      <c r="I11" s="660"/>
      <c r="J11" s="660"/>
      <c r="K11" s="611"/>
      <c r="L11" s="611"/>
      <c r="M11" s="611"/>
      <c r="N11" s="611"/>
      <c r="O11" s="611"/>
      <c r="P11" s="611"/>
      <c r="Q11" s="660"/>
      <c r="R11" s="660"/>
    </row>
    <row r="12" spans="1:18" s="392" customFormat="1" x14ac:dyDescent="0.2">
      <c r="A12" s="1545"/>
      <c r="B12" s="656" t="s">
        <v>17017</v>
      </c>
      <c r="C12" s="655">
        <v>78.538179999999997</v>
      </c>
      <c r="D12" s="654">
        <v>78.255399999999995</v>
      </c>
      <c r="E12" s="654">
        <v>78.820959999999999</v>
      </c>
      <c r="G12" s="611"/>
      <c r="H12" s="611"/>
      <c r="I12" s="660"/>
      <c r="J12" s="660"/>
      <c r="K12" s="611"/>
      <c r="L12" s="611"/>
      <c r="M12" s="611"/>
      <c r="N12" s="611"/>
      <c r="O12" s="611"/>
      <c r="P12" s="611"/>
      <c r="Q12" s="660"/>
      <c r="R12" s="660"/>
    </row>
    <row r="13" spans="1:18" s="392" customFormat="1" x14ac:dyDescent="0.2">
      <c r="A13" s="1545"/>
      <c r="B13" s="656" t="s">
        <v>17016</v>
      </c>
      <c r="C13" s="655">
        <v>80.046480000000003</v>
      </c>
      <c r="D13" s="654">
        <v>79.768720000000002</v>
      </c>
      <c r="E13" s="654">
        <v>80.32423</v>
      </c>
      <c r="G13" s="611"/>
      <c r="H13" s="611"/>
      <c r="I13" s="660"/>
      <c r="J13" s="660"/>
      <c r="K13" s="611"/>
      <c r="L13" s="611"/>
      <c r="M13" s="611"/>
      <c r="N13" s="611"/>
      <c r="O13" s="611"/>
      <c r="P13" s="611"/>
      <c r="Q13" s="660"/>
      <c r="R13" s="660"/>
    </row>
    <row r="14" spans="1:18" s="392" customFormat="1" x14ac:dyDescent="0.2">
      <c r="A14" s="1545"/>
      <c r="B14" s="656" t="s">
        <v>17015</v>
      </c>
      <c r="C14" s="655">
        <v>80.469250000000002</v>
      </c>
      <c r="D14" s="654">
        <v>80.199960000000004</v>
      </c>
      <c r="E14" s="654">
        <v>80.738550000000004</v>
      </c>
      <c r="G14" s="611"/>
      <c r="H14" s="611"/>
      <c r="I14" s="660"/>
      <c r="J14" s="660"/>
      <c r="K14" s="611"/>
      <c r="L14" s="611"/>
      <c r="M14" s="611"/>
      <c r="N14" s="611"/>
      <c r="O14" s="611"/>
      <c r="P14" s="611"/>
      <c r="Q14" s="660"/>
      <c r="R14" s="660"/>
    </row>
    <row r="15" spans="1:18" s="392" customFormat="1" x14ac:dyDescent="0.2">
      <c r="A15" s="1545"/>
      <c r="B15" s="656" t="s">
        <v>17014</v>
      </c>
      <c r="C15" s="655">
        <v>81.714699999999993</v>
      </c>
      <c r="D15" s="654">
        <v>81.452010000000001</v>
      </c>
      <c r="E15" s="654">
        <v>81.97739</v>
      </c>
      <c r="G15" s="611"/>
      <c r="H15" s="611"/>
      <c r="I15" s="660"/>
      <c r="J15" s="660"/>
      <c r="K15" s="611"/>
      <c r="L15" s="611"/>
      <c r="M15" s="611"/>
      <c r="N15" s="611"/>
      <c r="O15" s="611"/>
      <c r="P15" s="611"/>
      <c r="Q15" s="660"/>
      <c r="R15" s="660"/>
    </row>
    <row r="16" spans="1:18" s="392" customFormat="1" x14ac:dyDescent="0.2">
      <c r="A16" s="1545"/>
      <c r="B16" s="656" t="s">
        <v>17024</v>
      </c>
      <c r="C16" s="655">
        <v>82.832179999999994</v>
      </c>
      <c r="D16" s="654">
        <v>82.566519999999997</v>
      </c>
      <c r="E16" s="654">
        <v>83.097840000000005</v>
      </c>
      <c r="G16" s="611"/>
      <c r="H16" s="611"/>
      <c r="I16" s="660"/>
      <c r="J16" s="660"/>
      <c r="K16" s="611"/>
      <c r="L16" s="611"/>
      <c r="M16" s="611"/>
      <c r="N16" s="611"/>
      <c r="O16" s="611"/>
      <c r="P16" s="611"/>
      <c r="Q16" s="660"/>
      <c r="R16" s="660"/>
    </row>
    <row r="17" spans="1:18" s="392" customFormat="1" x14ac:dyDescent="0.2">
      <c r="A17" s="1546" t="s">
        <v>48</v>
      </c>
      <c r="B17" s="659"/>
      <c r="C17" s="658"/>
      <c r="D17" s="657"/>
      <c r="E17" s="657"/>
    </row>
    <row r="18" spans="1:18" x14ac:dyDescent="0.2">
      <c r="A18" s="1546"/>
      <c r="B18" s="656" t="s">
        <v>17025</v>
      </c>
      <c r="C18" s="655">
        <v>75.603380000000001</v>
      </c>
      <c r="D18" s="654">
        <v>75.287379999999999</v>
      </c>
      <c r="E18" s="654">
        <v>75.919390000000007</v>
      </c>
    </row>
    <row r="19" spans="1:18" x14ac:dyDescent="0.2">
      <c r="A19" s="1546"/>
      <c r="B19" s="656" t="s">
        <v>17021</v>
      </c>
      <c r="C19" s="655">
        <v>77.252350000000007</v>
      </c>
      <c r="D19" s="654">
        <v>76.965699999999998</v>
      </c>
      <c r="E19" s="654">
        <v>77.539000000000001</v>
      </c>
      <c r="I19" s="590"/>
      <c r="J19" s="590"/>
      <c r="K19" s="590"/>
      <c r="L19" s="590"/>
      <c r="M19" s="590"/>
      <c r="N19" s="590"/>
      <c r="O19" s="590"/>
      <c r="P19" s="590"/>
      <c r="Q19" s="590"/>
      <c r="R19" s="590"/>
    </row>
    <row r="20" spans="1:18" x14ac:dyDescent="0.2">
      <c r="A20" s="1546"/>
      <c r="B20" s="656" t="s">
        <v>17020</v>
      </c>
      <c r="C20" s="655">
        <v>79.086619999999996</v>
      </c>
      <c r="D20" s="654">
        <v>78.800309999999996</v>
      </c>
      <c r="E20" s="654">
        <v>79.372929999999997</v>
      </c>
      <c r="I20" s="590"/>
      <c r="J20" s="590"/>
      <c r="K20" s="590"/>
      <c r="L20" s="590"/>
      <c r="M20" s="590"/>
      <c r="N20" s="590"/>
      <c r="O20" s="590"/>
      <c r="P20" s="590"/>
      <c r="Q20" s="590"/>
      <c r="R20" s="590"/>
    </row>
    <row r="21" spans="1:18" x14ac:dyDescent="0.2">
      <c r="A21" s="1546"/>
      <c r="B21" s="656" t="s">
        <v>17019</v>
      </c>
      <c r="C21" s="655">
        <v>80.324380000000005</v>
      </c>
      <c r="D21" s="654">
        <v>80.044539999999998</v>
      </c>
      <c r="E21" s="654">
        <v>80.604219999999998</v>
      </c>
      <c r="G21" s="590"/>
      <c r="H21" s="590"/>
    </row>
    <row r="22" spans="1:18" x14ac:dyDescent="0.2">
      <c r="A22" s="1546"/>
      <c r="B22" s="656" t="s">
        <v>17018</v>
      </c>
      <c r="C22" s="655">
        <v>81.131299999999996</v>
      </c>
      <c r="D22" s="654">
        <v>80.863060000000004</v>
      </c>
      <c r="E22" s="654">
        <v>81.399540000000002</v>
      </c>
      <c r="G22" s="590"/>
      <c r="H22" s="590"/>
    </row>
    <row r="23" spans="1:18" x14ac:dyDescent="0.2">
      <c r="A23" s="1546"/>
      <c r="B23" s="656" t="s">
        <v>17017</v>
      </c>
      <c r="C23" s="655">
        <v>82.030730000000005</v>
      </c>
      <c r="D23" s="654">
        <v>81.770840000000007</v>
      </c>
      <c r="E23" s="654">
        <v>82.290629999999993</v>
      </c>
      <c r="G23" s="590"/>
      <c r="H23" s="590"/>
    </row>
    <row r="24" spans="1:18" x14ac:dyDescent="0.2">
      <c r="A24" s="1546"/>
      <c r="B24" s="656" t="s">
        <v>17016</v>
      </c>
      <c r="C24" s="655">
        <v>82.756410000000002</v>
      </c>
      <c r="D24" s="654">
        <v>82.495329999999996</v>
      </c>
      <c r="E24" s="654">
        <v>83.017489999999995</v>
      </c>
      <c r="G24" s="590"/>
      <c r="H24" s="590"/>
    </row>
    <row r="25" spans="1:18" x14ac:dyDescent="0.2">
      <c r="A25" s="1546"/>
      <c r="B25" s="656" t="s">
        <v>17015</v>
      </c>
      <c r="C25" s="655">
        <v>83.483549999999994</v>
      </c>
      <c r="D25" s="654">
        <v>83.230080000000001</v>
      </c>
      <c r="E25" s="654">
        <v>83.737020000000001</v>
      </c>
      <c r="F25" s="611"/>
      <c r="G25" s="590"/>
      <c r="H25" s="590"/>
    </row>
    <row r="26" spans="1:18" x14ac:dyDescent="0.2">
      <c r="A26" s="1546"/>
      <c r="B26" s="656" t="s">
        <v>17014</v>
      </c>
      <c r="C26" s="655">
        <v>84.678479999999993</v>
      </c>
      <c r="D26" s="654">
        <v>84.428479999999993</v>
      </c>
      <c r="E26" s="654">
        <v>84.928470000000004</v>
      </c>
      <c r="F26" s="611"/>
      <c r="G26" s="590"/>
      <c r="H26" s="590"/>
    </row>
    <row r="27" spans="1:18" x14ac:dyDescent="0.2">
      <c r="A27" s="1546"/>
      <c r="B27" s="656" t="s">
        <v>17024</v>
      </c>
      <c r="C27" s="655">
        <v>85.622969999999995</v>
      </c>
      <c r="D27" s="654">
        <v>85.380740000000003</v>
      </c>
      <c r="E27" s="654">
        <v>85.865200000000002</v>
      </c>
      <c r="F27" s="611"/>
      <c r="G27" s="590"/>
      <c r="H27" s="590"/>
    </row>
    <row r="28" spans="1:18" x14ac:dyDescent="0.2">
      <c r="A28" s="1546"/>
      <c r="B28" s="653"/>
      <c r="C28" s="652"/>
      <c r="D28" s="612"/>
      <c r="E28" s="612"/>
      <c r="F28" s="611"/>
      <c r="G28" s="590"/>
      <c r="H28" s="590"/>
    </row>
    <row r="29" spans="1:18" x14ac:dyDescent="0.2">
      <c r="B29" s="651"/>
      <c r="C29" s="651"/>
      <c r="D29" s="651"/>
      <c r="E29" s="223"/>
      <c r="F29" s="611"/>
      <c r="G29" s="590"/>
      <c r="H29" s="590"/>
    </row>
    <row r="30" spans="1:18" x14ac:dyDescent="0.2">
      <c r="A30" s="257" t="s">
        <v>2786</v>
      </c>
      <c r="B30" s="611"/>
      <c r="C30" s="611"/>
      <c r="D30" s="611"/>
      <c r="E30" s="223"/>
      <c r="F30" s="611"/>
      <c r="G30" s="590"/>
      <c r="H30" s="590"/>
    </row>
    <row r="31" spans="1:18" x14ac:dyDescent="0.2">
      <c r="A31" s="1493" t="s">
        <v>17023</v>
      </c>
      <c r="B31" s="1493"/>
      <c r="C31" s="611"/>
      <c r="D31" s="611"/>
      <c r="E31" s="223"/>
      <c r="F31" s="611"/>
    </row>
    <row r="32" spans="1:18" x14ac:dyDescent="0.2">
      <c r="A32" s="589"/>
      <c r="B32" s="611"/>
      <c r="C32" s="611"/>
      <c r="D32" s="611"/>
      <c r="E32" s="223"/>
      <c r="F32" s="611"/>
    </row>
    <row r="33" spans="1:6" x14ac:dyDescent="0.2">
      <c r="A33" s="650" t="s">
        <v>0</v>
      </c>
      <c r="B33" s="223"/>
      <c r="C33" s="223"/>
      <c r="D33" s="223"/>
      <c r="E33" s="223"/>
      <c r="F33" s="611"/>
    </row>
    <row r="34" spans="1:6" x14ac:dyDescent="0.2">
      <c r="A34" s="264" t="s">
        <v>17022</v>
      </c>
      <c r="B34" s="586">
        <f t="shared" ref="B34:B43" si="0">N7</f>
        <v>0</v>
      </c>
      <c r="C34" s="586">
        <f t="shared" ref="C34:C43" si="1">K7-N7</f>
        <v>0</v>
      </c>
      <c r="D34" s="649">
        <f t="shared" ref="D34:D43" si="2">N7-O7</f>
        <v>0</v>
      </c>
      <c r="E34" s="648"/>
      <c r="F34" s="611"/>
    </row>
    <row r="35" spans="1:6" x14ac:dyDescent="0.2">
      <c r="A35" s="264" t="s">
        <v>17021</v>
      </c>
      <c r="B35" s="586">
        <f t="shared" si="0"/>
        <v>0</v>
      </c>
      <c r="C35" s="586">
        <f t="shared" si="1"/>
        <v>0</v>
      </c>
      <c r="D35" s="649">
        <f t="shared" si="2"/>
        <v>0</v>
      </c>
      <c r="E35" s="648"/>
      <c r="F35" s="611"/>
    </row>
    <row r="36" spans="1:6" x14ac:dyDescent="0.2">
      <c r="A36" s="264" t="s">
        <v>17020</v>
      </c>
      <c r="B36" s="586">
        <f t="shared" si="0"/>
        <v>0</v>
      </c>
      <c r="C36" s="586">
        <f t="shared" si="1"/>
        <v>0</v>
      </c>
      <c r="D36" s="649">
        <f t="shared" si="2"/>
        <v>0</v>
      </c>
      <c r="E36" s="648"/>
      <c r="F36" s="611"/>
    </row>
    <row r="37" spans="1:6" x14ac:dyDescent="0.2">
      <c r="A37" s="264" t="s">
        <v>17019</v>
      </c>
      <c r="B37" s="586">
        <f t="shared" si="0"/>
        <v>0</v>
      </c>
      <c r="C37" s="586">
        <f t="shared" si="1"/>
        <v>0</v>
      </c>
      <c r="D37" s="649">
        <f t="shared" si="2"/>
        <v>0</v>
      </c>
      <c r="E37" s="648"/>
      <c r="F37" s="611"/>
    </row>
    <row r="38" spans="1:6" x14ac:dyDescent="0.2">
      <c r="A38" s="264" t="s">
        <v>17018</v>
      </c>
      <c r="B38" s="586">
        <f t="shared" si="0"/>
        <v>0</v>
      </c>
      <c r="C38" s="586">
        <f t="shared" si="1"/>
        <v>0</v>
      </c>
      <c r="D38" s="649">
        <f t="shared" si="2"/>
        <v>0</v>
      </c>
      <c r="E38" s="648"/>
      <c r="F38" s="611"/>
    </row>
    <row r="39" spans="1:6" x14ac:dyDescent="0.2">
      <c r="A39" s="264" t="s">
        <v>17017</v>
      </c>
      <c r="B39" s="586">
        <f t="shared" si="0"/>
        <v>0</v>
      </c>
      <c r="C39" s="586">
        <f t="shared" si="1"/>
        <v>0</v>
      </c>
      <c r="D39" s="649">
        <f t="shared" si="2"/>
        <v>0</v>
      </c>
      <c r="E39" s="648"/>
      <c r="F39" s="611"/>
    </row>
    <row r="40" spans="1:6" x14ac:dyDescent="0.2">
      <c r="A40" s="264" t="s">
        <v>17016</v>
      </c>
      <c r="B40" s="586">
        <f t="shared" si="0"/>
        <v>0</v>
      </c>
      <c r="C40" s="586">
        <f t="shared" si="1"/>
        <v>0</v>
      </c>
      <c r="D40" s="649">
        <f t="shared" si="2"/>
        <v>0</v>
      </c>
      <c r="E40" s="648"/>
      <c r="F40" s="611"/>
    </row>
    <row r="41" spans="1:6" x14ac:dyDescent="0.2">
      <c r="A41" s="264" t="s">
        <v>17015</v>
      </c>
      <c r="B41" s="586">
        <f t="shared" si="0"/>
        <v>0</v>
      </c>
      <c r="C41" s="586">
        <f t="shared" si="1"/>
        <v>0</v>
      </c>
      <c r="D41" s="649">
        <f t="shared" si="2"/>
        <v>0</v>
      </c>
      <c r="E41" s="648"/>
      <c r="F41" s="611"/>
    </row>
    <row r="42" spans="1:6" x14ac:dyDescent="0.2">
      <c r="A42" s="264" t="s">
        <v>17014</v>
      </c>
      <c r="B42" s="586">
        <f t="shared" si="0"/>
        <v>0</v>
      </c>
      <c r="C42" s="586">
        <f t="shared" si="1"/>
        <v>0</v>
      </c>
      <c r="D42" s="649">
        <f t="shared" si="2"/>
        <v>0</v>
      </c>
      <c r="E42" s="648"/>
      <c r="F42" s="611"/>
    </row>
    <row r="43" spans="1:6" x14ac:dyDescent="0.2">
      <c r="A43" s="264" t="s">
        <v>17013</v>
      </c>
      <c r="B43" s="586">
        <f t="shared" si="0"/>
        <v>0</v>
      </c>
      <c r="C43" s="586">
        <f t="shared" si="1"/>
        <v>0</v>
      </c>
      <c r="D43" s="649">
        <f t="shared" si="2"/>
        <v>0</v>
      </c>
      <c r="E43" s="648"/>
      <c r="F43" s="611"/>
    </row>
    <row r="44" spans="1:6" x14ac:dyDescent="0.2">
      <c r="F44" s="611"/>
    </row>
    <row r="45" spans="1:6" x14ac:dyDescent="0.2">
      <c r="F45" s="611"/>
    </row>
  </sheetData>
  <mergeCells count="9">
    <mergeCell ref="A31:B31"/>
    <mergeCell ref="A6:A16"/>
    <mergeCell ref="A17:A28"/>
    <mergeCell ref="A1:G1"/>
    <mergeCell ref="A3:A5"/>
    <mergeCell ref="B3:B5"/>
    <mergeCell ref="C3:C5"/>
    <mergeCell ref="D3:D5"/>
    <mergeCell ref="E3:E5"/>
  </mergeCells>
  <hyperlinks>
    <hyperlink ref="I1" location="Contents!A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showGridLines="0" workbookViewId="0">
      <selection sqref="A1:F1"/>
    </sheetView>
  </sheetViews>
  <sheetFormatPr defaultColWidth="9.140625" defaultRowHeight="12.75" x14ac:dyDescent="0.2"/>
  <cols>
    <col min="1" max="2" width="16.5703125" style="666" customWidth="1"/>
    <col min="3" max="3" width="9.140625" style="666"/>
    <col min="4" max="4" width="9.140625" style="667"/>
    <col min="5" max="16384" width="9.140625" style="666"/>
  </cols>
  <sheetData>
    <row r="1" spans="1:15" s="671" customFormat="1" ht="18" customHeight="1" x14ac:dyDescent="0.25">
      <c r="A1" s="1564" t="s">
        <v>17034</v>
      </c>
      <c r="B1" s="1564"/>
      <c r="C1" s="1564"/>
      <c r="D1" s="1564"/>
      <c r="E1" s="1564"/>
      <c r="F1" s="1564"/>
      <c r="H1" s="1559" t="s">
        <v>45</v>
      </c>
      <c r="I1" s="1559"/>
      <c r="J1" s="689"/>
      <c r="K1" s="689"/>
    </row>
    <row r="2" spans="1:15" s="671" customFormat="1" ht="15" customHeight="1" x14ac:dyDescent="0.25">
      <c r="A2" s="690"/>
      <c r="B2" s="690"/>
      <c r="C2" s="690"/>
      <c r="D2" s="690"/>
      <c r="E2" s="690"/>
      <c r="F2" s="690"/>
      <c r="G2" s="690"/>
      <c r="H2" s="690"/>
      <c r="I2" s="690"/>
      <c r="J2" s="689"/>
      <c r="K2" s="689"/>
    </row>
    <row r="3" spans="1:15" ht="12.75" customHeight="1" x14ac:dyDescent="0.2">
      <c r="A3" s="1561" t="s">
        <v>17033</v>
      </c>
      <c r="B3" s="1561" t="s">
        <v>17032</v>
      </c>
    </row>
    <row r="4" spans="1:15" ht="12.75" customHeight="1" x14ac:dyDescent="0.2">
      <c r="A4" s="1562"/>
      <c r="B4" s="1562"/>
    </row>
    <row r="5" spans="1:15" x14ac:dyDescent="0.2">
      <c r="A5" s="1563"/>
      <c r="B5" s="1563"/>
      <c r="C5" s="687"/>
      <c r="D5" s="688"/>
      <c r="E5" s="687"/>
      <c r="F5" s="687"/>
      <c r="G5" s="687"/>
      <c r="H5" s="687"/>
      <c r="I5" s="687"/>
      <c r="J5" s="687"/>
      <c r="K5" s="687"/>
      <c r="L5" s="675"/>
      <c r="M5" s="675"/>
      <c r="N5" s="670"/>
      <c r="O5" s="675"/>
    </row>
    <row r="6" spans="1:15" ht="17.25" customHeight="1" x14ac:dyDescent="0.2">
      <c r="A6" s="680" t="s">
        <v>16703</v>
      </c>
      <c r="B6" s="683">
        <v>-20.3</v>
      </c>
      <c r="D6" s="678"/>
      <c r="E6" s="677"/>
      <c r="F6" s="676"/>
      <c r="G6" s="676"/>
      <c r="L6" s="675"/>
      <c r="M6" s="675"/>
      <c r="N6" s="670"/>
      <c r="O6" s="675"/>
    </row>
    <row r="7" spans="1:15" ht="12.75" customHeight="1" x14ac:dyDescent="0.2">
      <c r="A7" s="680" t="s">
        <v>16702</v>
      </c>
      <c r="B7" s="683">
        <v>-28.5</v>
      </c>
      <c r="D7" s="678"/>
      <c r="E7" s="677"/>
      <c r="F7" s="676"/>
      <c r="G7" s="676"/>
      <c r="L7" s="675"/>
      <c r="M7" s="675"/>
      <c r="N7" s="670"/>
      <c r="O7" s="675"/>
    </row>
    <row r="8" spans="1:15" ht="12.75" customHeight="1" x14ac:dyDescent="0.2">
      <c r="A8" s="680" t="s">
        <v>16701</v>
      </c>
      <c r="B8" s="683">
        <v>-34.6</v>
      </c>
      <c r="D8" s="678"/>
      <c r="E8" s="677"/>
      <c r="F8" s="676"/>
      <c r="G8" s="676"/>
      <c r="L8" s="675"/>
      <c r="M8" s="675"/>
      <c r="N8" s="670"/>
      <c r="O8" s="675"/>
    </row>
    <row r="9" spans="1:15" ht="12.75" customHeight="1" x14ac:dyDescent="0.2">
      <c r="A9" s="680" t="s">
        <v>16700</v>
      </c>
      <c r="B9" s="683">
        <v>-29</v>
      </c>
      <c r="D9" s="678"/>
      <c r="E9" s="677"/>
      <c r="F9" s="676"/>
      <c r="G9" s="676"/>
      <c r="L9" s="675"/>
      <c r="M9" s="675"/>
      <c r="N9" s="670"/>
      <c r="O9" s="675"/>
    </row>
    <row r="10" spans="1:15" ht="12.75" customHeight="1" x14ac:dyDescent="0.2">
      <c r="A10" s="680" t="s">
        <v>16699</v>
      </c>
      <c r="B10" s="683">
        <v>-33.9</v>
      </c>
      <c r="D10" s="678"/>
      <c r="E10" s="677"/>
      <c r="F10" s="676"/>
      <c r="G10" s="676"/>
      <c r="L10" s="675"/>
      <c r="M10" s="675"/>
      <c r="N10" s="670"/>
      <c r="O10" s="675"/>
    </row>
    <row r="11" spans="1:15" ht="12.75" customHeight="1" x14ac:dyDescent="0.2">
      <c r="A11" s="680" t="s">
        <v>16698</v>
      </c>
      <c r="B11" s="683">
        <v>-39.1</v>
      </c>
      <c r="D11" s="678"/>
      <c r="E11" s="677"/>
      <c r="F11" s="676"/>
      <c r="G11" s="676"/>
      <c r="L11" s="675"/>
      <c r="M11" s="675"/>
      <c r="N11" s="670"/>
      <c r="O11" s="675"/>
    </row>
    <row r="12" spans="1:15" ht="12.75" customHeight="1" x14ac:dyDescent="0.2">
      <c r="A12" s="680" t="s">
        <v>16697</v>
      </c>
      <c r="B12" s="683">
        <v>-39.1</v>
      </c>
      <c r="D12" s="678"/>
      <c r="E12" s="677"/>
      <c r="F12" s="676"/>
      <c r="G12" s="676"/>
      <c r="L12" s="675"/>
      <c r="M12" s="675"/>
      <c r="N12" s="670"/>
      <c r="O12" s="675"/>
    </row>
    <row r="13" spans="1:15" ht="12.75" customHeight="1" x14ac:dyDescent="0.2">
      <c r="A13" s="680" t="s">
        <v>16696</v>
      </c>
      <c r="B13" s="683">
        <v>-43.2</v>
      </c>
      <c r="D13" s="678"/>
      <c r="E13" s="677"/>
      <c r="F13" s="676"/>
      <c r="G13" s="676"/>
      <c r="L13" s="675"/>
      <c r="M13" s="675"/>
      <c r="N13" s="670"/>
      <c r="O13" s="675"/>
    </row>
    <row r="14" spans="1:15" ht="12.75" customHeight="1" x14ac:dyDescent="0.2">
      <c r="A14" s="680" t="s">
        <v>16695</v>
      </c>
      <c r="B14" s="683">
        <v>-43.1</v>
      </c>
      <c r="D14" s="678"/>
      <c r="E14" s="677"/>
      <c r="F14" s="676"/>
      <c r="G14" s="676"/>
      <c r="L14" s="675"/>
      <c r="M14" s="675"/>
      <c r="N14" s="670"/>
      <c r="O14" s="675"/>
    </row>
    <row r="15" spans="1:15" ht="12.75" customHeight="1" x14ac:dyDescent="0.2">
      <c r="A15" s="680" t="s">
        <v>16694</v>
      </c>
      <c r="B15" s="683">
        <v>-32</v>
      </c>
      <c r="D15" s="678"/>
      <c r="E15" s="677"/>
      <c r="F15" s="676"/>
      <c r="G15" s="676"/>
      <c r="L15" s="675"/>
      <c r="M15" s="675"/>
      <c r="N15" s="670"/>
      <c r="O15" s="675"/>
    </row>
    <row r="16" spans="1:15" ht="12.75" customHeight="1" x14ac:dyDescent="0.2">
      <c r="A16" s="680" t="s">
        <v>16693</v>
      </c>
      <c r="B16" s="683">
        <v>-23.9</v>
      </c>
      <c r="D16" s="678"/>
      <c r="E16" s="677"/>
      <c r="F16" s="676"/>
      <c r="G16" s="676"/>
      <c r="L16" s="675"/>
      <c r="M16" s="675"/>
      <c r="N16" s="670"/>
      <c r="O16" s="675"/>
    </row>
    <row r="17" spans="1:15" ht="12.75" customHeight="1" x14ac:dyDescent="0.2">
      <c r="A17" s="680" t="s">
        <v>16692</v>
      </c>
      <c r="B17" s="683">
        <v>-20.100000000000001</v>
      </c>
      <c r="D17" s="678"/>
      <c r="E17" s="677"/>
      <c r="F17" s="676"/>
      <c r="G17" s="676"/>
      <c r="L17" s="675"/>
      <c r="M17" s="675"/>
      <c r="N17" s="670"/>
      <c r="O17" s="675"/>
    </row>
    <row r="18" spans="1:15" ht="12.75" customHeight="1" x14ac:dyDescent="0.2">
      <c r="A18" s="680" t="s">
        <v>16691</v>
      </c>
      <c r="B18" s="683">
        <v>-21.7</v>
      </c>
      <c r="D18" s="678"/>
      <c r="E18" s="677"/>
      <c r="F18" s="676"/>
      <c r="G18" s="676"/>
      <c r="L18" s="675"/>
      <c r="M18" s="675"/>
      <c r="N18" s="670"/>
      <c r="O18" s="675"/>
    </row>
    <row r="19" spans="1:15" ht="12.75" customHeight="1" x14ac:dyDescent="0.2">
      <c r="A19" s="680" t="s">
        <v>16690</v>
      </c>
      <c r="B19" s="683">
        <v>-28.6</v>
      </c>
      <c r="D19" s="678"/>
      <c r="E19" s="677"/>
      <c r="F19" s="676"/>
      <c r="G19" s="676"/>
      <c r="L19" s="675"/>
      <c r="M19" s="675"/>
      <c r="N19" s="670"/>
      <c r="O19" s="675"/>
    </row>
    <row r="20" spans="1:15" ht="12.75" customHeight="1" x14ac:dyDescent="0.2">
      <c r="A20" s="680" t="s">
        <v>16689</v>
      </c>
      <c r="B20" s="683">
        <v>-11.7</v>
      </c>
      <c r="D20" s="678"/>
      <c r="E20" s="677"/>
      <c r="F20" s="676"/>
      <c r="G20" s="676"/>
      <c r="L20" s="675"/>
      <c r="M20" s="675"/>
      <c r="N20" s="670"/>
      <c r="O20" s="675"/>
    </row>
    <row r="21" spans="1:15" ht="12.75" customHeight="1" x14ac:dyDescent="0.2">
      <c r="A21" s="680" t="s">
        <v>16688</v>
      </c>
      <c r="B21" s="683">
        <v>-3</v>
      </c>
      <c r="D21" s="678"/>
      <c r="E21" s="677"/>
      <c r="F21" s="676"/>
      <c r="G21" s="676"/>
      <c r="L21" s="675"/>
      <c r="M21" s="675"/>
      <c r="N21" s="670"/>
      <c r="O21" s="675"/>
    </row>
    <row r="22" spans="1:15" ht="12.75" customHeight="1" x14ac:dyDescent="0.2">
      <c r="A22" s="680" t="s">
        <v>16687</v>
      </c>
      <c r="B22" s="683">
        <v>-20</v>
      </c>
      <c r="D22" s="678"/>
      <c r="E22" s="677"/>
      <c r="F22" s="676"/>
      <c r="G22" s="676"/>
      <c r="L22" s="675"/>
      <c r="M22" s="675"/>
      <c r="N22" s="670"/>
      <c r="O22" s="675"/>
    </row>
    <row r="23" spans="1:15" ht="12.75" customHeight="1" x14ac:dyDescent="0.2">
      <c r="A23" s="680" t="s">
        <v>16686</v>
      </c>
      <c r="B23" s="683">
        <v>-5.8</v>
      </c>
      <c r="D23" s="678"/>
      <c r="E23" s="677"/>
      <c r="F23" s="676"/>
      <c r="G23" s="676"/>
      <c r="L23" s="675"/>
      <c r="M23" s="675"/>
      <c r="N23" s="670"/>
      <c r="O23" s="675"/>
    </row>
    <row r="24" spans="1:15" ht="12.75" customHeight="1" x14ac:dyDescent="0.2">
      <c r="A24" s="680" t="s">
        <v>16685</v>
      </c>
      <c r="B24" s="683">
        <v>-10.8</v>
      </c>
      <c r="D24" s="678"/>
      <c r="E24" s="677"/>
      <c r="F24" s="676"/>
      <c r="G24" s="676"/>
      <c r="L24" s="675"/>
      <c r="M24" s="675"/>
      <c r="N24" s="670"/>
      <c r="O24" s="675"/>
    </row>
    <row r="25" spans="1:15" ht="12.75" customHeight="1" x14ac:dyDescent="0.2">
      <c r="A25" s="680" t="s">
        <v>16684</v>
      </c>
      <c r="B25" s="683">
        <v>-17.3</v>
      </c>
      <c r="D25" s="678"/>
      <c r="E25" s="677"/>
      <c r="F25" s="676"/>
      <c r="G25" s="676"/>
      <c r="L25" s="675"/>
      <c r="M25" s="675"/>
      <c r="N25" s="670"/>
      <c r="O25" s="675"/>
    </row>
    <row r="26" spans="1:15" ht="12.75" customHeight="1" x14ac:dyDescent="0.2">
      <c r="A26" s="680" t="s">
        <v>16683</v>
      </c>
      <c r="B26" s="683">
        <v>-14.6</v>
      </c>
      <c r="D26" s="678"/>
      <c r="E26" s="677"/>
      <c r="F26" s="676"/>
      <c r="G26" s="676"/>
      <c r="L26" s="675"/>
      <c r="M26" s="675"/>
      <c r="N26" s="670"/>
      <c r="O26" s="675"/>
    </row>
    <row r="27" spans="1:15" ht="12.75" customHeight="1" x14ac:dyDescent="0.2">
      <c r="A27" s="680" t="s">
        <v>16682</v>
      </c>
      <c r="B27" s="683">
        <v>-16.3</v>
      </c>
      <c r="D27" s="678"/>
      <c r="E27" s="677"/>
      <c r="F27" s="676"/>
      <c r="G27" s="676"/>
      <c r="L27" s="675"/>
      <c r="M27" s="675"/>
      <c r="N27" s="670"/>
      <c r="O27" s="675"/>
    </row>
    <row r="28" spans="1:15" ht="12.75" customHeight="1" x14ac:dyDescent="0.2">
      <c r="A28" s="680" t="s">
        <v>16681</v>
      </c>
      <c r="B28" s="683">
        <v>-23.1</v>
      </c>
      <c r="D28" s="678"/>
      <c r="E28" s="677"/>
      <c r="F28" s="676"/>
      <c r="G28" s="676"/>
      <c r="L28" s="675"/>
      <c r="M28" s="675"/>
      <c r="N28" s="670"/>
      <c r="O28" s="675"/>
    </row>
    <row r="29" spans="1:15" ht="12.75" customHeight="1" x14ac:dyDescent="0.2">
      <c r="A29" s="680" t="s">
        <v>16680</v>
      </c>
      <c r="B29" s="683">
        <v>-16.850000000000001</v>
      </c>
      <c r="D29" s="678"/>
      <c r="E29" s="677"/>
      <c r="F29" s="676"/>
      <c r="G29" s="676"/>
      <c r="L29" s="675"/>
      <c r="M29" s="675"/>
      <c r="N29" s="670"/>
      <c r="O29" s="675"/>
    </row>
    <row r="30" spans="1:15" ht="12.75" customHeight="1" x14ac:dyDescent="0.2">
      <c r="A30" s="680" t="s">
        <v>16679</v>
      </c>
      <c r="B30" s="683">
        <v>-19.72</v>
      </c>
      <c r="D30" s="678"/>
      <c r="E30" s="677"/>
      <c r="F30" s="676"/>
      <c r="G30" s="676"/>
      <c r="L30" s="675"/>
      <c r="M30" s="675"/>
      <c r="N30" s="670"/>
      <c r="O30" s="675"/>
    </row>
    <row r="31" spans="1:15" ht="12.75" customHeight="1" x14ac:dyDescent="0.2">
      <c r="A31" s="680" t="s">
        <v>16678</v>
      </c>
      <c r="B31" s="683">
        <v>-12.04</v>
      </c>
      <c r="D31" s="678"/>
      <c r="E31" s="677"/>
      <c r="F31" s="676"/>
      <c r="G31" s="676"/>
      <c r="L31" s="675"/>
      <c r="M31" s="675"/>
      <c r="N31" s="670"/>
      <c r="O31" s="675"/>
    </row>
    <row r="32" spans="1:15" ht="12.75" customHeight="1" x14ac:dyDescent="0.2">
      <c r="A32" s="680" t="s">
        <v>16677</v>
      </c>
      <c r="B32" s="683">
        <v>-14.99</v>
      </c>
      <c r="D32" s="678"/>
      <c r="E32" s="677"/>
      <c r="F32" s="676"/>
      <c r="G32" s="676"/>
      <c r="L32" s="675"/>
      <c r="M32" s="675"/>
      <c r="N32" s="670"/>
      <c r="O32" s="675"/>
    </row>
    <row r="33" spans="1:15" ht="12.75" customHeight="1" x14ac:dyDescent="0.2">
      <c r="A33" s="680" t="s">
        <v>16676</v>
      </c>
      <c r="B33" s="683">
        <v>-17.63</v>
      </c>
      <c r="D33" s="678"/>
      <c r="E33" s="677"/>
      <c r="F33" s="676"/>
      <c r="G33" s="676"/>
      <c r="L33" s="675"/>
      <c r="M33" s="675"/>
      <c r="N33" s="670"/>
      <c r="O33" s="675"/>
    </row>
    <row r="34" spans="1:15" ht="12.75" customHeight="1" x14ac:dyDescent="0.2">
      <c r="A34" s="680" t="s">
        <v>16675</v>
      </c>
      <c r="B34" s="683">
        <v>-18.039000000000001</v>
      </c>
      <c r="D34" s="678"/>
      <c r="E34" s="677"/>
      <c r="F34" s="676"/>
      <c r="G34" s="676"/>
      <c r="L34" s="675"/>
      <c r="M34" s="675"/>
      <c r="N34" s="670"/>
      <c r="O34" s="675"/>
    </row>
    <row r="35" spans="1:15" ht="12.75" customHeight="1" x14ac:dyDescent="0.2">
      <c r="A35" s="680" t="s">
        <v>16674</v>
      </c>
      <c r="B35" s="683">
        <v>-27.23</v>
      </c>
      <c r="D35" s="678"/>
      <c r="E35" s="677"/>
      <c r="F35" s="676"/>
      <c r="G35" s="676"/>
      <c r="L35" s="675"/>
      <c r="M35" s="675"/>
      <c r="N35" s="670"/>
      <c r="O35" s="675"/>
    </row>
    <row r="36" spans="1:15" ht="12.75" customHeight="1" x14ac:dyDescent="0.2">
      <c r="A36" s="680" t="s">
        <v>16673</v>
      </c>
      <c r="B36" s="683">
        <v>-2.907</v>
      </c>
      <c r="D36" s="678"/>
      <c r="E36" s="677"/>
      <c r="F36" s="676"/>
      <c r="G36" s="676"/>
      <c r="L36" s="675"/>
      <c r="M36" s="675"/>
      <c r="N36" s="670"/>
      <c r="O36" s="675"/>
    </row>
    <row r="37" spans="1:15" ht="12.75" customHeight="1" x14ac:dyDescent="0.2">
      <c r="A37" s="680" t="s">
        <v>16672</v>
      </c>
      <c r="B37" s="683">
        <v>4.9850000000000003</v>
      </c>
      <c r="D37" s="678"/>
      <c r="E37" s="677"/>
      <c r="F37" s="676"/>
      <c r="G37" s="676"/>
      <c r="L37" s="675"/>
      <c r="M37" s="675"/>
      <c r="N37" s="670"/>
      <c r="O37" s="675"/>
    </row>
    <row r="38" spans="1:15" ht="12.75" customHeight="1" x14ac:dyDescent="0.2">
      <c r="A38" s="680" t="s">
        <v>16671</v>
      </c>
      <c r="B38" s="683">
        <v>-1.9159999999999999</v>
      </c>
      <c r="D38" s="678"/>
      <c r="E38" s="677"/>
      <c r="F38" s="676"/>
      <c r="G38" s="676"/>
      <c r="L38" s="675"/>
      <c r="M38" s="675"/>
      <c r="N38" s="670"/>
      <c r="O38" s="675"/>
    </row>
    <row r="39" spans="1:15" ht="12.75" customHeight="1" x14ac:dyDescent="0.2">
      <c r="A39" s="680" t="s">
        <v>16670</v>
      </c>
      <c r="B39" s="683">
        <v>-1.9</v>
      </c>
      <c r="D39" s="678"/>
      <c r="E39" s="677"/>
      <c r="F39" s="676"/>
      <c r="G39" s="676"/>
      <c r="L39" s="675"/>
      <c r="M39" s="675"/>
      <c r="N39" s="670"/>
      <c r="O39" s="675"/>
    </row>
    <row r="40" spans="1:15" ht="12.75" customHeight="1" x14ac:dyDescent="0.2">
      <c r="A40" s="680" t="s">
        <v>16669</v>
      </c>
      <c r="B40" s="683">
        <v>4.7</v>
      </c>
      <c r="D40" s="678"/>
      <c r="E40" s="677"/>
      <c r="F40" s="676"/>
      <c r="G40" s="676"/>
      <c r="L40" s="675"/>
      <c r="M40" s="675"/>
      <c r="N40" s="670"/>
      <c r="O40" s="675"/>
    </row>
    <row r="41" spans="1:15" ht="12.75" customHeight="1" x14ac:dyDescent="0.2">
      <c r="A41" s="680" t="s">
        <v>16668</v>
      </c>
      <c r="B41" s="683">
        <v>9.4</v>
      </c>
      <c r="D41" s="678"/>
      <c r="E41" s="677"/>
      <c r="F41" s="676"/>
      <c r="G41" s="676"/>
      <c r="L41" s="675"/>
      <c r="M41" s="675"/>
      <c r="N41" s="670"/>
      <c r="O41" s="675"/>
    </row>
    <row r="42" spans="1:15" ht="12.75" customHeight="1" x14ac:dyDescent="0.2">
      <c r="A42" s="680" t="s">
        <v>16667</v>
      </c>
      <c r="B42" s="683">
        <v>2.4</v>
      </c>
      <c r="D42" s="678"/>
      <c r="E42" s="677"/>
      <c r="F42" s="676"/>
      <c r="G42" s="676"/>
      <c r="L42" s="675"/>
      <c r="M42" s="675"/>
      <c r="N42" s="670"/>
      <c r="O42" s="675"/>
    </row>
    <row r="43" spans="1:15" ht="12.75" customHeight="1" x14ac:dyDescent="0.2">
      <c r="A43" s="680" t="s">
        <v>16666</v>
      </c>
      <c r="B43" s="683">
        <v>-7.2</v>
      </c>
      <c r="D43" s="678"/>
      <c r="E43" s="677"/>
      <c r="F43" s="676"/>
      <c r="G43" s="676"/>
      <c r="L43" s="675"/>
      <c r="M43" s="675"/>
      <c r="N43" s="670"/>
      <c r="O43" s="675"/>
    </row>
    <row r="44" spans="1:15" ht="12.75" customHeight="1" x14ac:dyDescent="0.2">
      <c r="A44" s="680" t="s">
        <v>16665</v>
      </c>
      <c r="B44" s="683">
        <v>-7.5</v>
      </c>
      <c r="D44" s="678"/>
      <c r="E44" s="677"/>
      <c r="F44" s="676"/>
      <c r="G44" s="676"/>
      <c r="L44" s="675"/>
      <c r="M44" s="675"/>
      <c r="N44" s="670"/>
      <c r="O44" s="675"/>
    </row>
    <row r="45" spans="1:15" ht="12.75" customHeight="1" x14ac:dyDescent="0.2">
      <c r="A45" s="680" t="s">
        <v>16664</v>
      </c>
      <c r="B45" s="683">
        <v>-5.7</v>
      </c>
      <c r="D45" s="678"/>
      <c r="E45" s="677"/>
      <c r="F45" s="676"/>
      <c r="G45" s="676"/>
      <c r="L45" s="675"/>
      <c r="M45" s="675"/>
      <c r="N45" s="670"/>
      <c r="O45" s="675"/>
    </row>
    <row r="46" spans="1:15" ht="12.75" customHeight="1" x14ac:dyDescent="0.2">
      <c r="A46" s="680" t="s">
        <v>16663</v>
      </c>
      <c r="B46" s="683">
        <v>-2.2000000000000002</v>
      </c>
      <c r="D46" s="678"/>
      <c r="E46" s="677"/>
      <c r="F46" s="676"/>
      <c r="G46" s="676"/>
      <c r="L46" s="675"/>
      <c r="M46" s="675"/>
      <c r="N46" s="670"/>
      <c r="O46" s="675"/>
    </row>
    <row r="47" spans="1:15" ht="12.75" customHeight="1" x14ac:dyDescent="0.2">
      <c r="A47" s="680" t="s">
        <v>16662</v>
      </c>
      <c r="B47" s="683">
        <v>-3.6</v>
      </c>
      <c r="D47" s="678"/>
      <c r="E47" s="677"/>
      <c r="F47" s="676"/>
      <c r="G47" s="676"/>
      <c r="L47" s="675"/>
      <c r="M47" s="675"/>
      <c r="N47" s="670"/>
      <c r="O47" s="675"/>
    </row>
    <row r="48" spans="1:15" ht="12.75" customHeight="1" x14ac:dyDescent="0.2">
      <c r="A48" s="680" t="s">
        <v>16661</v>
      </c>
      <c r="B48" s="683">
        <v>5.2</v>
      </c>
      <c r="D48" s="678"/>
      <c r="E48" s="677"/>
      <c r="F48" s="676"/>
      <c r="G48" s="676"/>
      <c r="L48" s="675"/>
      <c r="M48" s="675"/>
      <c r="N48" s="670"/>
      <c r="O48" s="675"/>
    </row>
    <row r="49" spans="1:15" ht="12.75" customHeight="1" x14ac:dyDescent="0.2">
      <c r="A49" s="680" t="s">
        <v>16660</v>
      </c>
      <c r="B49" s="683">
        <v>6.3</v>
      </c>
      <c r="D49" s="678"/>
      <c r="E49" s="677"/>
      <c r="F49" s="676"/>
      <c r="G49" s="676"/>
      <c r="L49" s="675"/>
      <c r="M49" s="675"/>
      <c r="N49" s="670"/>
      <c r="O49" s="675"/>
    </row>
    <row r="50" spans="1:15" ht="12.75" customHeight="1" x14ac:dyDescent="0.2">
      <c r="A50" s="680" t="s">
        <v>16659</v>
      </c>
      <c r="B50" s="683">
        <v>5.6</v>
      </c>
      <c r="D50" s="678"/>
      <c r="E50" s="677"/>
      <c r="F50" s="676"/>
      <c r="G50" s="676"/>
      <c r="L50" s="675"/>
      <c r="M50" s="675"/>
      <c r="N50" s="670"/>
      <c r="O50" s="675"/>
    </row>
    <row r="51" spans="1:15" ht="12.75" customHeight="1" x14ac:dyDescent="0.2">
      <c r="A51" s="680" t="s">
        <v>16658</v>
      </c>
      <c r="B51" s="683">
        <v>18.600000000000001</v>
      </c>
      <c r="D51" s="678"/>
      <c r="E51" s="677"/>
      <c r="F51" s="676"/>
      <c r="G51" s="676"/>
      <c r="L51" s="675"/>
      <c r="M51" s="675"/>
      <c r="N51" s="670"/>
      <c r="O51" s="675"/>
    </row>
    <row r="52" spans="1:15" ht="12.75" customHeight="1" x14ac:dyDescent="0.2">
      <c r="A52" s="680" t="s">
        <v>16657</v>
      </c>
      <c r="B52" s="683">
        <v>25.3</v>
      </c>
      <c r="D52" s="678"/>
      <c r="E52" s="677"/>
      <c r="F52" s="676"/>
      <c r="G52" s="676"/>
      <c r="L52" s="675"/>
      <c r="M52" s="675"/>
      <c r="N52" s="670"/>
      <c r="O52" s="675"/>
    </row>
    <row r="53" spans="1:15" ht="12.75" customHeight="1" x14ac:dyDescent="0.2">
      <c r="A53" s="680" t="s">
        <v>16656</v>
      </c>
      <c r="B53" s="683">
        <v>18.8</v>
      </c>
      <c r="D53" s="678"/>
      <c r="E53" s="677"/>
      <c r="F53" s="676"/>
      <c r="G53" s="676"/>
      <c r="L53" s="675"/>
      <c r="M53" s="675"/>
      <c r="N53" s="670"/>
      <c r="O53" s="675"/>
    </row>
    <row r="54" spans="1:15" ht="12.75" customHeight="1" x14ac:dyDescent="0.2">
      <c r="A54" s="680" t="s">
        <v>16655</v>
      </c>
      <c r="B54" s="683">
        <v>33</v>
      </c>
      <c r="D54" s="678"/>
      <c r="E54" s="677"/>
      <c r="F54" s="676"/>
      <c r="G54" s="676"/>
      <c r="L54" s="675"/>
      <c r="M54" s="675"/>
      <c r="N54" s="670"/>
      <c r="O54" s="675"/>
    </row>
    <row r="55" spans="1:15" ht="12.75" customHeight="1" x14ac:dyDescent="0.2">
      <c r="A55" s="680" t="s">
        <v>16654</v>
      </c>
      <c r="B55" s="683">
        <v>26.4</v>
      </c>
      <c r="D55" s="678"/>
      <c r="E55" s="677"/>
      <c r="F55" s="676"/>
      <c r="G55" s="676"/>
      <c r="L55" s="675"/>
      <c r="M55" s="675"/>
      <c r="N55" s="670"/>
      <c r="O55" s="675"/>
    </row>
    <row r="56" spans="1:15" ht="12.75" customHeight="1" x14ac:dyDescent="0.2">
      <c r="A56" s="680" t="s">
        <v>16653</v>
      </c>
      <c r="B56" s="683">
        <v>24.4</v>
      </c>
      <c r="D56" s="678"/>
      <c r="E56" s="677"/>
      <c r="F56" s="676"/>
      <c r="G56" s="676"/>
      <c r="L56" s="675"/>
      <c r="M56" s="675"/>
      <c r="N56" s="670"/>
      <c r="O56" s="675"/>
    </row>
    <row r="57" spans="1:15" ht="12.75" customHeight="1" x14ac:dyDescent="0.2">
      <c r="A57" s="680" t="s">
        <v>16652</v>
      </c>
      <c r="B57" s="683">
        <v>26.1</v>
      </c>
      <c r="D57" s="678"/>
      <c r="E57" s="677"/>
      <c r="F57" s="676"/>
      <c r="G57" s="676"/>
      <c r="L57" s="675"/>
      <c r="M57" s="675"/>
      <c r="N57" s="670"/>
      <c r="O57" s="675"/>
    </row>
    <row r="58" spans="1:15" ht="12.75" customHeight="1" x14ac:dyDescent="0.2">
      <c r="A58" s="680" t="s">
        <v>16651</v>
      </c>
      <c r="B58" s="683">
        <v>30.2</v>
      </c>
      <c r="D58" s="678"/>
      <c r="E58" s="677"/>
      <c r="F58" s="676"/>
      <c r="G58" s="676"/>
      <c r="L58" s="675"/>
      <c r="M58" s="675"/>
      <c r="N58" s="670"/>
      <c r="O58" s="675"/>
    </row>
    <row r="59" spans="1:15" ht="12.75" customHeight="1" x14ac:dyDescent="0.2">
      <c r="A59" s="684" t="s">
        <v>16650</v>
      </c>
      <c r="B59" s="683">
        <v>12.7</v>
      </c>
      <c r="D59" s="678"/>
      <c r="E59" s="677"/>
      <c r="F59" s="676"/>
      <c r="G59" s="676"/>
      <c r="L59" s="675"/>
      <c r="M59" s="675"/>
      <c r="N59" s="670"/>
      <c r="O59" s="675"/>
    </row>
    <row r="60" spans="1:15" ht="12.75" customHeight="1" x14ac:dyDescent="0.2">
      <c r="A60" s="680" t="s">
        <v>16649</v>
      </c>
      <c r="B60" s="683">
        <v>10</v>
      </c>
      <c r="D60" s="678"/>
      <c r="E60" s="685"/>
      <c r="L60" s="675"/>
      <c r="M60" s="675"/>
      <c r="N60" s="670"/>
      <c r="O60" s="675"/>
    </row>
    <row r="61" spans="1:15" ht="12.75" customHeight="1" x14ac:dyDescent="0.2">
      <c r="A61" s="684" t="s">
        <v>16648</v>
      </c>
      <c r="B61" s="683">
        <v>17.585000000000001</v>
      </c>
      <c r="D61" s="678"/>
      <c r="E61" s="685"/>
      <c r="L61" s="675"/>
      <c r="M61" s="675"/>
      <c r="N61" s="670"/>
      <c r="O61" s="675"/>
    </row>
    <row r="62" spans="1:15" ht="12.75" customHeight="1" x14ac:dyDescent="0.2">
      <c r="A62" s="680" t="s">
        <v>16647</v>
      </c>
      <c r="B62" s="683">
        <v>27.968</v>
      </c>
      <c r="C62" s="686"/>
      <c r="D62" s="678"/>
      <c r="E62" s="686"/>
      <c r="F62" s="686"/>
      <c r="G62" s="686"/>
      <c r="H62" s="686"/>
      <c r="I62" s="686"/>
      <c r="J62" s="686"/>
      <c r="K62" s="686"/>
      <c r="L62" s="675"/>
      <c r="M62" s="675"/>
      <c r="N62" s="670"/>
      <c r="O62" s="675"/>
    </row>
    <row r="63" spans="1:15" ht="12.75" customHeight="1" x14ac:dyDescent="0.2">
      <c r="A63" s="684" t="s">
        <v>16646</v>
      </c>
      <c r="B63" s="683">
        <v>31.693000000000001</v>
      </c>
      <c r="D63" s="678"/>
      <c r="E63" s="685"/>
      <c r="L63" s="675"/>
      <c r="M63" s="675"/>
      <c r="N63" s="670"/>
      <c r="O63" s="675"/>
    </row>
    <row r="64" spans="1:15" ht="12.75" customHeight="1" x14ac:dyDescent="0.2">
      <c r="A64" s="684" t="s">
        <v>16645</v>
      </c>
      <c r="B64" s="683">
        <v>23.855</v>
      </c>
      <c r="D64" s="678"/>
      <c r="E64" s="677"/>
      <c r="F64" s="676"/>
      <c r="I64" s="676"/>
      <c r="L64" s="675"/>
      <c r="M64" s="675"/>
      <c r="N64" s="670"/>
      <c r="O64" s="675"/>
    </row>
    <row r="65" spans="1:16" ht="12.75" customHeight="1" x14ac:dyDescent="0.2">
      <c r="A65" s="680" t="s">
        <v>16644</v>
      </c>
      <c r="B65" s="679">
        <v>20.9</v>
      </c>
      <c r="D65" s="678"/>
      <c r="E65" s="677"/>
      <c r="F65" s="676"/>
      <c r="I65" s="676"/>
      <c r="L65" s="675"/>
      <c r="M65" s="675"/>
      <c r="N65" s="670"/>
      <c r="O65" s="675"/>
    </row>
    <row r="66" spans="1:16" ht="17.25" customHeight="1" x14ac:dyDescent="0.2">
      <c r="A66" s="682" t="s">
        <v>16643</v>
      </c>
      <c r="B66" s="681">
        <v>30.2</v>
      </c>
      <c r="D66" s="678"/>
      <c r="E66" s="677"/>
      <c r="F66" s="676"/>
      <c r="I66" s="676"/>
      <c r="L66" s="675"/>
      <c r="M66" s="675"/>
      <c r="N66" s="670"/>
      <c r="O66" s="675"/>
    </row>
    <row r="67" spans="1:16" ht="12.75" customHeight="1" x14ac:dyDescent="0.2">
      <c r="A67" s="680"/>
      <c r="B67" s="679"/>
      <c r="D67" s="678"/>
      <c r="E67" s="677"/>
      <c r="F67" s="676"/>
      <c r="I67" s="676"/>
      <c r="L67" s="675"/>
      <c r="M67" s="675"/>
      <c r="N67" s="670"/>
      <c r="O67" s="675"/>
    </row>
    <row r="68" spans="1:16" ht="12.75" customHeight="1" x14ac:dyDescent="0.2">
      <c r="A68" s="674" t="s">
        <v>16642</v>
      </c>
      <c r="B68" s="674"/>
      <c r="C68" s="671"/>
      <c r="D68" s="673"/>
      <c r="E68" s="670"/>
      <c r="F68" s="672"/>
      <c r="M68" s="670"/>
      <c r="N68" s="671"/>
      <c r="O68" s="670"/>
      <c r="P68" s="670"/>
    </row>
    <row r="69" spans="1:16" ht="12.75" customHeight="1" x14ac:dyDescent="0.2">
      <c r="A69" s="1556" t="s">
        <v>17031</v>
      </c>
      <c r="B69" s="1556"/>
      <c r="C69" s="1556"/>
      <c r="D69" s="1556"/>
      <c r="E69" s="1556"/>
      <c r="F69" s="1556"/>
      <c r="G69" s="1556"/>
      <c r="H69" s="1556"/>
      <c r="M69" s="670"/>
      <c r="N69" s="671"/>
      <c r="O69" s="670"/>
      <c r="P69" s="670"/>
    </row>
    <row r="70" spans="1:16" ht="12.75" customHeight="1" x14ac:dyDescent="0.2">
      <c r="A70" s="1556" t="s">
        <v>17030</v>
      </c>
      <c r="B70" s="1556"/>
      <c r="C70" s="1556"/>
      <c r="D70" s="1556"/>
      <c r="E70" s="1556"/>
      <c r="F70" s="1556"/>
      <c r="G70" s="1556"/>
      <c r="H70" s="1556"/>
    </row>
    <row r="71" spans="1:16" ht="12.75" customHeight="1" x14ac:dyDescent="0.2">
      <c r="A71" s="1560" t="s">
        <v>17029</v>
      </c>
      <c r="B71" s="1560"/>
      <c r="C71" s="1560"/>
      <c r="D71" s="1560"/>
      <c r="E71" s="1560"/>
      <c r="F71" s="1560"/>
      <c r="G71" s="1560"/>
      <c r="H71" s="1560"/>
    </row>
    <row r="72" spans="1:16" ht="12.75" customHeight="1" x14ac:dyDescent="0.2">
      <c r="A72" s="1560"/>
      <c r="B72" s="1560"/>
      <c r="C72" s="1560"/>
      <c r="D72" s="1560"/>
      <c r="E72" s="1560"/>
      <c r="F72" s="1560"/>
      <c r="G72" s="1560"/>
      <c r="H72" s="1560"/>
    </row>
    <row r="73" spans="1:16" ht="12.75" customHeight="1" x14ac:dyDescent="0.2">
      <c r="A73" s="1560"/>
      <c r="B73" s="1560"/>
      <c r="C73" s="1560"/>
      <c r="D73" s="1560"/>
      <c r="E73" s="1560"/>
      <c r="F73" s="1560"/>
      <c r="G73" s="1560"/>
      <c r="H73" s="1560"/>
    </row>
    <row r="74" spans="1:16" ht="12.75" customHeight="1" x14ac:dyDescent="0.2">
      <c r="A74" s="1558"/>
      <c r="B74" s="1558"/>
      <c r="C74" s="1558"/>
      <c r="D74" s="1558"/>
      <c r="E74" s="1558"/>
      <c r="F74" s="1558"/>
      <c r="G74" s="1558"/>
      <c r="H74" s="1558"/>
    </row>
    <row r="75" spans="1:16" ht="12.75" customHeight="1" x14ac:dyDescent="0.2">
      <c r="A75" s="1557" t="s">
        <v>0</v>
      </c>
      <c r="B75" s="1557"/>
      <c r="C75" s="668"/>
      <c r="D75" s="669"/>
      <c r="E75" s="668"/>
      <c r="F75" s="668"/>
      <c r="G75" s="668"/>
      <c r="H75" s="668"/>
    </row>
    <row r="76" spans="1:16" ht="12.75" customHeight="1" x14ac:dyDescent="0.2">
      <c r="A76" s="668"/>
      <c r="B76" s="668"/>
      <c r="C76" s="668"/>
      <c r="D76" s="669"/>
      <c r="E76" s="668"/>
    </row>
    <row r="77" spans="1:16" ht="12.75" customHeight="1" x14ac:dyDescent="0.2">
      <c r="A77" s="668"/>
      <c r="B77" s="668"/>
      <c r="C77" s="668"/>
      <c r="D77" s="669"/>
      <c r="E77" s="668"/>
    </row>
    <row r="78" spans="1:16" ht="12.75" customHeight="1" x14ac:dyDescent="0.2">
      <c r="A78" s="668"/>
      <c r="B78" s="668"/>
      <c r="C78" s="668"/>
      <c r="D78" s="669"/>
      <c r="E78" s="668"/>
    </row>
    <row r="79" spans="1:16" ht="12.75" customHeight="1" x14ac:dyDescent="0.2"/>
    <row r="80" spans="1:16" ht="12.75" customHeight="1" x14ac:dyDescent="0.2"/>
    <row r="81" ht="12.75" customHeight="1" x14ac:dyDescent="0.2"/>
    <row r="82" ht="12.75" customHeight="1" x14ac:dyDescent="0.2"/>
    <row r="83" ht="12.75" customHeight="1" x14ac:dyDescent="0.2"/>
    <row r="84" ht="12.75" customHeight="1" x14ac:dyDescent="0.2"/>
  </sheetData>
  <mergeCells count="9">
    <mergeCell ref="A69:H69"/>
    <mergeCell ref="A75:B75"/>
    <mergeCell ref="A70:H70"/>
    <mergeCell ref="A74:H74"/>
    <mergeCell ref="H1:I1"/>
    <mergeCell ref="A71:H73"/>
    <mergeCell ref="A3:A5"/>
    <mergeCell ref="B3:B5"/>
    <mergeCell ref="A1:F1"/>
  </mergeCells>
  <hyperlinks>
    <hyperlink ref="H1:I1" location="Contents!A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showGridLines="0" workbookViewId="0">
      <selection sqref="A1:H1"/>
    </sheetView>
  </sheetViews>
  <sheetFormatPr defaultColWidth="9.140625" defaultRowHeight="12.75" x14ac:dyDescent="0.2"/>
  <cols>
    <col min="1" max="1" width="13.5703125" style="691" customWidth="1"/>
    <col min="2" max="2" width="13.42578125" style="691" bestFit="1" customWidth="1"/>
    <col min="3" max="3" width="15.28515625" style="691" customWidth="1"/>
    <col min="4" max="4" width="14.28515625" style="691" customWidth="1"/>
    <col min="5" max="5" width="13.42578125" style="691" customWidth="1"/>
    <col min="6" max="7" width="9.140625" style="691"/>
    <col min="8" max="8" width="10" style="691" customWidth="1"/>
    <col min="9" max="9" width="9.140625" style="691"/>
    <col min="10" max="10" width="10" style="691" customWidth="1"/>
    <col min="11" max="16384" width="9.140625" style="691"/>
  </cols>
  <sheetData>
    <row r="1" spans="1:11" s="671" customFormat="1" ht="18" customHeight="1" x14ac:dyDescent="0.25">
      <c r="A1" s="1568" t="s">
        <v>17043</v>
      </c>
      <c r="B1" s="1568"/>
      <c r="C1" s="1568"/>
      <c r="D1" s="1568"/>
      <c r="E1" s="1568"/>
      <c r="F1" s="1568"/>
      <c r="G1" s="1568"/>
      <c r="H1" s="1568"/>
      <c r="I1" s="702"/>
      <c r="J1" s="1559" t="s">
        <v>45</v>
      </c>
      <c r="K1" s="1559"/>
    </row>
    <row r="2" spans="1:11" s="671" customFormat="1" ht="15" customHeight="1" x14ac:dyDescent="0.25">
      <c r="A2" s="690"/>
      <c r="B2" s="690"/>
      <c r="C2" s="690"/>
      <c r="D2" s="690"/>
      <c r="E2" s="690"/>
      <c r="F2" s="690"/>
      <c r="G2" s="690"/>
      <c r="H2" s="690"/>
      <c r="I2" s="690"/>
      <c r="J2" s="689"/>
      <c r="K2" s="689"/>
    </row>
    <row r="3" spans="1:11" ht="15" customHeight="1" x14ac:dyDescent="0.2">
      <c r="A3" s="701"/>
      <c r="B3" s="700" t="s">
        <v>17042</v>
      </c>
      <c r="C3" s="700" t="s">
        <v>17041</v>
      </c>
      <c r="D3" s="700" t="s">
        <v>17040</v>
      </c>
    </row>
    <row r="4" spans="1:11" x14ac:dyDescent="0.2">
      <c r="A4" s="699" t="s">
        <v>17039</v>
      </c>
      <c r="B4" s="698">
        <v>47500</v>
      </c>
      <c r="C4" s="698">
        <v>37400</v>
      </c>
      <c r="D4" s="698">
        <v>10000</v>
      </c>
    </row>
    <row r="5" spans="1:11" x14ac:dyDescent="0.2">
      <c r="A5" s="699" t="s">
        <v>17038</v>
      </c>
      <c r="B5" s="698">
        <v>39900</v>
      </c>
      <c r="C5" s="698">
        <v>19700</v>
      </c>
      <c r="D5" s="698">
        <v>20200</v>
      </c>
    </row>
    <row r="6" spans="1:11" x14ac:dyDescent="0.2">
      <c r="A6" s="697" t="s">
        <v>2746</v>
      </c>
      <c r="B6" s="696">
        <v>87400</v>
      </c>
      <c r="C6" s="696">
        <v>57100</v>
      </c>
      <c r="D6" s="696">
        <v>30200</v>
      </c>
      <c r="E6" s="694"/>
      <c r="F6" s="694"/>
      <c r="G6" s="694"/>
      <c r="H6" s="694"/>
      <c r="I6" s="694"/>
    </row>
    <row r="7" spans="1:11" x14ac:dyDescent="0.2">
      <c r="F7" s="694"/>
    </row>
    <row r="8" spans="1:11" x14ac:dyDescent="0.2">
      <c r="A8" s="695" t="s">
        <v>2786</v>
      </c>
      <c r="G8" s="694"/>
    </row>
    <row r="9" spans="1:11" x14ac:dyDescent="0.2">
      <c r="A9" s="1567" t="s">
        <v>17037</v>
      </c>
      <c r="B9" s="1567"/>
      <c r="C9" s="1567"/>
      <c r="D9" s="693"/>
      <c r="E9" s="693"/>
    </row>
    <row r="10" spans="1:11" x14ac:dyDescent="0.2">
      <c r="A10" s="1567" t="s">
        <v>17036</v>
      </c>
      <c r="B10" s="1567"/>
      <c r="C10" s="1567"/>
    </row>
    <row r="11" spans="1:11" x14ac:dyDescent="0.2">
      <c r="A11" s="692"/>
    </row>
    <row r="12" spans="1:11" x14ac:dyDescent="0.2">
      <c r="A12" s="1565" t="s">
        <v>17035</v>
      </c>
      <c r="B12" s="1566"/>
    </row>
  </sheetData>
  <mergeCells count="5">
    <mergeCell ref="A12:B12"/>
    <mergeCell ref="A9:C9"/>
    <mergeCell ref="J1:K1"/>
    <mergeCell ref="A10:C10"/>
    <mergeCell ref="A1:H1"/>
  </mergeCells>
  <hyperlinks>
    <hyperlink ref="J1:K1" location="Contents!A1" display="back to contents"/>
  </hyperlinks>
  <pageMargins left="0.75" right="0.75" top="1" bottom="1" header="0.5" footer="0.5"/>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showGridLines="0" workbookViewId="0">
      <selection sqref="A1:L1"/>
    </sheetView>
  </sheetViews>
  <sheetFormatPr defaultColWidth="9.140625" defaultRowHeight="12.75" x14ac:dyDescent="0.2"/>
  <cols>
    <col min="1" max="1" width="9.140625" style="703" customWidth="1"/>
    <col min="2" max="2" width="1.7109375" style="703" customWidth="1"/>
    <col min="3" max="4" width="9.140625" style="703"/>
    <col min="5" max="5" width="1.7109375" style="703" customWidth="1"/>
    <col min="6" max="7" width="9.140625" style="703"/>
    <col min="8" max="8" width="1.7109375" style="703" customWidth="1"/>
    <col min="9" max="10" width="9.140625" style="703"/>
    <col min="11" max="11" width="1.7109375" style="703" customWidth="1"/>
    <col min="12" max="13" width="9.140625" style="703"/>
    <col min="14" max="14" width="1.7109375" style="703" customWidth="1"/>
    <col min="15" max="15" width="9.140625" style="703"/>
    <col min="16" max="16" width="10" style="703" customWidth="1"/>
    <col min="17" max="17" width="1.7109375" style="703" customWidth="1"/>
    <col min="18" max="19" width="9.140625" style="703"/>
    <col min="20" max="20" width="1.7109375" style="703" customWidth="1"/>
    <col min="21" max="22" width="9.140625" style="703"/>
    <col min="23" max="23" width="1.7109375" style="703" customWidth="1"/>
    <col min="24" max="25" width="9.140625" style="703"/>
    <col min="26" max="26" width="1.7109375" style="703" customWidth="1"/>
    <col min="27" max="28" width="9.140625" style="703"/>
    <col min="29" max="29" width="1.7109375" style="703" customWidth="1"/>
    <col min="30" max="31" width="9.140625" style="703"/>
    <col min="32" max="32" width="1.7109375" style="703" customWidth="1"/>
    <col min="33" max="34" width="9.140625" style="703"/>
    <col min="35" max="35" width="1.7109375" style="703" customWidth="1"/>
    <col min="36" max="39" width="9.140625" style="703"/>
    <col min="40" max="48" width="15.5703125" style="703" customWidth="1"/>
    <col min="49" max="49" width="16.5703125" style="703" customWidth="1"/>
    <col min="50" max="16384" width="9.140625" style="703"/>
  </cols>
  <sheetData>
    <row r="1" spans="1:50" s="671" customFormat="1" ht="18" customHeight="1" x14ac:dyDescent="0.25">
      <c r="A1" s="1574" t="s">
        <v>17076</v>
      </c>
      <c r="B1" s="1574"/>
      <c r="C1" s="1574"/>
      <c r="D1" s="1574"/>
      <c r="E1" s="1574"/>
      <c r="F1" s="1574"/>
      <c r="G1" s="1574"/>
      <c r="H1" s="1574"/>
      <c r="I1" s="1574"/>
      <c r="J1" s="1574"/>
      <c r="K1" s="1574"/>
      <c r="L1" s="1574"/>
      <c r="N1" s="737"/>
      <c r="O1" s="1559" t="s">
        <v>45</v>
      </c>
      <c r="P1" s="1559"/>
      <c r="Q1" s="689"/>
    </row>
    <row r="2" spans="1:50" s="671" customFormat="1" ht="15" customHeight="1" x14ac:dyDescent="0.2">
      <c r="A2" s="737"/>
      <c r="B2" s="737"/>
      <c r="C2" s="737"/>
      <c r="D2" s="737"/>
      <c r="E2" s="737"/>
      <c r="F2" s="737"/>
      <c r="G2" s="737"/>
      <c r="H2" s="737"/>
      <c r="I2" s="737"/>
      <c r="J2" s="737"/>
      <c r="K2" s="737"/>
      <c r="L2" s="737"/>
      <c r="M2" s="737"/>
      <c r="N2" s="737"/>
      <c r="O2" s="689"/>
      <c r="P2" s="689"/>
      <c r="Q2" s="689"/>
    </row>
    <row r="3" spans="1:50" x14ac:dyDescent="0.2">
      <c r="A3" s="731"/>
      <c r="B3" s="731"/>
      <c r="C3" s="731"/>
      <c r="D3" s="731"/>
      <c r="E3" s="731"/>
      <c r="F3" s="736"/>
      <c r="G3" s="736"/>
      <c r="H3" s="736"/>
      <c r="I3" s="736"/>
      <c r="J3" s="736"/>
      <c r="K3" s="736"/>
      <c r="L3" s="1570" t="s">
        <v>17075</v>
      </c>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M3" s="717"/>
      <c r="AN3" s="717"/>
      <c r="AO3" s="735" t="s">
        <v>17074</v>
      </c>
      <c r="AP3" s="735" t="s">
        <v>17066</v>
      </c>
      <c r="AQ3" s="735" t="s">
        <v>17065</v>
      </c>
      <c r="AR3" s="735" t="s">
        <v>17064</v>
      </c>
      <c r="AS3" s="735" t="s">
        <v>17063</v>
      </c>
      <c r="AT3" s="735" t="s">
        <v>17073</v>
      </c>
      <c r="AU3" s="735" t="s">
        <v>17061</v>
      </c>
      <c r="AV3" s="735" t="s">
        <v>17060</v>
      </c>
      <c r="AW3" s="735" t="s">
        <v>17072</v>
      </c>
      <c r="AX3" s="717"/>
    </row>
    <row r="4" spans="1:50" x14ac:dyDescent="0.2">
      <c r="A4" s="731"/>
      <c r="B4" s="731"/>
      <c r="C4" s="731"/>
      <c r="D4" s="731"/>
      <c r="E4" s="731"/>
      <c r="F4" s="734"/>
      <c r="G4" s="734"/>
      <c r="H4" s="734"/>
      <c r="I4" s="734"/>
      <c r="J4" s="734"/>
      <c r="K4" s="734"/>
      <c r="L4" s="1571" t="s">
        <v>17071</v>
      </c>
      <c r="M4" s="1571"/>
      <c r="N4" s="1571"/>
      <c r="O4" s="1571"/>
      <c r="P4" s="1571"/>
      <c r="Q4" s="1571"/>
      <c r="R4" s="1571"/>
      <c r="S4" s="1571"/>
      <c r="T4" s="1571"/>
      <c r="U4" s="1571"/>
      <c r="V4" s="1571"/>
      <c r="W4" s="1571"/>
      <c r="X4" s="1571"/>
      <c r="Y4" s="1571"/>
      <c r="Z4" s="733"/>
      <c r="AA4" s="1569" t="s">
        <v>17070</v>
      </c>
      <c r="AB4" s="1569"/>
      <c r="AC4" s="1569"/>
      <c r="AD4" s="1569"/>
      <c r="AE4" s="1569"/>
      <c r="AF4" s="1569"/>
      <c r="AG4" s="1569"/>
      <c r="AH4" s="1569"/>
      <c r="AI4" s="1569"/>
      <c r="AJ4" s="1569"/>
      <c r="AK4" s="1569"/>
      <c r="AM4" s="717"/>
      <c r="AN4" s="729" t="s">
        <v>17070</v>
      </c>
      <c r="AO4" s="728"/>
      <c r="AP4" s="728"/>
      <c r="AQ4" s="728"/>
      <c r="AR4" s="728"/>
      <c r="AS4" s="728"/>
      <c r="AT4" s="728">
        <v>154000</v>
      </c>
      <c r="AU4" s="728">
        <v>6000</v>
      </c>
      <c r="AV4" s="728">
        <v>69000</v>
      </c>
      <c r="AW4" s="728">
        <v>79000</v>
      </c>
      <c r="AX4" s="717"/>
    </row>
    <row r="5" spans="1:50" x14ac:dyDescent="0.2">
      <c r="A5" s="732" t="s">
        <v>2789</v>
      </c>
      <c r="B5" s="731"/>
      <c r="C5" s="1573" t="s">
        <v>2713</v>
      </c>
      <c r="D5" s="1573"/>
      <c r="E5" s="730"/>
      <c r="F5" s="1573" t="s">
        <v>17069</v>
      </c>
      <c r="G5" s="1573"/>
      <c r="H5" s="730"/>
      <c r="I5" s="1573" t="s">
        <v>17068</v>
      </c>
      <c r="J5" s="1573"/>
      <c r="K5" s="730"/>
      <c r="L5" s="1569" t="s">
        <v>17067</v>
      </c>
      <c r="M5" s="1569"/>
      <c r="N5" s="730"/>
      <c r="O5" s="1569" t="s">
        <v>17066</v>
      </c>
      <c r="P5" s="1569"/>
      <c r="Q5" s="730"/>
      <c r="R5" s="1569" t="s">
        <v>17065</v>
      </c>
      <c r="S5" s="1569"/>
      <c r="T5" s="730"/>
      <c r="U5" s="1569" t="s">
        <v>17064</v>
      </c>
      <c r="V5" s="1569"/>
      <c r="W5" s="730"/>
      <c r="X5" s="1569" t="s">
        <v>17063</v>
      </c>
      <c r="Y5" s="1569"/>
      <c r="Z5" s="730"/>
      <c r="AA5" s="1569" t="s">
        <v>17062</v>
      </c>
      <c r="AB5" s="1569"/>
      <c r="AC5" s="730"/>
      <c r="AD5" s="1569" t="s">
        <v>17061</v>
      </c>
      <c r="AE5" s="1569"/>
      <c r="AF5" s="730"/>
      <c r="AG5" s="1569" t="s">
        <v>17060</v>
      </c>
      <c r="AH5" s="1569"/>
      <c r="AI5" s="730"/>
      <c r="AJ5" s="1569" t="s">
        <v>17059</v>
      </c>
      <c r="AK5" s="1569"/>
      <c r="AM5" s="717"/>
      <c r="AN5" s="729" t="s">
        <v>17058</v>
      </c>
      <c r="AO5" s="728">
        <v>234000</v>
      </c>
      <c r="AP5" s="728">
        <v>79000</v>
      </c>
      <c r="AQ5" s="728">
        <v>134000</v>
      </c>
      <c r="AR5" s="728">
        <v>19000</v>
      </c>
      <c r="AS5" s="728">
        <v>1000</v>
      </c>
      <c r="AT5" s="728"/>
      <c r="AU5" s="728"/>
      <c r="AV5" s="728"/>
      <c r="AW5" s="728"/>
      <c r="AX5" s="717"/>
    </row>
    <row r="6" spans="1:50" x14ac:dyDescent="0.2">
      <c r="A6" s="727"/>
      <c r="B6" s="726"/>
      <c r="C6" s="725" t="s">
        <v>17057</v>
      </c>
      <c r="D6" s="725" t="s">
        <v>17056</v>
      </c>
      <c r="E6" s="725"/>
      <c r="F6" s="725" t="s">
        <v>17057</v>
      </c>
      <c r="G6" s="725" t="s">
        <v>17056</v>
      </c>
      <c r="H6" s="725"/>
      <c r="I6" s="725" t="s">
        <v>17057</v>
      </c>
      <c r="J6" s="725" t="s">
        <v>17056</v>
      </c>
      <c r="K6" s="725"/>
      <c r="L6" s="725" t="s">
        <v>17057</v>
      </c>
      <c r="M6" s="725" t="s">
        <v>17056</v>
      </c>
      <c r="N6" s="725"/>
      <c r="O6" s="725" t="s">
        <v>17057</v>
      </c>
      <c r="P6" s="725" t="s">
        <v>17056</v>
      </c>
      <c r="Q6" s="725"/>
      <c r="R6" s="725" t="s">
        <v>17057</v>
      </c>
      <c r="S6" s="725" t="s">
        <v>17056</v>
      </c>
      <c r="T6" s="725"/>
      <c r="U6" s="725" t="s">
        <v>17057</v>
      </c>
      <c r="V6" s="725" t="s">
        <v>17056</v>
      </c>
      <c r="W6" s="725"/>
      <c r="X6" s="725" t="s">
        <v>17057</v>
      </c>
      <c r="Y6" s="725" t="s">
        <v>17056</v>
      </c>
      <c r="Z6" s="725"/>
      <c r="AA6" s="725" t="s">
        <v>17057</v>
      </c>
      <c r="AB6" s="725" t="s">
        <v>17056</v>
      </c>
      <c r="AC6" s="725"/>
      <c r="AD6" s="725" t="s">
        <v>17057</v>
      </c>
      <c r="AE6" s="725" t="s">
        <v>17056</v>
      </c>
      <c r="AF6" s="725"/>
      <c r="AG6" s="725" t="s">
        <v>17057</v>
      </c>
      <c r="AH6" s="725" t="s">
        <v>17056</v>
      </c>
      <c r="AI6" s="725"/>
      <c r="AJ6" s="725" t="s">
        <v>17057</v>
      </c>
      <c r="AK6" s="725" t="s">
        <v>17056</v>
      </c>
      <c r="AM6" s="717"/>
      <c r="AN6" s="717"/>
      <c r="AO6" s="717"/>
      <c r="AP6" s="717"/>
      <c r="AQ6" s="717"/>
      <c r="AR6" s="717"/>
      <c r="AS6" s="717"/>
      <c r="AT6" s="717"/>
      <c r="AU6" s="717"/>
      <c r="AV6" s="717"/>
      <c r="AW6" s="717"/>
      <c r="AX6" s="717"/>
    </row>
    <row r="7" spans="1:50" x14ac:dyDescent="0.2">
      <c r="A7" s="724">
        <v>2019</v>
      </c>
      <c r="B7" s="723"/>
      <c r="C7" s="722">
        <v>5385000</v>
      </c>
      <c r="D7" s="721" t="s">
        <v>17055</v>
      </c>
      <c r="E7" s="720"/>
      <c r="F7" s="718">
        <v>4995000</v>
      </c>
      <c r="G7" s="718">
        <v>86000</v>
      </c>
      <c r="H7" s="719"/>
      <c r="I7" s="718">
        <v>388000</v>
      </c>
      <c r="J7" s="718">
        <v>24000</v>
      </c>
      <c r="K7" s="719"/>
      <c r="L7" s="718">
        <v>234000</v>
      </c>
      <c r="M7" s="718">
        <v>19000</v>
      </c>
      <c r="N7" s="719"/>
      <c r="O7" s="718">
        <v>79000</v>
      </c>
      <c r="P7" s="718">
        <v>11000</v>
      </c>
      <c r="Q7" s="719"/>
      <c r="R7" s="718">
        <v>134000</v>
      </c>
      <c r="S7" s="718">
        <v>14000</v>
      </c>
      <c r="T7" s="719"/>
      <c r="U7" s="718">
        <v>19000</v>
      </c>
      <c r="V7" s="718">
        <v>5000</v>
      </c>
      <c r="W7" s="719"/>
      <c r="X7" s="718">
        <v>1000</v>
      </c>
      <c r="Y7" s="718">
        <v>1000</v>
      </c>
      <c r="Z7" s="719"/>
      <c r="AA7" s="718">
        <v>154000</v>
      </c>
      <c r="AB7" s="718">
        <v>15000</v>
      </c>
      <c r="AC7" s="719"/>
      <c r="AD7" s="718">
        <v>6000</v>
      </c>
      <c r="AE7" s="718">
        <v>3000</v>
      </c>
      <c r="AF7" s="719"/>
      <c r="AG7" s="718">
        <v>69000</v>
      </c>
      <c r="AH7" s="718">
        <v>10000</v>
      </c>
      <c r="AI7" s="719"/>
      <c r="AJ7" s="718">
        <v>79000</v>
      </c>
      <c r="AK7" s="718">
        <v>11000</v>
      </c>
      <c r="AM7" s="717"/>
      <c r="AN7" s="717"/>
      <c r="AO7" s="717"/>
      <c r="AP7" s="717"/>
      <c r="AQ7" s="717"/>
      <c r="AR7" s="717"/>
      <c r="AS7" s="717"/>
      <c r="AT7" s="717"/>
      <c r="AU7" s="717"/>
      <c r="AV7" s="717"/>
      <c r="AW7" s="717"/>
      <c r="AX7" s="717"/>
    </row>
    <row r="8" spans="1:50" ht="13.15" customHeight="1" x14ac:dyDescent="0.2">
      <c r="A8" s="716"/>
      <c r="B8" s="716"/>
      <c r="C8" s="715"/>
      <c r="D8" s="714"/>
      <c r="E8" s="714"/>
      <c r="F8" s="713"/>
      <c r="G8" s="713"/>
      <c r="H8" s="713"/>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row>
    <row r="9" spans="1:50" s="704" customFormat="1" ht="12.75" customHeight="1" x14ac:dyDescent="0.2">
      <c r="A9" s="1557" t="s">
        <v>17054</v>
      </c>
      <c r="B9" s="1557"/>
      <c r="C9" s="1557"/>
      <c r="D9" s="1557"/>
      <c r="E9" s="1557"/>
      <c r="F9" s="1557"/>
      <c r="G9" s="1557"/>
      <c r="H9" s="1557"/>
      <c r="I9" s="1557"/>
      <c r="J9" s="711"/>
      <c r="K9" s="711"/>
      <c r="L9" s="711"/>
      <c r="M9" s="711"/>
      <c r="N9" s="711"/>
      <c r="O9" s="711"/>
      <c r="P9" s="711"/>
      <c r="Q9" s="711"/>
      <c r="R9" s="711"/>
      <c r="S9" s="711"/>
      <c r="T9" s="711"/>
      <c r="U9" s="711"/>
    </row>
    <row r="10" spans="1:50" s="704" customFormat="1" ht="11.25" x14ac:dyDescent="0.2">
      <c r="C10" s="708"/>
      <c r="D10" s="708"/>
      <c r="E10" s="708"/>
      <c r="F10" s="708"/>
      <c r="G10" s="708"/>
      <c r="H10" s="708"/>
      <c r="I10" s="708"/>
    </row>
    <row r="11" spans="1:50" s="704" customFormat="1" ht="11.25" x14ac:dyDescent="0.2">
      <c r="A11" s="1572" t="s">
        <v>17053</v>
      </c>
      <c r="B11" s="1572"/>
      <c r="C11" s="1572"/>
      <c r="D11" s="1572"/>
      <c r="E11" s="708"/>
      <c r="F11" s="708"/>
      <c r="G11" s="708"/>
      <c r="H11" s="708"/>
      <c r="I11" s="708"/>
    </row>
    <row r="12" spans="1:50" s="704" customFormat="1" ht="11.25" x14ac:dyDescent="0.2">
      <c r="A12" s="1579" t="s">
        <v>17052</v>
      </c>
      <c r="B12" s="1579"/>
      <c r="C12" s="1579"/>
    </row>
    <row r="13" spans="1:50" s="704" customFormat="1" ht="11.25" x14ac:dyDescent="0.2">
      <c r="A13" s="710"/>
      <c r="B13" s="710"/>
    </row>
    <row r="14" spans="1:50" s="704" customFormat="1" ht="11.25" x14ac:dyDescent="0.2">
      <c r="A14" s="709" t="s">
        <v>2755</v>
      </c>
      <c r="B14" s="709"/>
      <c r="C14" s="708"/>
      <c r="D14" s="708"/>
      <c r="E14" s="708"/>
      <c r="F14" s="708"/>
      <c r="G14" s="708"/>
      <c r="H14" s="708"/>
      <c r="I14" s="708"/>
    </row>
    <row r="15" spans="1:50" s="704" customFormat="1" ht="11.25" x14ac:dyDescent="0.2">
      <c r="A15" s="1576" t="s">
        <v>17051</v>
      </c>
      <c r="B15" s="1576"/>
      <c r="C15" s="1576"/>
      <c r="D15" s="1576"/>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706"/>
    </row>
    <row r="16" spans="1:50" s="704" customFormat="1" ht="11.25" x14ac:dyDescent="0.2">
      <c r="A16" s="1576"/>
      <c r="B16" s="1576"/>
      <c r="C16" s="1576"/>
      <c r="D16" s="1576"/>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706"/>
    </row>
    <row r="17" spans="1:26" s="704" customFormat="1" ht="11.25" x14ac:dyDescent="0.2">
      <c r="A17" s="1576"/>
      <c r="B17" s="1576"/>
      <c r="C17" s="1576"/>
      <c r="D17" s="1576"/>
      <c r="E17" s="1576"/>
      <c r="F17" s="1576"/>
      <c r="G17" s="1576"/>
      <c r="H17" s="1576"/>
      <c r="I17" s="1576"/>
      <c r="J17" s="1576"/>
      <c r="K17" s="1576"/>
      <c r="L17" s="1576"/>
      <c r="M17" s="1576"/>
      <c r="N17" s="1576"/>
      <c r="O17" s="1576"/>
      <c r="P17" s="1576"/>
      <c r="Q17" s="1576"/>
      <c r="R17" s="1576"/>
      <c r="S17" s="1576"/>
      <c r="T17" s="1576"/>
      <c r="U17" s="1576"/>
      <c r="V17" s="1576"/>
      <c r="W17" s="1576"/>
      <c r="X17" s="1576"/>
      <c r="Y17" s="1576"/>
      <c r="Z17" s="706"/>
    </row>
    <row r="18" spans="1:26" s="704" customFormat="1" ht="11.25" x14ac:dyDescent="0.2">
      <c r="A18" s="1578" t="s">
        <v>17050</v>
      </c>
      <c r="B18" s="1578"/>
      <c r="C18" s="1578"/>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707"/>
    </row>
    <row r="19" spans="1:26" s="704" customFormat="1" ht="11.25" x14ac:dyDescent="0.2">
      <c r="A19" s="1577" t="s">
        <v>17049</v>
      </c>
      <c r="B19" s="1577"/>
      <c r="C19" s="1577"/>
      <c r="D19" s="1577"/>
      <c r="E19" s="1577"/>
      <c r="F19" s="1577"/>
      <c r="G19" s="1577"/>
      <c r="H19" s="1577"/>
      <c r="I19" s="1577"/>
      <c r="J19" s="1577"/>
      <c r="K19" s="1577"/>
      <c r="L19" s="1577"/>
      <c r="M19" s="1577"/>
      <c r="N19" s="1577"/>
      <c r="O19" s="1577"/>
      <c r="P19" s="1577"/>
      <c r="Q19" s="1577"/>
      <c r="R19" s="1577"/>
      <c r="S19" s="1577"/>
      <c r="T19" s="1577"/>
      <c r="U19" s="1577"/>
      <c r="V19" s="1577"/>
      <c r="W19" s="1577"/>
      <c r="X19" s="1577"/>
      <c r="Y19" s="1577"/>
      <c r="Z19" s="706"/>
    </row>
    <row r="20" spans="1:26" s="704" customFormat="1" ht="12.75" customHeight="1" x14ac:dyDescent="0.2">
      <c r="A20" s="1577" t="s">
        <v>17048</v>
      </c>
      <c r="B20" s="1577"/>
      <c r="C20" s="1577"/>
      <c r="D20" s="1577"/>
      <c r="E20" s="1577"/>
      <c r="F20" s="1577"/>
      <c r="G20" s="1577"/>
      <c r="H20" s="1577"/>
      <c r="I20" s="1577"/>
      <c r="J20" s="1577"/>
      <c r="K20" s="1577"/>
      <c r="L20" s="1577"/>
      <c r="M20" s="1577"/>
      <c r="N20" s="1577"/>
      <c r="O20" s="1577"/>
      <c r="P20" s="1577"/>
      <c r="Q20" s="1577"/>
      <c r="R20" s="1577"/>
      <c r="S20" s="1577"/>
      <c r="T20" s="1577"/>
      <c r="U20" s="1577"/>
      <c r="V20" s="1577"/>
      <c r="W20" s="1577"/>
      <c r="X20" s="1577"/>
      <c r="Y20" s="1577"/>
      <c r="Z20" s="706"/>
    </row>
    <row r="21" spans="1:26" s="704" customFormat="1" ht="12.75" customHeight="1" x14ac:dyDescent="0.2">
      <c r="A21" s="1577" t="s">
        <v>17047</v>
      </c>
      <c r="B21" s="1577"/>
      <c r="C21" s="1577"/>
      <c r="D21" s="1577"/>
      <c r="E21" s="1577"/>
      <c r="F21" s="1577"/>
      <c r="G21" s="1577"/>
      <c r="H21" s="1577"/>
      <c r="I21" s="1577"/>
      <c r="J21" s="1577"/>
      <c r="K21" s="1577"/>
      <c r="L21" s="1577"/>
      <c r="M21" s="1577"/>
      <c r="N21" s="1577"/>
      <c r="O21" s="1577"/>
      <c r="P21" s="1577"/>
      <c r="Q21" s="1577"/>
      <c r="R21" s="1577"/>
      <c r="S21" s="1577"/>
      <c r="T21" s="1577"/>
      <c r="U21" s="1577"/>
      <c r="V21" s="1577"/>
      <c r="W21" s="1577"/>
      <c r="X21" s="1577"/>
      <c r="Y21" s="1577"/>
      <c r="Z21" s="706"/>
    </row>
    <row r="22" spans="1:26" s="704" customFormat="1" ht="11.25" x14ac:dyDescent="0.2">
      <c r="A22" s="1576" t="s">
        <v>17046</v>
      </c>
      <c r="B22" s="1576"/>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706"/>
    </row>
    <row r="23" spans="1:26" s="704" customFormat="1" ht="11.25" x14ac:dyDescent="0.2">
      <c r="A23" s="1576"/>
      <c r="B23" s="1576"/>
      <c r="C23" s="1576"/>
      <c r="D23" s="1576"/>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706"/>
    </row>
    <row r="24" spans="1:26" s="704" customFormat="1" ht="12.75" customHeight="1" x14ac:dyDescent="0.2">
      <c r="A24" s="1577" t="s">
        <v>17045</v>
      </c>
      <c r="B24" s="1577"/>
      <c r="C24" s="1577"/>
      <c r="D24" s="1577"/>
      <c r="E24" s="1577"/>
      <c r="F24" s="1577"/>
      <c r="G24" s="1577"/>
      <c r="H24" s="1577"/>
      <c r="I24" s="1577"/>
      <c r="J24" s="1577"/>
      <c r="K24" s="1577"/>
      <c r="L24" s="1577"/>
      <c r="M24" s="1577"/>
      <c r="N24" s="1577"/>
      <c r="O24" s="1577"/>
      <c r="P24" s="1577"/>
      <c r="Q24" s="1577"/>
      <c r="R24" s="1577"/>
      <c r="S24" s="1577"/>
      <c r="T24" s="1577"/>
      <c r="U24" s="1577"/>
      <c r="V24" s="1577"/>
      <c r="W24" s="1577"/>
      <c r="X24" s="1577"/>
      <c r="Y24" s="1577"/>
      <c r="Z24" s="706"/>
    </row>
    <row r="25" spans="1:26" s="704" customFormat="1" ht="12.75" customHeight="1" x14ac:dyDescent="0.2">
      <c r="A25" s="1577" t="s">
        <v>17044</v>
      </c>
      <c r="B25" s="1577"/>
      <c r="C25" s="1577"/>
      <c r="D25" s="1577"/>
      <c r="E25" s="1577"/>
      <c r="F25" s="1577"/>
      <c r="G25" s="1577"/>
      <c r="H25" s="1577"/>
      <c r="I25" s="1577"/>
      <c r="J25" s="1577"/>
      <c r="K25" s="1577"/>
      <c r="L25" s="1577"/>
      <c r="M25" s="1577"/>
      <c r="N25" s="1577"/>
      <c r="O25" s="1577"/>
      <c r="P25" s="1577"/>
      <c r="Q25" s="1577"/>
      <c r="R25" s="1577"/>
      <c r="S25" s="1577"/>
      <c r="T25" s="1577"/>
      <c r="U25" s="1577"/>
      <c r="V25" s="1577"/>
      <c r="W25" s="1577"/>
      <c r="X25" s="1577"/>
      <c r="Y25" s="1577"/>
      <c r="Z25" s="706"/>
    </row>
    <row r="26" spans="1:26" s="704" customFormat="1" ht="12" customHeight="1" x14ac:dyDescent="0.2">
      <c r="A26" s="1576"/>
      <c r="B26" s="1576"/>
      <c r="C26" s="1576"/>
      <c r="D26" s="1576"/>
      <c r="E26" s="1576"/>
      <c r="F26" s="1576"/>
      <c r="G26" s="1576"/>
      <c r="H26" s="1576"/>
      <c r="I26" s="1576"/>
      <c r="J26" s="1576"/>
      <c r="K26" s="1576"/>
      <c r="L26" s="1576"/>
      <c r="M26" s="1576"/>
      <c r="N26" s="1576"/>
      <c r="O26" s="1576"/>
      <c r="P26" s="1576"/>
      <c r="Q26" s="1576"/>
      <c r="R26" s="1576"/>
      <c r="S26" s="1576"/>
      <c r="T26" s="1576"/>
      <c r="U26" s="1576"/>
      <c r="V26" s="706"/>
      <c r="W26" s="706"/>
      <c r="X26" s="706"/>
      <c r="Y26" s="706"/>
      <c r="Z26" s="706"/>
    </row>
    <row r="27" spans="1:26" s="704" customFormat="1" ht="12" customHeight="1" x14ac:dyDescent="0.2">
      <c r="A27" s="1575" t="s">
        <v>0</v>
      </c>
      <c r="B27" s="1575"/>
      <c r="C27" s="1575"/>
      <c r="D27" s="705"/>
      <c r="E27" s="705"/>
      <c r="F27" s="705"/>
      <c r="G27" s="705"/>
      <c r="H27" s="705"/>
      <c r="I27" s="705"/>
    </row>
    <row r="28" spans="1:26" s="704" customFormat="1" ht="11.25" x14ac:dyDescent="0.2"/>
    <row r="29" spans="1:26" s="704" customFormat="1" ht="11.25" x14ac:dyDescent="0.2"/>
    <row r="30" spans="1:26" s="704" customFormat="1" ht="11.25" x14ac:dyDescent="0.2"/>
  </sheetData>
  <mergeCells count="30">
    <mergeCell ref="A18:Y18"/>
    <mergeCell ref="A19:Y19"/>
    <mergeCell ref="A20:Y20"/>
    <mergeCell ref="A12:C12"/>
    <mergeCell ref="A15:Y17"/>
    <mergeCell ref="A27:C27"/>
    <mergeCell ref="A22:Y23"/>
    <mergeCell ref="A26:U26"/>
    <mergeCell ref="A21:Y21"/>
    <mergeCell ref="A24:Y24"/>
    <mergeCell ref="A25:Y25"/>
    <mergeCell ref="O1:P1"/>
    <mergeCell ref="A11:D11"/>
    <mergeCell ref="AG5:AH5"/>
    <mergeCell ref="I5:J5"/>
    <mergeCell ref="L5:M5"/>
    <mergeCell ref="O5:P5"/>
    <mergeCell ref="R5:S5"/>
    <mergeCell ref="U5:V5"/>
    <mergeCell ref="A9:I9"/>
    <mergeCell ref="A1:L1"/>
    <mergeCell ref="C5:D5"/>
    <mergeCell ref="F5:G5"/>
    <mergeCell ref="AJ5:AK5"/>
    <mergeCell ref="L3:AK3"/>
    <mergeCell ref="L4:Y4"/>
    <mergeCell ref="AA4:AK4"/>
    <mergeCell ref="AA5:AB5"/>
    <mergeCell ref="AD5:AE5"/>
    <mergeCell ref="X5:Y5"/>
  </mergeCells>
  <hyperlinks>
    <hyperlink ref="A18" r:id="rId1" display="http://www.ons.gov.uk/ons/rel/pop-estimate/population-estimates-for-uk--england-and-wales--scotland-and-northern-ireland/index.html"/>
    <hyperlink ref="O1:P1" location="Contents!A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4"/>
  <sheetViews>
    <sheetView showGridLines="0" workbookViewId="0">
      <selection sqref="A1:G1"/>
    </sheetView>
  </sheetViews>
  <sheetFormatPr defaultColWidth="9.140625" defaultRowHeight="12.75" x14ac:dyDescent="0.2"/>
  <cols>
    <col min="1" max="2" width="9.140625" style="666"/>
    <col min="3" max="3" width="21.5703125" style="666" customWidth="1"/>
    <col min="4" max="7" width="9.140625" style="666"/>
    <col min="8" max="8" width="21.5703125" style="666" customWidth="1"/>
    <col min="9" max="11" width="9.140625" style="666"/>
    <col min="12" max="12" width="9.140625" style="667"/>
    <col min="13" max="13" width="21.5703125" style="667" customWidth="1"/>
    <col min="14" max="14" width="9.140625" style="667" customWidth="1"/>
    <col min="15" max="15" width="6.28515625" style="667" customWidth="1"/>
    <col min="16" max="16" width="2.85546875" style="667" customWidth="1"/>
    <col min="17" max="21" width="9.140625" style="667"/>
    <col min="22" max="22" width="8.140625" style="667" customWidth="1"/>
    <col min="23" max="16384" width="9.140625" style="667"/>
  </cols>
  <sheetData>
    <row r="1" spans="1:47" s="673" customFormat="1" ht="18" customHeight="1" x14ac:dyDescent="0.25">
      <c r="A1" s="1582" t="s">
        <v>17086</v>
      </c>
      <c r="B1" s="1582"/>
      <c r="C1" s="1582"/>
      <c r="D1" s="1582"/>
      <c r="E1" s="1582"/>
      <c r="F1" s="1582"/>
      <c r="G1" s="1582"/>
      <c r="H1" s="794"/>
      <c r="I1" s="1559" t="s">
        <v>45</v>
      </c>
      <c r="J1" s="1559"/>
      <c r="K1" s="689"/>
    </row>
    <row r="2" spans="1:47" s="673" customFormat="1" ht="15" customHeight="1" x14ac:dyDescent="0.25">
      <c r="A2" s="690"/>
      <c r="B2" s="690"/>
      <c r="C2" s="690"/>
      <c r="D2" s="690"/>
      <c r="E2" s="690"/>
      <c r="F2" s="690"/>
      <c r="G2" s="690"/>
      <c r="H2" s="690"/>
      <c r="I2" s="690"/>
      <c r="J2" s="689"/>
      <c r="K2" s="689"/>
    </row>
    <row r="3" spans="1:47" ht="15" x14ac:dyDescent="0.25">
      <c r="A3" s="793"/>
      <c r="B3" s="1581" t="s">
        <v>17079</v>
      </c>
      <c r="C3" s="1581"/>
      <c r="D3" s="1581"/>
      <c r="E3" s="1581"/>
      <c r="F3" s="792"/>
      <c r="G3" s="1581" t="s">
        <v>17085</v>
      </c>
      <c r="H3" s="1581"/>
      <c r="I3" s="1581"/>
      <c r="J3" s="1581"/>
      <c r="K3" s="791"/>
      <c r="L3" s="1583"/>
      <c r="M3" s="1583"/>
      <c r="N3" s="1583"/>
      <c r="O3" s="1583"/>
    </row>
    <row r="4" spans="1:47" ht="13.5" thickBot="1" x14ac:dyDescent="0.25">
      <c r="A4" s="770"/>
      <c r="B4" s="790"/>
      <c r="C4" s="790"/>
      <c r="D4" s="789"/>
      <c r="E4" s="788"/>
      <c r="F4" s="774"/>
      <c r="G4" s="790"/>
      <c r="H4" s="790"/>
      <c r="I4" s="789"/>
      <c r="J4" s="788"/>
      <c r="K4" s="770"/>
      <c r="L4" s="787"/>
      <c r="M4" s="787"/>
      <c r="N4" s="786"/>
      <c r="O4" s="785"/>
    </row>
    <row r="5" spans="1:47" x14ac:dyDescent="0.2">
      <c r="A5" s="774"/>
      <c r="B5" s="784"/>
      <c r="C5" s="784" t="s">
        <v>16757</v>
      </c>
      <c r="D5" s="724" t="s">
        <v>17057</v>
      </c>
      <c r="E5" s="783" t="s">
        <v>17056</v>
      </c>
      <c r="F5" s="774"/>
      <c r="G5" s="784"/>
      <c r="H5" s="784" t="s">
        <v>16757</v>
      </c>
      <c r="I5" s="724" t="s">
        <v>17057</v>
      </c>
      <c r="J5" s="783" t="s">
        <v>17056</v>
      </c>
      <c r="K5" s="770"/>
      <c r="L5" s="782"/>
      <c r="M5" s="782"/>
      <c r="N5" s="781"/>
      <c r="O5" s="780"/>
    </row>
    <row r="6" spans="1:47" x14ac:dyDescent="0.2">
      <c r="A6" s="774"/>
      <c r="B6" s="777">
        <v>1</v>
      </c>
      <c r="C6" s="779" t="s">
        <v>16983</v>
      </c>
      <c r="D6" s="775">
        <v>91000</v>
      </c>
      <c r="E6" s="775">
        <v>12000</v>
      </c>
      <c r="F6" s="774"/>
      <c r="G6" s="777">
        <v>1</v>
      </c>
      <c r="H6" s="779" t="s">
        <v>17080</v>
      </c>
      <c r="I6" s="775">
        <v>13000</v>
      </c>
      <c r="J6" s="775">
        <v>4000</v>
      </c>
      <c r="K6" s="770"/>
      <c r="L6" s="769"/>
      <c r="M6" s="778"/>
      <c r="N6" s="767"/>
      <c r="O6" s="767"/>
    </row>
    <row r="7" spans="1:47" x14ac:dyDescent="0.2">
      <c r="A7" s="774"/>
      <c r="B7" s="777">
        <v>2</v>
      </c>
      <c r="C7" s="776" t="s">
        <v>17077</v>
      </c>
      <c r="D7" s="775">
        <v>17000</v>
      </c>
      <c r="E7" s="775">
        <v>5000</v>
      </c>
      <c r="F7" s="774"/>
      <c r="G7" s="777">
        <v>2</v>
      </c>
      <c r="H7" s="776" t="s">
        <v>17081</v>
      </c>
      <c r="I7" s="775">
        <v>12000</v>
      </c>
      <c r="J7" s="775">
        <v>4000</v>
      </c>
      <c r="K7" s="770"/>
      <c r="L7" s="769"/>
      <c r="M7" s="768"/>
      <c r="N7" s="767"/>
      <c r="O7" s="767"/>
      <c r="Q7" s="667" t="s">
        <v>16757</v>
      </c>
      <c r="R7" s="667" t="s">
        <v>17057</v>
      </c>
      <c r="S7" s="667" t="s">
        <v>17056</v>
      </c>
    </row>
    <row r="8" spans="1:47" x14ac:dyDescent="0.2">
      <c r="A8" s="774"/>
      <c r="B8" s="777">
        <v>3</v>
      </c>
      <c r="C8" s="776" t="s">
        <v>2774</v>
      </c>
      <c r="D8" s="775">
        <v>15000</v>
      </c>
      <c r="E8" s="775">
        <v>5000</v>
      </c>
      <c r="F8" s="774"/>
      <c r="G8" s="777">
        <v>3</v>
      </c>
      <c r="H8" s="776" t="s">
        <v>17082</v>
      </c>
      <c r="I8" s="775">
        <v>11000</v>
      </c>
      <c r="J8" s="775">
        <v>4000</v>
      </c>
      <c r="K8" s="770"/>
      <c r="L8" s="769"/>
      <c r="M8" s="768"/>
      <c r="N8" s="767"/>
      <c r="O8" s="1580" t="s">
        <v>17085</v>
      </c>
      <c r="P8" s="667">
        <v>5</v>
      </c>
      <c r="Q8" s="667" t="s">
        <v>17083</v>
      </c>
      <c r="R8" s="667">
        <v>9000</v>
      </c>
      <c r="S8" s="667">
        <v>4000</v>
      </c>
    </row>
    <row r="9" spans="1:47" x14ac:dyDescent="0.2">
      <c r="A9" s="774"/>
      <c r="B9" s="777">
        <v>4</v>
      </c>
      <c r="C9" s="776" t="s">
        <v>16982</v>
      </c>
      <c r="D9" s="775">
        <v>13000</v>
      </c>
      <c r="E9" s="775">
        <v>4000</v>
      </c>
      <c r="F9" s="774"/>
      <c r="G9" s="777">
        <v>4</v>
      </c>
      <c r="H9" s="776" t="s">
        <v>17084</v>
      </c>
      <c r="I9" s="775">
        <v>9000</v>
      </c>
      <c r="J9" s="775">
        <v>4000</v>
      </c>
      <c r="K9" s="770"/>
      <c r="L9" s="769"/>
      <c r="M9" s="768"/>
      <c r="N9" s="767"/>
      <c r="O9" s="1580"/>
      <c r="P9" s="667">
        <v>4</v>
      </c>
      <c r="Q9" s="667" t="s">
        <v>17084</v>
      </c>
      <c r="R9" s="667">
        <v>9000</v>
      </c>
      <c r="S9" s="667">
        <v>4000</v>
      </c>
    </row>
    <row r="10" spans="1:47" ht="13.5" thickBot="1" x14ac:dyDescent="0.25">
      <c r="A10" s="770"/>
      <c r="B10" s="773">
        <v>5</v>
      </c>
      <c r="C10" s="772" t="s">
        <v>16989</v>
      </c>
      <c r="D10" s="771">
        <v>13000</v>
      </c>
      <c r="E10" s="771">
        <v>4000</v>
      </c>
      <c r="F10" s="774"/>
      <c r="G10" s="773">
        <v>5</v>
      </c>
      <c r="H10" s="772" t="s">
        <v>17083</v>
      </c>
      <c r="I10" s="771">
        <v>9000</v>
      </c>
      <c r="J10" s="771">
        <v>4000</v>
      </c>
      <c r="K10" s="770"/>
      <c r="L10" s="769"/>
      <c r="M10" s="768"/>
      <c r="N10" s="767"/>
      <c r="O10" s="1580"/>
      <c r="P10" s="667">
        <v>3</v>
      </c>
      <c r="Q10" s="667" t="s">
        <v>17082</v>
      </c>
      <c r="R10" s="667">
        <v>11000</v>
      </c>
      <c r="S10" s="667">
        <v>4000</v>
      </c>
    </row>
    <row r="11" spans="1:47" ht="12.75" customHeight="1" x14ac:dyDescent="0.2">
      <c r="A11" s="766"/>
      <c r="B11" s="703"/>
      <c r="C11" s="739"/>
      <c r="D11" s="739"/>
      <c r="E11" s="703"/>
      <c r="F11" s="703"/>
      <c r="G11" s="703"/>
      <c r="H11" s="703"/>
      <c r="I11" s="739"/>
      <c r="J11" s="739"/>
      <c r="K11" s="703"/>
      <c r="L11" s="765"/>
      <c r="M11" s="765"/>
      <c r="N11" s="765"/>
      <c r="O11" s="1580"/>
      <c r="P11" s="667">
        <v>2</v>
      </c>
      <c r="Q11" s="667" t="s">
        <v>17081</v>
      </c>
      <c r="R11" s="667">
        <v>12000</v>
      </c>
      <c r="S11" s="667">
        <v>4000</v>
      </c>
    </row>
    <row r="12" spans="1:47" s="757" customFormat="1" ht="12.75" customHeight="1" x14ac:dyDescent="0.2">
      <c r="A12" s="1557" t="s">
        <v>17054</v>
      </c>
      <c r="B12" s="1557"/>
      <c r="C12" s="1557"/>
      <c r="D12" s="1557"/>
      <c r="E12" s="1557"/>
      <c r="F12" s="760"/>
      <c r="G12" s="760"/>
      <c r="H12" s="760"/>
      <c r="I12" s="760"/>
      <c r="J12" s="760"/>
      <c r="K12" s="760"/>
      <c r="L12" s="751"/>
      <c r="M12" s="751"/>
      <c r="N12" s="751"/>
      <c r="O12" s="1580"/>
      <c r="P12" s="667">
        <v>1</v>
      </c>
      <c r="Q12" s="667" t="s">
        <v>17080</v>
      </c>
      <c r="R12" s="667">
        <v>13000</v>
      </c>
      <c r="S12" s="667">
        <v>4000</v>
      </c>
      <c r="T12" s="667"/>
      <c r="U12" s="667"/>
      <c r="V12" s="667"/>
      <c r="W12" s="667"/>
      <c r="X12" s="667"/>
    </row>
    <row r="13" spans="1:47" s="757" customFormat="1" ht="12.75" customHeight="1" x14ac:dyDescent="0.2">
      <c r="A13" s="763"/>
      <c r="B13" s="763"/>
      <c r="C13" s="764"/>
      <c r="D13" s="764"/>
      <c r="E13" s="763"/>
      <c r="F13" s="763"/>
      <c r="G13" s="763"/>
      <c r="H13" s="763"/>
      <c r="I13" s="763"/>
      <c r="J13" s="763"/>
      <c r="K13" s="763"/>
      <c r="L13" s="667"/>
      <c r="M13" s="667"/>
      <c r="N13" s="667"/>
      <c r="O13" s="762"/>
      <c r="T13" s="667"/>
      <c r="U13" s="667"/>
      <c r="V13" s="667"/>
      <c r="W13" s="667"/>
      <c r="X13" s="667"/>
    </row>
    <row r="14" spans="1:47" s="759" customFormat="1" ht="12.75" customHeight="1" x14ac:dyDescent="0.2">
      <c r="A14" s="761" t="s">
        <v>2755</v>
      </c>
      <c r="B14" s="760"/>
      <c r="C14" s="760"/>
      <c r="D14" s="760"/>
      <c r="E14" s="760"/>
      <c r="F14" s="760"/>
      <c r="G14" s="760"/>
      <c r="H14" s="760"/>
      <c r="I14" s="760"/>
      <c r="J14" s="760"/>
      <c r="K14" s="760"/>
      <c r="L14" s="758"/>
      <c r="M14" s="758"/>
      <c r="N14" s="758"/>
      <c r="O14" s="1584" t="s">
        <v>17079</v>
      </c>
      <c r="P14" s="667">
        <v>5</v>
      </c>
      <c r="Q14" s="667" t="s">
        <v>16989</v>
      </c>
      <c r="R14" s="667">
        <v>13000</v>
      </c>
      <c r="S14" s="667">
        <v>4000</v>
      </c>
      <c r="T14" s="758"/>
      <c r="U14" s="667"/>
      <c r="V14" s="667"/>
      <c r="W14" s="667"/>
      <c r="X14" s="667"/>
    </row>
    <row r="15" spans="1:47" s="757" customFormat="1" ht="12.75" customHeight="1" x14ac:dyDescent="0.2">
      <c r="A15" s="1585" t="s">
        <v>17078</v>
      </c>
      <c r="B15" s="1585"/>
      <c r="C15" s="1585"/>
      <c r="D15" s="1585"/>
      <c r="E15" s="1585"/>
      <c r="F15" s="1585"/>
      <c r="G15" s="1585"/>
      <c r="H15" s="1585"/>
      <c r="I15" s="1585"/>
      <c r="J15" s="1585"/>
      <c r="K15" s="1585"/>
      <c r="L15" s="667"/>
      <c r="M15" s="667"/>
      <c r="N15" s="667"/>
      <c r="O15" s="1584"/>
      <c r="P15" s="758">
        <v>4</v>
      </c>
      <c r="Q15" s="758" t="s">
        <v>16982</v>
      </c>
      <c r="R15" s="758">
        <v>13000</v>
      </c>
      <c r="S15" s="758">
        <v>4000</v>
      </c>
      <c r="T15" s="667"/>
      <c r="U15" s="667"/>
      <c r="V15" s="667"/>
      <c r="W15" s="667"/>
      <c r="X15" s="667"/>
    </row>
    <row r="16" spans="1:47" s="754" customFormat="1" ht="12.75" customHeight="1" x14ac:dyDescent="0.2">
      <c r="A16" s="1585"/>
      <c r="B16" s="1585"/>
      <c r="C16" s="1585"/>
      <c r="D16" s="1585"/>
      <c r="E16" s="1585"/>
      <c r="F16" s="1585"/>
      <c r="G16" s="1585"/>
      <c r="H16" s="1585"/>
      <c r="I16" s="1585"/>
      <c r="J16" s="1585"/>
      <c r="K16" s="1585"/>
      <c r="L16" s="756"/>
      <c r="M16" s="756"/>
      <c r="N16" s="756"/>
      <c r="O16" s="1584"/>
      <c r="P16" s="667">
        <v>3</v>
      </c>
      <c r="Q16" s="667" t="s">
        <v>2774</v>
      </c>
      <c r="R16" s="667">
        <v>15000</v>
      </c>
      <c r="S16" s="667">
        <v>5000</v>
      </c>
      <c r="T16" s="753"/>
      <c r="U16" s="753"/>
      <c r="V16" s="667"/>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row>
    <row r="17" spans="1:47" s="754" customFormat="1" ht="12.75" customHeight="1" x14ac:dyDescent="0.2">
      <c r="A17" s="1585"/>
      <c r="B17" s="1585"/>
      <c r="C17" s="1585"/>
      <c r="D17" s="1585"/>
      <c r="E17" s="1585"/>
      <c r="F17" s="1585"/>
      <c r="G17" s="1585"/>
      <c r="H17" s="1585"/>
      <c r="I17" s="1585"/>
      <c r="J17" s="1585"/>
      <c r="K17" s="1585"/>
      <c r="L17" s="755"/>
      <c r="M17" s="755"/>
      <c r="N17" s="755"/>
      <c r="O17" s="1584"/>
      <c r="P17" s="753">
        <v>2</v>
      </c>
      <c r="Q17" s="753" t="s">
        <v>17077</v>
      </c>
      <c r="R17" s="753">
        <v>17000</v>
      </c>
      <c r="S17" s="753">
        <v>5000</v>
      </c>
      <c r="T17" s="753"/>
      <c r="U17" s="753"/>
      <c r="V17" s="667"/>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row>
    <row r="18" spans="1:47" s="748" customFormat="1" ht="12.75" customHeight="1" x14ac:dyDescent="0.2">
      <c r="A18" s="1587" t="s">
        <v>17050</v>
      </c>
      <c r="B18" s="1587"/>
      <c r="C18" s="1587"/>
      <c r="D18" s="1587"/>
      <c r="E18" s="1587"/>
      <c r="F18" s="1587"/>
      <c r="G18" s="1587"/>
      <c r="H18" s="1587"/>
      <c r="I18" s="1587"/>
      <c r="J18" s="1587"/>
      <c r="K18" s="1587"/>
      <c r="L18" s="751"/>
      <c r="M18" s="751"/>
      <c r="N18" s="751"/>
      <c r="O18" s="1584"/>
      <c r="P18" s="753">
        <v>1</v>
      </c>
      <c r="Q18" s="753" t="s">
        <v>16983</v>
      </c>
      <c r="R18" s="753">
        <v>91000</v>
      </c>
      <c r="S18" s="753">
        <v>12000</v>
      </c>
      <c r="T18" s="751"/>
      <c r="U18" s="751"/>
      <c r="V18" s="667"/>
    </row>
    <row r="19" spans="1:47" s="748" customFormat="1" ht="12.75" customHeight="1" x14ac:dyDescent="0.2">
      <c r="A19" s="1585" t="s">
        <v>17049</v>
      </c>
      <c r="B19" s="1585"/>
      <c r="C19" s="1585"/>
      <c r="D19" s="1585"/>
      <c r="E19" s="1585"/>
      <c r="F19" s="1585"/>
      <c r="G19" s="1585"/>
      <c r="H19" s="1585"/>
      <c r="I19" s="1585"/>
      <c r="J19" s="1585"/>
      <c r="K19" s="1585"/>
      <c r="L19" s="752"/>
      <c r="M19" s="752"/>
      <c r="N19" s="752"/>
      <c r="O19" s="751"/>
      <c r="P19" s="751"/>
      <c r="Q19" s="751"/>
      <c r="R19" s="751"/>
      <c r="S19" s="751"/>
      <c r="T19" s="751"/>
      <c r="U19" s="751"/>
    </row>
    <row r="20" spans="1:47" s="748" customFormat="1" ht="12.75" customHeight="1" x14ac:dyDescent="0.2">
      <c r="A20" s="1585" t="s">
        <v>17048</v>
      </c>
      <c r="B20" s="1585"/>
      <c r="C20" s="1585"/>
      <c r="D20" s="1585"/>
      <c r="E20" s="1585"/>
      <c r="F20" s="1585"/>
      <c r="G20" s="1585"/>
      <c r="H20" s="1585"/>
      <c r="I20" s="1585"/>
      <c r="J20" s="1585"/>
      <c r="K20" s="1585"/>
      <c r="L20" s="752"/>
      <c r="M20" s="752"/>
      <c r="N20" s="752"/>
      <c r="O20" s="751"/>
      <c r="P20" s="751"/>
      <c r="Q20" s="751"/>
      <c r="R20" s="751"/>
      <c r="S20" s="751"/>
      <c r="T20" s="751"/>
      <c r="U20" s="751"/>
    </row>
    <row r="21" spans="1:47" s="748" customFormat="1" ht="12.75" customHeight="1" x14ac:dyDescent="0.2">
      <c r="A21" s="1585" t="s">
        <v>17047</v>
      </c>
      <c r="B21" s="1585"/>
      <c r="C21" s="1585"/>
      <c r="D21" s="1585"/>
      <c r="E21" s="1585"/>
      <c r="F21" s="1585"/>
      <c r="G21" s="1585"/>
      <c r="H21" s="1585"/>
      <c r="I21" s="1585"/>
      <c r="J21" s="1585"/>
      <c r="K21" s="1585"/>
      <c r="L21" s="752"/>
      <c r="M21" s="752"/>
      <c r="N21" s="752"/>
      <c r="O21" s="751"/>
      <c r="P21" s="751"/>
      <c r="Q21" s="751"/>
      <c r="R21" s="751"/>
      <c r="S21" s="751"/>
      <c r="T21" s="751"/>
      <c r="U21" s="751"/>
    </row>
    <row r="22" spans="1:47" s="748" customFormat="1" ht="12.75" customHeight="1" x14ac:dyDescent="0.2">
      <c r="A22" s="1585" t="s">
        <v>17046</v>
      </c>
      <c r="B22" s="1585"/>
      <c r="C22" s="1585"/>
      <c r="D22" s="1585"/>
      <c r="E22" s="1585"/>
      <c r="F22" s="1585"/>
      <c r="G22" s="1585"/>
      <c r="H22" s="1585"/>
      <c r="I22" s="1585"/>
      <c r="J22" s="1585"/>
      <c r="K22" s="1585"/>
      <c r="L22" s="749"/>
      <c r="M22" s="749"/>
      <c r="N22" s="749"/>
    </row>
    <row r="23" spans="1:47" s="748" customFormat="1" ht="12.75" customHeight="1" x14ac:dyDescent="0.2">
      <c r="A23" s="1585"/>
      <c r="B23" s="1585"/>
      <c r="C23" s="1585"/>
      <c r="D23" s="1585"/>
      <c r="E23" s="1585"/>
      <c r="F23" s="1585"/>
      <c r="G23" s="1585"/>
      <c r="H23" s="1585"/>
      <c r="I23" s="1585"/>
      <c r="J23" s="1585"/>
      <c r="K23" s="1585"/>
      <c r="L23" s="750"/>
    </row>
    <row r="24" spans="1:47" s="748" customFormat="1" ht="12.75" customHeight="1" x14ac:dyDescent="0.2">
      <c r="A24" s="1585" t="s">
        <v>17045</v>
      </c>
      <c r="B24" s="1585"/>
      <c r="C24" s="1585"/>
      <c r="D24" s="1585"/>
      <c r="E24" s="1585"/>
      <c r="F24" s="1585"/>
      <c r="G24" s="1585"/>
      <c r="H24" s="1585"/>
      <c r="I24" s="1585"/>
      <c r="J24" s="1585"/>
      <c r="K24" s="1585"/>
      <c r="L24" s="749"/>
      <c r="M24" s="749"/>
      <c r="N24" s="749"/>
    </row>
    <row r="25" spans="1:47" s="748" customFormat="1" ht="12.75" customHeight="1" x14ac:dyDescent="0.2">
      <c r="A25" s="1585" t="s">
        <v>17044</v>
      </c>
      <c r="B25" s="1585"/>
      <c r="C25" s="1585"/>
      <c r="D25" s="1585"/>
      <c r="E25" s="1585"/>
      <c r="F25" s="1585"/>
      <c r="G25" s="1585"/>
      <c r="H25" s="1585"/>
      <c r="I25" s="1585"/>
      <c r="J25" s="1585"/>
      <c r="K25" s="1585"/>
      <c r="L25" s="749"/>
      <c r="M25" s="749"/>
      <c r="N25" s="749"/>
    </row>
    <row r="26" spans="1:47" s="744" customFormat="1" ht="12.75" customHeight="1" x14ac:dyDescent="0.2">
      <c r="A26" s="747"/>
      <c r="B26" s="747"/>
      <c r="C26" s="747"/>
      <c r="D26" s="747"/>
      <c r="E26" s="747"/>
      <c r="F26" s="747"/>
      <c r="G26" s="747"/>
      <c r="H26" s="747"/>
      <c r="I26" s="747"/>
      <c r="J26" s="747"/>
      <c r="K26" s="747"/>
    </row>
    <row r="27" spans="1:47" s="744" customFormat="1" ht="12.75" customHeight="1" x14ac:dyDescent="0.2">
      <c r="A27" s="1586" t="s">
        <v>0</v>
      </c>
      <c r="B27" s="1586"/>
      <c r="C27" s="742"/>
      <c r="D27" s="740"/>
      <c r="E27" s="746"/>
      <c r="F27" s="746"/>
      <c r="G27" s="746"/>
      <c r="H27" s="746"/>
      <c r="I27" s="741"/>
      <c r="J27" s="740"/>
      <c r="K27" s="746"/>
      <c r="L27" s="745"/>
      <c r="M27" s="745"/>
      <c r="N27" s="745"/>
    </row>
    <row r="28" spans="1:47" ht="12.75" customHeight="1" x14ac:dyDescent="0.2">
      <c r="A28" s="739"/>
      <c r="B28" s="739"/>
      <c r="C28" s="741"/>
      <c r="D28" s="741"/>
      <c r="E28" s="739"/>
      <c r="F28" s="739"/>
      <c r="G28" s="739"/>
      <c r="H28" s="739"/>
      <c r="I28" s="739"/>
      <c r="J28" s="739"/>
      <c r="K28" s="739"/>
      <c r="L28" s="738"/>
      <c r="M28" s="738"/>
      <c r="N28" s="738"/>
    </row>
    <row r="29" spans="1:47" ht="12.75" customHeight="1" x14ac:dyDescent="0.2">
      <c r="A29" s="743"/>
      <c r="B29" s="743"/>
      <c r="C29" s="742"/>
      <c r="D29" s="740"/>
      <c r="E29" s="739"/>
      <c r="F29" s="739"/>
      <c r="G29" s="739"/>
      <c r="H29" s="739"/>
      <c r="I29" s="741"/>
      <c r="J29" s="740"/>
      <c r="K29" s="739"/>
      <c r="L29" s="738"/>
      <c r="M29" s="738"/>
      <c r="N29" s="738"/>
    </row>
    <row r="30" spans="1:47" ht="12.75" customHeight="1" x14ac:dyDescent="0.2"/>
    <row r="31" spans="1:47" ht="12.75" customHeight="1" x14ac:dyDescent="0.2"/>
    <row r="32" spans="1:47" ht="12.75" customHeight="1" x14ac:dyDescent="0.2"/>
    <row r="33" ht="12.75" customHeight="1" x14ac:dyDescent="0.2"/>
    <row r="34" ht="12.75" customHeight="1" x14ac:dyDescent="0.2"/>
  </sheetData>
  <mergeCells count="17">
    <mergeCell ref="O14:O18"/>
    <mergeCell ref="A24:K24"/>
    <mergeCell ref="A25:K25"/>
    <mergeCell ref="A27:B27"/>
    <mergeCell ref="A21:K21"/>
    <mergeCell ref="A15:K17"/>
    <mergeCell ref="A18:K18"/>
    <mergeCell ref="A19:K19"/>
    <mergeCell ref="A20:K20"/>
    <mergeCell ref="A22:K23"/>
    <mergeCell ref="O8:O12"/>
    <mergeCell ref="I1:J1"/>
    <mergeCell ref="B3:E3"/>
    <mergeCell ref="G3:J3"/>
    <mergeCell ref="A1:G1"/>
    <mergeCell ref="L3:O3"/>
    <mergeCell ref="A12:E12"/>
  </mergeCells>
  <hyperlinks>
    <hyperlink ref="A18" r:id="rId1"/>
    <hyperlink ref="I1:J1" location="Contents!A1" display="back to contents"/>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
  <sheetViews>
    <sheetView workbookViewId="0">
      <selection sqref="A1:I1"/>
    </sheetView>
  </sheetViews>
  <sheetFormatPr defaultColWidth="9.140625" defaultRowHeight="14.25" x14ac:dyDescent="0.2"/>
  <cols>
    <col min="1" max="2" width="9.85546875" style="795" customWidth="1"/>
    <col min="3" max="3" width="16" style="795" customWidth="1"/>
    <col min="4" max="20" width="15.42578125" style="795" customWidth="1"/>
    <col min="21" max="21" width="9.140625" style="795"/>
    <col min="22" max="22" width="7.5703125" style="795" bestFit="1" customWidth="1"/>
    <col min="23" max="23" width="6.7109375" style="795" bestFit="1" customWidth="1"/>
    <col min="24" max="24" width="7.28515625" style="795" bestFit="1" customWidth="1"/>
    <col min="25" max="25" width="6.85546875" style="795" bestFit="1" customWidth="1"/>
    <col min="26" max="26" width="6.28515625" style="795" bestFit="1" customWidth="1"/>
    <col min="27" max="28" width="7.140625" style="795" bestFit="1" customWidth="1"/>
    <col min="29" max="29" width="6.5703125" style="795" bestFit="1" customWidth="1"/>
    <col min="30" max="31" width="7" style="795" bestFit="1" customWidth="1"/>
    <col min="32" max="32" width="6.85546875" style="795" bestFit="1" customWidth="1"/>
    <col min="33" max="34" width="7" style="795" bestFit="1" customWidth="1"/>
    <col min="35" max="35" width="6.7109375" style="795" bestFit="1" customWidth="1"/>
    <col min="36" max="36" width="7.28515625" style="795" bestFit="1" customWidth="1"/>
    <col min="37" max="37" width="6.85546875" style="795" bestFit="1" customWidth="1"/>
    <col min="38" max="38" width="6.28515625" style="795" bestFit="1" customWidth="1"/>
    <col min="39" max="39" width="7.140625" style="795" bestFit="1" customWidth="1"/>
    <col min="40" max="16384" width="9.140625" style="795"/>
  </cols>
  <sheetData>
    <row r="1" spans="1:44" s="671" customFormat="1" ht="18" customHeight="1" x14ac:dyDescent="0.2">
      <c r="A1" s="1593" t="s">
        <v>17114</v>
      </c>
      <c r="B1" s="1593"/>
      <c r="C1" s="1593"/>
      <c r="D1" s="1593"/>
      <c r="E1" s="1593"/>
      <c r="F1" s="1593"/>
      <c r="G1" s="1593"/>
      <c r="H1" s="1593"/>
      <c r="I1" s="1593"/>
      <c r="J1" s="689"/>
      <c r="K1" s="361" t="s">
        <v>45</v>
      </c>
    </row>
    <row r="2" spans="1:44" s="671" customFormat="1" ht="15" customHeight="1" x14ac:dyDescent="0.25">
      <c r="A2" s="690"/>
      <c r="B2" s="690"/>
      <c r="C2" s="690"/>
      <c r="D2" s="690"/>
      <c r="E2" s="690"/>
      <c r="F2" s="690"/>
      <c r="G2" s="690"/>
      <c r="H2" s="690"/>
      <c r="I2" s="690"/>
      <c r="J2" s="689"/>
      <c r="K2" s="689"/>
    </row>
    <row r="3" spans="1:44" s="796" customFormat="1" ht="12.75" x14ac:dyDescent="0.2">
      <c r="A3" s="828"/>
      <c r="B3" s="827"/>
      <c r="C3" s="826" t="s">
        <v>17113</v>
      </c>
      <c r="D3" s="825"/>
      <c r="E3" s="825"/>
      <c r="F3" s="825"/>
      <c r="G3" s="825"/>
      <c r="H3" s="825"/>
      <c r="I3" s="825"/>
      <c r="J3" s="825"/>
      <c r="K3" s="825"/>
      <c r="L3" s="825"/>
      <c r="M3" s="825"/>
      <c r="N3" s="825"/>
      <c r="O3" s="825"/>
      <c r="P3" s="825"/>
      <c r="Q3" s="825"/>
      <c r="R3" s="824"/>
      <c r="S3" s="823"/>
      <c r="T3" s="798"/>
      <c r="U3" s="800"/>
      <c r="V3" s="800"/>
      <c r="W3" s="800"/>
      <c r="X3" s="800"/>
      <c r="Y3" s="800"/>
      <c r="Z3" s="800"/>
      <c r="AA3" s="800"/>
      <c r="AB3" s="800"/>
      <c r="AC3" s="800"/>
      <c r="AD3" s="800"/>
      <c r="AE3" s="800"/>
      <c r="AF3" s="800"/>
      <c r="AG3" s="800"/>
      <c r="AH3" s="800"/>
      <c r="AI3" s="800"/>
      <c r="AJ3" s="799"/>
      <c r="AK3" s="822"/>
      <c r="AL3" s="822"/>
      <c r="AM3" s="799"/>
      <c r="AN3" s="798"/>
      <c r="AO3" s="798"/>
      <c r="AP3" s="798"/>
      <c r="AQ3" s="798"/>
      <c r="AR3" s="798"/>
    </row>
    <row r="4" spans="1:44" s="796" customFormat="1" ht="14.25" customHeight="1" x14ac:dyDescent="0.2">
      <c r="A4" s="821" t="s">
        <v>16757</v>
      </c>
      <c r="B4" s="820" t="s">
        <v>17112</v>
      </c>
      <c r="C4" s="819" t="s">
        <v>17111</v>
      </c>
      <c r="D4" s="818" t="s">
        <v>17110</v>
      </c>
      <c r="E4" s="818" t="s">
        <v>17109</v>
      </c>
      <c r="F4" s="818" t="s">
        <v>17108</v>
      </c>
      <c r="G4" s="818" t="s">
        <v>17107</v>
      </c>
      <c r="H4" s="818" t="s">
        <v>17106</v>
      </c>
      <c r="I4" s="818" t="s">
        <v>17105</v>
      </c>
      <c r="J4" s="818" t="s">
        <v>17104</v>
      </c>
      <c r="K4" s="818" t="s">
        <v>17103</v>
      </c>
      <c r="L4" s="818" t="s">
        <v>17102</v>
      </c>
      <c r="M4" s="818" t="s">
        <v>17101</v>
      </c>
      <c r="N4" s="818" t="s">
        <v>17100</v>
      </c>
      <c r="O4" s="818" t="s">
        <v>17099</v>
      </c>
      <c r="P4" s="818" t="s">
        <v>17098</v>
      </c>
      <c r="Q4" s="818" t="s">
        <v>17097</v>
      </c>
      <c r="R4" s="817" t="s">
        <v>17096</v>
      </c>
      <c r="S4" s="816"/>
      <c r="T4" s="815"/>
      <c r="U4" s="800"/>
      <c r="V4" s="814" t="s">
        <v>17095</v>
      </c>
      <c r="W4" s="813">
        <v>43556</v>
      </c>
      <c r="X4" s="813">
        <v>43586</v>
      </c>
      <c r="Y4" s="813">
        <v>43617</v>
      </c>
      <c r="Z4" s="813">
        <v>43647</v>
      </c>
      <c r="AA4" s="813">
        <v>43678</v>
      </c>
      <c r="AB4" s="813">
        <v>43709</v>
      </c>
      <c r="AC4" s="813">
        <v>43739</v>
      </c>
      <c r="AD4" s="813">
        <v>43770</v>
      </c>
      <c r="AE4" s="813">
        <v>43800</v>
      </c>
      <c r="AF4" s="813">
        <v>43831</v>
      </c>
      <c r="AG4" s="813">
        <v>43862</v>
      </c>
      <c r="AH4" s="813">
        <v>43891</v>
      </c>
      <c r="AI4" s="813">
        <v>43922</v>
      </c>
      <c r="AJ4" s="813">
        <v>43952</v>
      </c>
      <c r="AK4" s="813">
        <v>43983</v>
      </c>
      <c r="AL4" s="813"/>
      <c r="AM4" s="813"/>
      <c r="AN4" s="798"/>
      <c r="AO4" s="798"/>
      <c r="AP4" s="798"/>
      <c r="AQ4" s="798"/>
      <c r="AR4" s="798"/>
    </row>
    <row r="5" spans="1:44" s="796" customFormat="1" ht="14.25" customHeight="1" x14ac:dyDescent="0.2">
      <c r="A5" s="812" t="s">
        <v>2758</v>
      </c>
      <c r="B5" s="810">
        <v>196600</v>
      </c>
      <c r="C5" s="811">
        <v>11340</v>
      </c>
      <c r="D5" s="811">
        <v>20030</v>
      </c>
      <c r="E5" s="811">
        <v>8330</v>
      </c>
      <c r="F5" s="811">
        <v>5520</v>
      </c>
      <c r="G5" s="811">
        <v>6470</v>
      </c>
      <c r="H5" s="811">
        <v>16330</v>
      </c>
      <c r="I5" s="811">
        <v>24950</v>
      </c>
      <c r="J5" s="811">
        <v>27790</v>
      </c>
      <c r="K5" s="811">
        <v>7540</v>
      </c>
      <c r="L5" s="811">
        <v>7980</v>
      </c>
      <c r="M5" s="811">
        <v>18250</v>
      </c>
      <c r="N5" s="811">
        <v>12290</v>
      </c>
      <c r="O5" s="811">
        <v>6590</v>
      </c>
      <c r="P5" s="811">
        <v>3890</v>
      </c>
      <c r="Q5" s="811">
        <v>4230</v>
      </c>
      <c r="R5" s="810">
        <v>5080</v>
      </c>
      <c r="S5" s="809"/>
      <c r="T5" s="806"/>
      <c r="U5" s="800"/>
      <c r="V5" s="805" t="e">
        <f>C5/#REF!</f>
        <v>#REF!</v>
      </c>
      <c r="W5" s="805" t="e">
        <f>D5/#REF!</f>
        <v>#REF!</v>
      </c>
      <c r="X5" s="805" t="e">
        <f>E5/#REF!</f>
        <v>#REF!</v>
      </c>
      <c r="Y5" s="805" t="e">
        <f>F5/#REF!</f>
        <v>#REF!</v>
      </c>
      <c r="Z5" s="805" t="e">
        <f>G5/#REF!</f>
        <v>#REF!</v>
      </c>
      <c r="AA5" s="805" t="e">
        <f>H5/#REF!</f>
        <v>#REF!</v>
      </c>
      <c r="AB5" s="805" t="e">
        <f>I5/#REF!</f>
        <v>#REF!</v>
      </c>
      <c r="AC5" s="805" t="e">
        <f>J5/#REF!</f>
        <v>#REF!</v>
      </c>
      <c r="AD5" s="805" t="e">
        <f>K5/#REF!</f>
        <v>#REF!</v>
      </c>
      <c r="AE5" s="805" t="e">
        <f>L5/#REF!</f>
        <v>#REF!</v>
      </c>
      <c r="AF5" s="805" t="e">
        <f>M5/#REF!</f>
        <v>#REF!</v>
      </c>
      <c r="AG5" s="805" t="e">
        <f>N5/#REF!</f>
        <v>#REF!</v>
      </c>
      <c r="AH5" s="805" t="e">
        <f>O5/#REF!</f>
        <v>#REF!</v>
      </c>
      <c r="AI5" s="805" t="e">
        <f>P5/#REF!</f>
        <v>#REF!</v>
      </c>
      <c r="AJ5" s="805" t="e">
        <f>Q5/#REF!</f>
        <v>#REF!</v>
      </c>
      <c r="AK5" s="805" t="e">
        <f>R5/#REF!</f>
        <v>#REF!</v>
      </c>
      <c r="AL5" s="805"/>
      <c r="AM5" s="805"/>
      <c r="AN5" s="798"/>
      <c r="AO5" s="798"/>
      <c r="AP5" s="798"/>
      <c r="AQ5" s="798"/>
      <c r="AR5" s="798"/>
    </row>
    <row r="6" spans="1:44" s="796" customFormat="1" ht="12.75" customHeight="1" x14ac:dyDescent="0.2">
      <c r="A6" s="808"/>
      <c r="B6" s="807"/>
      <c r="C6" s="806"/>
      <c r="D6" s="806"/>
      <c r="E6" s="806"/>
      <c r="F6" s="806"/>
      <c r="G6" s="806"/>
      <c r="H6" s="806"/>
      <c r="I6" s="806"/>
      <c r="J6" s="806"/>
      <c r="K6" s="806"/>
      <c r="L6" s="806"/>
      <c r="M6" s="806"/>
      <c r="N6" s="806"/>
      <c r="O6" s="806"/>
      <c r="P6" s="806"/>
      <c r="Q6" s="806"/>
      <c r="R6" s="1592"/>
      <c r="S6" s="1591"/>
      <c r="T6" s="1591"/>
      <c r="U6" s="800"/>
      <c r="V6" s="805"/>
      <c r="W6" s="805"/>
      <c r="X6" s="805"/>
      <c r="Y6" s="805"/>
      <c r="Z6" s="805"/>
      <c r="AA6" s="805"/>
      <c r="AB6" s="805"/>
      <c r="AC6" s="805"/>
      <c r="AD6" s="805"/>
      <c r="AE6" s="805"/>
      <c r="AF6" s="805"/>
      <c r="AG6" s="805"/>
      <c r="AH6" s="805"/>
      <c r="AI6" s="805"/>
      <c r="AJ6" s="805"/>
      <c r="AK6" s="805"/>
      <c r="AL6" s="1590"/>
      <c r="AM6" s="1590"/>
      <c r="AN6" s="798"/>
      <c r="AO6" s="798"/>
      <c r="AP6" s="798"/>
      <c r="AQ6" s="798"/>
      <c r="AR6" s="798"/>
    </row>
    <row r="7" spans="1:44" s="796" customFormat="1" ht="12.75" x14ac:dyDescent="0.2">
      <c r="A7" s="1594" t="s">
        <v>17094</v>
      </c>
      <c r="B7" s="1594"/>
      <c r="C7" s="1594"/>
      <c r="D7" s="1594"/>
      <c r="E7" s="798"/>
      <c r="F7" s="798"/>
      <c r="G7" s="798"/>
      <c r="H7" s="798"/>
      <c r="I7" s="798"/>
      <c r="J7" s="798"/>
      <c r="K7" s="798"/>
      <c r="L7" s="798"/>
      <c r="M7" s="798"/>
      <c r="N7" s="798"/>
      <c r="O7" s="798"/>
      <c r="P7" s="798"/>
      <c r="Q7" s="798"/>
      <c r="R7" s="1591"/>
      <c r="S7" s="1591"/>
      <c r="T7" s="1591"/>
      <c r="U7" s="800"/>
      <c r="V7" s="800"/>
      <c r="W7" s="800"/>
      <c r="X7" s="800"/>
      <c r="Y7" s="800"/>
      <c r="Z7" s="800"/>
      <c r="AA7" s="800"/>
      <c r="AB7" s="800"/>
      <c r="AC7" s="800"/>
      <c r="AD7" s="800"/>
      <c r="AE7" s="800"/>
      <c r="AF7" s="800"/>
      <c r="AG7" s="800"/>
      <c r="AH7" s="800"/>
      <c r="AI7" s="800"/>
      <c r="AJ7" s="799"/>
      <c r="AK7" s="799"/>
      <c r="AL7" s="1590"/>
      <c r="AM7" s="1590"/>
      <c r="AN7" s="798"/>
      <c r="AO7" s="798"/>
      <c r="AP7" s="798"/>
      <c r="AQ7" s="798"/>
      <c r="AR7" s="798"/>
    </row>
    <row r="8" spans="1:44" s="796" customFormat="1" ht="12.75" x14ac:dyDescent="0.2">
      <c r="A8" s="798"/>
      <c r="B8" s="804"/>
      <c r="C8" s="803"/>
      <c r="D8" s="798"/>
      <c r="E8" s="798"/>
      <c r="F8" s="798"/>
      <c r="G8" s="798"/>
      <c r="H8" s="798"/>
      <c r="I8" s="798"/>
      <c r="J8" s="798"/>
      <c r="K8" s="798"/>
      <c r="L8" s="798"/>
      <c r="M8" s="798"/>
      <c r="N8" s="798"/>
      <c r="O8" s="798"/>
      <c r="P8" s="798"/>
      <c r="Q8" s="798"/>
      <c r="S8" s="801"/>
      <c r="T8" s="1591"/>
      <c r="U8" s="800"/>
      <c r="V8" s="800"/>
      <c r="W8" s="800"/>
      <c r="X8" s="800"/>
      <c r="Y8" s="800"/>
      <c r="Z8" s="800"/>
      <c r="AA8" s="800"/>
      <c r="AB8" s="800"/>
      <c r="AC8" s="800"/>
      <c r="AD8" s="800"/>
      <c r="AE8" s="800"/>
      <c r="AF8" s="800"/>
      <c r="AG8" s="800"/>
      <c r="AH8" s="800"/>
      <c r="AI8" s="800"/>
      <c r="AJ8" s="799"/>
      <c r="AK8" s="799"/>
      <c r="AL8" s="1590"/>
      <c r="AM8" s="1590"/>
      <c r="AN8" s="798"/>
      <c r="AO8" s="798"/>
      <c r="AP8" s="798"/>
      <c r="AQ8" s="798"/>
      <c r="AR8" s="798"/>
    </row>
    <row r="9" spans="1:44" s="796" customFormat="1" ht="12.75" x14ac:dyDescent="0.2">
      <c r="A9" s="802" t="s">
        <v>16642</v>
      </c>
      <c r="B9" s="797"/>
      <c r="C9" s="797"/>
      <c r="D9" s="797"/>
      <c r="E9" s="797"/>
      <c r="F9" s="797"/>
      <c r="G9" s="797"/>
      <c r="H9" s="797"/>
      <c r="I9" s="797"/>
      <c r="J9" s="797"/>
      <c r="K9" s="797"/>
      <c r="S9" s="801"/>
      <c r="T9" s="1591"/>
      <c r="U9" s="800"/>
      <c r="V9" s="800"/>
      <c r="W9" s="800"/>
      <c r="X9" s="800"/>
      <c r="Y9" s="800"/>
      <c r="Z9" s="800"/>
      <c r="AA9" s="800"/>
      <c r="AB9" s="800"/>
      <c r="AC9" s="800"/>
      <c r="AD9" s="800"/>
      <c r="AE9" s="800"/>
      <c r="AF9" s="800"/>
      <c r="AG9" s="800"/>
      <c r="AH9" s="800"/>
      <c r="AI9" s="800"/>
      <c r="AJ9" s="799"/>
      <c r="AK9" s="799"/>
      <c r="AL9" s="1590"/>
      <c r="AM9" s="1590"/>
      <c r="AN9" s="798"/>
      <c r="AO9" s="798"/>
      <c r="AP9" s="798"/>
      <c r="AQ9" s="798"/>
      <c r="AR9" s="798"/>
    </row>
    <row r="10" spans="1:44" s="796" customFormat="1" ht="12.75" x14ac:dyDescent="0.2">
      <c r="A10" s="1588" t="s">
        <v>17093</v>
      </c>
      <c r="B10" s="1588"/>
      <c r="C10" s="1588"/>
      <c r="D10" s="1588"/>
      <c r="E10" s="1588"/>
      <c r="F10" s="1588"/>
      <c r="G10" s="1588"/>
      <c r="H10" s="1588"/>
      <c r="I10" s="1588"/>
      <c r="J10" s="1588"/>
      <c r="K10" s="1588"/>
      <c r="L10" s="1588"/>
    </row>
    <row r="11" spans="1:44" s="796" customFormat="1" ht="12.75" x14ac:dyDescent="0.2">
      <c r="A11" s="1595" t="s">
        <v>17092</v>
      </c>
      <c r="B11" s="1595"/>
      <c r="C11" s="1595"/>
      <c r="D11" s="1595"/>
      <c r="E11" s="1595"/>
      <c r="F11" s="1595"/>
      <c r="G11" s="1595"/>
      <c r="H11" s="1595"/>
      <c r="I11" s="1595"/>
      <c r="J11" s="1595"/>
      <c r="K11" s="1595"/>
      <c r="L11" s="1595"/>
    </row>
    <row r="12" spans="1:44" s="796" customFormat="1" ht="12.75" x14ac:dyDescent="0.2">
      <c r="A12" s="1595" t="s">
        <v>17091</v>
      </c>
      <c r="B12" s="1595"/>
      <c r="C12" s="1595"/>
      <c r="D12" s="1595"/>
      <c r="E12" s="1595"/>
      <c r="F12" s="1595"/>
      <c r="G12" s="1595"/>
      <c r="H12" s="1595"/>
      <c r="I12" s="1595"/>
      <c r="J12" s="1595"/>
      <c r="K12" s="1595"/>
      <c r="L12" s="1595"/>
    </row>
    <row r="13" spans="1:44" s="796" customFormat="1" ht="12.75" x14ac:dyDescent="0.2">
      <c r="A13" s="1588" t="s">
        <v>17090</v>
      </c>
      <c r="B13" s="1588"/>
      <c r="C13" s="1588"/>
      <c r="D13" s="1588"/>
      <c r="E13" s="1588"/>
      <c r="F13" s="1588"/>
      <c r="G13" s="1588"/>
      <c r="H13" s="1588"/>
      <c r="I13" s="1588"/>
      <c r="J13" s="1588"/>
      <c r="K13" s="1588"/>
      <c r="L13" s="1588"/>
    </row>
    <row r="14" spans="1:44" s="796" customFormat="1" ht="12.75" x14ac:dyDescent="0.2">
      <c r="A14" s="1588" t="s">
        <v>17089</v>
      </c>
      <c r="B14" s="1588"/>
      <c r="C14" s="1588"/>
      <c r="D14" s="1588"/>
      <c r="E14" s="1588"/>
      <c r="F14" s="1588"/>
      <c r="G14" s="1588"/>
      <c r="H14" s="1588"/>
      <c r="I14" s="1588"/>
      <c r="J14" s="1588"/>
      <c r="K14" s="1588"/>
      <c r="L14" s="1588"/>
    </row>
    <row r="15" spans="1:44" s="796" customFormat="1" ht="12.75" x14ac:dyDescent="0.2">
      <c r="A15" s="1588" t="s">
        <v>17088</v>
      </c>
      <c r="B15" s="1588"/>
      <c r="C15" s="1588"/>
      <c r="D15" s="1588"/>
      <c r="E15" s="1588"/>
      <c r="F15" s="1588"/>
      <c r="G15" s="1588"/>
      <c r="H15" s="1588"/>
      <c r="I15" s="1588"/>
      <c r="J15" s="1588"/>
      <c r="K15" s="1588"/>
      <c r="L15" s="1588"/>
    </row>
    <row r="16" spans="1:44" s="796" customFormat="1" x14ac:dyDescent="0.2">
      <c r="A16" s="1588" t="s">
        <v>17087</v>
      </c>
      <c r="B16" s="1588"/>
      <c r="C16" s="1588"/>
      <c r="D16" s="1588"/>
      <c r="E16" s="1588"/>
      <c r="F16" s="1588"/>
      <c r="G16" s="1588"/>
      <c r="H16" s="1588"/>
      <c r="I16" s="1588"/>
      <c r="J16" s="1588"/>
      <c r="K16" s="1588"/>
      <c r="L16" s="1588"/>
      <c r="R16" s="795"/>
    </row>
    <row r="17" spans="1:18" s="796" customFormat="1" x14ac:dyDescent="0.2">
      <c r="A17" s="797"/>
      <c r="B17" s="797"/>
      <c r="C17" s="797"/>
      <c r="D17" s="797"/>
      <c r="E17" s="797"/>
      <c r="F17" s="797"/>
      <c r="G17" s="797"/>
      <c r="H17" s="797"/>
      <c r="I17" s="797"/>
      <c r="J17" s="797"/>
      <c r="K17" s="797"/>
      <c r="R17" s="795"/>
    </row>
    <row r="18" spans="1:18" x14ac:dyDescent="0.2">
      <c r="A18" s="1589" t="s">
        <v>0</v>
      </c>
      <c r="B18" s="1589"/>
    </row>
    <row r="19" spans="1:18" x14ac:dyDescent="0.2">
      <c r="A19" s="1589"/>
      <c r="B19" s="1589"/>
    </row>
  </sheetData>
  <mergeCells count="16">
    <mergeCell ref="A1:I1"/>
    <mergeCell ref="A7:D7"/>
    <mergeCell ref="A10:L10"/>
    <mergeCell ref="A11:L11"/>
    <mergeCell ref="A12:L12"/>
    <mergeCell ref="A15:L15"/>
    <mergeCell ref="A16:L16"/>
    <mergeCell ref="A19:B19"/>
    <mergeCell ref="AL6:AL9"/>
    <mergeCell ref="AM6:AM9"/>
    <mergeCell ref="T6:T9"/>
    <mergeCell ref="R6:R7"/>
    <mergeCell ref="S6:S7"/>
    <mergeCell ref="A18:B18"/>
    <mergeCell ref="A13:L13"/>
    <mergeCell ref="A14:L14"/>
  </mergeCells>
  <hyperlinks>
    <hyperlink ref="K1" location="Contents!A1" display="back to contents"/>
  </hyperlinks>
  <pageMargins left="0.70000000000000007" right="0.70000000000000007" top="0.75" bottom="0.75" header="0.30000000000000004" footer="0.3000000000000000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sqref="A1:L1"/>
    </sheetView>
  </sheetViews>
  <sheetFormatPr defaultColWidth="9.140625" defaultRowHeight="14.25" x14ac:dyDescent="0.2"/>
  <cols>
    <col min="1" max="1" width="34" style="829" customWidth="1"/>
    <col min="2" max="2" width="1.7109375" style="830" customWidth="1"/>
    <col min="3" max="4" width="11.140625" style="829" customWidth="1"/>
    <col min="5" max="5" width="12" style="829" customWidth="1"/>
    <col min="6" max="6" width="1.7109375" style="830" customWidth="1"/>
    <col min="7" max="8" width="11.140625" style="829" customWidth="1"/>
    <col min="9" max="9" width="12" style="829" customWidth="1"/>
    <col min="10" max="24" width="11.140625" style="829" customWidth="1"/>
    <col min="25" max="25" width="10.7109375" style="829" customWidth="1"/>
    <col min="26" max="26" width="1.7109375" style="829" customWidth="1"/>
    <col min="27" max="29" width="10.7109375" style="829" customWidth="1"/>
    <col min="30" max="16384" width="9.140625" style="829"/>
  </cols>
  <sheetData>
    <row r="1" spans="1:16" s="671" customFormat="1" ht="18" customHeight="1" x14ac:dyDescent="0.25">
      <c r="A1" s="1490" t="s">
        <v>17122</v>
      </c>
      <c r="B1" s="1490"/>
      <c r="C1" s="1490"/>
      <c r="D1" s="1490"/>
      <c r="E1" s="1490"/>
      <c r="F1" s="1490"/>
      <c r="G1" s="1490"/>
      <c r="H1" s="1490"/>
      <c r="I1" s="1490"/>
      <c r="J1" s="1490"/>
      <c r="K1" s="1490"/>
      <c r="L1" s="1490"/>
      <c r="M1" s="689"/>
      <c r="N1" s="1559" t="s">
        <v>45</v>
      </c>
      <c r="O1" s="1559"/>
    </row>
    <row r="2" spans="1:16" s="671" customFormat="1" ht="15" customHeight="1" x14ac:dyDescent="0.25">
      <c r="A2" s="690"/>
      <c r="B2" s="690"/>
      <c r="C2" s="690"/>
      <c r="D2" s="690"/>
      <c r="E2" s="690"/>
      <c r="F2" s="690"/>
      <c r="G2" s="690"/>
      <c r="H2" s="690"/>
      <c r="I2" s="690"/>
      <c r="J2" s="690"/>
      <c r="K2" s="690"/>
      <c r="L2" s="689"/>
      <c r="M2" s="689"/>
    </row>
    <row r="3" spans="1:16" x14ac:dyDescent="0.2">
      <c r="A3" s="260"/>
      <c r="B3" s="260"/>
      <c r="C3" s="1597" t="s">
        <v>17121</v>
      </c>
      <c r="D3" s="1597"/>
      <c r="E3" s="1597"/>
      <c r="F3" s="260"/>
      <c r="G3" s="1597" t="s">
        <v>17120</v>
      </c>
      <c r="H3" s="1597"/>
      <c r="I3" s="1597"/>
      <c r="J3" s="830"/>
      <c r="K3" s="830"/>
      <c r="L3" s="830"/>
      <c r="M3" s="830"/>
      <c r="N3" s="830"/>
      <c r="O3" s="830"/>
      <c r="P3" s="830"/>
    </row>
    <row r="4" spans="1:16" x14ac:dyDescent="0.2">
      <c r="A4" s="855"/>
      <c r="B4" s="839"/>
      <c r="C4" s="854">
        <v>2019</v>
      </c>
      <c r="D4" s="854">
        <v>2020</v>
      </c>
      <c r="E4" s="853" t="s">
        <v>17119</v>
      </c>
      <c r="F4" s="837"/>
      <c r="G4" s="854">
        <v>2019</v>
      </c>
      <c r="H4" s="854">
        <v>2020</v>
      </c>
      <c r="I4" s="853" t="s">
        <v>17119</v>
      </c>
      <c r="J4" s="830"/>
      <c r="K4" s="830"/>
      <c r="L4" s="848"/>
      <c r="M4" s="830"/>
      <c r="N4" s="830"/>
      <c r="O4" s="830"/>
      <c r="P4" s="830"/>
    </row>
    <row r="5" spans="1:16" x14ac:dyDescent="0.2">
      <c r="A5" s="308" t="s">
        <v>17067</v>
      </c>
      <c r="B5" s="260"/>
      <c r="C5" s="852">
        <v>5400</v>
      </c>
      <c r="D5" s="852">
        <v>3760</v>
      </c>
      <c r="E5" s="851">
        <v>-30.326046683957021</v>
      </c>
      <c r="F5" s="831"/>
      <c r="G5" s="850">
        <v>6460</v>
      </c>
      <c r="H5" s="850">
        <v>1350</v>
      </c>
      <c r="I5" s="849">
        <v>-79.09893172317696</v>
      </c>
      <c r="J5" s="830"/>
      <c r="K5" s="830"/>
      <c r="L5" s="848"/>
      <c r="M5" s="830"/>
      <c r="N5" s="830"/>
      <c r="O5" s="830"/>
      <c r="P5" s="830"/>
    </row>
    <row r="6" spans="1:16" x14ac:dyDescent="0.2">
      <c r="A6" s="223" t="s">
        <v>17066</v>
      </c>
      <c r="B6" s="260"/>
      <c r="C6" s="274">
        <v>2850</v>
      </c>
      <c r="D6" s="274">
        <v>1940</v>
      </c>
      <c r="E6" s="843">
        <v>-31.813398807435988</v>
      </c>
      <c r="F6" s="831"/>
      <c r="G6" s="842">
        <v>3170</v>
      </c>
      <c r="H6" s="842">
        <v>700</v>
      </c>
      <c r="I6" s="841">
        <v>-78.023365961477737</v>
      </c>
      <c r="J6" s="830"/>
      <c r="K6" s="830"/>
      <c r="L6" s="848"/>
      <c r="M6" s="830"/>
      <c r="N6" s="830"/>
      <c r="O6" s="830"/>
      <c r="P6" s="830"/>
    </row>
    <row r="7" spans="1:16" x14ac:dyDescent="0.2">
      <c r="A7" s="223" t="s">
        <v>17065</v>
      </c>
      <c r="B7" s="260"/>
      <c r="C7" s="274">
        <v>1350</v>
      </c>
      <c r="D7" s="274">
        <v>870</v>
      </c>
      <c r="E7" s="843">
        <v>-35.407407407407412</v>
      </c>
      <c r="F7" s="831"/>
      <c r="G7" s="842">
        <v>1630</v>
      </c>
      <c r="H7" s="842">
        <v>320</v>
      </c>
      <c r="I7" s="841">
        <v>-80.58787507654624</v>
      </c>
      <c r="J7" s="830"/>
      <c r="K7" s="830"/>
      <c r="L7" s="848"/>
      <c r="M7" s="830"/>
      <c r="N7" s="830"/>
      <c r="O7" s="830"/>
      <c r="P7" s="830"/>
    </row>
    <row r="8" spans="1:16" x14ac:dyDescent="0.2">
      <c r="A8" s="223" t="s">
        <v>17064</v>
      </c>
      <c r="B8" s="260"/>
      <c r="C8" s="274">
        <v>1110</v>
      </c>
      <c r="D8" s="274">
        <v>880</v>
      </c>
      <c r="E8" s="843">
        <v>-20.216606498194945</v>
      </c>
      <c r="F8" s="831"/>
      <c r="G8" s="842">
        <v>1550</v>
      </c>
      <c r="H8" s="842">
        <v>300</v>
      </c>
      <c r="I8" s="841">
        <v>-80.672268907563023</v>
      </c>
      <c r="J8" s="830"/>
      <c r="K8" s="830"/>
      <c r="L8" s="830"/>
      <c r="M8" s="830"/>
      <c r="N8" s="830"/>
      <c r="O8" s="830"/>
      <c r="P8" s="830"/>
    </row>
    <row r="9" spans="1:16" x14ac:dyDescent="0.2">
      <c r="A9" s="233" t="s">
        <v>17063</v>
      </c>
      <c r="B9" s="260"/>
      <c r="C9" s="847">
        <v>90</v>
      </c>
      <c r="D9" s="847">
        <v>60</v>
      </c>
      <c r="E9" s="846">
        <v>-31.395348837209301</v>
      </c>
      <c r="F9" s="831"/>
      <c r="G9" s="845">
        <v>120</v>
      </c>
      <c r="H9" s="845">
        <v>30</v>
      </c>
      <c r="I9" s="844">
        <v>-73.728813559322035</v>
      </c>
      <c r="J9" s="830"/>
      <c r="K9" s="830"/>
      <c r="L9" s="830"/>
      <c r="M9" s="830"/>
      <c r="N9" s="830"/>
      <c r="O9" s="830"/>
      <c r="P9" s="830"/>
    </row>
    <row r="10" spans="1:16" x14ac:dyDescent="0.2">
      <c r="A10" s="233" t="s">
        <v>17062</v>
      </c>
      <c r="B10" s="260"/>
      <c r="C10" s="847">
        <v>4710</v>
      </c>
      <c r="D10" s="847">
        <v>5210</v>
      </c>
      <c r="E10" s="846">
        <v>10.611205432937181</v>
      </c>
      <c r="F10" s="831"/>
      <c r="G10" s="845">
        <v>5040</v>
      </c>
      <c r="H10" s="845">
        <v>1450</v>
      </c>
      <c r="I10" s="844">
        <v>-71.193170538018663</v>
      </c>
      <c r="J10" s="830"/>
      <c r="K10" s="830"/>
      <c r="L10" s="830"/>
      <c r="M10" s="830"/>
      <c r="N10" s="830"/>
      <c r="O10" s="830"/>
      <c r="P10" s="830"/>
    </row>
    <row r="11" spans="1:16" x14ac:dyDescent="0.2">
      <c r="A11" s="223" t="s">
        <v>17061</v>
      </c>
      <c r="B11" s="260"/>
      <c r="C11" s="274">
        <v>240</v>
      </c>
      <c r="D11" s="274">
        <v>240</v>
      </c>
      <c r="E11" s="843">
        <v>0</v>
      </c>
      <c r="F11" s="831"/>
      <c r="G11" s="842">
        <v>310</v>
      </c>
      <c r="H11" s="842">
        <v>80</v>
      </c>
      <c r="I11" s="841">
        <v>-72.727272727272734</v>
      </c>
      <c r="J11" s="830"/>
      <c r="K11" s="830"/>
      <c r="L11" s="830"/>
      <c r="M11" s="830"/>
      <c r="N11" s="830"/>
      <c r="O11" s="830"/>
      <c r="P11" s="830"/>
    </row>
    <row r="12" spans="1:16" x14ac:dyDescent="0.2">
      <c r="A12" s="223" t="s">
        <v>17060</v>
      </c>
      <c r="B12" s="260"/>
      <c r="C12" s="274">
        <v>2890</v>
      </c>
      <c r="D12" s="274">
        <v>3080</v>
      </c>
      <c r="E12" s="843">
        <v>6.6135734072022165</v>
      </c>
      <c r="F12" s="831"/>
      <c r="G12" s="842">
        <v>2780</v>
      </c>
      <c r="H12" s="842">
        <v>760</v>
      </c>
      <c r="I12" s="841">
        <v>-72.668347137198424</v>
      </c>
      <c r="J12" s="830"/>
      <c r="K12" s="830"/>
      <c r="L12" s="830"/>
      <c r="M12" s="830"/>
      <c r="N12" s="830"/>
      <c r="O12" s="830"/>
      <c r="P12" s="830"/>
    </row>
    <row r="13" spans="1:16" x14ac:dyDescent="0.2">
      <c r="A13" s="233" t="s">
        <v>17072</v>
      </c>
      <c r="B13" s="260"/>
      <c r="C13" s="847">
        <v>1580</v>
      </c>
      <c r="D13" s="847">
        <v>1890</v>
      </c>
      <c r="E13" s="846">
        <v>19.507575757575758</v>
      </c>
      <c r="F13" s="831"/>
      <c r="G13" s="845">
        <v>1950</v>
      </c>
      <c r="H13" s="845">
        <v>610</v>
      </c>
      <c r="I13" s="844">
        <v>-68.852459016393439</v>
      </c>
      <c r="J13" s="830"/>
      <c r="K13" s="830"/>
      <c r="L13" s="830"/>
      <c r="M13" s="830"/>
      <c r="N13" s="830"/>
      <c r="O13" s="830"/>
      <c r="P13" s="830"/>
    </row>
    <row r="14" spans="1:16" x14ac:dyDescent="0.2">
      <c r="A14" s="223"/>
      <c r="B14" s="260"/>
      <c r="C14" s="274"/>
      <c r="D14" s="274"/>
      <c r="E14" s="843"/>
      <c r="F14" s="831"/>
      <c r="G14" s="842"/>
      <c r="H14" s="842"/>
      <c r="I14" s="841"/>
      <c r="J14" s="830"/>
      <c r="K14" s="830"/>
      <c r="L14" s="830"/>
      <c r="M14" s="830"/>
      <c r="N14" s="830"/>
      <c r="O14" s="830"/>
      <c r="P14" s="830"/>
    </row>
    <row r="15" spans="1:16" ht="11.45" customHeight="1" x14ac:dyDescent="0.2">
      <c r="A15" s="840" t="s">
        <v>17118</v>
      </c>
      <c r="B15" s="839"/>
      <c r="C15" s="838"/>
      <c r="D15" s="838"/>
      <c r="E15" s="837"/>
      <c r="F15" s="837"/>
      <c r="G15" s="838"/>
      <c r="H15" s="838"/>
      <c r="I15" s="837"/>
      <c r="J15" s="830"/>
      <c r="K15" s="830"/>
      <c r="L15" s="836"/>
      <c r="M15" s="830"/>
      <c r="N15" s="830"/>
      <c r="O15" s="830"/>
      <c r="P15" s="830"/>
    </row>
    <row r="16" spans="1:16" ht="11.45" customHeight="1" x14ac:dyDescent="0.2">
      <c r="A16" s="260"/>
      <c r="B16" s="260"/>
      <c r="C16" s="395"/>
      <c r="D16" s="395"/>
      <c r="E16" s="831"/>
      <c r="F16" s="831"/>
      <c r="G16" s="395"/>
      <c r="H16" s="395"/>
      <c r="I16" s="831"/>
      <c r="J16" s="830"/>
      <c r="K16" s="830"/>
      <c r="L16" s="830"/>
      <c r="M16" s="830"/>
      <c r="N16" s="830"/>
      <c r="O16" s="830"/>
      <c r="P16" s="830"/>
    </row>
    <row r="17" spans="1:16" ht="11.45" customHeight="1" x14ac:dyDescent="0.2">
      <c r="A17" s="835" t="s">
        <v>2755</v>
      </c>
      <c r="B17" s="834"/>
      <c r="C17" s="834"/>
      <c r="D17" s="834"/>
      <c r="E17" s="834"/>
      <c r="F17" s="834"/>
      <c r="G17" s="834"/>
      <c r="H17" s="834"/>
      <c r="I17" s="831"/>
      <c r="J17" s="830"/>
      <c r="K17" s="830"/>
      <c r="L17" s="830"/>
      <c r="M17" s="830"/>
      <c r="N17" s="830"/>
      <c r="O17" s="830"/>
      <c r="P17" s="830"/>
    </row>
    <row r="18" spans="1:16" ht="11.45" customHeight="1" x14ac:dyDescent="0.2">
      <c r="A18" s="1598" t="s">
        <v>17117</v>
      </c>
      <c r="B18" s="1598"/>
      <c r="C18" s="1598"/>
      <c r="D18" s="1598"/>
      <c r="E18" s="1598"/>
      <c r="F18" s="1598"/>
      <c r="G18" s="1598"/>
      <c r="H18" s="1598"/>
      <c r="I18" s="1598"/>
      <c r="J18" s="830"/>
      <c r="K18" s="830"/>
      <c r="L18" s="830"/>
      <c r="M18" s="830"/>
      <c r="N18" s="830"/>
      <c r="O18" s="830"/>
      <c r="P18" s="830"/>
    </row>
    <row r="19" spans="1:16" ht="11.45" customHeight="1" x14ac:dyDescent="0.2">
      <c r="A19" s="1599" t="s">
        <v>17116</v>
      </c>
      <c r="B19" s="1599"/>
      <c r="C19" s="1599"/>
      <c r="D19" s="1599"/>
      <c r="E19" s="1599"/>
      <c r="F19" s="1599"/>
      <c r="G19" s="1599"/>
      <c r="H19" s="1599"/>
      <c r="I19" s="1599"/>
      <c r="J19" s="830"/>
      <c r="K19" s="830"/>
      <c r="L19" s="830"/>
      <c r="M19" s="830"/>
      <c r="N19" s="830"/>
      <c r="O19" s="830"/>
      <c r="P19" s="830"/>
    </row>
    <row r="20" spans="1:16" ht="11.45" customHeight="1" x14ac:dyDescent="0.2">
      <c r="A20" s="1599" t="s">
        <v>17115</v>
      </c>
      <c r="B20" s="1599"/>
      <c r="C20" s="1599"/>
      <c r="D20" s="1599"/>
      <c r="E20" s="1599"/>
      <c r="F20" s="1599"/>
      <c r="G20" s="1599"/>
      <c r="H20" s="1599"/>
      <c r="I20" s="1599"/>
      <c r="J20" s="833"/>
      <c r="K20" s="830"/>
      <c r="L20" s="830"/>
      <c r="M20" s="830"/>
      <c r="N20" s="830"/>
      <c r="O20" s="830"/>
      <c r="P20" s="830"/>
    </row>
    <row r="21" spans="1:16" ht="11.45" customHeight="1" x14ac:dyDescent="0.2">
      <c r="A21" s="833"/>
      <c r="B21" s="833"/>
      <c r="C21" s="833"/>
      <c r="D21" s="833"/>
      <c r="E21" s="833"/>
      <c r="F21" s="833"/>
      <c r="G21" s="833"/>
      <c r="H21" s="833"/>
      <c r="I21" s="833"/>
      <c r="J21" s="833"/>
      <c r="K21" s="830"/>
      <c r="L21" s="830"/>
      <c r="M21" s="830"/>
      <c r="N21" s="830"/>
      <c r="O21" s="830"/>
      <c r="P21" s="830"/>
    </row>
    <row r="22" spans="1:16" ht="11.45" customHeight="1" x14ac:dyDescent="0.2">
      <c r="A22" s="832" t="s">
        <v>0</v>
      </c>
      <c r="B22" s="832"/>
      <c r="C22" s="395"/>
      <c r="D22" s="395"/>
      <c r="E22" s="831"/>
      <c r="F22" s="831"/>
      <c r="G22" s="395"/>
      <c r="H22" s="395"/>
      <c r="I22" s="831"/>
      <c r="J22" s="830"/>
      <c r="K22" s="830"/>
      <c r="L22" s="830"/>
      <c r="M22" s="830"/>
      <c r="N22" s="830"/>
      <c r="O22" s="830"/>
      <c r="P22" s="830"/>
    </row>
    <row r="23" spans="1:16" ht="11.45" customHeight="1" x14ac:dyDescent="0.2">
      <c r="A23" s="260"/>
      <c r="B23" s="260"/>
      <c r="C23" s="395"/>
      <c r="D23" s="395"/>
      <c r="E23" s="831"/>
      <c r="F23" s="831"/>
      <c r="G23" s="395"/>
      <c r="H23" s="395"/>
      <c r="I23" s="831"/>
      <c r="J23" s="830"/>
      <c r="K23" s="830"/>
      <c r="L23" s="830"/>
      <c r="M23" s="830"/>
      <c r="N23" s="830"/>
      <c r="O23" s="830"/>
      <c r="P23" s="830"/>
    </row>
    <row r="24" spans="1:16" ht="11.45" customHeight="1" x14ac:dyDescent="0.2">
      <c r="A24" s="260"/>
      <c r="B24" s="260"/>
      <c r="C24" s="395"/>
      <c r="D24" s="395"/>
      <c r="E24" s="831"/>
      <c r="F24" s="831"/>
      <c r="G24" s="395"/>
      <c r="H24" s="395"/>
      <c r="I24" s="831"/>
      <c r="J24" s="830"/>
      <c r="K24" s="830"/>
      <c r="L24" s="830"/>
      <c r="M24" s="830"/>
      <c r="N24" s="830"/>
      <c r="O24" s="830"/>
      <c r="P24" s="830"/>
    </row>
    <row r="25" spans="1:16" ht="11.45" customHeight="1" x14ac:dyDescent="0.2">
      <c r="A25" s="260"/>
      <c r="B25" s="260"/>
      <c r="C25" s="395"/>
      <c r="D25" s="395"/>
      <c r="E25" s="831"/>
      <c r="F25" s="831"/>
      <c r="G25" s="395"/>
      <c r="H25" s="395"/>
      <c r="I25" s="831"/>
      <c r="J25" s="830"/>
      <c r="K25" s="830"/>
      <c r="L25" s="830"/>
      <c r="M25" s="830"/>
      <c r="N25" s="830"/>
      <c r="O25" s="830"/>
      <c r="P25" s="830"/>
    </row>
    <row r="26" spans="1:16" ht="11.45" customHeight="1" x14ac:dyDescent="0.2">
      <c r="A26" s="260"/>
      <c r="B26" s="260"/>
      <c r="C26" s="395"/>
      <c r="D26" s="395"/>
      <c r="E26" s="831"/>
      <c r="F26" s="831"/>
      <c r="G26" s="395"/>
      <c r="H26" s="395"/>
      <c r="I26" s="831"/>
      <c r="J26" s="830"/>
      <c r="K26" s="830"/>
      <c r="L26" s="830"/>
      <c r="M26" s="830"/>
      <c r="N26" s="830"/>
      <c r="O26" s="830"/>
      <c r="P26" s="830"/>
    </row>
    <row r="27" spans="1:16" ht="11.45" customHeight="1" x14ac:dyDescent="0.2">
      <c r="A27" s="830"/>
      <c r="C27" s="830"/>
      <c r="D27" s="830"/>
      <c r="E27" s="830"/>
      <c r="G27" s="830"/>
      <c r="H27" s="830"/>
      <c r="I27" s="830"/>
      <c r="J27" s="830"/>
      <c r="K27" s="830"/>
      <c r="L27" s="830"/>
      <c r="M27" s="830"/>
      <c r="N27" s="830"/>
      <c r="O27" s="830"/>
      <c r="P27" s="830"/>
    </row>
    <row r="28" spans="1:16" x14ac:dyDescent="0.2">
      <c r="A28" s="830"/>
      <c r="C28" s="830"/>
      <c r="D28" s="830"/>
      <c r="E28" s="830"/>
      <c r="G28" s="830"/>
      <c r="H28" s="830"/>
      <c r="I28" s="830"/>
      <c r="J28" s="830"/>
      <c r="K28" s="830"/>
      <c r="L28" s="830"/>
      <c r="M28" s="830"/>
      <c r="N28" s="830"/>
      <c r="O28" s="830"/>
      <c r="P28" s="830"/>
    </row>
    <row r="29" spans="1:16" x14ac:dyDescent="0.2">
      <c r="A29" s="1596"/>
      <c r="B29" s="1596"/>
      <c r="C29" s="1596"/>
    </row>
  </sheetData>
  <mergeCells count="8">
    <mergeCell ref="N1:O1"/>
    <mergeCell ref="A29:C29"/>
    <mergeCell ref="C3:E3"/>
    <mergeCell ref="G3:I3"/>
    <mergeCell ref="A1:L1"/>
    <mergeCell ref="A18:I18"/>
    <mergeCell ref="A19:I19"/>
    <mergeCell ref="A20:I20"/>
  </mergeCells>
  <hyperlinks>
    <hyperlink ref="N1:O1" location="Contents!A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workbookViewId="0">
      <selection sqref="A1:N2"/>
    </sheetView>
  </sheetViews>
  <sheetFormatPr defaultColWidth="9.140625" defaultRowHeight="14.25" x14ac:dyDescent="0.2"/>
  <cols>
    <col min="1" max="1" width="15.85546875" style="829" customWidth="1"/>
    <col min="2" max="2" width="1.7109375" style="829" customWidth="1"/>
    <col min="3" max="3" width="14.42578125" style="829" customWidth="1"/>
    <col min="4" max="4" width="1.7109375" style="829" customWidth="1"/>
    <col min="5" max="7" width="10.7109375" style="829" customWidth="1"/>
    <col min="8" max="8" width="1.7109375" style="829" customWidth="1"/>
    <col min="9" max="11" width="10.7109375" style="829" customWidth="1"/>
    <col min="12" max="12" width="1.7109375" style="829" customWidth="1"/>
    <col min="13" max="15" width="10.7109375" style="829" customWidth="1"/>
    <col min="16" max="16" width="1.7109375" style="829" customWidth="1"/>
    <col min="17" max="19" width="10.7109375" style="829" customWidth="1"/>
    <col min="20" max="20" width="1.7109375" style="829" customWidth="1"/>
    <col min="21" max="23" width="10.7109375" style="829" customWidth="1"/>
    <col min="24" max="24" width="1.7109375" style="829" customWidth="1"/>
    <col min="25" max="27" width="10.7109375" style="829" customWidth="1"/>
    <col min="28" max="16384" width="9.140625" style="829"/>
  </cols>
  <sheetData>
    <row r="1" spans="1:27" s="671" customFormat="1" ht="18" customHeight="1" x14ac:dyDescent="0.25">
      <c r="A1" s="1601" t="s">
        <v>17138</v>
      </c>
      <c r="B1" s="1601"/>
      <c r="C1" s="1601"/>
      <c r="D1" s="1601"/>
      <c r="E1" s="1601"/>
      <c r="F1" s="1601"/>
      <c r="G1" s="1601"/>
      <c r="H1" s="1601"/>
      <c r="I1" s="1601"/>
      <c r="J1" s="1601"/>
      <c r="K1" s="1601"/>
      <c r="L1" s="1601"/>
      <c r="M1" s="1601"/>
      <c r="N1" s="1601"/>
      <c r="O1" s="875"/>
      <c r="P1" s="1559" t="s">
        <v>45</v>
      </c>
      <c r="Q1" s="1559"/>
      <c r="R1" s="1559"/>
    </row>
    <row r="2" spans="1:27" s="671" customFormat="1" ht="18" customHeight="1" x14ac:dyDescent="0.25">
      <c r="A2" s="1601"/>
      <c r="B2" s="1601"/>
      <c r="C2" s="1601"/>
      <c r="D2" s="1601"/>
      <c r="E2" s="1601"/>
      <c r="F2" s="1601"/>
      <c r="G2" s="1601"/>
      <c r="H2" s="1601"/>
      <c r="I2" s="1601"/>
      <c r="J2" s="1601"/>
      <c r="K2" s="1601"/>
      <c r="L2" s="1601"/>
      <c r="M2" s="1601"/>
      <c r="N2" s="1601"/>
      <c r="O2" s="875"/>
      <c r="P2" s="875"/>
      <c r="Q2" s="875"/>
    </row>
    <row r="3" spans="1:27" ht="15" customHeight="1" x14ac:dyDescent="0.2">
      <c r="B3" s="223"/>
      <c r="C3" s="223"/>
      <c r="D3" s="223"/>
      <c r="E3" s="223"/>
      <c r="F3" s="223"/>
      <c r="G3" s="223"/>
    </row>
    <row r="4" spans="1:27" ht="15" customHeight="1" x14ac:dyDescent="0.2">
      <c r="A4" s="1509" t="s">
        <v>17137</v>
      </c>
      <c r="B4" s="873"/>
      <c r="C4" s="1509" t="s">
        <v>17136</v>
      </c>
      <c r="D4" s="873"/>
      <c r="E4" s="1597" t="s">
        <v>17135</v>
      </c>
      <c r="F4" s="1597"/>
      <c r="G4" s="1597"/>
      <c r="H4" s="874"/>
      <c r="I4" s="1597" t="s">
        <v>17134</v>
      </c>
      <c r="J4" s="1597"/>
      <c r="K4" s="1597"/>
      <c r="L4" s="874"/>
      <c r="M4" s="1597" t="s">
        <v>17133</v>
      </c>
      <c r="N4" s="1597"/>
      <c r="O4" s="1597"/>
      <c r="P4" s="874"/>
      <c r="Q4" s="1597" t="s">
        <v>17132</v>
      </c>
      <c r="R4" s="1597"/>
      <c r="S4" s="1597"/>
      <c r="T4" s="874"/>
      <c r="U4" s="1597" t="s">
        <v>17131</v>
      </c>
      <c r="V4" s="1597"/>
      <c r="W4" s="1597"/>
      <c r="X4" s="874"/>
      <c r="Y4" s="1597" t="s">
        <v>17130</v>
      </c>
      <c r="Z4" s="1597"/>
      <c r="AA4" s="1597"/>
    </row>
    <row r="5" spans="1:27" x14ac:dyDescent="0.2">
      <c r="A5" s="1510"/>
      <c r="B5" s="873"/>
      <c r="C5" s="1510"/>
      <c r="D5" s="873"/>
      <c r="E5" s="871" t="s">
        <v>17129</v>
      </c>
      <c r="F5" s="871" t="s">
        <v>17128</v>
      </c>
      <c r="G5" s="870" t="s">
        <v>17119</v>
      </c>
      <c r="H5" s="872"/>
      <c r="I5" s="871" t="s">
        <v>17129</v>
      </c>
      <c r="J5" s="871" t="s">
        <v>17128</v>
      </c>
      <c r="K5" s="870" t="s">
        <v>17119</v>
      </c>
      <c r="L5" s="872"/>
      <c r="M5" s="871" t="s">
        <v>17129</v>
      </c>
      <c r="N5" s="871" t="s">
        <v>17128</v>
      </c>
      <c r="O5" s="870" t="s">
        <v>17119</v>
      </c>
      <c r="P5" s="872"/>
      <c r="Q5" s="871" t="s">
        <v>17129</v>
      </c>
      <c r="R5" s="871" t="s">
        <v>17128</v>
      </c>
      <c r="S5" s="870" t="s">
        <v>17119</v>
      </c>
      <c r="T5" s="872"/>
      <c r="U5" s="871" t="s">
        <v>17129</v>
      </c>
      <c r="V5" s="871" t="s">
        <v>17128</v>
      </c>
      <c r="W5" s="870" t="s">
        <v>17119</v>
      </c>
      <c r="X5" s="872"/>
      <c r="Y5" s="871" t="s">
        <v>17129</v>
      </c>
      <c r="Z5" s="871" t="s">
        <v>17128</v>
      </c>
      <c r="AA5" s="870" t="s">
        <v>17119</v>
      </c>
    </row>
    <row r="6" spans="1:27" x14ac:dyDescent="0.2">
      <c r="A6" s="1515" t="s">
        <v>17127</v>
      </c>
      <c r="B6" s="866"/>
      <c r="C6" s="869" t="s">
        <v>17058</v>
      </c>
      <c r="D6" s="864"/>
      <c r="E6" s="868">
        <v>360700</v>
      </c>
      <c r="F6" s="868">
        <v>379800</v>
      </c>
      <c r="G6" s="867">
        <v>5.27</v>
      </c>
      <c r="H6" s="863"/>
      <c r="I6" s="868">
        <v>352300</v>
      </c>
      <c r="J6" s="868">
        <v>372000</v>
      </c>
      <c r="K6" s="867">
        <v>5.58</v>
      </c>
      <c r="L6" s="863"/>
      <c r="M6" s="868">
        <v>425200</v>
      </c>
      <c r="N6" s="868">
        <v>206600</v>
      </c>
      <c r="O6" s="867">
        <v>-51.42</v>
      </c>
      <c r="P6" s="863"/>
      <c r="Q6" s="868">
        <v>546400</v>
      </c>
      <c r="R6" s="868">
        <v>2300</v>
      </c>
      <c r="S6" s="867">
        <v>-99.57</v>
      </c>
      <c r="T6" s="863"/>
      <c r="U6" s="868">
        <v>611500</v>
      </c>
      <c r="V6" s="868">
        <v>4500</v>
      </c>
      <c r="W6" s="867">
        <v>-99.27</v>
      </c>
      <c r="X6" s="863"/>
      <c r="Y6" s="868">
        <v>662100</v>
      </c>
      <c r="Z6" s="868">
        <v>7500</v>
      </c>
      <c r="AA6" s="867">
        <v>-98.87</v>
      </c>
    </row>
    <row r="7" spans="1:27" x14ac:dyDescent="0.2">
      <c r="A7" s="1600"/>
      <c r="B7" s="866"/>
      <c r="C7" s="865" t="s">
        <v>17070</v>
      </c>
      <c r="D7" s="864"/>
      <c r="E7" s="847">
        <v>81800</v>
      </c>
      <c r="F7" s="847">
        <v>84900</v>
      </c>
      <c r="G7" s="862">
        <v>3.73</v>
      </c>
      <c r="H7" s="863"/>
      <c r="I7" s="847">
        <v>73700</v>
      </c>
      <c r="J7" s="847">
        <v>79300</v>
      </c>
      <c r="K7" s="862">
        <v>7.57</v>
      </c>
      <c r="L7" s="863"/>
      <c r="M7" s="847">
        <v>92700</v>
      </c>
      <c r="N7" s="847">
        <v>53700</v>
      </c>
      <c r="O7" s="862">
        <v>-42.09</v>
      </c>
      <c r="P7" s="863"/>
      <c r="Q7" s="847">
        <v>118700</v>
      </c>
      <c r="R7" s="847">
        <v>1800</v>
      </c>
      <c r="S7" s="862">
        <v>-98.5</v>
      </c>
      <c r="T7" s="863"/>
      <c r="U7" s="847">
        <v>141700</v>
      </c>
      <c r="V7" s="847">
        <v>1100</v>
      </c>
      <c r="W7" s="862">
        <v>-99.2</v>
      </c>
      <c r="X7" s="863"/>
      <c r="Y7" s="847">
        <v>181000</v>
      </c>
      <c r="Z7" s="847">
        <v>2800</v>
      </c>
      <c r="AA7" s="862">
        <v>-98.48</v>
      </c>
    </row>
    <row r="8" spans="1:27" x14ac:dyDescent="0.2">
      <c r="A8" s="1515" t="s">
        <v>17126</v>
      </c>
      <c r="B8" s="866"/>
      <c r="C8" s="869" t="s">
        <v>17058</v>
      </c>
      <c r="D8" s="864"/>
      <c r="E8" s="868">
        <v>331600</v>
      </c>
      <c r="F8" s="868">
        <v>349400</v>
      </c>
      <c r="G8" s="867">
        <v>5.38</v>
      </c>
      <c r="H8" s="863"/>
      <c r="I8" s="868">
        <v>354300</v>
      </c>
      <c r="J8" s="868">
        <v>373500</v>
      </c>
      <c r="K8" s="867">
        <v>5.42</v>
      </c>
      <c r="L8" s="863"/>
      <c r="M8" s="868">
        <v>440600</v>
      </c>
      <c r="N8" s="868">
        <v>194400</v>
      </c>
      <c r="O8" s="867">
        <v>-55.88</v>
      </c>
      <c r="P8" s="863"/>
      <c r="Q8" s="868">
        <v>532900</v>
      </c>
      <c r="R8" s="868">
        <v>3100</v>
      </c>
      <c r="S8" s="867">
        <v>-99.42</v>
      </c>
      <c r="T8" s="863"/>
      <c r="U8" s="868">
        <v>646500</v>
      </c>
      <c r="V8" s="868">
        <v>5000</v>
      </c>
      <c r="W8" s="867">
        <v>-99.23</v>
      </c>
      <c r="X8" s="863"/>
      <c r="Y8" s="868">
        <v>685600</v>
      </c>
      <c r="Z8" s="868">
        <v>12200</v>
      </c>
      <c r="AA8" s="867">
        <v>-98.22</v>
      </c>
    </row>
    <row r="9" spans="1:27" x14ac:dyDescent="0.2">
      <c r="A9" s="1600"/>
      <c r="B9" s="866"/>
      <c r="C9" s="865" t="s">
        <v>17070</v>
      </c>
      <c r="D9" s="864"/>
      <c r="E9" s="847">
        <v>74600</v>
      </c>
      <c r="F9" s="847">
        <v>77600</v>
      </c>
      <c r="G9" s="862">
        <v>3.95</v>
      </c>
      <c r="H9" s="863"/>
      <c r="I9" s="847">
        <v>76100</v>
      </c>
      <c r="J9" s="847">
        <v>79200</v>
      </c>
      <c r="K9" s="862">
        <v>4.05</v>
      </c>
      <c r="L9" s="863"/>
      <c r="M9" s="847">
        <v>93600</v>
      </c>
      <c r="N9" s="847">
        <v>47200</v>
      </c>
      <c r="O9" s="862">
        <v>-49.63</v>
      </c>
      <c r="P9" s="863"/>
      <c r="Q9" s="847">
        <v>105900</v>
      </c>
      <c r="R9" s="847">
        <v>2600</v>
      </c>
      <c r="S9" s="862">
        <v>-97.55</v>
      </c>
      <c r="T9" s="863"/>
      <c r="U9" s="847">
        <v>145200</v>
      </c>
      <c r="V9" s="847">
        <v>2000</v>
      </c>
      <c r="W9" s="862">
        <v>-98.6</v>
      </c>
      <c r="X9" s="863"/>
      <c r="Y9" s="847">
        <v>188600</v>
      </c>
      <c r="Z9" s="847">
        <v>3100</v>
      </c>
      <c r="AA9" s="862">
        <v>-98.36</v>
      </c>
    </row>
    <row r="10" spans="1:27" x14ac:dyDescent="0.2">
      <c r="A10" s="260"/>
      <c r="B10" s="260"/>
      <c r="C10" s="260"/>
      <c r="D10" s="311"/>
      <c r="E10" s="260"/>
      <c r="F10" s="856"/>
      <c r="G10" s="311"/>
      <c r="H10" s="830"/>
      <c r="I10" s="830"/>
      <c r="J10" s="848"/>
      <c r="K10" s="830"/>
      <c r="L10" s="830"/>
      <c r="M10" s="830"/>
      <c r="N10" s="830"/>
    </row>
    <row r="11" spans="1:27" ht="11.45" customHeight="1" x14ac:dyDescent="0.2">
      <c r="A11" s="1413" t="s">
        <v>17125</v>
      </c>
      <c r="B11" s="1413"/>
      <c r="C11" s="1413"/>
      <c r="D11" s="1413"/>
      <c r="E11" s="1413"/>
      <c r="F11" s="1413"/>
      <c r="G11" s="311"/>
      <c r="H11" s="830"/>
      <c r="I11" s="830"/>
      <c r="J11" s="848"/>
      <c r="K11" s="830"/>
      <c r="L11" s="830"/>
      <c r="M11" s="830"/>
      <c r="N11" s="830"/>
    </row>
    <row r="12" spans="1:27" ht="11.45" customHeight="1" x14ac:dyDescent="0.2">
      <c r="A12" s="840"/>
      <c r="B12" s="840"/>
      <c r="C12" s="840"/>
      <c r="D12" s="859"/>
      <c r="E12" s="861"/>
      <c r="F12" s="856"/>
      <c r="G12" s="311"/>
      <c r="H12" s="830"/>
      <c r="I12" s="830"/>
      <c r="J12" s="848"/>
      <c r="K12" s="830"/>
      <c r="L12" s="830"/>
      <c r="M12" s="830"/>
      <c r="N12" s="830"/>
    </row>
    <row r="13" spans="1:27" ht="11.45" customHeight="1" x14ac:dyDescent="0.2">
      <c r="A13" s="860" t="s">
        <v>2755</v>
      </c>
      <c r="B13" s="840"/>
      <c r="C13" s="840"/>
      <c r="D13" s="859"/>
      <c r="E13" s="858"/>
      <c r="F13" s="856"/>
      <c r="G13" s="311"/>
      <c r="H13" s="830"/>
      <c r="I13" s="830"/>
      <c r="J13" s="848"/>
      <c r="K13" s="830"/>
      <c r="L13" s="830"/>
      <c r="M13" s="830"/>
      <c r="N13" s="830"/>
    </row>
    <row r="14" spans="1:27" ht="11.45" customHeight="1" x14ac:dyDescent="0.2">
      <c r="A14" s="1413" t="s">
        <v>17124</v>
      </c>
      <c r="B14" s="1413"/>
      <c r="C14" s="1413"/>
      <c r="D14" s="1413"/>
      <c r="E14" s="1413"/>
      <c r="F14" s="1413"/>
      <c r="G14" s="1413"/>
      <c r="H14" s="1413"/>
      <c r="I14" s="1413"/>
      <c r="J14" s="1413"/>
      <c r="K14" s="1413"/>
      <c r="L14" s="1413"/>
      <c r="M14" s="1413"/>
      <c r="N14" s="830"/>
    </row>
    <row r="15" spans="1:27" ht="11.45" customHeight="1" x14ac:dyDescent="0.2">
      <c r="A15" s="1413" t="s">
        <v>17123</v>
      </c>
      <c r="B15" s="1413"/>
      <c r="C15" s="1413"/>
      <c r="D15" s="1413"/>
      <c r="E15" s="1413"/>
      <c r="F15" s="1413"/>
      <c r="G15" s="1413"/>
      <c r="H15" s="1413"/>
      <c r="I15" s="1413"/>
      <c r="J15" s="1413"/>
      <c r="K15" s="1413"/>
      <c r="L15" s="1413"/>
      <c r="M15" s="1413"/>
      <c r="N15" s="830"/>
    </row>
    <row r="16" spans="1:27" ht="11.45" customHeight="1" x14ac:dyDescent="0.2">
      <c r="A16" s="260"/>
      <c r="B16" s="260"/>
      <c r="C16" s="260"/>
      <c r="D16" s="311"/>
      <c r="E16" s="857"/>
      <c r="F16" s="856"/>
      <c r="G16" s="311"/>
      <c r="H16" s="830"/>
      <c r="I16" s="830"/>
      <c r="J16" s="848"/>
      <c r="K16" s="830"/>
      <c r="L16" s="830"/>
      <c r="M16" s="830"/>
      <c r="N16" s="830"/>
    </row>
    <row r="17" spans="1:14" ht="11.45" customHeight="1" x14ac:dyDescent="0.2">
      <c r="A17" s="1589" t="s">
        <v>0</v>
      </c>
      <c r="B17" s="1589"/>
      <c r="C17" s="830"/>
      <c r="D17" s="830"/>
      <c r="E17" s="830"/>
      <c r="F17" s="830"/>
      <c r="G17" s="830"/>
      <c r="H17" s="830"/>
      <c r="I17" s="830"/>
      <c r="J17" s="830"/>
      <c r="K17" s="830"/>
      <c r="L17" s="830"/>
      <c r="M17" s="830"/>
      <c r="N17" s="830"/>
    </row>
    <row r="18" spans="1:14" ht="11.45" customHeight="1" x14ac:dyDescent="0.2">
      <c r="A18" s="840"/>
      <c r="B18" s="830"/>
      <c r="C18" s="830"/>
      <c r="D18" s="830"/>
      <c r="E18" s="830"/>
      <c r="F18" s="830"/>
      <c r="G18" s="830"/>
      <c r="H18" s="830"/>
      <c r="I18" s="830"/>
      <c r="J18" s="830"/>
      <c r="K18" s="830"/>
      <c r="L18" s="830"/>
      <c r="M18" s="830"/>
      <c r="N18" s="830"/>
    </row>
    <row r="19" spans="1:14" ht="11.45" customHeight="1" x14ac:dyDescent="0.2">
      <c r="A19" s="260"/>
      <c r="B19" s="395"/>
      <c r="C19" s="395"/>
      <c r="D19" s="831"/>
      <c r="E19" s="395"/>
      <c r="F19" s="395"/>
      <c r="G19" s="831"/>
      <c r="H19" s="830"/>
      <c r="I19" s="830"/>
      <c r="J19" s="830"/>
      <c r="K19" s="830"/>
      <c r="L19" s="830"/>
      <c r="M19" s="830"/>
      <c r="N19" s="830"/>
    </row>
    <row r="20" spans="1:14" x14ac:dyDescent="0.2">
      <c r="A20" s="260"/>
      <c r="B20" s="395"/>
      <c r="C20" s="395"/>
      <c r="D20" s="831"/>
      <c r="E20" s="395"/>
      <c r="F20" s="395"/>
      <c r="G20" s="831"/>
      <c r="H20" s="830"/>
      <c r="I20" s="830"/>
      <c r="J20" s="830"/>
      <c r="K20" s="830"/>
      <c r="L20" s="830"/>
      <c r="M20" s="830"/>
      <c r="N20" s="830"/>
    </row>
    <row r="21" spans="1:14" x14ac:dyDescent="0.2">
      <c r="A21" s="260"/>
      <c r="B21" s="395"/>
      <c r="C21" s="395"/>
      <c r="D21" s="831"/>
      <c r="E21" s="395"/>
      <c r="F21" s="395"/>
      <c r="G21" s="831"/>
      <c r="H21" s="830"/>
      <c r="I21" s="830"/>
      <c r="J21" s="830"/>
      <c r="K21" s="830"/>
      <c r="L21" s="830"/>
      <c r="M21" s="830"/>
      <c r="N21" s="830"/>
    </row>
    <row r="22" spans="1:14" x14ac:dyDescent="0.2">
      <c r="A22" s="260"/>
      <c r="B22" s="395"/>
      <c r="C22" s="395"/>
      <c r="D22" s="831"/>
      <c r="E22" s="395"/>
      <c r="F22" s="395"/>
      <c r="G22" s="831"/>
      <c r="H22" s="830"/>
      <c r="I22" s="830"/>
      <c r="J22" s="830"/>
      <c r="K22" s="830"/>
      <c r="L22" s="830"/>
      <c r="M22" s="830"/>
      <c r="N22" s="830"/>
    </row>
    <row r="23" spans="1:14" x14ac:dyDescent="0.2">
      <c r="A23" s="260"/>
      <c r="B23" s="395"/>
      <c r="C23" s="395"/>
      <c r="D23" s="831"/>
      <c r="E23" s="395"/>
      <c r="F23" s="395"/>
      <c r="G23" s="831"/>
      <c r="H23" s="830"/>
      <c r="I23" s="830"/>
      <c r="J23" s="830"/>
      <c r="K23" s="830"/>
      <c r="L23" s="830"/>
      <c r="M23" s="830"/>
      <c r="N23" s="830"/>
    </row>
    <row r="24" spans="1:14" x14ac:dyDescent="0.2">
      <c r="A24" s="830"/>
      <c r="B24" s="830"/>
      <c r="C24" s="830"/>
      <c r="D24" s="830"/>
      <c r="E24" s="830"/>
      <c r="F24" s="830"/>
      <c r="G24" s="830"/>
      <c r="H24" s="830"/>
      <c r="I24" s="830"/>
      <c r="J24" s="830"/>
      <c r="K24" s="830"/>
      <c r="L24" s="830"/>
      <c r="M24" s="830"/>
      <c r="N24" s="830"/>
    </row>
    <row r="25" spans="1:14" x14ac:dyDescent="0.2">
      <c r="A25" s="830"/>
      <c r="B25" s="830"/>
      <c r="C25" s="830"/>
      <c r="D25" s="830"/>
      <c r="E25" s="830"/>
      <c r="F25" s="830"/>
      <c r="G25" s="830"/>
      <c r="H25" s="830"/>
      <c r="I25" s="830"/>
      <c r="J25" s="830"/>
      <c r="K25" s="830"/>
      <c r="L25" s="830"/>
      <c r="M25" s="830"/>
      <c r="N25" s="830"/>
    </row>
    <row r="26" spans="1:14" x14ac:dyDescent="0.2">
      <c r="A26" s="1596"/>
      <c r="B26" s="1596"/>
    </row>
  </sheetData>
  <mergeCells count="17">
    <mergeCell ref="P1:R1"/>
    <mergeCell ref="A1:N2"/>
    <mergeCell ref="U4:W4"/>
    <mergeCell ref="Y4:AA4"/>
    <mergeCell ref="A4:A5"/>
    <mergeCell ref="C4:C5"/>
    <mergeCell ref="E4:G4"/>
    <mergeCell ref="A26:B26"/>
    <mergeCell ref="A17:B17"/>
    <mergeCell ref="I4:K4"/>
    <mergeCell ref="M4:O4"/>
    <mergeCell ref="Q4:S4"/>
    <mergeCell ref="A6:A7"/>
    <mergeCell ref="A8:A9"/>
    <mergeCell ref="A11:F11"/>
    <mergeCell ref="A14:M14"/>
    <mergeCell ref="A15:M15"/>
  </mergeCells>
  <hyperlinks>
    <hyperlink ref="P1:Q1" location="Contents!A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workbookViewId="0">
      <selection sqref="A1:D1"/>
    </sheetView>
  </sheetViews>
  <sheetFormatPr defaultColWidth="9.140625" defaultRowHeight="12.75" x14ac:dyDescent="0.2"/>
  <cols>
    <col min="1" max="1" width="8.85546875" style="39" customWidth="1"/>
    <col min="2" max="2" width="22" style="39" customWidth="1"/>
    <col min="3" max="6" width="9.140625" style="437"/>
    <col min="7" max="9" width="9.140625" style="478"/>
    <col min="10" max="16384" width="9.140625" style="39"/>
  </cols>
  <sheetData>
    <row r="1" spans="1:11" s="435" customFormat="1" ht="18" customHeight="1" x14ac:dyDescent="0.25">
      <c r="A1" s="1602" t="s">
        <v>17140</v>
      </c>
      <c r="B1" s="1602"/>
      <c r="C1" s="1602"/>
      <c r="D1" s="1602"/>
      <c r="E1" s="885"/>
      <c r="F1" s="1363" t="s">
        <v>45</v>
      </c>
      <c r="G1" s="1363"/>
      <c r="H1" s="495"/>
      <c r="K1" s="302"/>
    </row>
    <row r="2" spans="1:11" s="435" customFormat="1" ht="15" customHeight="1" x14ac:dyDescent="0.25">
      <c r="A2" s="477"/>
      <c r="B2" s="477"/>
      <c r="C2" s="884"/>
      <c r="D2" s="884"/>
      <c r="E2" s="884"/>
      <c r="F2" s="884"/>
      <c r="G2" s="495"/>
      <c r="H2" s="495"/>
      <c r="I2" s="494"/>
      <c r="J2" s="302"/>
      <c r="K2" s="302"/>
    </row>
    <row r="3" spans="1:11" s="880" customFormat="1" x14ac:dyDescent="0.2">
      <c r="A3" s="434" t="s">
        <v>2789</v>
      </c>
      <c r="B3" s="434" t="s">
        <v>17139</v>
      </c>
      <c r="C3" s="883"/>
      <c r="D3" s="882"/>
      <c r="E3" s="882"/>
      <c r="F3" s="882"/>
      <c r="G3" s="881"/>
      <c r="H3" s="881"/>
      <c r="I3" s="881"/>
    </row>
    <row r="4" spans="1:11" x14ac:dyDescent="0.2">
      <c r="A4" s="39">
        <v>1971</v>
      </c>
      <c r="B4" s="196">
        <v>42500</v>
      </c>
      <c r="C4" s="437">
        <v>1971</v>
      </c>
      <c r="F4" s="437">
        <v>1971</v>
      </c>
    </row>
    <row r="5" spans="1:11" x14ac:dyDescent="0.2">
      <c r="A5" s="39">
        <v>1972</v>
      </c>
      <c r="B5" s="196">
        <v>42139</v>
      </c>
      <c r="E5" s="876"/>
    </row>
    <row r="6" spans="1:11" x14ac:dyDescent="0.2">
      <c r="A6" s="39">
        <v>1973</v>
      </c>
      <c r="B6" s="196">
        <v>42018</v>
      </c>
      <c r="E6" s="876"/>
    </row>
    <row r="7" spans="1:11" x14ac:dyDescent="0.2">
      <c r="A7" s="39">
        <v>1974</v>
      </c>
      <c r="B7" s="196">
        <v>41174</v>
      </c>
      <c r="C7" s="437">
        <v>1974</v>
      </c>
      <c r="E7" s="876"/>
    </row>
    <row r="8" spans="1:11" x14ac:dyDescent="0.2">
      <c r="A8" s="39">
        <v>1975</v>
      </c>
      <c r="B8" s="196">
        <v>39191</v>
      </c>
      <c r="C8" s="437" t="s">
        <v>16776</v>
      </c>
      <c r="E8" s="876"/>
    </row>
    <row r="9" spans="1:11" x14ac:dyDescent="0.2">
      <c r="A9" s="39">
        <v>1976</v>
      </c>
      <c r="B9" s="196">
        <v>37543</v>
      </c>
      <c r="E9" s="876"/>
      <c r="F9" s="437">
        <v>1976</v>
      </c>
    </row>
    <row r="10" spans="1:11" x14ac:dyDescent="0.2">
      <c r="A10" s="39">
        <v>1977</v>
      </c>
      <c r="B10" s="196">
        <v>37288</v>
      </c>
      <c r="C10" s="437">
        <v>1977</v>
      </c>
      <c r="E10" s="876"/>
    </row>
    <row r="11" spans="1:11" x14ac:dyDescent="0.2">
      <c r="A11" s="39">
        <v>1978</v>
      </c>
      <c r="B11" s="196">
        <v>37814</v>
      </c>
      <c r="E11" s="876"/>
    </row>
    <row r="12" spans="1:11" x14ac:dyDescent="0.2">
      <c r="A12" s="39">
        <v>1979</v>
      </c>
      <c r="B12" s="196">
        <v>37860</v>
      </c>
      <c r="C12" s="437" t="s">
        <v>16776</v>
      </c>
      <c r="E12" s="876"/>
    </row>
    <row r="13" spans="1:11" x14ac:dyDescent="0.2">
      <c r="A13" s="39">
        <v>1980</v>
      </c>
      <c r="B13" s="196">
        <v>38501</v>
      </c>
      <c r="C13" s="437">
        <v>1980</v>
      </c>
      <c r="E13" s="876"/>
    </row>
    <row r="14" spans="1:11" x14ac:dyDescent="0.2">
      <c r="A14" s="39">
        <v>1981</v>
      </c>
      <c r="B14" s="196">
        <v>36237</v>
      </c>
      <c r="E14" s="876"/>
      <c r="F14" s="437">
        <v>1981</v>
      </c>
    </row>
    <row r="15" spans="1:11" x14ac:dyDescent="0.2">
      <c r="A15" s="39">
        <v>1982</v>
      </c>
      <c r="B15" s="196">
        <v>34942</v>
      </c>
      <c r="E15" s="876"/>
    </row>
    <row r="16" spans="1:11" x14ac:dyDescent="0.2">
      <c r="A16" s="39">
        <v>1983</v>
      </c>
      <c r="B16" s="196">
        <v>34962</v>
      </c>
      <c r="C16" s="437">
        <v>1983</v>
      </c>
      <c r="E16" s="876"/>
    </row>
    <row r="17" spans="1:6" x14ac:dyDescent="0.2">
      <c r="A17" s="39">
        <v>1984</v>
      </c>
      <c r="B17" s="196">
        <v>36253</v>
      </c>
      <c r="E17" s="876"/>
    </row>
    <row r="18" spans="1:6" x14ac:dyDescent="0.2">
      <c r="A18" s="39">
        <v>1985</v>
      </c>
      <c r="B18" s="196">
        <v>36385</v>
      </c>
      <c r="E18" s="876"/>
    </row>
    <row r="19" spans="1:6" x14ac:dyDescent="0.2">
      <c r="A19" s="39">
        <v>1986</v>
      </c>
      <c r="B19" s="196">
        <v>35790</v>
      </c>
      <c r="C19" s="437">
        <v>1986</v>
      </c>
      <c r="E19" s="876"/>
      <c r="F19" s="437">
        <v>1986</v>
      </c>
    </row>
    <row r="20" spans="1:6" x14ac:dyDescent="0.2">
      <c r="A20" s="39">
        <v>1987</v>
      </c>
      <c r="B20" s="196">
        <v>35813</v>
      </c>
      <c r="C20" s="437" t="s">
        <v>16776</v>
      </c>
      <c r="E20" s="876"/>
    </row>
    <row r="21" spans="1:6" x14ac:dyDescent="0.2">
      <c r="A21" s="39">
        <v>1988</v>
      </c>
      <c r="B21" s="196">
        <v>35599</v>
      </c>
      <c r="E21" s="876"/>
    </row>
    <row r="22" spans="1:6" x14ac:dyDescent="0.2">
      <c r="A22" s="39">
        <v>1989</v>
      </c>
      <c r="B22" s="196">
        <v>35326</v>
      </c>
      <c r="C22" s="437">
        <v>1989</v>
      </c>
      <c r="E22" s="876"/>
    </row>
    <row r="23" spans="1:6" x14ac:dyDescent="0.2">
      <c r="A23" s="39">
        <v>1990</v>
      </c>
      <c r="B23" s="196">
        <v>34672</v>
      </c>
      <c r="E23" s="876"/>
    </row>
    <row r="24" spans="1:6" x14ac:dyDescent="0.2">
      <c r="A24" s="39">
        <v>1991</v>
      </c>
      <c r="B24" s="196">
        <v>33762</v>
      </c>
      <c r="C24" s="437" t="s">
        <v>16776</v>
      </c>
      <c r="E24" s="876"/>
      <c r="F24" s="437">
        <v>1991</v>
      </c>
    </row>
    <row r="25" spans="1:6" x14ac:dyDescent="0.2">
      <c r="A25" s="39">
        <v>1992</v>
      </c>
      <c r="B25" s="196">
        <v>35057</v>
      </c>
      <c r="C25" s="437">
        <v>1992</v>
      </c>
      <c r="E25" s="876"/>
    </row>
    <row r="26" spans="1:6" x14ac:dyDescent="0.2">
      <c r="A26" s="39">
        <v>1993</v>
      </c>
      <c r="B26" s="196">
        <v>33366</v>
      </c>
      <c r="E26" s="876"/>
    </row>
    <row r="27" spans="1:6" x14ac:dyDescent="0.2">
      <c r="A27" s="39">
        <v>1994</v>
      </c>
      <c r="B27" s="196">
        <v>31480</v>
      </c>
      <c r="E27" s="876"/>
    </row>
    <row r="28" spans="1:6" x14ac:dyDescent="0.2">
      <c r="A28" s="39">
        <v>1995</v>
      </c>
      <c r="B28" s="196">
        <v>30663</v>
      </c>
      <c r="C28" s="437">
        <v>1995</v>
      </c>
      <c r="E28" s="876"/>
    </row>
    <row r="29" spans="1:6" x14ac:dyDescent="0.2">
      <c r="A29" s="39">
        <v>1996</v>
      </c>
      <c r="B29" s="196">
        <v>30241</v>
      </c>
      <c r="E29" s="876"/>
      <c r="F29" s="437">
        <v>1996</v>
      </c>
    </row>
    <row r="30" spans="1:6" x14ac:dyDescent="0.2">
      <c r="A30" s="39">
        <v>1997</v>
      </c>
      <c r="B30" s="196">
        <v>29611</v>
      </c>
      <c r="E30" s="876"/>
    </row>
    <row r="31" spans="1:6" x14ac:dyDescent="0.2">
      <c r="A31" s="39">
        <v>1998</v>
      </c>
      <c r="B31" s="196">
        <v>29668</v>
      </c>
      <c r="C31" s="437">
        <v>1998</v>
      </c>
      <c r="E31" s="876"/>
    </row>
    <row r="32" spans="1:6" x14ac:dyDescent="0.2">
      <c r="A32" s="39">
        <v>1999</v>
      </c>
      <c r="B32" s="196">
        <v>29940</v>
      </c>
      <c r="C32" s="437" t="s">
        <v>16776</v>
      </c>
      <c r="E32" s="876"/>
    </row>
    <row r="33" spans="1:6" x14ac:dyDescent="0.2">
      <c r="A33" s="39">
        <v>2000</v>
      </c>
      <c r="B33" s="196">
        <v>30367</v>
      </c>
      <c r="E33" s="876"/>
    </row>
    <row r="34" spans="1:6" x14ac:dyDescent="0.2">
      <c r="A34" s="39">
        <v>2001</v>
      </c>
      <c r="B34" s="196">
        <v>29621</v>
      </c>
      <c r="C34" s="437">
        <v>2001</v>
      </c>
      <c r="E34" s="876"/>
      <c r="F34" s="437">
        <v>2001</v>
      </c>
    </row>
    <row r="35" spans="1:6" x14ac:dyDescent="0.2">
      <c r="A35" s="39">
        <v>2002</v>
      </c>
      <c r="B35" s="196">
        <v>29826</v>
      </c>
      <c r="E35" s="876"/>
    </row>
    <row r="36" spans="1:6" x14ac:dyDescent="0.2">
      <c r="A36" s="39">
        <v>2003</v>
      </c>
      <c r="B36" s="879">
        <v>30757</v>
      </c>
      <c r="C36" s="437" t="s">
        <v>16776</v>
      </c>
      <c r="E36" s="876"/>
    </row>
    <row r="37" spans="1:6" x14ac:dyDescent="0.2">
      <c r="A37" s="39">
        <v>2004</v>
      </c>
      <c r="B37" s="879">
        <v>32154</v>
      </c>
      <c r="C37" s="437">
        <v>2004</v>
      </c>
      <c r="E37" s="876"/>
    </row>
    <row r="38" spans="1:6" x14ac:dyDescent="0.2">
      <c r="A38" s="39">
        <v>2005</v>
      </c>
      <c r="B38" s="879">
        <v>30881</v>
      </c>
      <c r="E38" s="876"/>
    </row>
    <row r="39" spans="1:6" x14ac:dyDescent="0.2">
      <c r="A39" s="39">
        <v>2006</v>
      </c>
      <c r="B39" s="879">
        <v>29898</v>
      </c>
      <c r="E39" s="876"/>
      <c r="F39" s="437">
        <v>2006</v>
      </c>
    </row>
    <row r="40" spans="1:6" x14ac:dyDescent="0.2">
      <c r="A40" s="39">
        <v>2007</v>
      </c>
      <c r="B40" s="879">
        <v>29866</v>
      </c>
      <c r="C40" s="437">
        <v>2007</v>
      </c>
      <c r="E40" s="876"/>
    </row>
    <row r="41" spans="1:6" x14ac:dyDescent="0.2">
      <c r="A41" s="39">
        <v>2008</v>
      </c>
      <c r="B41" s="879">
        <v>28903</v>
      </c>
      <c r="E41" s="876"/>
    </row>
    <row r="42" spans="1:6" x14ac:dyDescent="0.2">
      <c r="A42" s="39">
        <v>2009</v>
      </c>
      <c r="B42" s="879">
        <v>27524</v>
      </c>
      <c r="E42" s="876"/>
    </row>
    <row r="43" spans="1:6" x14ac:dyDescent="0.2">
      <c r="A43" s="39">
        <v>2010</v>
      </c>
      <c r="B43" s="879">
        <v>28480</v>
      </c>
      <c r="C43" s="437">
        <v>2010</v>
      </c>
      <c r="E43" s="876"/>
    </row>
    <row r="44" spans="1:6" x14ac:dyDescent="0.2">
      <c r="A44" s="39">
        <v>2011</v>
      </c>
      <c r="B44" s="879">
        <v>29135</v>
      </c>
      <c r="C44" s="437" t="s">
        <v>16776</v>
      </c>
      <c r="E44" s="876"/>
      <c r="F44" s="437">
        <v>2011</v>
      </c>
    </row>
    <row r="45" spans="1:6" x14ac:dyDescent="0.2">
      <c r="A45" s="39">
        <v>2012</v>
      </c>
      <c r="B45" s="879">
        <v>30534</v>
      </c>
      <c r="E45" s="876"/>
    </row>
    <row r="46" spans="1:6" x14ac:dyDescent="0.2">
      <c r="A46" s="39">
        <v>2013</v>
      </c>
      <c r="B46" s="879">
        <v>27547</v>
      </c>
      <c r="E46" s="876"/>
    </row>
    <row r="47" spans="1:6" x14ac:dyDescent="0.2">
      <c r="A47" s="430">
        <v>2014</v>
      </c>
      <c r="B47" s="878">
        <v>29069</v>
      </c>
      <c r="C47" s="437">
        <v>2014</v>
      </c>
      <c r="E47" s="876"/>
      <c r="F47" s="438"/>
    </row>
    <row r="48" spans="1:6" x14ac:dyDescent="0.2">
      <c r="A48" s="430">
        <v>2015</v>
      </c>
      <c r="B48" s="878">
        <v>29691</v>
      </c>
      <c r="E48" s="876"/>
      <c r="F48" s="438"/>
    </row>
    <row r="49" spans="1:6" x14ac:dyDescent="0.2">
      <c r="A49" s="430">
        <v>2016</v>
      </c>
      <c r="B49" s="878">
        <v>29229</v>
      </c>
      <c r="C49" s="437">
        <v>2014</v>
      </c>
      <c r="E49" s="876"/>
      <c r="F49" s="438">
        <v>2016</v>
      </c>
    </row>
    <row r="50" spans="1:6" x14ac:dyDescent="0.2">
      <c r="A50" s="430">
        <v>2017</v>
      </c>
      <c r="B50" s="878">
        <v>28440</v>
      </c>
      <c r="E50" s="876"/>
      <c r="F50" s="438"/>
    </row>
    <row r="51" spans="1:6" x14ac:dyDescent="0.2">
      <c r="A51" s="430">
        <v>2018</v>
      </c>
      <c r="B51" s="878">
        <v>27525</v>
      </c>
      <c r="E51" s="876"/>
      <c r="F51" s="438"/>
    </row>
    <row r="52" spans="1:6" x14ac:dyDescent="0.2">
      <c r="A52" s="427">
        <v>2019</v>
      </c>
      <c r="B52" s="877">
        <v>26007</v>
      </c>
      <c r="E52" s="876"/>
      <c r="F52" s="438">
        <v>2019</v>
      </c>
    </row>
    <row r="54" spans="1:6" x14ac:dyDescent="0.2">
      <c r="A54" s="1450" t="s">
        <v>0</v>
      </c>
      <c r="B54" s="1450"/>
    </row>
  </sheetData>
  <mergeCells count="3">
    <mergeCell ref="A54:B54"/>
    <mergeCell ref="F1:G1"/>
    <mergeCell ref="A1:D1"/>
  </mergeCells>
  <hyperlinks>
    <hyperlink ref="F1:G1" location="Contents!A1" display="back to contents"/>
  </hyperlinks>
  <pageMargins left="0.15748031496062992" right="0.15748031496062992" top="0.98425196850393704" bottom="0.98425196850393704" header="0.51181102362204722" footer="0.51181102362204722"/>
  <pageSetup paperSize="9" scale="63" orientation="landscape" r:id="rId1"/>
  <headerFooter alignWithMargins="0">
    <oddFooter>&amp;L© Crown Copyright 2015</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sqref="A1:H1"/>
    </sheetView>
  </sheetViews>
  <sheetFormatPr defaultColWidth="9.140625" defaultRowHeight="12.75" x14ac:dyDescent="0.2"/>
  <cols>
    <col min="1" max="1" width="9.140625" style="430"/>
    <col min="2" max="4" width="15" style="886" customWidth="1"/>
    <col min="5" max="6" width="9.140625" style="438"/>
    <col min="7" max="7" width="6.85546875" style="438" customWidth="1"/>
    <col min="8" max="8" width="5.7109375" style="438" customWidth="1"/>
    <col min="9" max="13" width="9.140625" style="438"/>
    <col min="14" max="16384" width="9.140625" style="430"/>
  </cols>
  <sheetData>
    <row r="1" spans="1:13" s="899" customFormat="1" ht="18" customHeight="1" x14ac:dyDescent="0.2">
      <c r="A1" s="1607" t="s">
        <v>17145</v>
      </c>
      <c r="B1" s="1607"/>
      <c r="C1" s="1607"/>
      <c r="D1" s="1607"/>
      <c r="E1" s="1607"/>
      <c r="F1" s="1607"/>
      <c r="G1" s="1607"/>
      <c r="H1" s="1607"/>
      <c r="J1" s="1603" t="s">
        <v>45</v>
      </c>
      <c r="K1" s="1603"/>
      <c r="L1" s="900"/>
      <c r="M1" s="900"/>
    </row>
    <row r="2" spans="1:13" ht="15" customHeight="1" x14ac:dyDescent="0.2"/>
    <row r="3" spans="1:13" x14ac:dyDescent="0.2">
      <c r="A3" s="1604" t="s">
        <v>2789</v>
      </c>
      <c r="B3" s="1605" t="s">
        <v>17144</v>
      </c>
      <c r="C3" s="1605" t="s">
        <v>17143</v>
      </c>
      <c r="D3" s="1605" t="s">
        <v>17142</v>
      </c>
    </row>
    <row r="4" spans="1:13" s="102" customFormat="1" x14ac:dyDescent="0.2">
      <c r="A4" s="1289"/>
      <c r="B4" s="1281"/>
      <c r="C4" s="1281"/>
      <c r="D4" s="1281"/>
      <c r="E4" s="898"/>
      <c r="F4" s="898"/>
      <c r="G4" s="898"/>
      <c r="H4" s="898"/>
      <c r="I4" s="898"/>
      <c r="J4" s="898"/>
      <c r="K4" s="898"/>
      <c r="L4" s="898"/>
      <c r="M4" s="898"/>
    </row>
    <row r="5" spans="1:13" x14ac:dyDescent="0.2">
      <c r="A5" s="897">
        <v>1974</v>
      </c>
      <c r="B5" s="896">
        <v>29</v>
      </c>
      <c r="C5" s="896">
        <v>13</v>
      </c>
      <c r="D5" s="896">
        <v>37</v>
      </c>
      <c r="G5" s="893"/>
      <c r="I5" s="893">
        <v>1974</v>
      </c>
    </row>
    <row r="6" spans="1:13" x14ac:dyDescent="0.2">
      <c r="A6" s="897">
        <v>1975</v>
      </c>
      <c r="B6" s="896">
        <v>33</v>
      </c>
      <c r="C6" s="896">
        <v>17</v>
      </c>
      <c r="D6" s="896">
        <v>24</v>
      </c>
      <c r="G6" s="893"/>
      <c r="I6" s="893"/>
    </row>
    <row r="7" spans="1:13" x14ac:dyDescent="0.2">
      <c r="A7" s="897">
        <v>1976</v>
      </c>
      <c r="B7" s="896">
        <v>36</v>
      </c>
      <c r="C7" s="896">
        <v>13</v>
      </c>
      <c r="D7" s="896">
        <v>24</v>
      </c>
      <c r="G7" s="893"/>
      <c r="I7" s="893"/>
    </row>
    <row r="8" spans="1:13" x14ac:dyDescent="0.2">
      <c r="A8" s="897">
        <v>1977</v>
      </c>
      <c r="B8" s="896">
        <v>44</v>
      </c>
      <c r="C8" s="896">
        <v>14</v>
      </c>
      <c r="D8" s="896">
        <v>22</v>
      </c>
      <c r="G8" s="893"/>
      <c r="I8" s="893"/>
    </row>
    <row r="9" spans="1:13" x14ac:dyDescent="0.2">
      <c r="A9" s="897">
        <v>1978</v>
      </c>
      <c r="B9" s="896">
        <v>79</v>
      </c>
      <c r="C9" s="896">
        <v>123</v>
      </c>
      <c r="D9" s="896">
        <v>26</v>
      </c>
      <c r="G9" s="893"/>
      <c r="I9" s="893"/>
    </row>
    <row r="10" spans="1:13" x14ac:dyDescent="0.2">
      <c r="A10" s="897">
        <v>1979</v>
      </c>
      <c r="B10" s="896">
        <v>81</v>
      </c>
      <c r="C10" s="896">
        <v>139</v>
      </c>
      <c r="D10" s="896">
        <v>15</v>
      </c>
      <c r="G10" s="893"/>
      <c r="I10" s="893">
        <v>1979</v>
      </c>
    </row>
    <row r="11" spans="1:13" x14ac:dyDescent="0.2">
      <c r="A11" s="897">
        <v>1980</v>
      </c>
      <c r="B11" s="896">
        <v>94</v>
      </c>
      <c r="C11" s="896">
        <v>112</v>
      </c>
      <c r="D11" s="896">
        <v>22</v>
      </c>
      <c r="G11" s="893"/>
      <c r="I11" s="893"/>
    </row>
    <row r="12" spans="1:13" x14ac:dyDescent="0.2">
      <c r="A12" s="897">
        <v>1981</v>
      </c>
      <c r="B12" s="896">
        <v>85</v>
      </c>
      <c r="C12" s="896">
        <v>125</v>
      </c>
      <c r="D12" s="896">
        <v>16</v>
      </c>
      <c r="G12" s="893"/>
      <c r="I12" s="893"/>
    </row>
    <row r="13" spans="1:13" x14ac:dyDescent="0.2">
      <c r="A13" s="897">
        <v>1982</v>
      </c>
      <c r="B13" s="896">
        <v>138</v>
      </c>
      <c r="C13" s="896">
        <v>145</v>
      </c>
      <c r="D13" s="896">
        <v>19</v>
      </c>
      <c r="G13" s="893"/>
      <c r="I13" s="893"/>
    </row>
    <row r="14" spans="1:13" x14ac:dyDescent="0.2">
      <c r="A14" s="897">
        <v>1983</v>
      </c>
      <c r="B14" s="896">
        <v>202</v>
      </c>
      <c r="C14" s="896">
        <v>192</v>
      </c>
      <c r="D14" s="896">
        <v>32</v>
      </c>
      <c r="G14" s="893"/>
      <c r="I14" s="893"/>
    </row>
    <row r="15" spans="1:13" x14ac:dyDescent="0.2">
      <c r="A15" s="897">
        <v>1984</v>
      </c>
      <c r="B15" s="896">
        <v>355</v>
      </c>
      <c r="C15" s="896">
        <v>518</v>
      </c>
      <c r="D15" s="896">
        <v>41</v>
      </c>
      <c r="G15" s="893"/>
      <c r="I15" s="893">
        <v>1984</v>
      </c>
    </row>
    <row r="16" spans="1:13" x14ac:dyDescent="0.2">
      <c r="A16" s="897">
        <v>1985</v>
      </c>
      <c r="B16" s="896">
        <v>410</v>
      </c>
      <c r="C16" s="896">
        <v>852</v>
      </c>
      <c r="D16" s="896">
        <v>57</v>
      </c>
      <c r="G16" s="893"/>
      <c r="I16" s="893"/>
    </row>
    <row r="17" spans="1:9" x14ac:dyDescent="0.2">
      <c r="A17" s="897">
        <v>1986</v>
      </c>
      <c r="B17" s="896">
        <v>391</v>
      </c>
      <c r="C17" s="896">
        <v>827</v>
      </c>
      <c r="D17" s="896">
        <v>43</v>
      </c>
      <c r="G17" s="893"/>
      <c r="I17" s="893"/>
    </row>
    <row r="18" spans="1:9" x14ac:dyDescent="0.2">
      <c r="A18" s="897">
        <v>1987</v>
      </c>
      <c r="B18" s="896">
        <v>389</v>
      </c>
      <c r="C18" s="896">
        <v>967</v>
      </c>
      <c r="D18" s="896">
        <v>31</v>
      </c>
      <c r="G18" s="893"/>
      <c r="I18" s="893"/>
    </row>
    <row r="19" spans="1:9" x14ac:dyDescent="0.2">
      <c r="A19" s="897">
        <v>1988</v>
      </c>
      <c r="B19" s="896">
        <v>416</v>
      </c>
      <c r="C19" s="896">
        <v>1017</v>
      </c>
      <c r="D19" s="896">
        <v>45</v>
      </c>
      <c r="G19" s="893"/>
      <c r="I19" s="893"/>
    </row>
    <row r="20" spans="1:9" x14ac:dyDescent="0.2">
      <c r="A20" s="897">
        <v>1989</v>
      </c>
      <c r="B20" s="896">
        <v>365</v>
      </c>
      <c r="C20" s="896">
        <v>970</v>
      </c>
      <c r="D20" s="896">
        <v>45</v>
      </c>
      <c r="G20" s="893"/>
      <c r="I20" s="893">
        <v>1989</v>
      </c>
    </row>
    <row r="21" spans="1:9" x14ac:dyDescent="0.2">
      <c r="A21" s="897">
        <v>1990</v>
      </c>
      <c r="B21" s="896">
        <v>348</v>
      </c>
      <c r="C21" s="896">
        <v>1080</v>
      </c>
      <c r="D21" s="896">
        <v>44</v>
      </c>
      <c r="G21" s="893"/>
      <c r="I21" s="893"/>
    </row>
    <row r="22" spans="1:9" x14ac:dyDescent="0.2">
      <c r="A22" s="897">
        <v>1991</v>
      </c>
      <c r="B22" s="896">
        <v>417</v>
      </c>
      <c r="C22" s="896">
        <v>1406</v>
      </c>
      <c r="D22" s="896">
        <v>53</v>
      </c>
      <c r="G22" s="893"/>
      <c r="I22" s="893"/>
    </row>
    <row r="23" spans="1:9" x14ac:dyDescent="0.2">
      <c r="A23" s="897">
        <v>1992</v>
      </c>
      <c r="B23" s="896">
        <v>630</v>
      </c>
      <c r="C23" s="896">
        <v>2338</v>
      </c>
      <c r="D23" s="896">
        <v>108</v>
      </c>
      <c r="G23" s="893"/>
      <c r="I23" s="893"/>
    </row>
    <row r="24" spans="1:9" x14ac:dyDescent="0.2">
      <c r="A24" s="897">
        <v>1993</v>
      </c>
      <c r="B24" s="896">
        <v>667</v>
      </c>
      <c r="C24" s="896">
        <v>2553</v>
      </c>
      <c r="D24" s="896">
        <v>133</v>
      </c>
      <c r="G24" s="893"/>
      <c r="I24" s="893"/>
    </row>
    <row r="25" spans="1:9" x14ac:dyDescent="0.2">
      <c r="A25" s="897">
        <v>1994</v>
      </c>
      <c r="B25" s="896">
        <v>650</v>
      </c>
      <c r="C25" s="896">
        <v>2739</v>
      </c>
      <c r="D25" s="896">
        <v>132</v>
      </c>
      <c r="G25" s="893"/>
      <c r="I25" s="893">
        <v>1994</v>
      </c>
    </row>
    <row r="26" spans="1:9" x14ac:dyDescent="0.2">
      <c r="A26" s="897">
        <v>1995</v>
      </c>
      <c r="B26" s="896">
        <v>592</v>
      </c>
      <c r="C26" s="896">
        <v>2849</v>
      </c>
      <c r="D26" s="896">
        <v>145</v>
      </c>
      <c r="G26" s="893"/>
      <c r="I26" s="893"/>
    </row>
    <row r="27" spans="1:9" x14ac:dyDescent="0.2">
      <c r="A27" s="897">
        <v>1996</v>
      </c>
      <c r="B27" s="896">
        <v>694</v>
      </c>
      <c r="C27" s="896">
        <v>3148</v>
      </c>
      <c r="D27" s="896">
        <v>207</v>
      </c>
      <c r="G27" s="893"/>
      <c r="I27" s="893"/>
    </row>
    <row r="28" spans="1:9" x14ac:dyDescent="0.2">
      <c r="A28" s="897">
        <v>1997</v>
      </c>
      <c r="B28" s="896">
        <v>739</v>
      </c>
      <c r="C28" s="896">
        <v>3269</v>
      </c>
      <c r="D28" s="896">
        <v>238</v>
      </c>
      <c r="G28" s="893"/>
      <c r="I28" s="893"/>
    </row>
    <row r="29" spans="1:9" x14ac:dyDescent="0.2">
      <c r="A29" s="897">
        <v>1998</v>
      </c>
      <c r="B29" s="896">
        <v>673</v>
      </c>
      <c r="C29" s="896">
        <v>3564</v>
      </c>
      <c r="D29" s="896">
        <v>220</v>
      </c>
      <c r="G29" s="893"/>
      <c r="I29" s="893"/>
    </row>
    <row r="30" spans="1:9" x14ac:dyDescent="0.2">
      <c r="A30" s="897">
        <v>1999</v>
      </c>
      <c r="B30" s="896">
        <v>758</v>
      </c>
      <c r="C30" s="896">
        <v>4179</v>
      </c>
      <c r="D30" s="896">
        <v>263</v>
      </c>
      <c r="G30" s="893"/>
      <c r="I30" s="893">
        <v>1999</v>
      </c>
    </row>
    <row r="31" spans="1:9" x14ac:dyDescent="0.2">
      <c r="A31" s="897">
        <v>2000</v>
      </c>
      <c r="B31" s="896">
        <v>780</v>
      </c>
      <c r="C31" s="896">
        <v>4238</v>
      </c>
      <c r="D31" s="896">
        <v>260</v>
      </c>
      <c r="G31" s="893"/>
      <c r="I31" s="893"/>
    </row>
    <row r="32" spans="1:9" x14ac:dyDescent="0.2">
      <c r="A32" s="897">
        <v>2001</v>
      </c>
      <c r="B32" s="896">
        <v>673</v>
      </c>
      <c r="C32" s="896">
        <v>4129</v>
      </c>
      <c r="D32" s="896">
        <v>230</v>
      </c>
      <c r="G32" s="893"/>
      <c r="I32" s="893"/>
    </row>
    <row r="33" spans="1:9" x14ac:dyDescent="0.2">
      <c r="A33" s="897">
        <v>2002</v>
      </c>
      <c r="B33" s="896">
        <v>662</v>
      </c>
      <c r="C33" s="896">
        <v>4201</v>
      </c>
      <c r="D33" s="896">
        <v>250</v>
      </c>
      <c r="G33" s="893"/>
      <c r="I33" s="893"/>
    </row>
    <row r="34" spans="1:9" x14ac:dyDescent="0.2">
      <c r="A34" s="897">
        <v>2003</v>
      </c>
      <c r="B34" s="896">
        <v>633</v>
      </c>
      <c r="C34" s="896">
        <v>4091</v>
      </c>
      <c r="D34" s="896">
        <v>249</v>
      </c>
      <c r="G34" s="893"/>
      <c r="I34" s="893"/>
    </row>
    <row r="35" spans="1:9" x14ac:dyDescent="0.2">
      <c r="A35" s="897">
        <v>2004</v>
      </c>
      <c r="B35" s="896">
        <v>753</v>
      </c>
      <c r="C35" s="896">
        <v>4536</v>
      </c>
      <c r="D35" s="896">
        <v>266</v>
      </c>
      <c r="G35" s="893"/>
      <c r="I35" s="893">
        <v>2004</v>
      </c>
    </row>
    <row r="36" spans="1:9" x14ac:dyDescent="0.2">
      <c r="A36" s="897">
        <v>2005</v>
      </c>
      <c r="B36" s="896">
        <v>650</v>
      </c>
      <c r="C36" s="896">
        <v>4101</v>
      </c>
      <c r="D36" s="896">
        <v>175</v>
      </c>
      <c r="G36" s="893"/>
      <c r="I36" s="893"/>
    </row>
    <row r="37" spans="1:9" x14ac:dyDescent="0.2">
      <c r="A37" s="897">
        <v>2006</v>
      </c>
      <c r="B37" s="896">
        <v>629</v>
      </c>
      <c r="C37" s="896">
        <v>3587</v>
      </c>
      <c r="D37" s="896">
        <v>218</v>
      </c>
      <c r="G37" s="893"/>
      <c r="I37" s="893"/>
    </row>
    <row r="38" spans="1:9" x14ac:dyDescent="0.2">
      <c r="A38" s="897">
        <v>2007</v>
      </c>
      <c r="B38" s="896">
        <v>640</v>
      </c>
      <c r="C38" s="896">
        <v>3625</v>
      </c>
      <c r="D38" s="896">
        <v>187</v>
      </c>
      <c r="G38" s="893"/>
      <c r="I38" s="893"/>
    </row>
    <row r="39" spans="1:9" x14ac:dyDescent="0.2">
      <c r="A39" s="897">
        <v>2008</v>
      </c>
      <c r="B39" s="896">
        <v>621</v>
      </c>
      <c r="C39" s="896">
        <v>3401</v>
      </c>
      <c r="D39" s="896">
        <v>135</v>
      </c>
      <c r="G39" s="893"/>
      <c r="I39" s="893"/>
    </row>
    <row r="40" spans="1:9" x14ac:dyDescent="0.2">
      <c r="A40" s="897">
        <v>2009</v>
      </c>
      <c r="B40" s="896">
        <v>552</v>
      </c>
      <c r="C40" s="896">
        <v>2856</v>
      </c>
      <c r="D40" s="896">
        <v>134</v>
      </c>
      <c r="G40" s="893"/>
      <c r="I40" s="893">
        <v>2009</v>
      </c>
    </row>
    <row r="41" spans="1:9" x14ac:dyDescent="0.2">
      <c r="A41" s="897">
        <v>2010</v>
      </c>
      <c r="B41" s="896">
        <v>613</v>
      </c>
      <c r="C41" s="896">
        <v>2917</v>
      </c>
      <c r="D41" s="896">
        <v>150</v>
      </c>
      <c r="G41" s="893"/>
      <c r="I41" s="893"/>
    </row>
    <row r="42" spans="1:9" x14ac:dyDescent="0.2">
      <c r="A42" s="897">
        <v>2011</v>
      </c>
      <c r="B42" s="896">
        <v>560</v>
      </c>
      <c r="C42" s="896">
        <v>3114</v>
      </c>
      <c r="D42" s="896">
        <v>168</v>
      </c>
      <c r="G42" s="893"/>
      <c r="I42" s="893"/>
    </row>
    <row r="43" spans="1:9" x14ac:dyDescent="0.2">
      <c r="A43" s="897">
        <v>2012</v>
      </c>
      <c r="B43" s="896">
        <v>552</v>
      </c>
      <c r="C43" s="896">
        <v>3347</v>
      </c>
      <c r="D43" s="896">
        <v>180</v>
      </c>
      <c r="G43" s="893"/>
      <c r="I43" s="893"/>
    </row>
    <row r="44" spans="1:9" x14ac:dyDescent="0.2">
      <c r="A44" s="897">
        <v>2013</v>
      </c>
      <c r="B44" s="896">
        <v>546</v>
      </c>
      <c r="C44" s="896">
        <v>2914</v>
      </c>
      <c r="D44" s="896">
        <v>160</v>
      </c>
      <c r="G44" s="893"/>
      <c r="I44" s="893"/>
    </row>
    <row r="45" spans="1:9" x14ac:dyDescent="0.2">
      <c r="A45" s="897">
        <v>2014</v>
      </c>
      <c r="B45" s="896">
        <v>547</v>
      </c>
      <c r="C45" s="896">
        <v>2806</v>
      </c>
      <c r="D45" s="896">
        <v>146</v>
      </c>
      <c r="G45" s="893"/>
      <c r="I45" s="893">
        <v>2014</v>
      </c>
    </row>
    <row r="46" spans="1:9" x14ac:dyDescent="0.2">
      <c r="A46" s="897">
        <v>2015</v>
      </c>
      <c r="B46" s="896">
        <v>571</v>
      </c>
      <c r="C46" s="896">
        <v>2826</v>
      </c>
      <c r="D46" s="896">
        <v>114</v>
      </c>
      <c r="G46" s="893"/>
      <c r="I46" s="893"/>
    </row>
    <row r="47" spans="1:9" x14ac:dyDescent="0.2">
      <c r="A47" s="897">
        <v>2016</v>
      </c>
      <c r="B47" s="896">
        <v>559</v>
      </c>
      <c r="C47" s="896">
        <v>2992</v>
      </c>
      <c r="D47" s="896">
        <v>120</v>
      </c>
      <c r="G47" s="893"/>
      <c r="I47" s="893"/>
    </row>
    <row r="48" spans="1:9" x14ac:dyDescent="0.2">
      <c r="A48" s="897">
        <v>2017</v>
      </c>
      <c r="B48" s="896">
        <v>556</v>
      </c>
      <c r="C48" s="896">
        <v>2795</v>
      </c>
      <c r="D48" s="896">
        <v>110</v>
      </c>
      <c r="G48" s="893"/>
      <c r="I48" s="893"/>
    </row>
    <row r="49" spans="1:9" x14ac:dyDescent="0.2">
      <c r="A49" s="897">
        <v>2018</v>
      </c>
      <c r="B49" s="896">
        <v>526</v>
      </c>
      <c r="C49" s="896">
        <v>2618</v>
      </c>
      <c r="D49" s="896">
        <v>118</v>
      </c>
      <c r="G49" s="893"/>
      <c r="I49" s="893"/>
    </row>
    <row r="50" spans="1:9" x14ac:dyDescent="0.2">
      <c r="A50" s="895">
        <v>2019</v>
      </c>
      <c r="B50" s="894">
        <v>474</v>
      </c>
      <c r="C50" s="894">
        <v>2807</v>
      </c>
      <c r="D50" s="894">
        <v>120</v>
      </c>
      <c r="G50" s="893"/>
      <c r="I50" s="893">
        <v>2019</v>
      </c>
    </row>
    <row r="51" spans="1:9" x14ac:dyDescent="0.2">
      <c r="B51" s="887"/>
      <c r="C51" s="887"/>
      <c r="D51" s="887"/>
    </row>
    <row r="52" spans="1:9" x14ac:dyDescent="0.2">
      <c r="A52" s="892" t="s">
        <v>2733</v>
      </c>
      <c r="B52" s="891"/>
      <c r="C52" s="891"/>
      <c r="D52" s="890"/>
      <c r="E52" s="889"/>
    </row>
    <row r="53" spans="1:9" x14ac:dyDescent="0.2">
      <c r="A53" s="1606" t="s">
        <v>17141</v>
      </c>
      <c r="B53" s="1606"/>
      <c r="C53" s="1606"/>
      <c r="D53" s="1606"/>
      <c r="E53" s="888"/>
    </row>
    <row r="55" spans="1:9" x14ac:dyDescent="0.2">
      <c r="A55" s="1450" t="s">
        <v>0</v>
      </c>
      <c r="B55" s="1450"/>
      <c r="C55" s="887"/>
      <c r="D55" s="887"/>
    </row>
  </sheetData>
  <mergeCells count="8">
    <mergeCell ref="J1:K1"/>
    <mergeCell ref="A55:B55"/>
    <mergeCell ref="A3:A4"/>
    <mergeCell ref="B3:B4"/>
    <mergeCell ref="C3:C4"/>
    <mergeCell ref="D3:D4"/>
    <mergeCell ref="A53:D53"/>
    <mergeCell ref="A1:H1"/>
  </mergeCells>
  <hyperlinks>
    <hyperlink ref="J1:K1" location="Contents!A1" display="back to contents"/>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workbookViewId="0">
      <selection sqref="A1:E1"/>
    </sheetView>
  </sheetViews>
  <sheetFormatPr defaultRowHeight="12.75" x14ac:dyDescent="0.2"/>
  <cols>
    <col min="1" max="1" width="47" bestFit="1" customWidth="1"/>
    <col min="2" max="5" width="11.85546875" customWidth="1"/>
    <col min="6" max="6" width="5.140625" style="86" customWidth="1"/>
    <col min="7" max="10" width="11.85546875" customWidth="1"/>
  </cols>
  <sheetData>
    <row r="1" spans="1:13" ht="18" customHeight="1" x14ac:dyDescent="0.25">
      <c r="A1" s="1270" t="s">
        <v>86</v>
      </c>
      <c r="B1" s="1270"/>
      <c r="C1" s="1270"/>
      <c r="D1" s="1270"/>
      <c r="E1" s="1270"/>
      <c r="G1" s="1249" t="s">
        <v>45</v>
      </c>
      <c r="H1" s="1249"/>
    </row>
    <row r="2" spans="1:13" ht="15" customHeight="1" x14ac:dyDescent="0.2"/>
    <row r="3" spans="1:13" ht="14.25" x14ac:dyDescent="0.2">
      <c r="A3" s="104"/>
      <c r="B3" s="1291" t="s">
        <v>85</v>
      </c>
      <c r="C3" s="1291"/>
      <c r="D3" s="1291"/>
      <c r="E3" s="1291"/>
      <c r="F3" s="105"/>
      <c r="G3" s="1290" t="s">
        <v>50</v>
      </c>
      <c r="H3" s="1290"/>
      <c r="I3" s="1290"/>
      <c r="J3" s="1290"/>
    </row>
    <row r="4" spans="1:13" x14ac:dyDescent="0.2">
      <c r="A4" s="1286"/>
      <c r="B4" s="1288" t="s">
        <v>53</v>
      </c>
      <c r="C4" s="1288" t="s">
        <v>84</v>
      </c>
      <c r="D4" s="1288" t="s">
        <v>83</v>
      </c>
      <c r="E4" s="1288" t="s">
        <v>82</v>
      </c>
      <c r="F4" s="1292"/>
      <c r="G4" s="1288" t="s">
        <v>53</v>
      </c>
      <c r="H4" s="1288" t="s">
        <v>84</v>
      </c>
      <c r="I4" s="1288" t="s">
        <v>83</v>
      </c>
      <c r="J4" s="1288" t="s">
        <v>82</v>
      </c>
    </row>
    <row r="5" spans="1:13" x14ac:dyDescent="0.2">
      <c r="A5" s="1286"/>
      <c r="B5" s="1288"/>
      <c r="C5" s="1288"/>
      <c r="D5" s="1288"/>
      <c r="E5" s="1288"/>
      <c r="F5" s="1292"/>
      <c r="G5" s="1288"/>
      <c r="H5" s="1288"/>
      <c r="I5" s="1288"/>
      <c r="J5" s="1288"/>
    </row>
    <row r="6" spans="1:13" x14ac:dyDescent="0.2">
      <c r="A6" s="1286"/>
      <c r="B6" s="1288"/>
      <c r="C6" s="1288"/>
      <c r="D6" s="1288"/>
      <c r="E6" s="1288"/>
      <c r="F6" s="1292"/>
      <c r="G6" s="1288"/>
      <c r="H6" s="1288"/>
      <c r="I6" s="1288"/>
      <c r="J6" s="1288"/>
    </row>
    <row r="7" spans="1:13" x14ac:dyDescent="0.2">
      <c r="A7" s="1286"/>
      <c r="B7" s="1288"/>
      <c r="C7" s="1288"/>
      <c r="D7" s="1288"/>
      <c r="E7" s="1288"/>
      <c r="F7" s="1292"/>
      <c r="G7" s="1288"/>
      <c r="H7" s="1288"/>
      <c r="I7" s="1288"/>
      <c r="J7" s="1288"/>
    </row>
    <row r="8" spans="1:13" x14ac:dyDescent="0.2">
      <c r="A8" s="1287"/>
      <c r="B8" s="1289"/>
      <c r="C8" s="1289"/>
      <c r="D8" s="1289"/>
      <c r="E8" s="1289"/>
      <c r="F8" s="1292"/>
      <c r="G8" s="1289"/>
      <c r="H8" s="1289"/>
      <c r="I8" s="1289"/>
      <c r="J8" s="1289"/>
    </row>
    <row r="9" spans="1:13" x14ac:dyDescent="0.2">
      <c r="A9" s="104"/>
      <c r="B9" s="102"/>
      <c r="C9" s="102"/>
      <c r="D9" s="102"/>
      <c r="E9" s="102"/>
      <c r="F9" s="92"/>
      <c r="G9" s="101"/>
      <c r="H9" s="101"/>
      <c r="I9" s="101"/>
      <c r="J9" s="101"/>
    </row>
    <row r="10" spans="1:13" ht="14.25" x14ac:dyDescent="0.2">
      <c r="A10" s="103" t="s">
        <v>81</v>
      </c>
      <c r="B10" s="102"/>
      <c r="C10" s="102"/>
      <c r="D10" s="102"/>
      <c r="E10" s="102"/>
      <c r="F10" s="92"/>
      <c r="G10" s="101"/>
      <c r="H10" s="101"/>
      <c r="I10" s="101"/>
      <c r="J10" s="101"/>
    </row>
    <row r="11" spans="1:13" x14ac:dyDescent="0.2">
      <c r="A11" s="96" t="s">
        <v>80</v>
      </c>
      <c r="B11" s="95">
        <v>19</v>
      </c>
      <c r="C11" s="94">
        <v>6.9</v>
      </c>
      <c r="D11" s="94">
        <v>3.6</v>
      </c>
      <c r="E11" s="94">
        <v>10.3</v>
      </c>
      <c r="F11" s="92"/>
      <c r="G11" s="95">
        <v>266</v>
      </c>
      <c r="H11" s="94">
        <v>95.4</v>
      </c>
      <c r="I11" s="94">
        <v>83.1</v>
      </c>
      <c r="J11" s="94">
        <v>107.7</v>
      </c>
      <c r="L11" s="89">
        <f t="shared" ref="L11:L19" si="0">C11-D11</f>
        <v>3.3000000000000003</v>
      </c>
      <c r="M11" s="88">
        <v>1</v>
      </c>
    </row>
    <row r="12" spans="1:13" x14ac:dyDescent="0.2">
      <c r="A12" s="96" t="s">
        <v>79</v>
      </c>
      <c r="B12" s="95">
        <v>17</v>
      </c>
      <c r="C12" s="94">
        <v>7</v>
      </c>
      <c r="D12" s="94">
        <v>3.6</v>
      </c>
      <c r="E12" s="94">
        <v>10.4</v>
      </c>
      <c r="F12" s="92"/>
      <c r="G12" s="95">
        <v>226</v>
      </c>
      <c r="H12" s="94">
        <v>96.1</v>
      </c>
      <c r="I12" s="94">
        <v>83.4</v>
      </c>
      <c r="J12" s="94">
        <v>108.8</v>
      </c>
      <c r="L12" s="89">
        <f t="shared" si="0"/>
        <v>3.4</v>
      </c>
      <c r="M12" s="88">
        <v>2</v>
      </c>
    </row>
    <row r="13" spans="1:13" ht="12.75" customHeight="1" x14ac:dyDescent="0.2">
      <c r="A13" s="96" t="s">
        <v>78</v>
      </c>
      <c r="B13" s="95">
        <v>22</v>
      </c>
      <c r="C13" s="94">
        <v>9.1</v>
      </c>
      <c r="D13" s="94">
        <v>5.0999999999999996</v>
      </c>
      <c r="E13" s="94">
        <v>13.2</v>
      </c>
      <c r="F13" s="92"/>
      <c r="G13" s="95">
        <v>271</v>
      </c>
      <c r="H13" s="94">
        <v>111.8</v>
      </c>
      <c r="I13" s="94">
        <v>97.6</v>
      </c>
      <c r="J13" s="94">
        <v>126</v>
      </c>
      <c r="L13" s="89">
        <f t="shared" si="0"/>
        <v>4</v>
      </c>
      <c r="M13" s="88">
        <v>3</v>
      </c>
    </row>
    <row r="14" spans="1:13" ht="12.75" customHeight="1" x14ac:dyDescent="0.25">
      <c r="A14" s="100" t="s">
        <v>77</v>
      </c>
      <c r="B14" s="98">
        <v>233</v>
      </c>
      <c r="C14" s="97">
        <v>10.3</v>
      </c>
      <c r="D14" s="97">
        <v>9</v>
      </c>
      <c r="E14" s="97">
        <v>11.7</v>
      </c>
      <c r="F14" s="99"/>
      <c r="G14" s="98">
        <v>3534</v>
      </c>
      <c r="H14" s="97">
        <v>152.6</v>
      </c>
      <c r="I14" s="97">
        <v>147.5</v>
      </c>
      <c r="J14" s="97">
        <v>157.69999999999999</v>
      </c>
      <c r="K14" s="87"/>
      <c r="L14" s="89">
        <f t="shared" si="0"/>
        <v>1.3000000000000007</v>
      </c>
      <c r="M14" s="88">
        <v>4</v>
      </c>
    </row>
    <row r="15" spans="1:13" x14ac:dyDescent="0.2">
      <c r="A15" s="96" t="s">
        <v>76</v>
      </c>
      <c r="B15" s="95">
        <v>30</v>
      </c>
      <c r="C15" s="94">
        <v>13</v>
      </c>
      <c r="D15" s="94">
        <v>8.3000000000000007</v>
      </c>
      <c r="E15" s="94">
        <v>17.7</v>
      </c>
      <c r="F15" s="92"/>
      <c r="G15" s="95">
        <v>358</v>
      </c>
      <c r="H15" s="94">
        <v>152.80000000000001</v>
      </c>
      <c r="I15" s="94">
        <v>136.80000000000001</v>
      </c>
      <c r="J15" s="94">
        <v>168.8</v>
      </c>
      <c r="L15" s="89">
        <f t="shared" si="0"/>
        <v>4.6999999999999993</v>
      </c>
      <c r="M15" s="88">
        <v>5</v>
      </c>
    </row>
    <row r="16" spans="1:13" x14ac:dyDescent="0.2">
      <c r="A16" s="96" t="s">
        <v>75</v>
      </c>
      <c r="B16" s="95">
        <v>35</v>
      </c>
      <c r="C16" s="94">
        <v>13.2</v>
      </c>
      <c r="D16" s="94">
        <v>8.8000000000000007</v>
      </c>
      <c r="E16" s="94">
        <v>17.600000000000001</v>
      </c>
      <c r="F16" s="92"/>
      <c r="G16" s="95">
        <v>720</v>
      </c>
      <c r="H16" s="94">
        <v>270.60000000000002</v>
      </c>
      <c r="I16" s="94">
        <v>250.7</v>
      </c>
      <c r="J16" s="94">
        <v>290.5</v>
      </c>
      <c r="L16" s="89">
        <f t="shared" si="0"/>
        <v>4.3999999999999986</v>
      </c>
      <c r="M16" s="88">
        <v>6</v>
      </c>
    </row>
    <row r="17" spans="1:16" x14ac:dyDescent="0.2">
      <c r="A17" s="96" t="s">
        <v>74</v>
      </c>
      <c r="B17" s="95">
        <v>21</v>
      </c>
      <c r="C17" s="94">
        <v>16.2</v>
      </c>
      <c r="D17" s="94">
        <v>9.1999999999999993</v>
      </c>
      <c r="E17" s="94">
        <v>23.3</v>
      </c>
      <c r="F17" s="92"/>
      <c r="G17" s="95">
        <v>253</v>
      </c>
      <c r="H17" s="94">
        <v>180.1</v>
      </c>
      <c r="I17" s="94">
        <v>157.19999999999999</v>
      </c>
      <c r="J17" s="94">
        <v>202.9</v>
      </c>
      <c r="L17" s="89">
        <f t="shared" si="0"/>
        <v>7</v>
      </c>
      <c r="M17" s="88">
        <v>7</v>
      </c>
    </row>
    <row r="18" spans="1:16" x14ac:dyDescent="0.2">
      <c r="A18" s="96" t="s">
        <v>73</v>
      </c>
      <c r="B18" s="95">
        <v>37</v>
      </c>
      <c r="C18" s="94">
        <v>16.7</v>
      </c>
      <c r="D18" s="94">
        <v>11.3</v>
      </c>
      <c r="E18" s="94">
        <v>22.2</v>
      </c>
      <c r="F18" s="92"/>
      <c r="G18" s="95">
        <v>629</v>
      </c>
      <c r="H18" s="94">
        <v>274.7</v>
      </c>
      <c r="I18" s="94">
        <v>252.9</v>
      </c>
      <c r="J18" s="94">
        <v>296.5</v>
      </c>
      <c r="L18" s="89">
        <f t="shared" si="0"/>
        <v>5.3999999999999986</v>
      </c>
      <c r="M18" s="88">
        <v>8</v>
      </c>
    </row>
    <row r="19" spans="1:16" ht="12" customHeight="1" x14ac:dyDescent="0.25">
      <c r="A19" s="93" t="s">
        <v>72</v>
      </c>
      <c r="B19" s="91">
        <v>44</v>
      </c>
      <c r="C19" s="90">
        <v>25.8</v>
      </c>
      <c r="D19" s="90">
        <v>18.100000000000001</v>
      </c>
      <c r="E19" s="90">
        <v>33.5</v>
      </c>
      <c r="F19" s="92"/>
      <c r="G19" s="91">
        <v>522</v>
      </c>
      <c r="H19" s="90">
        <v>315.2</v>
      </c>
      <c r="I19" s="90">
        <v>287.8</v>
      </c>
      <c r="J19" s="90">
        <v>342.7</v>
      </c>
      <c r="L19" s="89">
        <f t="shared" si="0"/>
        <v>7.6999999999999993</v>
      </c>
      <c r="M19" s="88">
        <v>9</v>
      </c>
      <c r="N19" s="87"/>
      <c r="O19" s="87"/>
      <c r="P19" s="87"/>
    </row>
    <row r="20" spans="1:16" ht="12" customHeight="1" x14ac:dyDescent="0.2"/>
    <row r="21" spans="1:16" ht="12" customHeight="1" x14ac:dyDescent="0.2">
      <c r="A21" s="38" t="s">
        <v>0</v>
      </c>
      <c r="B21" s="38"/>
    </row>
  </sheetData>
  <mergeCells count="14">
    <mergeCell ref="I4:I8"/>
    <mergeCell ref="J4:J8"/>
    <mergeCell ref="G3:J3"/>
    <mergeCell ref="B4:B8"/>
    <mergeCell ref="C4:C8"/>
    <mergeCell ref="D4:D8"/>
    <mergeCell ref="E4:E8"/>
    <mergeCell ref="B3:E3"/>
    <mergeCell ref="F4:F8"/>
    <mergeCell ref="A4:A8"/>
    <mergeCell ref="G1:H1"/>
    <mergeCell ref="G4:G8"/>
    <mergeCell ref="H4:H8"/>
    <mergeCell ref="A1:E1"/>
  </mergeCells>
  <hyperlinks>
    <hyperlink ref="G1:H1" location="Contents!A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workbookViewId="0">
      <selection sqref="A1:E1"/>
    </sheetView>
  </sheetViews>
  <sheetFormatPr defaultRowHeight="12.75" x14ac:dyDescent="0.2"/>
  <cols>
    <col min="1" max="3" width="10.85546875" style="40" customWidth="1"/>
    <col min="4" max="4" width="9.140625" style="901"/>
    <col min="5" max="5" width="6" style="901" customWidth="1"/>
    <col min="6" max="16" width="9.140625" style="901"/>
    <col min="17" max="16384" width="9.140625" style="40"/>
  </cols>
  <sheetData>
    <row r="1" spans="1:8" ht="18" customHeight="1" x14ac:dyDescent="0.25">
      <c r="A1" s="1608" t="s">
        <v>17146</v>
      </c>
      <c r="B1" s="1608"/>
      <c r="C1" s="1608"/>
      <c r="D1" s="1608"/>
      <c r="E1" s="1608"/>
      <c r="G1" s="1609" t="s">
        <v>45</v>
      </c>
      <c r="H1" s="1609"/>
    </row>
    <row r="2" spans="1:8" ht="15" customHeight="1" x14ac:dyDescent="0.2">
      <c r="A2" s="910"/>
    </row>
    <row r="3" spans="1:8" ht="16.5" customHeight="1" x14ac:dyDescent="0.2">
      <c r="A3" s="909" t="s">
        <v>2789</v>
      </c>
      <c r="B3" s="909" t="s">
        <v>47</v>
      </c>
      <c r="C3" s="909" t="s">
        <v>48</v>
      </c>
    </row>
    <row r="4" spans="1:8" ht="12.75" customHeight="1" x14ac:dyDescent="0.2">
      <c r="A4" s="907">
        <v>1975</v>
      </c>
      <c r="B4" s="906">
        <v>24.3</v>
      </c>
      <c r="C4" s="40">
        <v>22.4</v>
      </c>
    </row>
    <row r="5" spans="1:8" ht="12.75" customHeight="1" x14ac:dyDescent="0.2">
      <c r="A5" s="907">
        <v>1976</v>
      </c>
      <c r="B5" s="906">
        <v>24.3</v>
      </c>
      <c r="C5" s="40">
        <v>22.4</v>
      </c>
    </row>
    <row r="6" spans="1:8" ht="12.75" customHeight="1" x14ac:dyDescent="0.2">
      <c r="A6" s="907">
        <v>1977</v>
      </c>
      <c r="B6" s="906">
        <v>24.3</v>
      </c>
      <c r="C6" s="40">
        <v>22.5</v>
      </c>
    </row>
    <row r="7" spans="1:8" ht="12.75" customHeight="1" x14ac:dyDescent="0.2">
      <c r="A7" s="907">
        <v>1978</v>
      </c>
      <c r="B7" s="906">
        <v>24.4</v>
      </c>
      <c r="C7" s="40">
        <v>22.6</v>
      </c>
    </row>
    <row r="8" spans="1:8" ht="12.75" customHeight="1" x14ac:dyDescent="0.2">
      <c r="A8" s="907">
        <v>1979</v>
      </c>
      <c r="B8" s="906">
        <v>24.5</v>
      </c>
      <c r="C8" s="40">
        <v>22.6</v>
      </c>
    </row>
    <row r="9" spans="1:8" ht="12.75" customHeight="1" x14ac:dyDescent="0.2">
      <c r="A9" s="907">
        <v>1980</v>
      </c>
      <c r="B9" s="906">
        <v>24.5</v>
      </c>
      <c r="C9" s="40">
        <v>22.6</v>
      </c>
    </row>
    <row r="10" spans="1:8" ht="12.75" customHeight="1" x14ac:dyDescent="0.2">
      <c r="A10" s="907">
        <v>1981</v>
      </c>
      <c r="B10" s="906">
        <v>24.6</v>
      </c>
      <c r="C10" s="40">
        <v>22.8</v>
      </c>
    </row>
    <row r="11" spans="1:8" x14ac:dyDescent="0.2">
      <c r="A11" s="907">
        <v>1982</v>
      </c>
      <c r="B11" s="906">
        <v>24.9</v>
      </c>
      <c r="C11" s="908">
        <v>23</v>
      </c>
    </row>
    <row r="12" spans="1:8" x14ac:dyDescent="0.2">
      <c r="A12" s="907">
        <v>1983</v>
      </c>
      <c r="B12" s="906">
        <v>25.1</v>
      </c>
      <c r="C12" s="40">
        <v>23.1</v>
      </c>
    </row>
    <row r="13" spans="1:8" x14ac:dyDescent="0.2">
      <c r="A13" s="907">
        <v>1984</v>
      </c>
      <c r="B13" s="906">
        <v>25.2</v>
      </c>
      <c r="C13" s="40">
        <v>23.4</v>
      </c>
    </row>
    <row r="14" spans="1:8" x14ac:dyDescent="0.2">
      <c r="A14" s="907">
        <v>1985</v>
      </c>
      <c r="B14" s="906">
        <v>25.5</v>
      </c>
      <c r="C14" s="40">
        <v>23.7</v>
      </c>
    </row>
    <row r="15" spans="1:8" x14ac:dyDescent="0.2">
      <c r="A15" s="907">
        <v>1986</v>
      </c>
      <c r="B15" s="906">
        <v>25.8</v>
      </c>
      <c r="C15" s="40">
        <v>23.9</v>
      </c>
    </row>
    <row r="16" spans="1:8" x14ac:dyDescent="0.2">
      <c r="A16" s="907">
        <v>1987</v>
      </c>
      <c r="B16" s="906">
        <v>25.9</v>
      </c>
      <c r="C16" s="40">
        <v>24.1</v>
      </c>
    </row>
    <row r="17" spans="1:3" x14ac:dyDescent="0.2">
      <c r="A17" s="907">
        <v>1988</v>
      </c>
      <c r="B17" s="906">
        <v>26.3</v>
      </c>
      <c r="C17" s="908">
        <v>24.5</v>
      </c>
    </row>
    <row r="18" spans="1:3" x14ac:dyDescent="0.2">
      <c r="A18" s="907">
        <v>1989</v>
      </c>
      <c r="B18" s="906">
        <v>26.5</v>
      </c>
      <c r="C18" s="40">
        <v>24.8</v>
      </c>
    </row>
    <row r="19" spans="1:3" x14ac:dyDescent="0.2">
      <c r="A19" s="907">
        <v>1990</v>
      </c>
      <c r="B19" s="906">
        <v>26.8</v>
      </c>
      <c r="C19" s="40">
        <v>25.1</v>
      </c>
    </row>
    <row r="20" spans="1:3" x14ac:dyDescent="0.2">
      <c r="A20" s="907">
        <v>1991</v>
      </c>
      <c r="B20" s="906">
        <v>27.1</v>
      </c>
      <c r="C20" s="40">
        <v>25.5</v>
      </c>
    </row>
    <row r="21" spans="1:3" x14ac:dyDescent="0.2">
      <c r="A21" s="907">
        <v>1992</v>
      </c>
      <c r="B21" s="906">
        <v>27.6</v>
      </c>
      <c r="C21" s="908">
        <v>25.8</v>
      </c>
    </row>
    <row r="22" spans="1:3" x14ac:dyDescent="0.2">
      <c r="A22" s="907">
        <v>1993</v>
      </c>
      <c r="B22" s="906">
        <v>28</v>
      </c>
      <c r="C22" s="40">
        <v>26.2</v>
      </c>
    </row>
    <row r="23" spans="1:3" x14ac:dyDescent="0.2">
      <c r="A23" s="907">
        <v>1994</v>
      </c>
      <c r="B23" s="906">
        <v>28.3</v>
      </c>
      <c r="C23" s="40">
        <v>26.6</v>
      </c>
    </row>
    <row r="24" spans="1:3" x14ac:dyDescent="0.2">
      <c r="A24" s="907">
        <v>1995</v>
      </c>
      <c r="B24" s="906">
        <v>28.7</v>
      </c>
      <c r="C24" s="40">
        <v>26.9</v>
      </c>
    </row>
    <row r="25" spans="1:3" x14ac:dyDescent="0.2">
      <c r="A25" s="907">
        <v>1996</v>
      </c>
      <c r="B25" s="906">
        <v>29.1</v>
      </c>
      <c r="C25" s="908">
        <v>27.4</v>
      </c>
    </row>
    <row r="26" spans="1:3" x14ac:dyDescent="0.2">
      <c r="A26" s="907">
        <v>1997</v>
      </c>
      <c r="B26" s="906">
        <v>29.5</v>
      </c>
      <c r="C26" s="40">
        <v>27.8</v>
      </c>
    </row>
    <row r="27" spans="1:3" x14ac:dyDescent="0.2">
      <c r="A27" s="907">
        <v>1998</v>
      </c>
      <c r="B27" s="906">
        <v>29.8</v>
      </c>
      <c r="C27" s="40">
        <v>27.9</v>
      </c>
    </row>
    <row r="28" spans="1:3" x14ac:dyDescent="0.2">
      <c r="A28" s="907">
        <v>1999</v>
      </c>
      <c r="B28" s="906">
        <v>30.1</v>
      </c>
      <c r="C28" s="40">
        <v>28.2</v>
      </c>
    </row>
    <row r="29" spans="1:3" x14ac:dyDescent="0.2">
      <c r="A29" s="907">
        <v>2000</v>
      </c>
      <c r="B29" s="906">
        <v>30.5</v>
      </c>
      <c r="C29" s="40">
        <v>28.6</v>
      </c>
    </row>
    <row r="30" spans="1:3" x14ac:dyDescent="0.2">
      <c r="A30" s="907">
        <v>2001</v>
      </c>
      <c r="B30" s="906">
        <v>30.7</v>
      </c>
      <c r="C30" s="40">
        <v>28.8</v>
      </c>
    </row>
    <row r="31" spans="1:3" x14ac:dyDescent="0.2">
      <c r="A31" s="907">
        <v>2002</v>
      </c>
      <c r="B31" s="906">
        <v>31</v>
      </c>
      <c r="C31" s="40">
        <v>29.1</v>
      </c>
    </row>
    <row r="32" spans="1:3" x14ac:dyDescent="0.2">
      <c r="A32" s="907">
        <v>2003</v>
      </c>
      <c r="B32" s="906">
        <v>31.4</v>
      </c>
      <c r="C32" s="40">
        <v>29.4</v>
      </c>
    </row>
    <row r="33" spans="1:3" x14ac:dyDescent="0.2">
      <c r="A33" s="907">
        <v>2004</v>
      </c>
      <c r="B33" s="906">
        <v>31.6</v>
      </c>
      <c r="C33" s="40">
        <v>29.6</v>
      </c>
    </row>
    <row r="34" spans="1:3" x14ac:dyDescent="0.2">
      <c r="A34" s="907">
        <v>2005</v>
      </c>
      <c r="B34" s="906">
        <v>31.9</v>
      </c>
      <c r="C34" s="40">
        <v>29.9</v>
      </c>
    </row>
    <row r="35" spans="1:3" x14ac:dyDescent="0.2">
      <c r="A35" s="907">
        <v>2006</v>
      </c>
      <c r="B35" s="906">
        <v>32.1</v>
      </c>
      <c r="C35" s="40">
        <v>30.2</v>
      </c>
    </row>
    <row r="36" spans="1:3" x14ac:dyDescent="0.2">
      <c r="A36" s="907">
        <v>2007</v>
      </c>
      <c r="B36" s="906">
        <v>32.200000000000003</v>
      </c>
      <c r="C36" s="40">
        <v>30.3</v>
      </c>
    </row>
    <row r="37" spans="1:3" x14ac:dyDescent="0.2">
      <c r="A37" s="907">
        <v>2008</v>
      </c>
      <c r="B37" s="906">
        <v>32.5</v>
      </c>
      <c r="C37" s="40">
        <v>30.6</v>
      </c>
    </row>
    <row r="38" spans="1:3" x14ac:dyDescent="0.2">
      <c r="A38" s="907">
        <v>2009</v>
      </c>
      <c r="B38" s="906">
        <v>32.5</v>
      </c>
      <c r="C38" s="40">
        <v>30.7</v>
      </c>
    </row>
    <row r="39" spans="1:3" x14ac:dyDescent="0.2">
      <c r="A39" s="907">
        <v>2010</v>
      </c>
      <c r="B39" s="906">
        <v>32.5</v>
      </c>
      <c r="C39" s="40">
        <v>30.7</v>
      </c>
    </row>
    <row r="40" spans="1:3" x14ac:dyDescent="0.2">
      <c r="A40" s="907">
        <v>2011</v>
      </c>
      <c r="B40" s="906">
        <v>32.6</v>
      </c>
      <c r="C40" s="40">
        <v>30.9</v>
      </c>
    </row>
    <row r="41" spans="1:3" x14ac:dyDescent="0.2">
      <c r="A41" s="907">
        <v>2012</v>
      </c>
      <c r="B41" s="906">
        <v>32.9</v>
      </c>
      <c r="C41" s="908">
        <v>31</v>
      </c>
    </row>
    <row r="42" spans="1:3" x14ac:dyDescent="0.2">
      <c r="A42" s="907">
        <v>2013</v>
      </c>
      <c r="B42" s="906">
        <v>33</v>
      </c>
      <c r="C42" s="40">
        <v>31.2</v>
      </c>
    </row>
    <row r="43" spans="1:3" x14ac:dyDescent="0.2">
      <c r="A43" s="907">
        <v>2014</v>
      </c>
      <c r="B43" s="906">
        <v>33.200000000000003</v>
      </c>
      <c r="C43" s="40">
        <v>31.4</v>
      </c>
    </row>
    <row r="44" spans="1:3" x14ac:dyDescent="0.2">
      <c r="A44" s="907">
        <v>2015</v>
      </c>
      <c r="B44" s="906">
        <v>33.6</v>
      </c>
      <c r="C44" s="40">
        <v>31.9</v>
      </c>
    </row>
    <row r="45" spans="1:3" x14ac:dyDescent="0.2">
      <c r="A45" s="907">
        <v>2016</v>
      </c>
      <c r="B45" s="906">
        <v>33.9</v>
      </c>
      <c r="C45" s="40">
        <v>32.200000000000003</v>
      </c>
    </row>
    <row r="46" spans="1:3" x14ac:dyDescent="0.2">
      <c r="A46" s="907">
        <v>2017</v>
      </c>
      <c r="B46" s="906">
        <v>34.200000000000003</v>
      </c>
      <c r="C46" s="40">
        <v>32.5</v>
      </c>
    </row>
    <row r="47" spans="1:3" x14ac:dyDescent="0.2">
      <c r="A47" s="907">
        <v>2018</v>
      </c>
      <c r="B47" s="906">
        <v>34.299999999999997</v>
      </c>
      <c r="C47" s="905">
        <v>32.6</v>
      </c>
    </row>
    <row r="48" spans="1:3" x14ac:dyDescent="0.2">
      <c r="A48" s="904">
        <v>2019</v>
      </c>
      <c r="B48" s="903">
        <v>34.5</v>
      </c>
      <c r="C48" s="902">
        <v>32.9</v>
      </c>
    </row>
    <row r="50" spans="1:2" x14ac:dyDescent="0.2">
      <c r="A50" s="1610" t="s">
        <v>0</v>
      </c>
      <c r="B50" s="1610"/>
    </row>
  </sheetData>
  <mergeCells count="3">
    <mergeCell ref="A1:E1"/>
    <mergeCell ref="G1:H1"/>
    <mergeCell ref="A50:B50"/>
  </mergeCells>
  <hyperlinks>
    <hyperlink ref="I1:J1" location="Contents!A1" display="back to contents"/>
    <hyperlink ref="G1:H1" location="Contents!A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showGridLines="0" zoomScaleNormal="100" workbookViewId="0">
      <selection sqref="A1:E1"/>
    </sheetView>
  </sheetViews>
  <sheetFormatPr defaultColWidth="9.140625" defaultRowHeight="12.75" x14ac:dyDescent="0.2"/>
  <cols>
    <col min="1" max="1" width="7.28515625" style="430" customWidth="1"/>
    <col min="2" max="2" width="12" style="430" customWidth="1"/>
    <col min="3" max="3" width="12.42578125" style="430" customWidth="1"/>
    <col min="4" max="4" width="13.85546875" style="430" customWidth="1"/>
    <col min="5" max="5" width="13.42578125" style="430" customWidth="1"/>
    <col min="6" max="6" width="13.140625" style="430" customWidth="1"/>
    <col min="7" max="7" width="12" style="430" customWidth="1"/>
    <col min="8" max="9" width="10.5703125" style="438" customWidth="1"/>
    <col min="10" max="10" width="9.140625" style="911"/>
    <col min="11" max="14" width="9.140625" style="438"/>
    <col min="15" max="19" width="9.140625" style="92"/>
    <col min="20" max="16384" width="9.140625" style="430"/>
  </cols>
  <sheetData>
    <row r="1" spans="1:19" s="435" customFormat="1" ht="18" customHeight="1" x14ac:dyDescent="0.25">
      <c r="A1" s="1616" t="s">
        <v>17153</v>
      </c>
      <c r="B1" s="1616"/>
      <c r="C1" s="1616"/>
      <c r="D1" s="1616"/>
      <c r="E1" s="1616"/>
      <c r="F1" s="477"/>
      <c r="G1" s="1615" t="s">
        <v>45</v>
      </c>
      <c r="H1" s="1615"/>
      <c r="I1" s="884"/>
      <c r="J1" s="1614" t="s">
        <v>45</v>
      </c>
      <c r="K1" s="1614"/>
      <c r="L1" s="475"/>
      <c r="M1" s="475"/>
      <c r="N1" s="475"/>
      <c r="O1" s="923"/>
      <c r="P1" s="923"/>
      <c r="Q1" s="923"/>
      <c r="R1" s="923"/>
      <c r="S1" s="923"/>
    </row>
    <row r="2" spans="1:19" s="435" customFormat="1" ht="15" customHeight="1" x14ac:dyDescent="0.25">
      <c r="A2" s="477"/>
      <c r="B2" s="477"/>
      <c r="C2" s="477"/>
      <c r="D2" s="477"/>
      <c r="E2" s="477"/>
      <c r="F2" s="477"/>
      <c r="G2" s="477"/>
      <c r="H2" s="884"/>
      <c r="I2" s="884"/>
      <c r="J2" s="924"/>
      <c r="K2" s="476"/>
      <c r="L2" s="475"/>
      <c r="M2" s="475"/>
      <c r="N2" s="475"/>
      <c r="O2" s="923"/>
      <c r="P2" s="923"/>
      <c r="Q2" s="923"/>
      <c r="R2" s="923"/>
      <c r="S2" s="923"/>
    </row>
    <row r="3" spans="1:19" s="919" customFormat="1" ht="18" customHeight="1" x14ac:dyDescent="0.2">
      <c r="A3" s="1613" t="s">
        <v>17152</v>
      </c>
      <c r="B3" s="1613"/>
      <c r="C3" s="1613"/>
      <c r="D3" s="1613"/>
      <c r="E3" s="1613"/>
      <c r="F3" s="1613"/>
      <c r="G3" s="1613"/>
      <c r="H3" s="921"/>
      <c r="I3" s="921"/>
      <c r="J3" s="922"/>
      <c r="K3" s="921"/>
      <c r="L3" s="921"/>
      <c r="M3" s="921"/>
      <c r="N3" s="921"/>
      <c r="O3" s="920"/>
      <c r="P3" s="920"/>
      <c r="Q3" s="920"/>
      <c r="R3" s="920"/>
      <c r="S3" s="920"/>
    </row>
    <row r="4" spans="1:19" s="919" customFormat="1" ht="11.25" x14ac:dyDescent="0.2">
      <c r="A4" s="1612" t="s">
        <v>2789</v>
      </c>
      <c r="B4" s="1612" t="s">
        <v>2746</v>
      </c>
      <c r="C4" s="1611" t="s">
        <v>17151</v>
      </c>
      <c r="D4" s="1611" t="s">
        <v>17150</v>
      </c>
      <c r="E4" s="1611" t="s">
        <v>17149</v>
      </c>
      <c r="F4" s="1611" t="s">
        <v>17148</v>
      </c>
      <c r="G4" s="1612" t="s">
        <v>17147</v>
      </c>
      <c r="H4" s="921"/>
      <c r="I4" s="921"/>
      <c r="J4" s="922"/>
      <c r="K4" s="921"/>
      <c r="L4" s="921"/>
      <c r="M4" s="921"/>
      <c r="N4" s="921"/>
      <c r="O4" s="920"/>
      <c r="P4" s="920"/>
      <c r="Q4" s="920"/>
      <c r="R4" s="920"/>
      <c r="S4" s="920"/>
    </row>
    <row r="5" spans="1:19" s="919" customFormat="1" ht="11.25" x14ac:dyDescent="0.2">
      <c r="A5" s="1612"/>
      <c r="B5" s="1612"/>
      <c r="C5" s="1611"/>
      <c r="D5" s="1611"/>
      <c r="E5" s="1611"/>
      <c r="F5" s="1611"/>
      <c r="G5" s="1612"/>
      <c r="H5" s="921"/>
      <c r="I5" s="921"/>
      <c r="J5" s="922"/>
      <c r="K5" s="921"/>
      <c r="L5" s="921"/>
      <c r="M5" s="921"/>
      <c r="N5" s="921"/>
      <c r="O5" s="920"/>
      <c r="P5" s="920"/>
      <c r="Q5" s="920"/>
      <c r="R5" s="920"/>
      <c r="S5" s="920"/>
    </row>
    <row r="6" spans="1:19" s="914" customFormat="1" x14ac:dyDescent="0.2">
      <c r="A6" s="1612"/>
      <c r="B6" s="1612"/>
      <c r="C6" s="1611"/>
      <c r="D6" s="1611"/>
      <c r="E6" s="1611"/>
      <c r="F6" s="1611"/>
      <c r="G6" s="1612"/>
      <c r="H6" s="918"/>
      <c r="I6" s="918"/>
      <c r="J6" s="917"/>
      <c r="K6" s="916"/>
      <c r="L6" s="916"/>
      <c r="M6" s="916"/>
      <c r="N6" s="916"/>
      <c r="O6" s="915"/>
      <c r="P6" s="915"/>
      <c r="Q6" s="915"/>
      <c r="R6" s="915"/>
      <c r="S6" s="915"/>
    </row>
    <row r="7" spans="1:19" x14ac:dyDescent="0.2">
      <c r="A7" s="482">
        <v>1971</v>
      </c>
      <c r="B7" s="878">
        <v>42500</v>
      </c>
      <c r="C7" s="878">
        <v>19534</v>
      </c>
      <c r="D7" s="878">
        <v>6930</v>
      </c>
      <c r="E7" s="878">
        <v>0</v>
      </c>
      <c r="F7" s="878">
        <v>2953</v>
      </c>
      <c r="G7" s="878">
        <v>13083</v>
      </c>
      <c r="H7" s="444"/>
      <c r="I7" s="913"/>
      <c r="J7" s="2">
        <v>1971</v>
      </c>
    </row>
    <row r="8" spans="1:19" x14ac:dyDescent="0.2">
      <c r="A8" s="482">
        <v>1972</v>
      </c>
      <c r="B8" s="878">
        <v>42139</v>
      </c>
      <c r="C8" s="878">
        <v>18911</v>
      </c>
      <c r="D8" s="878">
        <v>6598</v>
      </c>
      <c r="E8" s="878">
        <v>0</v>
      </c>
      <c r="F8" s="878">
        <v>2837</v>
      </c>
      <c r="G8" s="878">
        <v>13793</v>
      </c>
      <c r="H8" s="444"/>
      <c r="I8" s="913"/>
      <c r="J8" s="2"/>
    </row>
    <row r="9" spans="1:19" x14ac:dyDescent="0.2">
      <c r="A9" s="482">
        <v>1973</v>
      </c>
      <c r="B9" s="878">
        <v>42018</v>
      </c>
      <c r="C9" s="878">
        <v>18307</v>
      </c>
      <c r="D9" s="878">
        <v>6603</v>
      </c>
      <c r="E9" s="878">
        <v>0</v>
      </c>
      <c r="F9" s="878">
        <v>2713</v>
      </c>
      <c r="G9" s="878">
        <v>14395</v>
      </c>
      <c r="H9" s="444"/>
      <c r="I9" s="913"/>
      <c r="J9" s="2"/>
    </row>
    <row r="10" spans="1:19" x14ac:dyDescent="0.2">
      <c r="A10" s="482">
        <v>1974</v>
      </c>
      <c r="B10" s="878">
        <v>41174</v>
      </c>
      <c r="C10" s="878">
        <v>17768</v>
      </c>
      <c r="D10" s="878">
        <v>6368</v>
      </c>
      <c r="E10" s="878">
        <v>0</v>
      </c>
      <c r="F10" s="878">
        <v>2703</v>
      </c>
      <c r="G10" s="878">
        <v>14335</v>
      </c>
      <c r="H10" s="444"/>
      <c r="I10" s="913"/>
      <c r="J10" s="2"/>
    </row>
    <row r="11" spans="1:19" x14ac:dyDescent="0.2">
      <c r="A11" s="482">
        <v>1975</v>
      </c>
      <c r="B11" s="878">
        <v>39191</v>
      </c>
      <c r="C11" s="878">
        <v>16874</v>
      </c>
      <c r="D11" s="878">
        <v>6003</v>
      </c>
      <c r="E11" s="878">
        <v>0</v>
      </c>
      <c r="F11" s="878">
        <v>2434</v>
      </c>
      <c r="G11" s="878">
        <v>13880</v>
      </c>
      <c r="H11" s="444"/>
      <c r="I11" s="913"/>
      <c r="J11" s="2"/>
    </row>
    <row r="12" spans="1:19" x14ac:dyDescent="0.2">
      <c r="A12" s="482">
        <v>1976</v>
      </c>
      <c r="B12" s="878">
        <v>37543</v>
      </c>
      <c r="C12" s="878">
        <v>15675</v>
      </c>
      <c r="D12" s="878">
        <v>5620</v>
      </c>
      <c r="E12" s="878">
        <v>0</v>
      </c>
      <c r="F12" s="878">
        <v>2148</v>
      </c>
      <c r="G12" s="878">
        <v>14100</v>
      </c>
      <c r="H12" s="444"/>
      <c r="I12" s="913"/>
      <c r="J12" s="2">
        <v>1976</v>
      </c>
    </row>
    <row r="13" spans="1:19" x14ac:dyDescent="0.2">
      <c r="A13" s="482">
        <v>1977</v>
      </c>
      <c r="B13" s="878">
        <v>37288</v>
      </c>
      <c r="C13" s="878">
        <v>15385</v>
      </c>
      <c r="D13" s="878">
        <v>5518</v>
      </c>
      <c r="E13" s="878">
        <v>0</v>
      </c>
      <c r="F13" s="878">
        <v>2118</v>
      </c>
      <c r="G13" s="878">
        <v>14267</v>
      </c>
      <c r="H13" s="444"/>
      <c r="I13" s="913"/>
      <c r="J13" s="2"/>
    </row>
    <row r="14" spans="1:19" x14ac:dyDescent="0.2">
      <c r="A14" s="482">
        <v>1978</v>
      </c>
      <c r="B14" s="878">
        <v>37814</v>
      </c>
      <c r="C14" s="878">
        <v>15154</v>
      </c>
      <c r="D14" s="878">
        <v>5480</v>
      </c>
      <c r="E14" s="878">
        <v>0</v>
      </c>
      <c r="F14" s="878">
        <v>2217</v>
      </c>
      <c r="G14" s="878">
        <v>14960</v>
      </c>
      <c r="H14" s="444"/>
      <c r="I14" s="913"/>
      <c r="J14" s="2"/>
    </row>
    <row r="15" spans="1:19" x14ac:dyDescent="0.2">
      <c r="A15" s="482">
        <v>1979</v>
      </c>
      <c r="B15" s="878">
        <v>37860</v>
      </c>
      <c r="C15" s="878">
        <v>15271</v>
      </c>
      <c r="D15" s="878">
        <v>5666</v>
      </c>
      <c r="E15" s="878">
        <v>0</v>
      </c>
      <c r="F15" s="878">
        <v>2278</v>
      </c>
      <c r="G15" s="878">
        <v>14645</v>
      </c>
      <c r="H15" s="444"/>
      <c r="I15" s="913"/>
      <c r="J15" s="2"/>
    </row>
    <row r="16" spans="1:19" x14ac:dyDescent="0.2">
      <c r="A16" s="482">
        <v>1980</v>
      </c>
      <c r="B16" s="878">
        <v>38501</v>
      </c>
      <c r="C16" s="878">
        <v>15367</v>
      </c>
      <c r="D16" s="878">
        <v>5665</v>
      </c>
      <c r="E16" s="878">
        <v>0</v>
      </c>
      <c r="F16" s="878">
        <v>2360</v>
      </c>
      <c r="G16" s="878">
        <v>15109</v>
      </c>
      <c r="H16" s="444"/>
      <c r="I16" s="913"/>
      <c r="J16" s="2"/>
    </row>
    <row r="17" spans="1:10" x14ac:dyDescent="0.2">
      <c r="A17" s="482">
        <v>1981</v>
      </c>
      <c r="B17" s="878">
        <v>36237</v>
      </c>
      <c r="C17" s="878">
        <v>14542</v>
      </c>
      <c r="D17" s="878">
        <v>5237</v>
      </c>
      <c r="E17" s="878">
        <v>0</v>
      </c>
      <c r="F17" s="878">
        <v>2296</v>
      </c>
      <c r="G17" s="878">
        <v>14162</v>
      </c>
      <c r="H17" s="444"/>
      <c r="I17" s="913"/>
      <c r="J17" s="2">
        <v>1981</v>
      </c>
    </row>
    <row r="18" spans="1:10" x14ac:dyDescent="0.2">
      <c r="A18" s="482">
        <v>1982</v>
      </c>
      <c r="B18" s="878">
        <v>34942</v>
      </c>
      <c r="C18" s="878">
        <v>13817</v>
      </c>
      <c r="D18" s="878">
        <v>4870</v>
      </c>
      <c r="E18" s="878">
        <v>0</v>
      </c>
      <c r="F18" s="878">
        <v>2307</v>
      </c>
      <c r="G18" s="878">
        <v>13948</v>
      </c>
      <c r="H18" s="444"/>
      <c r="I18" s="913"/>
      <c r="J18" s="2"/>
    </row>
    <row r="19" spans="1:10" x14ac:dyDescent="0.2">
      <c r="A19" s="482">
        <v>1983</v>
      </c>
      <c r="B19" s="878">
        <v>34962</v>
      </c>
      <c r="C19" s="878">
        <v>13812</v>
      </c>
      <c r="D19" s="878">
        <v>4766</v>
      </c>
      <c r="E19" s="878">
        <v>0</v>
      </c>
      <c r="F19" s="878">
        <v>2071</v>
      </c>
      <c r="G19" s="878">
        <v>14313</v>
      </c>
      <c r="H19" s="444"/>
      <c r="I19" s="913"/>
      <c r="J19" s="2"/>
    </row>
    <row r="20" spans="1:10" x14ac:dyDescent="0.2">
      <c r="A20" s="482">
        <v>1984</v>
      </c>
      <c r="B20" s="878">
        <v>36253</v>
      </c>
      <c r="C20" s="878">
        <v>14402</v>
      </c>
      <c r="D20" s="878">
        <v>4974</v>
      </c>
      <c r="E20" s="878">
        <v>0</v>
      </c>
      <c r="F20" s="878">
        <v>2119</v>
      </c>
      <c r="G20" s="878">
        <v>14758</v>
      </c>
      <c r="H20" s="444"/>
      <c r="I20" s="913"/>
      <c r="J20" s="2"/>
    </row>
    <row r="21" spans="1:10" x14ac:dyDescent="0.2">
      <c r="A21" s="482">
        <v>1985</v>
      </c>
      <c r="B21" s="878">
        <v>36385</v>
      </c>
      <c r="C21" s="878">
        <v>14314</v>
      </c>
      <c r="D21" s="878">
        <v>4813</v>
      </c>
      <c r="E21" s="878">
        <v>0</v>
      </c>
      <c r="F21" s="878">
        <v>2256</v>
      </c>
      <c r="G21" s="878">
        <v>15002</v>
      </c>
      <c r="H21" s="444"/>
      <c r="I21" s="913"/>
      <c r="J21" s="2"/>
    </row>
    <row r="22" spans="1:10" x14ac:dyDescent="0.2">
      <c r="A22" s="482">
        <v>1986</v>
      </c>
      <c r="B22" s="878">
        <v>35790</v>
      </c>
      <c r="C22" s="878">
        <v>14094</v>
      </c>
      <c r="D22" s="878">
        <v>4684</v>
      </c>
      <c r="E22" s="878">
        <v>0</v>
      </c>
      <c r="F22" s="878">
        <v>2216</v>
      </c>
      <c r="G22" s="878">
        <v>14796</v>
      </c>
      <c r="H22" s="444"/>
      <c r="I22" s="913"/>
      <c r="J22" s="2">
        <v>1986</v>
      </c>
    </row>
    <row r="23" spans="1:10" x14ac:dyDescent="0.2">
      <c r="A23" s="482">
        <v>1987</v>
      </c>
      <c r="B23" s="878">
        <v>35813</v>
      </c>
      <c r="C23" s="878">
        <v>14131</v>
      </c>
      <c r="D23" s="878">
        <v>4438</v>
      </c>
      <c r="E23" s="878">
        <v>0</v>
      </c>
      <c r="F23" s="878">
        <v>2316</v>
      </c>
      <c r="G23" s="878">
        <v>14928</v>
      </c>
      <c r="H23" s="444"/>
      <c r="I23" s="913"/>
      <c r="J23" s="2"/>
    </row>
    <row r="24" spans="1:10" x14ac:dyDescent="0.2">
      <c r="A24" s="482">
        <v>1988</v>
      </c>
      <c r="B24" s="878">
        <v>35599</v>
      </c>
      <c r="C24" s="878">
        <v>14065</v>
      </c>
      <c r="D24" s="878">
        <v>4534</v>
      </c>
      <c r="E24" s="878">
        <v>0</v>
      </c>
      <c r="F24" s="878">
        <v>2159</v>
      </c>
      <c r="G24" s="878">
        <v>14841</v>
      </c>
      <c r="H24" s="444"/>
      <c r="I24" s="913"/>
      <c r="J24" s="2"/>
    </row>
    <row r="25" spans="1:10" x14ac:dyDescent="0.2">
      <c r="A25" s="482">
        <v>1989</v>
      </c>
      <c r="B25" s="878">
        <v>35326</v>
      </c>
      <c r="C25" s="878">
        <v>14115</v>
      </c>
      <c r="D25" s="878">
        <v>4368</v>
      </c>
      <c r="E25" s="878">
        <v>0</v>
      </c>
      <c r="F25" s="878">
        <v>2230</v>
      </c>
      <c r="G25" s="878">
        <v>14613</v>
      </c>
      <c r="H25" s="444"/>
      <c r="I25" s="913"/>
      <c r="J25" s="2"/>
    </row>
    <row r="26" spans="1:10" x14ac:dyDescent="0.2">
      <c r="A26" s="482">
        <v>1990</v>
      </c>
      <c r="B26" s="878">
        <v>34672</v>
      </c>
      <c r="C26" s="878">
        <v>14061</v>
      </c>
      <c r="D26" s="878">
        <v>4134</v>
      </c>
      <c r="E26" s="878">
        <v>0</v>
      </c>
      <c r="F26" s="878">
        <v>2349</v>
      </c>
      <c r="G26" s="878">
        <v>14128</v>
      </c>
      <c r="H26" s="444"/>
      <c r="I26" s="913"/>
      <c r="J26" s="2"/>
    </row>
    <row r="27" spans="1:10" x14ac:dyDescent="0.2">
      <c r="A27" s="482">
        <v>1991</v>
      </c>
      <c r="B27" s="878">
        <v>33762</v>
      </c>
      <c r="C27" s="878">
        <v>13124</v>
      </c>
      <c r="D27" s="878">
        <v>3911</v>
      </c>
      <c r="E27" s="878">
        <v>0</v>
      </c>
      <c r="F27" s="878">
        <v>2222</v>
      </c>
      <c r="G27" s="878">
        <v>14505</v>
      </c>
      <c r="H27" s="444"/>
      <c r="I27" s="913"/>
      <c r="J27" s="2">
        <v>1991</v>
      </c>
    </row>
    <row r="28" spans="1:10" x14ac:dyDescent="0.2">
      <c r="A28" s="482">
        <v>1992</v>
      </c>
      <c r="B28" s="878">
        <v>35057</v>
      </c>
      <c r="C28" s="878">
        <v>13195</v>
      </c>
      <c r="D28" s="878">
        <v>3726</v>
      </c>
      <c r="E28" s="878">
        <v>0</v>
      </c>
      <c r="F28" s="878">
        <v>2347</v>
      </c>
      <c r="G28" s="878">
        <v>15789</v>
      </c>
      <c r="H28" s="444"/>
      <c r="I28" s="913"/>
      <c r="J28" s="2"/>
    </row>
    <row r="29" spans="1:10" x14ac:dyDescent="0.2">
      <c r="A29" s="482">
        <v>1993</v>
      </c>
      <c r="B29" s="878">
        <v>33366</v>
      </c>
      <c r="C29" s="878">
        <v>12711</v>
      </c>
      <c r="D29" s="878">
        <v>3355</v>
      </c>
      <c r="E29" s="878">
        <v>0</v>
      </c>
      <c r="F29" s="878">
        <v>2282</v>
      </c>
      <c r="G29" s="878">
        <v>15018</v>
      </c>
      <c r="H29" s="444"/>
      <c r="I29" s="913"/>
      <c r="J29" s="2"/>
    </row>
    <row r="30" spans="1:10" x14ac:dyDescent="0.2">
      <c r="A30" s="482">
        <v>1994</v>
      </c>
      <c r="B30" s="878">
        <v>31480</v>
      </c>
      <c r="C30" s="878">
        <v>11767</v>
      </c>
      <c r="D30" s="878">
        <v>3029</v>
      </c>
      <c r="E30" s="878">
        <v>0</v>
      </c>
      <c r="F30" s="878">
        <v>2210</v>
      </c>
      <c r="G30" s="878">
        <v>14474</v>
      </c>
      <c r="H30" s="444"/>
      <c r="I30" s="913"/>
      <c r="J30" s="2"/>
    </row>
    <row r="31" spans="1:10" x14ac:dyDescent="0.2">
      <c r="A31" s="482">
        <v>1995</v>
      </c>
      <c r="B31" s="878">
        <v>30663</v>
      </c>
      <c r="C31" s="878">
        <v>11185</v>
      </c>
      <c r="D31" s="878">
        <v>2948</v>
      </c>
      <c r="E31" s="878">
        <v>0</v>
      </c>
      <c r="F31" s="878">
        <v>2315</v>
      </c>
      <c r="G31" s="878">
        <v>14215</v>
      </c>
      <c r="H31" s="444"/>
      <c r="I31" s="913"/>
      <c r="J31" s="2"/>
    </row>
    <row r="32" spans="1:10" x14ac:dyDescent="0.2">
      <c r="A32" s="482">
        <v>1996</v>
      </c>
      <c r="B32" s="878">
        <v>30241</v>
      </c>
      <c r="C32" s="878">
        <v>10649</v>
      </c>
      <c r="D32" s="878">
        <v>2500</v>
      </c>
      <c r="E32" s="878">
        <v>0</v>
      </c>
      <c r="F32" s="878">
        <v>3055</v>
      </c>
      <c r="G32" s="878">
        <v>14044</v>
      </c>
      <c r="H32" s="444"/>
      <c r="I32" s="913"/>
      <c r="J32" s="2">
        <v>1996</v>
      </c>
    </row>
    <row r="33" spans="1:10" x14ac:dyDescent="0.2">
      <c r="A33" s="482">
        <v>1997</v>
      </c>
      <c r="B33" s="878">
        <v>29611</v>
      </c>
      <c r="C33" s="878">
        <v>10291</v>
      </c>
      <c r="D33" s="878">
        <v>2488</v>
      </c>
      <c r="E33" s="878">
        <v>0</v>
      </c>
      <c r="F33" s="878">
        <v>3632</v>
      </c>
      <c r="G33" s="878">
        <v>13200</v>
      </c>
      <c r="H33" s="444"/>
      <c r="I33" s="913"/>
      <c r="J33" s="2"/>
    </row>
    <row r="34" spans="1:10" x14ac:dyDescent="0.2">
      <c r="A34" s="482">
        <v>1998</v>
      </c>
      <c r="B34" s="878">
        <v>29668</v>
      </c>
      <c r="C34" s="878">
        <v>10357</v>
      </c>
      <c r="D34" s="878">
        <v>2360</v>
      </c>
      <c r="E34" s="878">
        <v>0</v>
      </c>
      <c r="F34" s="878">
        <v>4053</v>
      </c>
      <c r="G34" s="878">
        <v>12898</v>
      </c>
      <c r="H34" s="444"/>
      <c r="I34" s="913"/>
      <c r="J34" s="2"/>
    </row>
    <row r="35" spans="1:10" x14ac:dyDescent="0.2">
      <c r="A35" s="482">
        <v>1999</v>
      </c>
      <c r="B35" s="878">
        <v>29940</v>
      </c>
      <c r="C35" s="878">
        <v>10393</v>
      </c>
      <c r="D35" s="878">
        <v>2237</v>
      </c>
      <c r="E35" s="878">
        <v>0</v>
      </c>
      <c r="F35" s="878">
        <v>4876</v>
      </c>
      <c r="G35" s="878">
        <v>12434</v>
      </c>
      <c r="H35" s="444"/>
      <c r="I35" s="913"/>
      <c r="J35" s="2"/>
    </row>
    <row r="36" spans="1:10" x14ac:dyDescent="0.2">
      <c r="A36" s="482">
        <v>2000</v>
      </c>
      <c r="B36" s="878">
        <v>30367</v>
      </c>
      <c r="C36" s="878">
        <v>11267</v>
      </c>
      <c r="D36" s="878">
        <v>2249</v>
      </c>
      <c r="E36" s="878">
        <v>0</v>
      </c>
      <c r="F36" s="878">
        <v>4772</v>
      </c>
      <c r="G36" s="878">
        <v>12079</v>
      </c>
      <c r="H36" s="444"/>
      <c r="I36" s="913"/>
      <c r="J36" s="2"/>
    </row>
    <row r="37" spans="1:10" x14ac:dyDescent="0.2">
      <c r="A37" s="482">
        <v>2001</v>
      </c>
      <c r="B37" s="878">
        <v>29621</v>
      </c>
      <c r="C37" s="878">
        <v>11396</v>
      </c>
      <c r="D37" s="878">
        <v>2050</v>
      </c>
      <c r="E37" s="878">
        <v>0</v>
      </c>
      <c r="F37" s="878">
        <v>4688</v>
      </c>
      <c r="G37" s="878">
        <v>11487</v>
      </c>
      <c r="H37" s="444"/>
      <c r="I37" s="913"/>
      <c r="J37" s="2">
        <v>2001</v>
      </c>
    </row>
    <row r="38" spans="1:10" x14ac:dyDescent="0.2">
      <c r="A38" s="482">
        <v>2002</v>
      </c>
      <c r="B38" s="878">
        <v>29826</v>
      </c>
      <c r="C38" s="878">
        <v>11115</v>
      </c>
      <c r="D38" s="878">
        <v>2031</v>
      </c>
      <c r="E38" s="878">
        <v>0</v>
      </c>
      <c r="F38" s="878">
        <v>5231</v>
      </c>
      <c r="G38" s="878">
        <v>11449</v>
      </c>
      <c r="H38" s="444"/>
      <c r="I38" s="913"/>
      <c r="J38" s="2"/>
    </row>
    <row r="39" spans="1:10" x14ac:dyDescent="0.2">
      <c r="A39" s="482">
        <v>2003</v>
      </c>
      <c r="B39" s="878">
        <v>30757</v>
      </c>
      <c r="C39" s="878">
        <v>10016</v>
      </c>
      <c r="D39" s="878">
        <v>2029</v>
      </c>
      <c r="E39" s="878">
        <v>0</v>
      </c>
      <c r="F39" s="878">
        <v>4851</v>
      </c>
      <c r="G39" s="878">
        <v>13861</v>
      </c>
      <c r="H39" s="444"/>
      <c r="I39" s="913"/>
      <c r="J39" s="2"/>
    </row>
    <row r="40" spans="1:10" x14ac:dyDescent="0.2">
      <c r="A40" s="482">
        <v>2004</v>
      </c>
      <c r="B40" s="878">
        <v>32154</v>
      </c>
      <c r="C40" s="878">
        <v>9507</v>
      </c>
      <c r="D40" s="878">
        <v>1951</v>
      </c>
      <c r="E40" s="878">
        <v>0</v>
      </c>
      <c r="F40" s="878">
        <v>4785</v>
      </c>
      <c r="G40" s="878">
        <v>15911</v>
      </c>
      <c r="H40" s="444"/>
      <c r="I40" s="913"/>
      <c r="J40" s="2"/>
    </row>
    <row r="41" spans="1:10" x14ac:dyDescent="0.2">
      <c r="A41" s="482">
        <v>2005</v>
      </c>
      <c r="B41" s="878">
        <v>30881</v>
      </c>
      <c r="C41" s="878">
        <v>8868</v>
      </c>
      <c r="D41" s="878">
        <v>2004</v>
      </c>
      <c r="E41" s="878">
        <v>82</v>
      </c>
      <c r="F41" s="878">
        <v>4417</v>
      </c>
      <c r="G41" s="878">
        <v>15510</v>
      </c>
      <c r="H41" s="444"/>
      <c r="I41" s="913"/>
      <c r="J41" s="2"/>
    </row>
    <row r="42" spans="1:10" x14ac:dyDescent="0.2">
      <c r="A42" s="482">
        <v>2006</v>
      </c>
      <c r="B42" s="878">
        <v>29898</v>
      </c>
      <c r="C42" s="878">
        <v>8021</v>
      </c>
      <c r="D42" s="878">
        <v>2006</v>
      </c>
      <c r="E42" s="878">
        <v>434</v>
      </c>
      <c r="F42" s="878">
        <v>4249</v>
      </c>
      <c r="G42" s="878">
        <v>15188</v>
      </c>
      <c r="H42" s="444"/>
      <c r="I42" s="913"/>
      <c r="J42" s="2">
        <v>2006</v>
      </c>
    </row>
    <row r="43" spans="1:10" x14ac:dyDescent="0.2">
      <c r="A43" s="482">
        <v>2007</v>
      </c>
      <c r="B43" s="878">
        <v>29866</v>
      </c>
      <c r="C43" s="878">
        <v>7685</v>
      </c>
      <c r="D43" s="878">
        <v>1953</v>
      </c>
      <c r="E43" s="878">
        <v>710</v>
      </c>
      <c r="F43" s="878">
        <v>4038</v>
      </c>
      <c r="G43" s="878">
        <v>15480</v>
      </c>
      <c r="H43" s="444"/>
      <c r="I43" s="913"/>
      <c r="J43" s="2"/>
    </row>
    <row r="44" spans="1:10" x14ac:dyDescent="0.2">
      <c r="A44" s="430">
        <v>2008</v>
      </c>
      <c r="B44" s="878">
        <v>28903</v>
      </c>
      <c r="C44" s="878">
        <v>7007</v>
      </c>
      <c r="D44" s="878">
        <v>1873</v>
      </c>
      <c r="E44" s="878">
        <v>1026</v>
      </c>
      <c r="F44" s="878">
        <v>3798</v>
      </c>
      <c r="G44" s="878">
        <v>15199</v>
      </c>
      <c r="H44" s="444"/>
      <c r="I44" s="913"/>
      <c r="J44" s="2"/>
    </row>
    <row r="45" spans="1:10" x14ac:dyDescent="0.2">
      <c r="A45" s="430">
        <v>2009</v>
      </c>
      <c r="B45" s="878">
        <v>27524</v>
      </c>
      <c r="C45" s="878">
        <v>6143</v>
      </c>
      <c r="D45" s="878">
        <v>1788</v>
      </c>
      <c r="E45" s="878">
        <v>1544</v>
      </c>
      <c r="F45" s="878">
        <v>3811</v>
      </c>
      <c r="G45" s="878">
        <v>14238</v>
      </c>
      <c r="H45" s="444"/>
      <c r="I45" s="913"/>
      <c r="J45" s="2"/>
    </row>
    <row r="46" spans="1:10" x14ac:dyDescent="0.2">
      <c r="A46" s="430">
        <v>2010</v>
      </c>
      <c r="B46" s="878">
        <v>28480</v>
      </c>
      <c r="C46" s="878">
        <v>6005</v>
      </c>
      <c r="D46" s="878">
        <v>1776</v>
      </c>
      <c r="E46" s="878">
        <v>2092</v>
      </c>
      <c r="F46" s="878">
        <v>4158</v>
      </c>
      <c r="G46" s="878">
        <v>14449</v>
      </c>
      <c r="H46" s="444"/>
      <c r="I46" s="913"/>
      <c r="J46" s="2"/>
    </row>
    <row r="47" spans="1:10" x14ac:dyDescent="0.2">
      <c r="A47" s="430">
        <v>2011</v>
      </c>
      <c r="B47" s="878">
        <v>29135</v>
      </c>
      <c r="C47" s="878">
        <v>5557</v>
      </c>
      <c r="D47" s="878">
        <v>1729</v>
      </c>
      <c r="E47" s="878">
        <v>2486</v>
      </c>
      <c r="F47" s="878">
        <v>4271</v>
      </c>
      <c r="G47" s="878">
        <v>15092</v>
      </c>
      <c r="H47" s="444"/>
      <c r="I47" s="913"/>
      <c r="J47" s="2">
        <v>2011</v>
      </c>
    </row>
    <row r="48" spans="1:10" x14ac:dyDescent="0.2">
      <c r="A48" s="430">
        <v>2012</v>
      </c>
      <c r="B48" s="878">
        <v>30534</v>
      </c>
      <c r="C48" s="878">
        <v>5508</v>
      </c>
      <c r="D48" s="878">
        <v>1827</v>
      </c>
      <c r="E48" s="878">
        <v>3052</v>
      </c>
      <c r="F48" s="878">
        <v>4555</v>
      </c>
      <c r="G48" s="878">
        <v>15592</v>
      </c>
      <c r="H48" s="444"/>
      <c r="I48" s="913"/>
      <c r="J48" s="2"/>
    </row>
    <row r="49" spans="1:10" x14ac:dyDescent="0.2">
      <c r="A49" s="430">
        <v>2013</v>
      </c>
      <c r="B49" s="878">
        <v>27547</v>
      </c>
      <c r="C49" s="878">
        <v>4616</v>
      </c>
      <c r="D49" s="878">
        <v>1582</v>
      </c>
      <c r="E49" s="878">
        <v>3426</v>
      </c>
      <c r="F49" s="878">
        <v>3899</v>
      </c>
      <c r="G49" s="878">
        <v>14024</v>
      </c>
      <c r="H49" s="444"/>
      <c r="I49" s="913"/>
      <c r="J49" s="2"/>
    </row>
    <row r="50" spans="1:10" x14ac:dyDescent="0.2">
      <c r="A50" s="430">
        <v>2014</v>
      </c>
      <c r="B50" s="878">
        <v>29069</v>
      </c>
      <c r="C50" s="878">
        <v>4505</v>
      </c>
      <c r="D50" s="878">
        <v>1555</v>
      </c>
      <c r="E50" s="878">
        <v>4143</v>
      </c>
      <c r="F50" s="878">
        <v>3866</v>
      </c>
      <c r="G50" s="878">
        <v>15000</v>
      </c>
      <c r="H50" s="444"/>
      <c r="I50" s="913"/>
    </row>
    <row r="51" spans="1:10" x14ac:dyDescent="0.2">
      <c r="A51" s="430">
        <v>2015</v>
      </c>
      <c r="B51" s="878">
        <v>29691</v>
      </c>
      <c r="C51" s="878">
        <v>4052</v>
      </c>
      <c r="D51" s="878">
        <v>1438</v>
      </c>
      <c r="E51" s="878">
        <v>4775</v>
      </c>
      <c r="F51" s="878">
        <v>3843</v>
      </c>
      <c r="G51" s="878">
        <v>15583</v>
      </c>
      <c r="H51" s="444"/>
      <c r="I51" s="913"/>
    </row>
    <row r="52" spans="1:10" x14ac:dyDescent="0.2">
      <c r="A52" s="430">
        <v>2016</v>
      </c>
      <c r="B52" s="878">
        <v>29229</v>
      </c>
      <c r="C52" s="878">
        <v>3675</v>
      </c>
      <c r="D52" s="878">
        <v>1346</v>
      </c>
      <c r="E52" s="878">
        <v>5260</v>
      </c>
      <c r="F52" s="878">
        <v>3882</v>
      </c>
      <c r="G52" s="878">
        <v>15066</v>
      </c>
      <c r="H52" s="444"/>
      <c r="I52" s="913"/>
      <c r="J52" s="911">
        <v>2016</v>
      </c>
    </row>
    <row r="53" spans="1:10" x14ac:dyDescent="0.2">
      <c r="A53" s="430">
        <v>2017</v>
      </c>
      <c r="B53" s="878">
        <v>28440</v>
      </c>
      <c r="C53" s="878">
        <v>3166</v>
      </c>
      <c r="D53" s="878">
        <v>1182</v>
      </c>
      <c r="E53" s="878">
        <v>5912</v>
      </c>
      <c r="F53" s="878">
        <v>3979</v>
      </c>
      <c r="G53" s="878">
        <v>14201</v>
      </c>
      <c r="H53" s="444"/>
      <c r="I53" s="913"/>
    </row>
    <row r="54" spans="1:10" x14ac:dyDescent="0.2">
      <c r="A54" s="430">
        <v>2018</v>
      </c>
      <c r="B54" s="878">
        <v>27525</v>
      </c>
      <c r="C54" s="878">
        <v>2789</v>
      </c>
      <c r="D54" s="878">
        <v>1079</v>
      </c>
      <c r="E54" s="878">
        <v>6389</v>
      </c>
      <c r="F54" s="878">
        <v>3672</v>
      </c>
      <c r="G54" s="878">
        <v>13596</v>
      </c>
      <c r="H54" s="444"/>
      <c r="I54" s="913"/>
    </row>
    <row r="55" spans="1:10" x14ac:dyDescent="0.2">
      <c r="A55" s="427">
        <v>2019</v>
      </c>
      <c r="B55" s="877">
        <v>26007</v>
      </c>
      <c r="C55" s="877">
        <v>2225</v>
      </c>
      <c r="D55" s="877">
        <v>911</v>
      </c>
      <c r="E55" s="877">
        <v>6061</v>
      </c>
      <c r="F55" s="877">
        <f>B55-C55-D55-E55-G55</f>
        <v>4175</v>
      </c>
      <c r="G55" s="877">
        <v>12635</v>
      </c>
      <c r="H55" s="444"/>
      <c r="I55" s="913"/>
      <c r="J55" s="911">
        <v>2019</v>
      </c>
    </row>
    <row r="56" spans="1:10" ht="13.15" customHeight="1" x14ac:dyDescent="0.2">
      <c r="A56" s="438"/>
    </row>
    <row r="57" spans="1:10" x14ac:dyDescent="0.2">
      <c r="A57" s="1450" t="s">
        <v>0</v>
      </c>
      <c r="B57" s="1450"/>
    </row>
    <row r="58" spans="1:10" x14ac:dyDescent="0.2">
      <c r="C58" s="912"/>
      <c r="D58" s="912"/>
      <c r="E58" s="912"/>
      <c r="F58" s="912"/>
      <c r="G58" s="912"/>
    </row>
    <row r="59" spans="1:10" x14ac:dyDescent="0.2">
      <c r="C59" s="912"/>
      <c r="D59" s="912"/>
      <c r="E59" s="912"/>
      <c r="F59" s="912"/>
      <c r="G59" s="912"/>
    </row>
  </sheetData>
  <mergeCells count="12">
    <mergeCell ref="F4:F6"/>
    <mergeCell ref="G4:G6"/>
    <mergeCell ref="A57:B57"/>
    <mergeCell ref="A3:G3"/>
    <mergeCell ref="J1:K1"/>
    <mergeCell ref="G1:H1"/>
    <mergeCell ref="A1:E1"/>
    <mergeCell ref="A4:A6"/>
    <mergeCell ref="B4:B6"/>
    <mergeCell ref="C4:C6"/>
    <mergeCell ref="D4:D6"/>
    <mergeCell ref="E4:E6"/>
  </mergeCells>
  <hyperlinks>
    <hyperlink ref="G1:H1" location="Contents!A1" display="back to contents"/>
  </hyperlinks>
  <pageMargins left="0.15748031496062992" right="0.15748031496062992" top="0.98425196850393704" bottom="0.98425196850393704" header="0.51181102362204722" footer="0.51181102362204722"/>
  <pageSetup paperSize="9" scale="58" orientation="landscape" r:id="rId1"/>
  <headerFooter alignWithMargins="0">
    <oddFooter>&amp;L© Crown Copyright 2015</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election sqref="A1:D1"/>
    </sheetView>
  </sheetViews>
  <sheetFormatPr defaultColWidth="9.140625" defaultRowHeight="12.75" x14ac:dyDescent="0.2"/>
  <cols>
    <col min="1" max="1" width="9.7109375" style="39" customWidth="1"/>
    <col min="2" max="2" width="12.7109375" style="39" customWidth="1"/>
    <col min="3" max="3" width="12.85546875" style="39" customWidth="1"/>
    <col min="4" max="4" width="12.7109375" style="39" customWidth="1"/>
    <col min="5" max="16384" width="9.140625" style="39"/>
  </cols>
  <sheetData>
    <row r="1" spans="1:11" s="435" customFormat="1" ht="18" customHeight="1" x14ac:dyDescent="0.25">
      <c r="A1" s="1616" t="s">
        <v>17159</v>
      </c>
      <c r="B1" s="1616"/>
      <c r="C1" s="1616"/>
      <c r="D1" s="1616"/>
      <c r="E1" s="477"/>
      <c r="F1" s="1363" t="s">
        <v>45</v>
      </c>
      <c r="G1" s="1363"/>
      <c r="H1" s="477"/>
      <c r="K1" s="302"/>
    </row>
    <row r="2" spans="1:11" s="435" customFormat="1" ht="15" customHeight="1" x14ac:dyDescent="0.25">
      <c r="A2" s="477"/>
      <c r="B2" s="477"/>
      <c r="C2" s="477"/>
      <c r="D2" s="477"/>
      <c r="E2" s="477"/>
      <c r="F2" s="477"/>
      <c r="G2" s="477"/>
      <c r="H2" s="477"/>
      <c r="J2" s="302"/>
      <c r="K2" s="302"/>
    </row>
    <row r="3" spans="1:11" x14ac:dyDescent="0.2">
      <c r="A3" s="1613" t="s">
        <v>2789</v>
      </c>
      <c r="B3" s="1618" t="s">
        <v>17158</v>
      </c>
      <c r="C3" s="1618" t="s">
        <v>17157</v>
      </c>
      <c r="D3" s="1618" t="s">
        <v>17156</v>
      </c>
    </row>
    <row r="4" spans="1:11" x14ac:dyDescent="0.2">
      <c r="A4" s="1617"/>
      <c r="B4" s="1619"/>
      <c r="C4" s="1619"/>
      <c r="D4" s="1619"/>
    </row>
    <row r="5" spans="1:11" ht="15.6" customHeight="1" x14ac:dyDescent="0.2">
      <c r="A5" s="453" t="s">
        <v>17155</v>
      </c>
      <c r="B5" s="927">
        <v>84</v>
      </c>
      <c r="C5" s="927">
        <v>53</v>
      </c>
      <c r="D5" s="927">
        <v>31</v>
      </c>
    </row>
    <row r="6" spans="1:11" ht="15.6" customHeight="1" x14ac:dyDescent="0.2">
      <c r="A6" s="453">
        <v>2006</v>
      </c>
      <c r="B6" s="927">
        <v>1047</v>
      </c>
      <c r="C6" s="927">
        <v>578</v>
      </c>
      <c r="D6" s="927">
        <v>469</v>
      </c>
    </row>
    <row r="7" spans="1:11" ht="15.6" customHeight="1" x14ac:dyDescent="0.2">
      <c r="A7" s="453">
        <v>2007</v>
      </c>
      <c r="B7" s="927">
        <v>688</v>
      </c>
      <c r="C7" s="927">
        <v>340</v>
      </c>
      <c r="D7" s="927">
        <v>348</v>
      </c>
    </row>
    <row r="8" spans="1:11" ht="15.6" customHeight="1" x14ac:dyDescent="0.2">
      <c r="A8" s="453">
        <v>2008</v>
      </c>
      <c r="B8" s="927">
        <v>525</v>
      </c>
      <c r="C8" s="927">
        <v>245</v>
      </c>
      <c r="D8" s="927">
        <v>280</v>
      </c>
    </row>
    <row r="9" spans="1:11" ht="15.6" customHeight="1" x14ac:dyDescent="0.2">
      <c r="A9" s="453">
        <v>2009</v>
      </c>
      <c r="B9" s="927">
        <v>498</v>
      </c>
      <c r="C9" s="927">
        <v>219</v>
      </c>
      <c r="D9" s="927">
        <v>279</v>
      </c>
    </row>
    <row r="10" spans="1:11" ht="15.6" customHeight="1" x14ac:dyDescent="0.2">
      <c r="A10" s="453">
        <v>2010</v>
      </c>
      <c r="B10" s="927">
        <v>465</v>
      </c>
      <c r="C10" s="927">
        <v>197</v>
      </c>
      <c r="D10" s="927">
        <v>268</v>
      </c>
    </row>
    <row r="11" spans="1:11" ht="15.6" customHeight="1" x14ac:dyDescent="0.2">
      <c r="A11" s="453">
        <v>2011</v>
      </c>
      <c r="B11" s="927">
        <v>554</v>
      </c>
      <c r="C11" s="927">
        <v>229</v>
      </c>
      <c r="D11" s="927">
        <v>325</v>
      </c>
    </row>
    <row r="12" spans="1:11" ht="15.6" customHeight="1" x14ac:dyDescent="0.2">
      <c r="A12" s="453">
        <v>2012</v>
      </c>
      <c r="B12" s="927">
        <v>574</v>
      </c>
      <c r="C12" s="927">
        <v>257</v>
      </c>
      <c r="D12" s="927">
        <v>317</v>
      </c>
    </row>
    <row r="13" spans="1:11" ht="15.6" customHeight="1" x14ac:dyDescent="0.2">
      <c r="A13" s="453">
        <v>2013</v>
      </c>
      <c r="B13" s="927">
        <v>530</v>
      </c>
      <c r="C13" s="927">
        <v>217</v>
      </c>
      <c r="D13" s="927">
        <v>313</v>
      </c>
    </row>
    <row r="14" spans="1:11" ht="15.6" customHeight="1" x14ac:dyDescent="0.2">
      <c r="A14" s="453">
        <v>2014</v>
      </c>
      <c r="B14" s="927">
        <v>436</v>
      </c>
      <c r="C14" s="927">
        <v>193</v>
      </c>
      <c r="D14" s="927">
        <v>243</v>
      </c>
    </row>
    <row r="15" spans="1:11" ht="15.6" customHeight="1" x14ac:dyDescent="0.2">
      <c r="A15" s="453">
        <v>2015</v>
      </c>
      <c r="B15" s="925">
        <v>64</v>
      </c>
      <c r="C15" s="925">
        <v>33</v>
      </c>
      <c r="D15" s="925">
        <v>31</v>
      </c>
    </row>
    <row r="16" spans="1:11" ht="15.6" customHeight="1" x14ac:dyDescent="0.2">
      <c r="A16" s="441">
        <v>2016</v>
      </c>
      <c r="B16" s="925">
        <v>70</v>
      </c>
      <c r="C16" s="925">
        <v>42</v>
      </c>
      <c r="D16" s="925">
        <v>28</v>
      </c>
    </row>
    <row r="17" spans="1:5" ht="15.6" customHeight="1" x14ac:dyDescent="0.2">
      <c r="A17" s="441">
        <v>2017</v>
      </c>
      <c r="B17" s="925">
        <v>70</v>
      </c>
      <c r="C17" s="925">
        <v>41</v>
      </c>
      <c r="D17" s="925">
        <v>29</v>
      </c>
    </row>
    <row r="18" spans="1:5" ht="15.6" customHeight="1" x14ac:dyDescent="0.2">
      <c r="A18" s="441">
        <v>2018</v>
      </c>
      <c r="B18" s="925">
        <v>65</v>
      </c>
      <c r="C18" s="925">
        <v>38</v>
      </c>
      <c r="D18" s="925">
        <v>27</v>
      </c>
    </row>
    <row r="19" spans="1:5" ht="15.6" customHeight="1" x14ac:dyDescent="0.2">
      <c r="A19" s="447">
        <v>2019</v>
      </c>
      <c r="B19" s="926">
        <v>83</v>
      </c>
      <c r="C19" s="926">
        <v>50</v>
      </c>
      <c r="D19" s="926">
        <v>33</v>
      </c>
    </row>
    <row r="20" spans="1:5" ht="15.6" customHeight="1" x14ac:dyDescent="0.2">
      <c r="A20" s="441"/>
      <c r="B20" s="925"/>
      <c r="C20" s="925"/>
      <c r="D20" s="925"/>
    </row>
    <row r="21" spans="1:5" ht="10.5" customHeight="1" x14ac:dyDescent="0.2">
      <c r="A21" s="1459" t="s">
        <v>17154</v>
      </c>
      <c r="B21" s="1459"/>
      <c r="C21" s="1459"/>
      <c r="D21" s="1459"/>
      <c r="E21" s="424"/>
    </row>
    <row r="23" spans="1:5" ht="10.5" customHeight="1" x14ac:dyDescent="0.2">
      <c r="A23" s="1459" t="s">
        <v>0</v>
      </c>
      <c r="B23" s="1459"/>
    </row>
  </sheetData>
  <mergeCells count="8">
    <mergeCell ref="A23:B23"/>
    <mergeCell ref="A1:D1"/>
    <mergeCell ref="F1:G1"/>
    <mergeCell ref="A3:A4"/>
    <mergeCell ref="B3:B4"/>
    <mergeCell ref="C3:C4"/>
    <mergeCell ref="D3:D4"/>
    <mergeCell ref="A21:D21"/>
  </mergeCells>
  <hyperlinks>
    <hyperlink ref="F1:G1" location="Contents!A1" display="back to contents"/>
  </hyperlink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workbookViewId="0">
      <selection sqref="A1:F1"/>
    </sheetView>
  </sheetViews>
  <sheetFormatPr defaultColWidth="9.140625" defaultRowHeight="12.75" x14ac:dyDescent="0.2"/>
  <cols>
    <col min="1" max="1" width="9.140625" style="928"/>
    <col min="2" max="2" width="10" style="39" bestFit="1" customWidth="1"/>
    <col min="3" max="3" width="9.140625" style="39"/>
    <col min="4" max="4" width="9.140625" style="478"/>
    <col min="5" max="5" width="9.140625" style="437"/>
    <col min="6" max="6" width="12.42578125" style="478" customWidth="1"/>
    <col min="7" max="7" width="9.140625" style="478"/>
    <col min="8" max="16384" width="9.140625" style="39"/>
  </cols>
  <sheetData>
    <row r="1" spans="1:11" s="435" customFormat="1" ht="18" customHeight="1" x14ac:dyDescent="0.2">
      <c r="A1" s="1616" t="s">
        <v>17171</v>
      </c>
      <c r="B1" s="1616"/>
      <c r="C1" s="1616"/>
      <c r="D1" s="1616"/>
      <c r="E1" s="1616"/>
      <c r="F1" s="1616"/>
      <c r="G1" s="932"/>
      <c r="H1" s="1620" t="s">
        <v>45</v>
      </c>
      <c r="I1" s="1620"/>
      <c r="J1" s="436"/>
      <c r="K1" s="436"/>
    </row>
    <row r="2" spans="1:11" s="880" customFormat="1" ht="15" customHeight="1" x14ac:dyDescent="0.2">
      <c r="A2" s="931"/>
      <c r="B2" s="931"/>
      <c r="C2" s="931"/>
      <c r="D2" s="881"/>
      <c r="E2" s="882"/>
      <c r="F2" s="881"/>
      <c r="G2" s="881"/>
    </row>
    <row r="3" spans="1:11" s="880" customFormat="1" ht="15" customHeight="1" x14ac:dyDescent="0.2">
      <c r="A3" s="930" t="s">
        <v>2789</v>
      </c>
      <c r="B3" s="434" t="s">
        <v>17170</v>
      </c>
      <c r="D3" s="881"/>
      <c r="E3" s="882"/>
      <c r="F3" s="881"/>
      <c r="G3" s="881"/>
    </row>
    <row r="4" spans="1:11" s="880" customFormat="1" x14ac:dyDescent="0.2">
      <c r="A4" s="453">
        <v>1930</v>
      </c>
      <c r="B4" s="196">
        <v>3</v>
      </c>
      <c r="C4" s="39"/>
      <c r="D4" s="478"/>
      <c r="E4" s="929">
        <v>1930</v>
      </c>
      <c r="F4" s="478"/>
      <c r="G4" s="478"/>
    </row>
    <row r="5" spans="1:11" x14ac:dyDescent="0.2">
      <c r="A5" s="453">
        <v>1931</v>
      </c>
      <c r="B5" s="196">
        <v>347</v>
      </c>
      <c r="E5" s="929"/>
    </row>
    <row r="6" spans="1:11" x14ac:dyDescent="0.2">
      <c r="A6" s="453">
        <v>1932</v>
      </c>
      <c r="B6" s="196">
        <v>492</v>
      </c>
      <c r="E6" s="929"/>
    </row>
    <row r="7" spans="1:11" x14ac:dyDescent="0.2">
      <c r="A7" s="453">
        <v>1933</v>
      </c>
      <c r="B7" s="196">
        <v>437</v>
      </c>
      <c r="E7" s="929"/>
    </row>
    <row r="8" spans="1:11" x14ac:dyDescent="0.2">
      <c r="A8" s="453">
        <v>1934</v>
      </c>
      <c r="B8" s="196">
        <v>602</v>
      </c>
      <c r="E8" s="929"/>
    </row>
    <row r="9" spans="1:11" x14ac:dyDescent="0.2">
      <c r="A9" s="453">
        <v>1935</v>
      </c>
      <c r="B9" s="196">
        <v>683</v>
      </c>
      <c r="E9" s="929">
        <v>1935</v>
      </c>
    </row>
    <row r="10" spans="1:11" x14ac:dyDescent="0.2">
      <c r="A10" s="453">
        <v>1936</v>
      </c>
      <c r="B10" s="196">
        <v>704</v>
      </c>
      <c r="E10" s="929"/>
    </row>
    <row r="11" spans="1:11" x14ac:dyDescent="0.2">
      <c r="A11" s="453">
        <v>1937</v>
      </c>
      <c r="B11" s="196">
        <v>820</v>
      </c>
      <c r="E11" s="929"/>
    </row>
    <row r="12" spans="1:11" x14ac:dyDescent="0.2">
      <c r="A12" s="453">
        <v>1938</v>
      </c>
      <c r="B12" s="196">
        <v>812</v>
      </c>
      <c r="E12" s="929"/>
    </row>
    <row r="13" spans="1:11" x14ac:dyDescent="0.2">
      <c r="A13" s="453">
        <v>1939</v>
      </c>
      <c r="B13" s="196">
        <v>1100</v>
      </c>
      <c r="E13" s="929"/>
    </row>
    <row r="14" spans="1:11" x14ac:dyDescent="0.2">
      <c r="A14" s="453">
        <v>1940</v>
      </c>
      <c r="B14" s="196">
        <v>1424</v>
      </c>
      <c r="E14" s="929">
        <v>1940</v>
      </c>
    </row>
    <row r="15" spans="1:11" x14ac:dyDescent="0.2">
      <c r="A15" s="453">
        <v>1941</v>
      </c>
      <c r="B15" s="196">
        <v>1222</v>
      </c>
      <c r="E15" s="929"/>
    </row>
    <row r="16" spans="1:11" x14ac:dyDescent="0.2">
      <c r="A16" s="453">
        <v>1942</v>
      </c>
      <c r="B16" s="196">
        <v>1563</v>
      </c>
      <c r="E16" s="929"/>
    </row>
    <row r="17" spans="1:5" x14ac:dyDescent="0.2">
      <c r="A17" s="453">
        <v>1943</v>
      </c>
      <c r="B17" s="196">
        <v>1747</v>
      </c>
      <c r="E17" s="929"/>
    </row>
    <row r="18" spans="1:5" x14ac:dyDescent="0.2">
      <c r="A18" s="453">
        <v>1944</v>
      </c>
      <c r="B18" s="196">
        <v>1681</v>
      </c>
      <c r="E18" s="929"/>
    </row>
    <row r="19" spans="1:5" x14ac:dyDescent="0.2">
      <c r="A19" s="453">
        <v>1945</v>
      </c>
      <c r="B19" s="196">
        <v>1876</v>
      </c>
      <c r="E19" s="929">
        <v>1945</v>
      </c>
    </row>
    <row r="20" spans="1:5" x14ac:dyDescent="0.2">
      <c r="A20" s="453">
        <v>1946</v>
      </c>
      <c r="B20" s="196">
        <v>2292</v>
      </c>
      <c r="E20" s="929"/>
    </row>
    <row r="21" spans="1:5" x14ac:dyDescent="0.2">
      <c r="A21" s="453">
        <v>1947</v>
      </c>
      <c r="B21" s="196">
        <v>1890</v>
      </c>
      <c r="E21" s="929"/>
    </row>
    <row r="22" spans="1:5" x14ac:dyDescent="0.2">
      <c r="A22" s="453">
        <v>1948</v>
      </c>
      <c r="B22" s="196">
        <v>2073</v>
      </c>
      <c r="E22" s="929"/>
    </row>
    <row r="23" spans="1:5" x14ac:dyDescent="0.2">
      <c r="A23" s="453">
        <v>1949</v>
      </c>
      <c r="B23" s="196">
        <v>1764</v>
      </c>
      <c r="E23" s="929"/>
    </row>
    <row r="24" spans="1:5" x14ac:dyDescent="0.2">
      <c r="A24" s="453">
        <v>1950</v>
      </c>
      <c r="B24" s="196">
        <v>1289</v>
      </c>
      <c r="E24" s="929">
        <v>1950</v>
      </c>
    </row>
    <row r="25" spans="1:5" x14ac:dyDescent="0.2">
      <c r="A25" s="453">
        <v>1951</v>
      </c>
      <c r="B25" s="196">
        <v>1562</v>
      </c>
      <c r="E25" s="929"/>
    </row>
    <row r="26" spans="1:5" x14ac:dyDescent="0.2">
      <c r="A26" s="453">
        <v>1952</v>
      </c>
      <c r="B26" s="196">
        <v>1523</v>
      </c>
      <c r="E26" s="929"/>
    </row>
    <row r="27" spans="1:5" x14ac:dyDescent="0.2">
      <c r="A27" s="453">
        <v>1953</v>
      </c>
      <c r="B27" s="196">
        <v>1486</v>
      </c>
      <c r="E27" s="929"/>
    </row>
    <row r="28" spans="1:5" x14ac:dyDescent="0.2">
      <c r="A28" s="453">
        <v>1954</v>
      </c>
      <c r="B28" s="196">
        <v>1343</v>
      </c>
      <c r="E28" s="929"/>
    </row>
    <row r="29" spans="1:5" x14ac:dyDescent="0.2">
      <c r="A29" s="453">
        <v>1955</v>
      </c>
      <c r="B29" s="196">
        <v>1352</v>
      </c>
      <c r="E29" s="929" t="s">
        <v>17169</v>
      </c>
    </row>
    <row r="30" spans="1:5" x14ac:dyDescent="0.2">
      <c r="A30" s="453">
        <v>1956</v>
      </c>
      <c r="B30" s="196">
        <v>1358</v>
      </c>
      <c r="E30" s="929"/>
    </row>
    <row r="31" spans="1:5" x14ac:dyDescent="0.2">
      <c r="A31" s="453">
        <v>1957</v>
      </c>
      <c r="B31" s="196">
        <v>1405</v>
      </c>
      <c r="E31" s="929"/>
    </row>
    <row r="32" spans="1:5" x14ac:dyDescent="0.2">
      <c r="A32" s="453">
        <v>1958</v>
      </c>
      <c r="B32" s="196">
        <v>1365</v>
      </c>
      <c r="E32" s="929"/>
    </row>
    <row r="33" spans="1:5" x14ac:dyDescent="0.2">
      <c r="A33" s="453">
        <v>1959</v>
      </c>
      <c r="B33" s="196">
        <v>1236</v>
      </c>
      <c r="E33" s="929"/>
    </row>
    <row r="34" spans="1:5" x14ac:dyDescent="0.2">
      <c r="A34" s="453">
        <v>1960</v>
      </c>
      <c r="B34" s="196">
        <v>1457</v>
      </c>
      <c r="E34" s="929" t="s">
        <v>17168</v>
      </c>
    </row>
    <row r="35" spans="1:5" x14ac:dyDescent="0.2">
      <c r="A35" s="453">
        <v>1961</v>
      </c>
      <c r="B35" s="196">
        <v>1609</v>
      </c>
      <c r="E35" s="929"/>
    </row>
    <row r="36" spans="1:5" x14ac:dyDescent="0.2">
      <c r="A36" s="453">
        <v>1962</v>
      </c>
      <c r="B36" s="196">
        <v>1621</v>
      </c>
      <c r="E36" s="929"/>
    </row>
    <row r="37" spans="1:5" x14ac:dyDescent="0.2">
      <c r="A37" s="453">
        <v>1963</v>
      </c>
      <c r="B37" s="196">
        <v>1683</v>
      </c>
      <c r="E37" s="929"/>
    </row>
    <row r="38" spans="1:5" x14ac:dyDescent="0.2">
      <c r="A38" s="453">
        <v>1964</v>
      </c>
      <c r="B38" s="196">
        <v>1945</v>
      </c>
      <c r="E38" s="929"/>
    </row>
    <row r="39" spans="1:5" x14ac:dyDescent="0.2">
      <c r="A39" s="453">
        <v>1965</v>
      </c>
      <c r="B39" s="196">
        <v>2018</v>
      </c>
      <c r="E39" s="929" t="s">
        <v>17167</v>
      </c>
    </row>
    <row r="40" spans="1:5" x14ac:dyDescent="0.2">
      <c r="A40" s="453">
        <v>1966</v>
      </c>
      <c r="B40" s="196">
        <v>2040</v>
      </c>
      <c r="E40" s="929"/>
    </row>
    <row r="41" spans="1:5" x14ac:dyDescent="0.2">
      <c r="A41" s="453">
        <v>1967</v>
      </c>
      <c r="B41" s="196">
        <v>2140</v>
      </c>
      <c r="E41" s="929"/>
    </row>
    <row r="42" spans="1:5" x14ac:dyDescent="0.2">
      <c r="A42" s="453">
        <v>1968</v>
      </c>
      <c r="B42" s="196">
        <v>2155</v>
      </c>
      <c r="E42" s="929"/>
    </row>
    <row r="43" spans="1:5" x14ac:dyDescent="0.2">
      <c r="A43" s="453">
        <v>1969</v>
      </c>
      <c r="B43" s="196">
        <v>2268</v>
      </c>
      <c r="E43" s="929"/>
    </row>
    <row r="44" spans="1:5" x14ac:dyDescent="0.2">
      <c r="A44" s="453">
        <v>1970</v>
      </c>
      <c r="B44" s="196">
        <v>2040</v>
      </c>
      <c r="E44" s="929" t="s">
        <v>17166</v>
      </c>
    </row>
    <row r="45" spans="1:5" x14ac:dyDescent="0.2">
      <c r="A45" s="453">
        <v>1971</v>
      </c>
      <c r="B45" s="196">
        <v>1904</v>
      </c>
      <c r="E45" s="929"/>
    </row>
    <row r="46" spans="1:5" x14ac:dyDescent="0.2">
      <c r="A46" s="453">
        <v>1972</v>
      </c>
      <c r="B46" s="196">
        <v>1691</v>
      </c>
      <c r="E46" s="929"/>
    </row>
    <row r="47" spans="1:5" x14ac:dyDescent="0.2">
      <c r="A47" s="453">
        <v>1973</v>
      </c>
      <c r="B47" s="196">
        <v>1900</v>
      </c>
      <c r="E47" s="929"/>
    </row>
    <row r="48" spans="1:5" x14ac:dyDescent="0.2">
      <c r="A48" s="453">
        <v>1974</v>
      </c>
      <c r="B48" s="196">
        <v>1664</v>
      </c>
      <c r="E48" s="929"/>
    </row>
    <row r="49" spans="1:5" x14ac:dyDescent="0.2">
      <c r="A49" s="453">
        <v>1975</v>
      </c>
      <c r="B49" s="196">
        <v>1680</v>
      </c>
      <c r="E49" s="929" t="s">
        <v>17165</v>
      </c>
    </row>
    <row r="50" spans="1:5" x14ac:dyDescent="0.2">
      <c r="A50" s="453">
        <v>1976</v>
      </c>
      <c r="B50" s="196">
        <v>1612</v>
      </c>
      <c r="E50" s="929"/>
    </row>
    <row r="51" spans="1:5" x14ac:dyDescent="0.2">
      <c r="A51" s="453">
        <v>1977</v>
      </c>
      <c r="B51" s="196">
        <v>1604</v>
      </c>
      <c r="E51" s="929"/>
    </row>
    <row r="52" spans="1:5" x14ac:dyDescent="0.2">
      <c r="A52" s="453">
        <v>1978</v>
      </c>
      <c r="B52" s="196">
        <v>1356</v>
      </c>
      <c r="E52" s="929"/>
    </row>
    <row r="53" spans="1:5" x14ac:dyDescent="0.2">
      <c r="A53" s="453">
        <v>1979</v>
      </c>
      <c r="B53" s="196">
        <v>1144</v>
      </c>
      <c r="E53" s="929"/>
    </row>
    <row r="54" spans="1:5" x14ac:dyDescent="0.2">
      <c r="A54" s="453">
        <v>1980</v>
      </c>
      <c r="B54" s="196">
        <v>1400</v>
      </c>
      <c r="E54" s="929" t="s">
        <v>17164</v>
      </c>
    </row>
    <row r="55" spans="1:5" x14ac:dyDescent="0.2">
      <c r="A55" s="453">
        <v>1981</v>
      </c>
      <c r="B55" s="196">
        <v>1116</v>
      </c>
      <c r="E55" s="929"/>
    </row>
    <row r="56" spans="1:5" x14ac:dyDescent="0.2">
      <c r="A56" s="453">
        <v>1982</v>
      </c>
      <c r="B56" s="196">
        <v>1212</v>
      </c>
      <c r="E56" s="929"/>
    </row>
    <row r="57" spans="1:5" x14ac:dyDescent="0.2">
      <c r="A57" s="453">
        <v>1983</v>
      </c>
      <c r="B57" s="196">
        <v>1164</v>
      </c>
      <c r="E57" s="929"/>
    </row>
    <row r="58" spans="1:5" x14ac:dyDescent="0.2">
      <c r="A58" s="453">
        <v>1984</v>
      </c>
      <c r="B58" s="196">
        <v>972</v>
      </c>
      <c r="E58" s="929"/>
    </row>
    <row r="59" spans="1:5" x14ac:dyDescent="0.2">
      <c r="A59" s="453">
        <v>1985</v>
      </c>
      <c r="B59" s="196">
        <v>936</v>
      </c>
      <c r="E59" s="929" t="s">
        <v>17163</v>
      </c>
    </row>
    <row r="60" spans="1:5" x14ac:dyDescent="0.2">
      <c r="A60" s="453">
        <v>1986</v>
      </c>
      <c r="B60" s="196">
        <v>1068</v>
      </c>
      <c r="E60" s="929"/>
    </row>
    <row r="61" spans="1:5" x14ac:dyDescent="0.2">
      <c r="A61" s="453">
        <v>1987</v>
      </c>
      <c r="B61" s="196">
        <v>1056</v>
      </c>
      <c r="E61" s="929"/>
    </row>
    <row r="62" spans="1:5" x14ac:dyDescent="0.2">
      <c r="A62" s="453">
        <v>1988</v>
      </c>
      <c r="B62" s="196">
        <v>868</v>
      </c>
      <c r="E62" s="929"/>
    </row>
    <row r="63" spans="1:5" x14ac:dyDescent="0.2">
      <c r="A63" s="453">
        <v>1989</v>
      </c>
      <c r="B63" s="196">
        <v>848</v>
      </c>
      <c r="E63" s="929"/>
    </row>
    <row r="64" spans="1:5" x14ac:dyDescent="0.2">
      <c r="A64" s="453">
        <v>1990</v>
      </c>
      <c r="B64" s="196">
        <v>821</v>
      </c>
      <c r="E64" s="929" t="s">
        <v>17162</v>
      </c>
    </row>
    <row r="65" spans="1:5" x14ac:dyDescent="0.2">
      <c r="A65" s="453">
        <v>1991</v>
      </c>
      <c r="B65" s="196">
        <v>815</v>
      </c>
      <c r="E65" s="929"/>
    </row>
    <row r="66" spans="1:5" x14ac:dyDescent="0.2">
      <c r="A66" s="453">
        <v>1992</v>
      </c>
      <c r="B66" s="196">
        <v>823</v>
      </c>
      <c r="E66" s="929"/>
    </row>
    <row r="67" spans="1:5" x14ac:dyDescent="0.2">
      <c r="A67" s="453">
        <v>1993</v>
      </c>
      <c r="B67" s="196">
        <v>805</v>
      </c>
      <c r="E67" s="929"/>
    </row>
    <row r="68" spans="1:5" x14ac:dyDescent="0.2">
      <c r="A68" s="453">
        <v>1994</v>
      </c>
      <c r="B68" s="196">
        <v>664</v>
      </c>
      <c r="E68" s="929"/>
    </row>
    <row r="69" spans="1:5" x14ac:dyDescent="0.2">
      <c r="A69" s="453">
        <v>1995</v>
      </c>
      <c r="B69" s="196">
        <v>640</v>
      </c>
      <c r="E69" s="929" t="s">
        <v>16892</v>
      </c>
    </row>
    <row r="70" spans="1:5" x14ac:dyDescent="0.2">
      <c r="A70" s="453">
        <v>1996</v>
      </c>
      <c r="B70" s="196">
        <v>580</v>
      </c>
      <c r="E70" s="929"/>
    </row>
    <row r="71" spans="1:5" x14ac:dyDescent="0.2">
      <c r="A71" s="453">
        <v>1997</v>
      </c>
      <c r="B71" s="196">
        <v>470</v>
      </c>
      <c r="E71" s="929"/>
    </row>
    <row r="72" spans="1:5" x14ac:dyDescent="0.2">
      <c r="A72" s="453">
        <v>1998</v>
      </c>
      <c r="B72" s="196">
        <v>490</v>
      </c>
      <c r="E72" s="929"/>
    </row>
    <row r="73" spans="1:5" x14ac:dyDescent="0.2">
      <c r="A73" s="453">
        <v>1999</v>
      </c>
      <c r="B73" s="196">
        <v>486</v>
      </c>
      <c r="E73" s="929"/>
    </row>
    <row r="74" spans="1:5" x14ac:dyDescent="0.2">
      <c r="A74" s="453">
        <v>2000</v>
      </c>
      <c r="B74" s="196">
        <v>391</v>
      </c>
      <c r="E74" s="929" t="s">
        <v>17161</v>
      </c>
    </row>
    <row r="75" spans="1:5" x14ac:dyDescent="0.2">
      <c r="A75" s="453">
        <v>2001</v>
      </c>
      <c r="B75" s="196">
        <v>470</v>
      </c>
      <c r="E75" s="929"/>
    </row>
    <row r="76" spans="1:5" x14ac:dyDescent="0.2">
      <c r="A76" s="453">
        <v>2002</v>
      </c>
      <c r="B76" s="196">
        <v>385</v>
      </c>
      <c r="E76" s="929"/>
    </row>
    <row r="77" spans="1:5" x14ac:dyDescent="0.2">
      <c r="A77" s="453">
        <v>2003</v>
      </c>
      <c r="B77" s="196">
        <v>467</v>
      </c>
      <c r="E77" s="929"/>
    </row>
    <row r="78" spans="1:5" x14ac:dyDescent="0.2">
      <c r="A78" s="453">
        <v>2004</v>
      </c>
      <c r="B78" s="196">
        <v>393</v>
      </c>
      <c r="E78" s="929"/>
    </row>
    <row r="79" spans="1:5" x14ac:dyDescent="0.2">
      <c r="A79" s="453">
        <v>2005</v>
      </c>
      <c r="B79" s="196">
        <v>439</v>
      </c>
      <c r="E79" s="929" t="s">
        <v>16847</v>
      </c>
    </row>
    <row r="80" spans="1:5" x14ac:dyDescent="0.2">
      <c r="A80" s="453">
        <v>2006</v>
      </c>
      <c r="B80" s="196">
        <v>418</v>
      </c>
      <c r="E80" s="929"/>
    </row>
    <row r="81" spans="1:5" x14ac:dyDescent="0.2">
      <c r="A81" s="453">
        <v>2007</v>
      </c>
      <c r="B81" s="196">
        <v>441</v>
      </c>
      <c r="E81" s="929"/>
    </row>
    <row r="82" spans="1:5" x14ac:dyDescent="0.2">
      <c r="A82" s="453">
        <v>2008</v>
      </c>
      <c r="B82" s="196">
        <v>421</v>
      </c>
      <c r="E82" s="929"/>
    </row>
    <row r="83" spans="1:5" x14ac:dyDescent="0.2">
      <c r="A83" s="453">
        <v>2009</v>
      </c>
      <c r="B83" s="196">
        <v>455</v>
      </c>
      <c r="E83" s="929"/>
    </row>
    <row r="84" spans="1:5" x14ac:dyDescent="0.2">
      <c r="A84" s="453">
        <v>2010</v>
      </c>
      <c r="B84" s="196">
        <v>466</v>
      </c>
      <c r="E84" s="929" t="s">
        <v>17160</v>
      </c>
    </row>
    <row r="85" spans="1:5" x14ac:dyDescent="0.2">
      <c r="A85" s="453">
        <v>2011</v>
      </c>
      <c r="B85" s="196">
        <v>496</v>
      </c>
      <c r="E85" s="929"/>
    </row>
    <row r="86" spans="1:5" x14ac:dyDescent="0.2">
      <c r="A86" s="453">
        <v>2012</v>
      </c>
      <c r="B86" s="196">
        <v>495</v>
      </c>
      <c r="E86" s="929"/>
    </row>
    <row r="87" spans="1:5" x14ac:dyDescent="0.2">
      <c r="A87" s="453">
        <v>2013</v>
      </c>
      <c r="B87" s="196">
        <v>489</v>
      </c>
      <c r="E87" s="929"/>
    </row>
    <row r="88" spans="1:5" x14ac:dyDescent="0.2">
      <c r="A88" s="453">
        <v>2014</v>
      </c>
      <c r="B88" s="196">
        <v>455</v>
      </c>
      <c r="E88" s="929"/>
    </row>
    <row r="89" spans="1:5" x14ac:dyDescent="0.2">
      <c r="A89" s="453">
        <v>2015</v>
      </c>
      <c r="B89" s="196">
        <v>504</v>
      </c>
      <c r="E89" s="929"/>
    </row>
    <row r="90" spans="1:5" x14ac:dyDescent="0.2">
      <c r="A90" s="453">
        <v>2016</v>
      </c>
      <c r="B90" s="196">
        <v>523</v>
      </c>
      <c r="E90" s="929"/>
    </row>
    <row r="91" spans="1:5" x14ac:dyDescent="0.2">
      <c r="A91" s="453">
        <v>2017</v>
      </c>
      <c r="B91" s="196">
        <v>543</v>
      </c>
      <c r="E91" s="929"/>
    </row>
    <row r="92" spans="1:5" x14ac:dyDescent="0.2">
      <c r="A92" s="453">
        <v>2018</v>
      </c>
      <c r="B92" s="196">
        <v>471</v>
      </c>
      <c r="E92" s="929"/>
    </row>
    <row r="93" spans="1:5" x14ac:dyDescent="0.2">
      <c r="A93" s="447">
        <v>2019</v>
      </c>
      <c r="B93" s="877">
        <v>472</v>
      </c>
      <c r="E93" s="929" t="s">
        <v>17129</v>
      </c>
    </row>
    <row r="95" spans="1:5" x14ac:dyDescent="0.2">
      <c r="A95" s="1450" t="s">
        <v>0</v>
      </c>
      <c r="B95" s="1450"/>
    </row>
    <row r="96" spans="1:5" ht="10.5" customHeight="1" x14ac:dyDescent="0.2"/>
  </sheetData>
  <mergeCells count="3">
    <mergeCell ref="H1:I1"/>
    <mergeCell ref="A95:B95"/>
    <mergeCell ref="A1:F1"/>
  </mergeCells>
  <hyperlinks>
    <hyperlink ref="H1:I1" location="Contents!A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workbookViewId="0">
      <selection sqref="A1:E1"/>
    </sheetView>
  </sheetViews>
  <sheetFormatPr defaultColWidth="9.140625" defaultRowHeight="12.75" x14ac:dyDescent="0.2"/>
  <cols>
    <col min="1" max="1" width="9.140625" style="928"/>
    <col min="2" max="2" width="11.5703125" style="39" customWidth="1"/>
    <col min="3" max="16384" width="9.140625" style="39"/>
  </cols>
  <sheetData>
    <row r="1" spans="1:11" s="435" customFormat="1" ht="18" customHeight="1" x14ac:dyDescent="0.2">
      <c r="A1" s="1621" t="s">
        <v>17174</v>
      </c>
      <c r="B1" s="1621"/>
      <c r="C1" s="1621"/>
      <c r="D1" s="1621"/>
      <c r="E1" s="1621"/>
      <c r="F1" s="935"/>
      <c r="G1" s="1373" t="s">
        <v>45</v>
      </c>
      <c r="H1" s="1373"/>
      <c r="J1" s="934"/>
      <c r="K1" s="934"/>
    </row>
    <row r="2" spans="1:11" s="880" customFormat="1" ht="15" customHeight="1" x14ac:dyDescent="0.2">
      <c r="A2" s="933"/>
      <c r="B2" s="933"/>
      <c r="C2" s="933"/>
    </row>
    <row r="3" spans="1:11" s="880" customFormat="1" x14ac:dyDescent="0.2">
      <c r="A3" s="1622" t="s">
        <v>16780</v>
      </c>
      <c r="B3" s="1624" t="s">
        <v>17173</v>
      </c>
      <c r="C3" s="933"/>
    </row>
    <row r="4" spans="1:11" s="880" customFormat="1" ht="11.25" x14ac:dyDescent="0.2">
      <c r="A4" s="1623"/>
      <c r="B4" s="1625"/>
    </row>
    <row r="5" spans="1:11" s="880" customFormat="1" x14ac:dyDescent="0.2">
      <c r="A5" s="453">
        <v>0</v>
      </c>
      <c r="B5" s="39">
        <v>9</v>
      </c>
      <c r="C5" s="39"/>
      <c r="D5" s="456"/>
      <c r="E5" s="39"/>
      <c r="F5" s="39"/>
    </row>
    <row r="6" spans="1:11" x14ac:dyDescent="0.2">
      <c r="A6" s="453">
        <v>1</v>
      </c>
      <c r="B6" s="39">
        <v>64</v>
      </c>
    </row>
    <row r="7" spans="1:11" x14ac:dyDescent="0.2">
      <c r="A7" s="453">
        <v>2</v>
      </c>
      <c r="B7" s="39">
        <v>62</v>
      </c>
    </row>
    <row r="8" spans="1:11" x14ac:dyDescent="0.2">
      <c r="A8" s="453">
        <v>3</v>
      </c>
      <c r="B8" s="39">
        <v>47</v>
      </c>
    </row>
    <row r="9" spans="1:11" x14ac:dyDescent="0.2">
      <c r="A9" s="453">
        <v>4</v>
      </c>
      <c r="B9" s="39">
        <v>42</v>
      </c>
    </row>
    <row r="10" spans="1:11" x14ac:dyDescent="0.2">
      <c r="A10" s="453">
        <v>5</v>
      </c>
      <c r="B10" s="39">
        <v>46</v>
      </c>
    </row>
    <row r="11" spans="1:11" x14ac:dyDescent="0.2">
      <c r="A11" s="453">
        <v>6</v>
      </c>
      <c r="B11" s="39">
        <v>30</v>
      </c>
      <c r="G11" s="456"/>
    </row>
    <row r="12" spans="1:11" x14ac:dyDescent="0.2">
      <c r="A12" s="453">
        <v>7</v>
      </c>
      <c r="B12" s="39">
        <v>36</v>
      </c>
    </row>
    <row r="13" spans="1:11" x14ac:dyDescent="0.2">
      <c r="A13" s="453">
        <v>8</v>
      </c>
      <c r="B13" s="39">
        <v>19</v>
      </c>
    </row>
    <row r="14" spans="1:11" x14ac:dyDescent="0.2">
      <c r="A14" s="453">
        <v>9</v>
      </c>
      <c r="B14" s="39">
        <v>22</v>
      </c>
    </row>
    <row r="15" spans="1:11" x14ac:dyDescent="0.2">
      <c r="A15" s="453">
        <v>10</v>
      </c>
      <c r="B15" s="39">
        <v>15</v>
      </c>
    </row>
    <row r="16" spans="1:11" x14ac:dyDescent="0.2">
      <c r="A16" s="453">
        <v>11</v>
      </c>
      <c r="B16" s="39">
        <v>13</v>
      </c>
    </row>
    <row r="17" spans="1:2" x14ac:dyDescent="0.2">
      <c r="A17" s="453">
        <v>12</v>
      </c>
      <c r="B17" s="39">
        <v>12</v>
      </c>
    </row>
    <row r="18" spans="1:2" x14ac:dyDescent="0.2">
      <c r="A18" s="453">
        <v>13</v>
      </c>
      <c r="B18" s="39">
        <v>10</v>
      </c>
    </row>
    <row r="19" spans="1:2" x14ac:dyDescent="0.2">
      <c r="A19" s="453">
        <v>14</v>
      </c>
      <c r="B19" s="39">
        <v>12</v>
      </c>
    </row>
    <row r="20" spans="1:2" x14ac:dyDescent="0.2">
      <c r="A20" s="447" t="s">
        <v>17172</v>
      </c>
      <c r="B20" s="427">
        <v>33</v>
      </c>
    </row>
    <row r="22" spans="1:2" x14ac:dyDescent="0.2">
      <c r="A22" s="1450" t="s">
        <v>0</v>
      </c>
      <c r="B22" s="1450"/>
    </row>
  </sheetData>
  <mergeCells count="5">
    <mergeCell ref="A22:B22"/>
    <mergeCell ref="A1:E1"/>
    <mergeCell ref="G1:H1"/>
    <mergeCell ref="A3:A4"/>
    <mergeCell ref="B3:B4"/>
  </mergeCells>
  <hyperlinks>
    <hyperlink ref="G1:H1" location="Contents!A1" display="back to contents"/>
  </hyperlink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
  <sheetViews>
    <sheetView showGridLines="0" workbookViewId="0">
      <selection sqref="A1:I1"/>
    </sheetView>
  </sheetViews>
  <sheetFormatPr defaultColWidth="9.140625" defaultRowHeight="12.75" x14ac:dyDescent="0.2"/>
  <cols>
    <col min="1" max="1" width="9.140625" style="928"/>
    <col min="2" max="2" width="11.5703125" style="39" customWidth="1"/>
    <col min="3" max="3" width="10.7109375" style="39" customWidth="1"/>
    <col min="4" max="4" width="11.28515625" style="39" customWidth="1"/>
    <col min="5" max="8" width="9.140625" style="39"/>
    <col min="9" max="9" width="5.5703125" style="39" customWidth="1"/>
    <col min="10" max="16384" width="9.140625" style="39"/>
  </cols>
  <sheetData>
    <row r="1" spans="1:12" s="435" customFormat="1" ht="18" customHeight="1" x14ac:dyDescent="0.2">
      <c r="A1" s="1627" t="s">
        <v>17184</v>
      </c>
      <c r="B1" s="1627"/>
      <c r="C1" s="1627"/>
      <c r="D1" s="1627"/>
      <c r="E1" s="1627"/>
      <c r="F1" s="1627"/>
      <c r="G1" s="1627"/>
      <c r="H1" s="1627"/>
      <c r="I1" s="1627"/>
      <c r="K1" s="1373" t="s">
        <v>45</v>
      </c>
      <c r="L1" s="1373"/>
    </row>
    <row r="2" spans="1:12" s="880" customFormat="1" ht="15" customHeight="1" x14ac:dyDescent="0.2">
      <c r="A2" s="933"/>
      <c r="B2" s="933"/>
      <c r="C2" s="933"/>
      <c r="I2" s="942"/>
    </row>
    <row r="3" spans="1:12" s="880" customFormat="1" x14ac:dyDescent="0.2">
      <c r="A3" s="1622" t="s">
        <v>16780</v>
      </c>
      <c r="B3" s="1624" t="s">
        <v>17183</v>
      </c>
      <c r="C3" s="1624" t="s">
        <v>17182</v>
      </c>
      <c r="D3" s="1624" t="s">
        <v>17181</v>
      </c>
      <c r="E3" s="1624" t="s">
        <v>17180</v>
      </c>
      <c r="F3" s="1624" t="s">
        <v>2746</v>
      </c>
      <c r="I3" s="942"/>
    </row>
    <row r="4" spans="1:12" s="880" customFormat="1" ht="11.25" x14ac:dyDescent="0.2">
      <c r="A4" s="1623"/>
      <c r="B4" s="1625"/>
      <c r="C4" s="1625"/>
      <c r="D4" s="1625"/>
      <c r="E4" s="1625"/>
      <c r="F4" s="1625"/>
    </row>
    <row r="5" spans="1:12" s="880" customFormat="1" x14ac:dyDescent="0.2">
      <c r="A5" s="941" t="s">
        <v>17179</v>
      </c>
      <c r="B5" s="39">
        <v>1</v>
      </c>
      <c r="C5" s="39">
        <v>58</v>
      </c>
      <c r="D5" s="39">
        <v>2</v>
      </c>
      <c r="E5" s="39">
        <v>12</v>
      </c>
      <c r="F5" s="39">
        <v>73</v>
      </c>
      <c r="G5" s="940"/>
      <c r="H5" s="1"/>
    </row>
    <row r="6" spans="1:12" x14ac:dyDescent="0.2">
      <c r="A6" s="939" t="s">
        <v>17178</v>
      </c>
      <c r="B6" s="39">
        <v>0</v>
      </c>
      <c r="C6" s="39">
        <v>133</v>
      </c>
      <c r="D6" s="39">
        <v>4</v>
      </c>
      <c r="E6" s="39">
        <v>14</v>
      </c>
      <c r="F6" s="39">
        <v>151</v>
      </c>
      <c r="G6" s="938"/>
    </row>
    <row r="7" spans="1:12" x14ac:dyDescent="0.2">
      <c r="A7" s="939" t="s">
        <v>17177</v>
      </c>
      <c r="B7" s="39">
        <v>0</v>
      </c>
      <c r="C7" s="39">
        <v>93</v>
      </c>
      <c r="D7" s="39">
        <v>8</v>
      </c>
      <c r="E7" s="39">
        <v>52</v>
      </c>
      <c r="F7" s="39">
        <v>153</v>
      </c>
      <c r="G7" s="938"/>
    </row>
    <row r="8" spans="1:12" x14ac:dyDescent="0.2">
      <c r="A8" s="427" t="s">
        <v>17176</v>
      </c>
      <c r="B8" s="427">
        <v>0</v>
      </c>
      <c r="C8" s="427">
        <v>17</v>
      </c>
      <c r="D8" s="427">
        <v>3</v>
      </c>
      <c r="E8" s="427">
        <v>75</v>
      </c>
      <c r="F8" s="427">
        <v>95</v>
      </c>
      <c r="G8" s="938"/>
    </row>
    <row r="9" spans="1:12" x14ac:dyDescent="0.2">
      <c r="A9" s="430"/>
      <c r="B9" s="430"/>
      <c r="C9" s="430"/>
      <c r="D9" s="430"/>
      <c r="E9" s="430"/>
    </row>
    <row r="10" spans="1:12" x14ac:dyDescent="0.2">
      <c r="A10" s="892" t="s">
        <v>2786</v>
      </c>
      <c r="B10" s="892"/>
      <c r="D10" s="937"/>
      <c r="E10" s="937"/>
    </row>
    <row r="11" spans="1:12" x14ac:dyDescent="0.2">
      <c r="A11" s="1628" t="s">
        <v>17175</v>
      </c>
      <c r="B11" s="1628"/>
      <c r="C11" s="1628"/>
      <c r="D11" s="937"/>
      <c r="E11" s="937"/>
    </row>
    <row r="12" spans="1:12" x14ac:dyDescent="0.2">
      <c r="D12" s="937"/>
    </row>
    <row r="13" spans="1:12" x14ac:dyDescent="0.2">
      <c r="A13" s="1626" t="s">
        <v>0</v>
      </c>
      <c r="B13" s="1626"/>
      <c r="D13" s="936"/>
      <c r="E13" s="936"/>
    </row>
    <row r="14" spans="1:12" x14ac:dyDescent="0.2">
      <c r="D14" s="489"/>
      <c r="E14" s="489"/>
    </row>
  </sheetData>
  <mergeCells count="10">
    <mergeCell ref="K1:L1"/>
    <mergeCell ref="A13:B13"/>
    <mergeCell ref="A1:I1"/>
    <mergeCell ref="A3:A4"/>
    <mergeCell ref="B3:B4"/>
    <mergeCell ref="C3:C4"/>
    <mergeCell ref="D3:D4"/>
    <mergeCell ref="E3:E4"/>
    <mergeCell ref="F3:F4"/>
    <mergeCell ref="A11:C11"/>
  </mergeCells>
  <hyperlinks>
    <hyperlink ref="K1:L1" location="Contents!A1" display="back to contents"/>
  </hyperlink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sqref="A1:F1"/>
    </sheetView>
  </sheetViews>
  <sheetFormatPr defaultColWidth="9.140625" defaultRowHeight="12.75" x14ac:dyDescent="0.2"/>
  <cols>
    <col min="1" max="1" width="13" style="943" customWidth="1"/>
    <col min="2" max="2" width="26.28515625" style="943" customWidth="1"/>
    <col min="3" max="7" width="14.28515625" style="944" customWidth="1"/>
    <col min="8" max="8" width="14.5703125" style="944" customWidth="1"/>
    <col min="9" max="10" width="14.28515625" style="944" customWidth="1"/>
    <col min="11" max="11" width="14.85546875" style="944" customWidth="1"/>
    <col min="12" max="12" width="14.28515625" style="944" customWidth="1"/>
    <col min="13" max="16384" width="9.140625" style="943"/>
  </cols>
  <sheetData>
    <row r="1" spans="1:12" s="39" customFormat="1" ht="18" customHeight="1" x14ac:dyDescent="0.25">
      <c r="A1" s="1640" t="s">
        <v>17219</v>
      </c>
      <c r="B1" s="1640"/>
      <c r="C1" s="1640"/>
      <c r="D1" s="1640"/>
      <c r="E1" s="1640"/>
      <c r="F1" s="1640"/>
      <c r="H1" s="302" t="s">
        <v>45</v>
      </c>
      <c r="I1" s="689"/>
      <c r="J1" s="689"/>
    </row>
    <row r="2" spans="1:12" s="39" customFormat="1" ht="15" customHeight="1" x14ac:dyDescent="0.25">
      <c r="A2" s="961"/>
      <c r="B2" s="961"/>
      <c r="C2" s="961"/>
      <c r="D2" s="961"/>
      <c r="E2" s="961"/>
      <c r="F2" s="961"/>
      <c r="G2" s="961"/>
      <c r="H2" s="960"/>
      <c r="I2" s="689"/>
      <c r="J2" s="959"/>
    </row>
    <row r="3" spans="1:12" x14ac:dyDescent="0.2">
      <c r="A3" s="1635" t="s">
        <v>17217</v>
      </c>
      <c r="B3" s="1637" t="s">
        <v>2832</v>
      </c>
      <c r="C3" s="1633" t="s">
        <v>17216</v>
      </c>
      <c r="D3" s="1631" t="s">
        <v>17215</v>
      </c>
      <c r="E3" s="1631" t="s">
        <v>17214</v>
      </c>
      <c r="F3" s="1631" t="s">
        <v>17213</v>
      </c>
      <c r="G3" s="1631" t="s">
        <v>17212</v>
      </c>
      <c r="H3" s="1633" t="s">
        <v>17216</v>
      </c>
      <c r="I3" s="1631" t="s">
        <v>17215</v>
      </c>
      <c r="J3" s="1631" t="s">
        <v>17214</v>
      </c>
      <c r="K3" s="1631" t="s">
        <v>17213</v>
      </c>
      <c r="L3" s="1631" t="s">
        <v>17212</v>
      </c>
    </row>
    <row r="4" spans="1:12" s="958" customFormat="1" x14ac:dyDescent="0.2">
      <c r="A4" s="1636"/>
      <c r="B4" s="1638"/>
      <c r="C4" s="1634"/>
      <c r="D4" s="1632"/>
      <c r="E4" s="1632"/>
      <c r="F4" s="1632"/>
      <c r="G4" s="1632"/>
      <c r="H4" s="1634"/>
      <c r="I4" s="1632"/>
      <c r="J4" s="1632"/>
      <c r="K4" s="1632"/>
      <c r="L4" s="1632"/>
    </row>
    <row r="5" spans="1:12" x14ac:dyDescent="0.2">
      <c r="A5" s="945" t="s">
        <v>17200</v>
      </c>
      <c r="B5" s="955" t="s">
        <v>17199</v>
      </c>
      <c r="C5" s="957">
        <v>62099</v>
      </c>
      <c r="D5" s="957">
        <v>69394</v>
      </c>
      <c r="E5" s="957">
        <v>12055</v>
      </c>
      <c r="F5" s="957">
        <v>28891</v>
      </c>
      <c r="G5" s="953">
        <v>172439</v>
      </c>
      <c r="H5" s="956">
        <v>0.36012155022935649</v>
      </c>
      <c r="I5" s="956">
        <v>0.40242636526539821</v>
      </c>
      <c r="J5" s="956">
        <v>6.9908779336461016E-2</v>
      </c>
      <c r="K5" s="956">
        <v>0.16754330516878432</v>
      </c>
      <c r="L5" s="956">
        <v>1</v>
      </c>
    </row>
    <row r="6" spans="1:12" x14ac:dyDescent="0.2">
      <c r="A6" s="945" t="s">
        <v>17194</v>
      </c>
      <c r="B6" s="955" t="s">
        <v>17193</v>
      </c>
      <c r="C6" s="957">
        <v>19982</v>
      </c>
      <c r="D6" s="957">
        <v>23027</v>
      </c>
      <c r="E6" s="957">
        <v>2698</v>
      </c>
      <c r="F6" s="957">
        <v>9189</v>
      </c>
      <c r="G6" s="953">
        <v>54896</v>
      </c>
      <c r="H6" s="956">
        <v>0.36399737685805889</v>
      </c>
      <c r="I6" s="956">
        <v>0.4194658991547654</v>
      </c>
      <c r="J6" s="956">
        <v>4.9147478869134363E-2</v>
      </c>
      <c r="K6" s="956">
        <v>0.16738924511804137</v>
      </c>
      <c r="L6" s="956">
        <v>1</v>
      </c>
    </row>
    <row r="7" spans="1:12" x14ac:dyDescent="0.2">
      <c r="A7" s="945" t="s">
        <v>17203</v>
      </c>
      <c r="B7" s="955" t="s">
        <v>128</v>
      </c>
      <c r="C7" s="957">
        <v>24225</v>
      </c>
      <c r="D7" s="957">
        <v>30095</v>
      </c>
      <c r="E7" s="957">
        <v>3623</v>
      </c>
      <c r="F7" s="957">
        <v>11833</v>
      </c>
      <c r="G7" s="953">
        <v>69776</v>
      </c>
      <c r="H7" s="956">
        <v>0.34718241229075902</v>
      </c>
      <c r="I7" s="956">
        <v>0.43130875945883973</v>
      </c>
      <c r="J7" s="956">
        <v>5.1923297408851182E-2</v>
      </c>
      <c r="K7" s="956">
        <v>0.16958553084155009</v>
      </c>
      <c r="L7" s="956">
        <v>1</v>
      </c>
    </row>
    <row r="8" spans="1:12" x14ac:dyDescent="0.2">
      <c r="A8" s="945" t="s">
        <v>17211</v>
      </c>
      <c r="B8" s="955" t="s">
        <v>17210</v>
      </c>
      <c r="C8" s="957">
        <v>44820</v>
      </c>
      <c r="D8" s="957">
        <v>57671</v>
      </c>
      <c r="E8" s="957">
        <v>8345</v>
      </c>
      <c r="F8" s="957">
        <v>26318</v>
      </c>
      <c r="G8" s="953">
        <v>137154</v>
      </c>
      <c r="H8" s="956">
        <v>0.32678594864167287</v>
      </c>
      <c r="I8" s="956">
        <v>0.42048354404537963</v>
      </c>
      <c r="J8" s="956">
        <v>6.0844014757134315E-2</v>
      </c>
      <c r="K8" s="956">
        <v>0.19188649255581317</v>
      </c>
      <c r="L8" s="956">
        <v>1</v>
      </c>
    </row>
    <row r="9" spans="1:12" x14ac:dyDescent="0.2">
      <c r="A9" s="945" t="s">
        <v>17209</v>
      </c>
      <c r="B9" s="955" t="s">
        <v>17208</v>
      </c>
      <c r="C9" s="957">
        <v>86702</v>
      </c>
      <c r="D9" s="957">
        <v>112708</v>
      </c>
      <c r="E9" s="957">
        <v>10727</v>
      </c>
      <c r="F9" s="957">
        <v>54290</v>
      </c>
      <c r="G9" s="953">
        <v>264427</v>
      </c>
      <c r="H9" s="956">
        <v>0.32788633535909723</v>
      </c>
      <c r="I9" s="956">
        <v>0.42623483986128496</v>
      </c>
      <c r="J9" s="956">
        <v>4.0566961770167193E-2</v>
      </c>
      <c r="K9" s="956">
        <v>0.20531186300945062</v>
      </c>
      <c r="L9" s="956">
        <v>1</v>
      </c>
    </row>
    <row r="10" spans="1:12" x14ac:dyDescent="0.2">
      <c r="A10" s="945" t="s">
        <v>17204</v>
      </c>
      <c r="B10" s="955" t="s">
        <v>130</v>
      </c>
      <c r="C10" s="957">
        <v>51763</v>
      </c>
      <c r="D10" s="957">
        <v>65131</v>
      </c>
      <c r="E10" s="957">
        <v>8359</v>
      </c>
      <c r="F10" s="957">
        <v>26443</v>
      </c>
      <c r="G10" s="953">
        <v>151696</v>
      </c>
      <c r="H10" s="956">
        <v>0.3412285096508807</v>
      </c>
      <c r="I10" s="956">
        <v>0.42935212530323807</v>
      </c>
      <c r="J10" s="956">
        <v>5.5103628309250079E-2</v>
      </c>
      <c r="K10" s="956">
        <v>0.17431573673663114</v>
      </c>
      <c r="L10" s="956">
        <v>1</v>
      </c>
    </row>
    <row r="11" spans="1:12" x14ac:dyDescent="0.2">
      <c r="A11" s="945" t="s">
        <v>17198</v>
      </c>
      <c r="B11" s="955" t="s">
        <v>17197</v>
      </c>
      <c r="C11" s="957">
        <v>147802</v>
      </c>
      <c r="D11" s="957">
        <v>162197</v>
      </c>
      <c r="E11" s="957">
        <v>24623</v>
      </c>
      <c r="F11" s="957">
        <v>73901</v>
      </c>
      <c r="G11" s="953">
        <v>408523</v>
      </c>
      <c r="H11" s="956">
        <v>0.36179603106801822</v>
      </c>
      <c r="I11" s="956">
        <v>0.39703272520763827</v>
      </c>
      <c r="J11" s="956">
        <v>6.0273228190334448E-2</v>
      </c>
      <c r="K11" s="956">
        <v>0.18089801553400911</v>
      </c>
      <c r="L11" s="956">
        <v>1</v>
      </c>
    </row>
    <row r="12" spans="1:12" x14ac:dyDescent="0.2">
      <c r="A12" s="945" t="s">
        <v>17192</v>
      </c>
      <c r="B12" s="955" t="s">
        <v>17191</v>
      </c>
      <c r="C12" s="957">
        <v>3912</v>
      </c>
      <c r="D12" s="957">
        <v>4544</v>
      </c>
      <c r="E12" s="957">
        <v>488</v>
      </c>
      <c r="F12" s="957">
        <v>1698</v>
      </c>
      <c r="G12" s="953">
        <v>10642</v>
      </c>
      <c r="H12" s="956">
        <v>0.36760007517383952</v>
      </c>
      <c r="I12" s="956">
        <v>0.42698740838188309</v>
      </c>
      <c r="J12" s="956">
        <v>4.5856042097350121E-2</v>
      </c>
      <c r="K12" s="956">
        <v>0.15955647434692727</v>
      </c>
      <c r="L12" s="956">
        <v>1</v>
      </c>
    </row>
    <row r="13" spans="1:12" x14ac:dyDescent="0.2">
      <c r="A13" s="945" t="s">
        <v>17206</v>
      </c>
      <c r="B13" s="955" t="s">
        <v>17205</v>
      </c>
      <c r="C13" s="957">
        <v>3483</v>
      </c>
      <c r="D13" s="957">
        <v>4385</v>
      </c>
      <c r="E13" s="957">
        <v>435</v>
      </c>
      <c r="F13" s="957">
        <v>2166</v>
      </c>
      <c r="G13" s="953">
        <v>10469</v>
      </c>
      <c r="H13" s="956">
        <v>0.33269653262011656</v>
      </c>
      <c r="I13" s="956">
        <v>0.41885566911834943</v>
      </c>
      <c r="J13" s="956">
        <v>4.1551246537396121E-2</v>
      </c>
      <c r="K13" s="956">
        <v>0.20689655172413793</v>
      </c>
      <c r="L13" s="956">
        <v>1</v>
      </c>
    </row>
    <row r="14" spans="1:12" x14ac:dyDescent="0.2">
      <c r="A14" s="945" t="s">
        <v>17190</v>
      </c>
      <c r="B14" s="955" t="s">
        <v>17189</v>
      </c>
      <c r="C14" s="957">
        <v>5220</v>
      </c>
      <c r="D14" s="957">
        <v>4989</v>
      </c>
      <c r="E14" s="957">
        <v>598</v>
      </c>
      <c r="F14" s="957">
        <v>2009</v>
      </c>
      <c r="G14" s="953">
        <v>12816</v>
      </c>
      <c r="H14" s="956">
        <v>0.40730337078651685</v>
      </c>
      <c r="I14" s="956">
        <v>0.38927902621722849</v>
      </c>
      <c r="J14" s="956">
        <v>4.6660424469413236E-2</v>
      </c>
      <c r="K14" s="956">
        <v>0.15675717852684146</v>
      </c>
      <c r="L14" s="956">
        <v>1</v>
      </c>
    </row>
    <row r="15" spans="1:12" x14ac:dyDescent="0.2">
      <c r="A15" s="945" t="s">
        <v>17207</v>
      </c>
      <c r="B15" s="955" t="s">
        <v>125</v>
      </c>
      <c r="C15" s="957">
        <v>56236</v>
      </c>
      <c r="D15" s="957">
        <v>72115</v>
      </c>
      <c r="E15" s="957">
        <v>11009</v>
      </c>
      <c r="F15" s="957">
        <v>30391</v>
      </c>
      <c r="G15" s="953">
        <v>169751</v>
      </c>
      <c r="H15" s="956">
        <v>0.33128523543307553</v>
      </c>
      <c r="I15" s="956">
        <v>0.42482813061484176</v>
      </c>
      <c r="J15" s="956">
        <v>6.4853815294166159E-2</v>
      </c>
      <c r="K15" s="956">
        <v>0.17903281865791659</v>
      </c>
      <c r="L15" s="956">
        <v>1</v>
      </c>
    </row>
    <row r="16" spans="1:12" x14ac:dyDescent="0.2">
      <c r="A16" s="945" t="s">
        <v>17196</v>
      </c>
      <c r="B16" s="955" t="s">
        <v>17195</v>
      </c>
      <c r="C16" s="957">
        <v>70678</v>
      </c>
      <c r="D16" s="957">
        <v>78633</v>
      </c>
      <c r="E16" s="957">
        <v>12135</v>
      </c>
      <c r="F16" s="957">
        <v>33068</v>
      </c>
      <c r="G16" s="953">
        <v>194514</v>
      </c>
      <c r="H16" s="956">
        <v>0.36335687919635606</v>
      </c>
      <c r="I16" s="956">
        <v>0.40425367839847004</v>
      </c>
      <c r="J16" s="956">
        <v>6.2386254973935039E-2</v>
      </c>
      <c r="K16" s="956">
        <v>0.17000318743123888</v>
      </c>
      <c r="L16" s="956">
        <v>1</v>
      </c>
    </row>
    <row r="17" spans="1:12" x14ac:dyDescent="0.2">
      <c r="A17" s="945" t="s">
        <v>17188</v>
      </c>
      <c r="B17" s="955" t="s">
        <v>17187</v>
      </c>
      <c r="C17" s="957">
        <v>229032</v>
      </c>
      <c r="D17" s="957">
        <v>197131</v>
      </c>
      <c r="E17" s="957">
        <v>39016</v>
      </c>
      <c r="F17" s="957">
        <v>85720</v>
      </c>
      <c r="G17" s="953">
        <v>550899</v>
      </c>
      <c r="H17" s="956">
        <v>0.41574226854650309</v>
      </c>
      <c r="I17" s="956">
        <v>0.35783510226012388</v>
      </c>
      <c r="J17" s="956">
        <v>7.0822419354545932E-2</v>
      </c>
      <c r="K17" s="956">
        <v>0.15560020983882708</v>
      </c>
      <c r="L17" s="956">
        <v>1</v>
      </c>
    </row>
    <row r="18" spans="1:12" x14ac:dyDescent="0.2">
      <c r="A18" s="945" t="s">
        <v>17202</v>
      </c>
      <c r="B18" s="955" t="s">
        <v>17201</v>
      </c>
      <c r="C18" s="957">
        <v>106944</v>
      </c>
      <c r="D18" s="957">
        <v>116189</v>
      </c>
      <c r="E18" s="957">
        <v>22553</v>
      </c>
      <c r="F18" s="957">
        <v>55739</v>
      </c>
      <c r="G18" s="953">
        <v>301425</v>
      </c>
      <c r="H18" s="956">
        <v>0.35479472505598408</v>
      </c>
      <c r="I18" s="956">
        <v>0.38546570456995938</v>
      </c>
      <c r="J18" s="956">
        <v>7.4821265654806332E-2</v>
      </c>
      <c r="K18" s="956">
        <v>0.18491830471925022</v>
      </c>
      <c r="L18" s="956">
        <v>1</v>
      </c>
    </row>
    <row r="19" spans="1:12" x14ac:dyDescent="0.2">
      <c r="A19" s="951" t="s">
        <v>2829</v>
      </c>
      <c r="B19" s="950" t="s">
        <v>16998</v>
      </c>
      <c r="C19" s="949">
        <v>912897</v>
      </c>
      <c r="D19" s="948">
        <v>998210</v>
      </c>
      <c r="E19" s="948">
        <v>156663</v>
      </c>
      <c r="F19" s="948">
        <v>441654</v>
      </c>
      <c r="G19" s="947">
        <v>2509424</v>
      </c>
      <c r="H19" s="946">
        <v>0.36378746676528162</v>
      </c>
      <c r="I19" s="946">
        <v>0.39778451150542915</v>
      </c>
      <c r="J19" s="946">
        <v>6.2429864383221012E-2</v>
      </c>
      <c r="K19" s="946">
        <v>0.17599815734606827</v>
      </c>
      <c r="L19" s="946">
        <v>1</v>
      </c>
    </row>
    <row r="21" spans="1:12" x14ac:dyDescent="0.2">
      <c r="A21" s="1639" t="s">
        <v>17218</v>
      </c>
      <c r="B21" s="1639"/>
      <c r="C21" s="1639"/>
      <c r="D21" s="1639"/>
      <c r="E21" s="1639"/>
    </row>
    <row r="22" spans="1:12" x14ac:dyDescent="0.2">
      <c r="A22" s="1635" t="s">
        <v>17217</v>
      </c>
      <c r="B22" s="1637" t="s">
        <v>2832</v>
      </c>
      <c r="C22" s="1633" t="s">
        <v>17216</v>
      </c>
      <c r="D22" s="1631" t="s">
        <v>17215</v>
      </c>
      <c r="E22" s="1631" t="s">
        <v>17214</v>
      </c>
      <c r="F22" s="1631" t="s">
        <v>17213</v>
      </c>
      <c r="G22" s="1631" t="s">
        <v>17212</v>
      </c>
      <c r="H22" s="1633" t="s">
        <v>17216</v>
      </c>
      <c r="I22" s="1631" t="s">
        <v>17215</v>
      </c>
      <c r="J22" s="1631" t="s">
        <v>17214</v>
      </c>
      <c r="K22" s="1631" t="s">
        <v>17213</v>
      </c>
      <c r="L22" s="1631" t="s">
        <v>17212</v>
      </c>
    </row>
    <row r="23" spans="1:12" s="958" customFormat="1" x14ac:dyDescent="0.2">
      <c r="A23" s="1636"/>
      <c r="B23" s="1638"/>
      <c r="C23" s="1634"/>
      <c r="D23" s="1632"/>
      <c r="E23" s="1632"/>
      <c r="F23" s="1632"/>
      <c r="G23" s="1632"/>
      <c r="H23" s="1634"/>
      <c r="I23" s="1632"/>
      <c r="J23" s="1632"/>
      <c r="K23" s="1632"/>
      <c r="L23" s="1632"/>
    </row>
    <row r="24" spans="1:12" x14ac:dyDescent="0.2">
      <c r="A24" s="945" t="s">
        <v>17211</v>
      </c>
      <c r="B24" s="955" t="s">
        <v>17210</v>
      </c>
      <c r="C24" s="957">
        <v>44820</v>
      </c>
      <c r="D24" s="957">
        <v>57671</v>
      </c>
      <c r="E24" s="957">
        <v>8345</v>
      </c>
      <c r="F24" s="957">
        <v>26318</v>
      </c>
      <c r="G24" s="953">
        <v>137154</v>
      </c>
      <c r="H24" s="956">
        <v>0.32678594864167287</v>
      </c>
      <c r="I24" s="956">
        <v>0.42048354404537963</v>
      </c>
      <c r="J24" s="956">
        <v>6.0844014757134315E-2</v>
      </c>
      <c r="K24" s="956">
        <v>0.19188649255581317</v>
      </c>
      <c r="L24" s="956">
        <v>1</v>
      </c>
    </row>
    <row r="25" spans="1:12" x14ac:dyDescent="0.2">
      <c r="A25" s="945" t="s">
        <v>17209</v>
      </c>
      <c r="B25" s="955" t="s">
        <v>17208</v>
      </c>
      <c r="C25" s="957">
        <v>86702</v>
      </c>
      <c r="D25" s="957">
        <v>112708</v>
      </c>
      <c r="E25" s="957">
        <v>10727</v>
      </c>
      <c r="F25" s="957">
        <v>54290</v>
      </c>
      <c r="G25" s="953">
        <v>264427</v>
      </c>
      <c r="H25" s="956">
        <v>0.32788633535909723</v>
      </c>
      <c r="I25" s="956">
        <v>0.42623483986128496</v>
      </c>
      <c r="J25" s="956">
        <v>4.0566961770167193E-2</v>
      </c>
      <c r="K25" s="956">
        <v>0.20531186300945062</v>
      </c>
      <c r="L25" s="956">
        <v>1</v>
      </c>
    </row>
    <row r="26" spans="1:12" x14ac:dyDescent="0.2">
      <c r="A26" s="945" t="s">
        <v>17207</v>
      </c>
      <c r="B26" s="955" t="s">
        <v>125</v>
      </c>
      <c r="C26" s="957">
        <v>56236</v>
      </c>
      <c r="D26" s="957">
        <v>72115</v>
      </c>
      <c r="E26" s="957">
        <v>11009</v>
      </c>
      <c r="F26" s="957">
        <v>30391</v>
      </c>
      <c r="G26" s="953">
        <v>169751</v>
      </c>
      <c r="H26" s="956">
        <v>0.33128523543307553</v>
      </c>
      <c r="I26" s="956">
        <v>0.42482813061484176</v>
      </c>
      <c r="J26" s="956">
        <v>6.4853815294166159E-2</v>
      </c>
      <c r="K26" s="956">
        <v>0.17903281865791659</v>
      </c>
      <c r="L26" s="956">
        <v>1</v>
      </c>
    </row>
    <row r="27" spans="1:12" x14ac:dyDescent="0.2">
      <c r="A27" s="945" t="s">
        <v>17206</v>
      </c>
      <c r="B27" s="955" t="s">
        <v>17205</v>
      </c>
      <c r="C27" s="957">
        <v>3483</v>
      </c>
      <c r="D27" s="957">
        <v>4385</v>
      </c>
      <c r="E27" s="957">
        <v>435</v>
      </c>
      <c r="F27" s="957">
        <v>2166</v>
      </c>
      <c r="G27" s="953">
        <v>10469</v>
      </c>
      <c r="H27" s="956">
        <v>0.33269653262011656</v>
      </c>
      <c r="I27" s="956">
        <v>0.41885566911834943</v>
      </c>
      <c r="J27" s="956">
        <v>4.1551246537396121E-2</v>
      </c>
      <c r="K27" s="956">
        <v>0.20689655172413793</v>
      </c>
      <c r="L27" s="956">
        <v>1</v>
      </c>
    </row>
    <row r="28" spans="1:12" x14ac:dyDescent="0.2">
      <c r="A28" s="945" t="s">
        <v>17204</v>
      </c>
      <c r="B28" s="955" t="s">
        <v>130</v>
      </c>
      <c r="C28" s="957">
        <v>51763</v>
      </c>
      <c r="D28" s="957">
        <v>65131</v>
      </c>
      <c r="E28" s="957">
        <v>8359</v>
      </c>
      <c r="F28" s="957">
        <v>26443</v>
      </c>
      <c r="G28" s="953">
        <v>151696</v>
      </c>
      <c r="H28" s="956">
        <v>0.3412285096508807</v>
      </c>
      <c r="I28" s="956">
        <v>0.42935212530323807</v>
      </c>
      <c r="J28" s="956">
        <v>5.5103628309250079E-2</v>
      </c>
      <c r="K28" s="956">
        <v>0.17431573673663114</v>
      </c>
      <c r="L28" s="956">
        <v>1</v>
      </c>
    </row>
    <row r="29" spans="1:12" x14ac:dyDescent="0.2">
      <c r="A29" s="945" t="s">
        <v>17203</v>
      </c>
      <c r="B29" s="955" t="s">
        <v>128</v>
      </c>
      <c r="C29" s="957">
        <v>24225</v>
      </c>
      <c r="D29" s="957">
        <v>30095</v>
      </c>
      <c r="E29" s="957">
        <v>3623</v>
      </c>
      <c r="F29" s="957">
        <v>11833</v>
      </c>
      <c r="G29" s="953">
        <v>69776</v>
      </c>
      <c r="H29" s="956">
        <v>0.34718241229075902</v>
      </c>
      <c r="I29" s="956">
        <v>0.43130875945883973</v>
      </c>
      <c r="J29" s="956">
        <v>5.1923297408851182E-2</v>
      </c>
      <c r="K29" s="956">
        <v>0.16958553084155009</v>
      </c>
      <c r="L29" s="956">
        <v>1</v>
      </c>
    </row>
    <row r="30" spans="1:12" x14ac:dyDescent="0.2">
      <c r="A30" s="945" t="s">
        <v>17202</v>
      </c>
      <c r="B30" s="955" t="s">
        <v>17201</v>
      </c>
      <c r="C30" s="957">
        <v>106944</v>
      </c>
      <c r="D30" s="957">
        <v>116189</v>
      </c>
      <c r="E30" s="957">
        <v>22553</v>
      </c>
      <c r="F30" s="957">
        <v>55739</v>
      </c>
      <c r="G30" s="953">
        <v>301425</v>
      </c>
      <c r="H30" s="956">
        <v>0.35479472505598408</v>
      </c>
      <c r="I30" s="956">
        <v>0.38546570456995938</v>
      </c>
      <c r="J30" s="956">
        <v>7.4821265654806332E-2</v>
      </c>
      <c r="K30" s="956">
        <v>0.18491830471925022</v>
      </c>
      <c r="L30" s="956">
        <v>1</v>
      </c>
    </row>
    <row r="31" spans="1:12" x14ac:dyDescent="0.2">
      <c r="A31" s="945" t="s">
        <v>17200</v>
      </c>
      <c r="B31" s="955" t="s">
        <v>17199</v>
      </c>
      <c r="C31" s="957">
        <v>62099</v>
      </c>
      <c r="D31" s="957">
        <v>69394</v>
      </c>
      <c r="E31" s="957">
        <v>12055</v>
      </c>
      <c r="F31" s="957">
        <v>28891</v>
      </c>
      <c r="G31" s="953">
        <v>172439</v>
      </c>
      <c r="H31" s="956">
        <v>0.36012155022935649</v>
      </c>
      <c r="I31" s="956">
        <v>0.40242636526539821</v>
      </c>
      <c r="J31" s="956">
        <v>6.9908779336461016E-2</v>
      </c>
      <c r="K31" s="956">
        <v>0.16754330516878432</v>
      </c>
      <c r="L31" s="956">
        <v>1</v>
      </c>
    </row>
    <row r="32" spans="1:12" x14ac:dyDescent="0.2">
      <c r="A32" s="945" t="s">
        <v>17198</v>
      </c>
      <c r="B32" s="955" t="s">
        <v>17197</v>
      </c>
      <c r="C32" s="957">
        <v>147802</v>
      </c>
      <c r="D32" s="957">
        <v>162197</v>
      </c>
      <c r="E32" s="957">
        <v>24623</v>
      </c>
      <c r="F32" s="957">
        <v>73901</v>
      </c>
      <c r="G32" s="953">
        <v>408523</v>
      </c>
      <c r="H32" s="956">
        <v>0.36179603106801822</v>
      </c>
      <c r="I32" s="956">
        <v>0.39703272520763827</v>
      </c>
      <c r="J32" s="956">
        <v>6.0273228190334448E-2</v>
      </c>
      <c r="K32" s="956">
        <v>0.18089801553400911</v>
      </c>
      <c r="L32" s="956">
        <v>1</v>
      </c>
    </row>
    <row r="33" spans="1:12" x14ac:dyDescent="0.2">
      <c r="A33" s="945" t="s">
        <v>17196</v>
      </c>
      <c r="B33" s="955" t="s">
        <v>17195</v>
      </c>
      <c r="C33" s="957">
        <v>70678</v>
      </c>
      <c r="D33" s="957">
        <v>78633</v>
      </c>
      <c r="E33" s="957">
        <v>12135</v>
      </c>
      <c r="F33" s="957">
        <v>33068</v>
      </c>
      <c r="G33" s="953">
        <v>194514</v>
      </c>
      <c r="H33" s="956">
        <v>0.36335687919635606</v>
      </c>
      <c r="I33" s="956">
        <v>0.40425367839847004</v>
      </c>
      <c r="J33" s="956">
        <v>6.2386254973935039E-2</v>
      </c>
      <c r="K33" s="956">
        <v>0.17000318743123888</v>
      </c>
      <c r="L33" s="956">
        <v>1</v>
      </c>
    </row>
    <row r="34" spans="1:12" x14ac:dyDescent="0.2">
      <c r="A34" s="945" t="s">
        <v>17194</v>
      </c>
      <c r="B34" s="955" t="s">
        <v>17193</v>
      </c>
      <c r="C34" s="957">
        <v>19982</v>
      </c>
      <c r="D34" s="957">
        <v>23027</v>
      </c>
      <c r="E34" s="957">
        <v>2698</v>
      </c>
      <c r="F34" s="957">
        <v>9189</v>
      </c>
      <c r="G34" s="953">
        <v>54896</v>
      </c>
      <c r="H34" s="956">
        <v>0.36399737685805889</v>
      </c>
      <c r="I34" s="956">
        <v>0.4194658991547654</v>
      </c>
      <c r="J34" s="956">
        <v>4.9147478869134363E-2</v>
      </c>
      <c r="K34" s="956">
        <v>0.16738924511804137</v>
      </c>
      <c r="L34" s="956">
        <v>1</v>
      </c>
    </row>
    <row r="35" spans="1:12" x14ac:dyDescent="0.2">
      <c r="A35" s="945" t="s">
        <v>17192</v>
      </c>
      <c r="B35" s="955" t="s">
        <v>17191</v>
      </c>
      <c r="C35" s="957">
        <v>3912</v>
      </c>
      <c r="D35" s="957">
        <v>4544</v>
      </c>
      <c r="E35" s="957">
        <v>488</v>
      </c>
      <c r="F35" s="957">
        <v>1698</v>
      </c>
      <c r="G35" s="953">
        <v>10642</v>
      </c>
      <c r="H35" s="956">
        <v>0.36760007517383952</v>
      </c>
      <c r="I35" s="956">
        <v>0.42698740838188309</v>
      </c>
      <c r="J35" s="956">
        <v>4.5856042097350121E-2</v>
      </c>
      <c r="K35" s="956">
        <v>0.15955647434692727</v>
      </c>
      <c r="L35" s="956">
        <v>1</v>
      </c>
    </row>
    <row r="36" spans="1:12" x14ac:dyDescent="0.2">
      <c r="A36" s="945" t="s">
        <v>17190</v>
      </c>
      <c r="B36" s="955" t="s">
        <v>17189</v>
      </c>
      <c r="C36" s="954">
        <v>5220</v>
      </c>
      <c r="D36" s="954">
        <v>4989</v>
      </c>
      <c r="E36" s="954">
        <v>598</v>
      </c>
      <c r="F36" s="954">
        <v>2009</v>
      </c>
      <c r="G36" s="953">
        <v>12816</v>
      </c>
      <c r="H36" s="952">
        <v>0.40730337078651685</v>
      </c>
      <c r="I36" s="952">
        <v>0.38927902621722849</v>
      </c>
      <c r="J36" s="952">
        <v>4.6660424469413236E-2</v>
      </c>
      <c r="K36" s="952">
        <v>0.15675717852684146</v>
      </c>
      <c r="L36" s="952">
        <v>1</v>
      </c>
    </row>
    <row r="37" spans="1:12" x14ac:dyDescent="0.2">
      <c r="A37" s="945" t="s">
        <v>17188</v>
      </c>
      <c r="B37" s="955" t="s">
        <v>17187</v>
      </c>
      <c r="C37" s="954">
        <v>229032</v>
      </c>
      <c r="D37" s="954">
        <v>197131</v>
      </c>
      <c r="E37" s="954">
        <v>39016</v>
      </c>
      <c r="F37" s="954">
        <v>85720</v>
      </c>
      <c r="G37" s="953">
        <v>550899</v>
      </c>
      <c r="H37" s="952">
        <v>0.41574226854650309</v>
      </c>
      <c r="I37" s="952">
        <v>0.35783510226012388</v>
      </c>
      <c r="J37" s="952">
        <v>7.0822419354545932E-2</v>
      </c>
      <c r="K37" s="952">
        <v>0.15560020983882708</v>
      </c>
      <c r="L37" s="952">
        <v>1</v>
      </c>
    </row>
    <row r="38" spans="1:12" s="945" customFormat="1" x14ac:dyDescent="0.2">
      <c r="A38" s="951" t="s">
        <v>2829</v>
      </c>
      <c r="B38" s="950" t="s">
        <v>16998</v>
      </c>
      <c r="C38" s="949">
        <v>912897</v>
      </c>
      <c r="D38" s="948">
        <v>998210</v>
      </c>
      <c r="E38" s="948">
        <v>156663</v>
      </c>
      <c r="F38" s="948">
        <v>441654</v>
      </c>
      <c r="G38" s="947">
        <v>2509424</v>
      </c>
      <c r="H38" s="946">
        <v>0.36378746676528162</v>
      </c>
      <c r="I38" s="946">
        <v>0.39778451150542915</v>
      </c>
      <c r="J38" s="946">
        <v>6.2429864383221012E-2</v>
      </c>
      <c r="K38" s="946">
        <v>0.17599815734606827</v>
      </c>
      <c r="L38" s="946">
        <v>1</v>
      </c>
    </row>
    <row r="40" spans="1:12" x14ac:dyDescent="0.2">
      <c r="A40" s="424" t="s">
        <v>17186</v>
      </c>
    </row>
    <row r="41" spans="1:12" x14ac:dyDescent="0.2">
      <c r="A41" s="1629" t="s">
        <v>17185</v>
      </c>
      <c r="B41" s="1629"/>
      <c r="C41" s="1629"/>
      <c r="D41" s="1629"/>
    </row>
    <row r="43" spans="1:12" x14ac:dyDescent="0.2">
      <c r="A43" s="1630" t="s">
        <v>0</v>
      </c>
      <c r="B43" s="1630"/>
    </row>
  </sheetData>
  <mergeCells count="28">
    <mergeCell ref="A1:F1"/>
    <mergeCell ref="A3:A4"/>
    <mergeCell ref="B3:B4"/>
    <mergeCell ref="C3:C4"/>
    <mergeCell ref="D3:D4"/>
    <mergeCell ref="E3:E4"/>
    <mergeCell ref="J3:J4"/>
    <mergeCell ref="K3:K4"/>
    <mergeCell ref="L3:L4"/>
    <mergeCell ref="A21:E21"/>
    <mergeCell ref="L22:L23"/>
    <mergeCell ref="I22:I23"/>
    <mergeCell ref="J22:J23"/>
    <mergeCell ref="K22:K23"/>
    <mergeCell ref="F3:F4"/>
    <mergeCell ref="G3:G4"/>
    <mergeCell ref="H3:H4"/>
    <mergeCell ref="I3:I4"/>
    <mergeCell ref="A41:D41"/>
    <mergeCell ref="A43:B43"/>
    <mergeCell ref="F22:F23"/>
    <mergeCell ref="G22:G23"/>
    <mergeCell ref="H22:H23"/>
    <mergeCell ref="A22:A23"/>
    <mergeCell ref="B22:B23"/>
    <mergeCell ref="C22:C23"/>
    <mergeCell ref="D22:D23"/>
    <mergeCell ref="E22:E23"/>
  </mergeCells>
  <hyperlinks>
    <hyperlink ref="A41" r:id="rId1" display="Projected figures for 2020, from the 2016-based household projections for Scotland"/>
    <hyperlink ref="H1" location="Contents!A1" display="back to contents"/>
    <hyperlink ref="A41:D41" r:id="rId2" display="Projected figures for 2020, from the 2016-based household projections for Scotland"/>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zoomScaleNormal="100" workbookViewId="0">
      <selection sqref="A1:F1"/>
    </sheetView>
  </sheetViews>
  <sheetFormatPr defaultColWidth="9.140625" defaultRowHeight="12.75" x14ac:dyDescent="0.2"/>
  <cols>
    <col min="1" max="1" width="14.5703125" style="964" customWidth="1"/>
    <col min="2" max="2" width="12.42578125" style="963" customWidth="1"/>
    <col min="3" max="3" width="20.5703125" style="963" customWidth="1"/>
    <col min="4" max="4" width="9.5703125" style="962" bestFit="1" customWidth="1"/>
    <col min="5" max="16384" width="9.140625" style="962"/>
  </cols>
  <sheetData>
    <row r="1" spans="1:11" s="39" customFormat="1" ht="18" customHeight="1" x14ac:dyDescent="0.25">
      <c r="A1" s="1640" t="s">
        <v>17247</v>
      </c>
      <c r="B1" s="1640"/>
      <c r="C1" s="1640"/>
      <c r="D1" s="1640"/>
      <c r="E1" s="1640"/>
      <c r="F1" s="1640"/>
      <c r="G1" s="961"/>
      <c r="H1" s="1386" t="s">
        <v>45</v>
      </c>
      <c r="I1" s="1386"/>
      <c r="J1" s="689"/>
      <c r="K1" s="689"/>
    </row>
    <row r="2" spans="1:11" s="39" customFormat="1" ht="15" customHeight="1" x14ac:dyDescent="0.25">
      <c r="A2" s="961"/>
      <c r="B2" s="961"/>
      <c r="C2" s="961"/>
      <c r="D2" s="961"/>
      <c r="E2" s="961"/>
      <c r="F2" s="961"/>
      <c r="G2" s="961"/>
      <c r="H2" s="961"/>
      <c r="I2" s="960"/>
      <c r="J2" s="689"/>
      <c r="K2" s="959"/>
    </row>
    <row r="3" spans="1:11" ht="15.75" customHeight="1" x14ac:dyDescent="0.2">
      <c r="A3" s="1642" t="s">
        <v>2789</v>
      </c>
      <c r="B3" s="1644" t="s">
        <v>17246</v>
      </c>
      <c r="C3" s="1644" t="s">
        <v>17245</v>
      </c>
    </row>
    <row r="4" spans="1:11" s="964" customFormat="1" x14ac:dyDescent="0.2">
      <c r="A4" s="1643"/>
      <c r="B4" s="1645"/>
      <c r="C4" s="1645"/>
    </row>
    <row r="5" spans="1:11" x14ac:dyDescent="0.2">
      <c r="A5" s="981">
        <v>2008</v>
      </c>
      <c r="B5" s="980">
        <v>2337966.6294</v>
      </c>
      <c r="C5" s="979">
        <f t="shared" ref="C5:C40" si="0">B5/1000000</f>
        <v>2.3379666293999999</v>
      </c>
      <c r="H5" s="976"/>
    </row>
    <row r="6" spans="1:11" x14ac:dyDescent="0.2">
      <c r="A6" s="981">
        <v>2009</v>
      </c>
      <c r="B6" s="980">
        <v>2351780.0593999997</v>
      </c>
      <c r="C6" s="979">
        <f t="shared" si="0"/>
        <v>2.3517800593999998</v>
      </c>
      <c r="H6" s="976"/>
    </row>
    <row r="7" spans="1:11" x14ac:dyDescent="0.2">
      <c r="A7" s="981">
        <v>2010</v>
      </c>
      <c r="B7" s="980">
        <v>2364850.0190000003</v>
      </c>
      <c r="C7" s="979">
        <f t="shared" si="0"/>
        <v>2.3648500190000004</v>
      </c>
      <c r="H7" s="976"/>
    </row>
    <row r="8" spans="1:11" x14ac:dyDescent="0.2">
      <c r="A8" s="981">
        <v>2011</v>
      </c>
      <c r="B8" s="980">
        <v>2376424</v>
      </c>
      <c r="C8" s="979">
        <f t="shared" si="0"/>
        <v>2.3764240000000001</v>
      </c>
      <c r="H8" s="976"/>
    </row>
    <row r="9" spans="1:11" x14ac:dyDescent="0.2">
      <c r="A9" s="981">
        <v>2012</v>
      </c>
      <c r="B9" s="980">
        <v>2386660</v>
      </c>
      <c r="C9" s="979">
        <f t="shared" si="0"/>
        <v>2.38666</v>
      </c>
      <c r="H9" s="976"/>
    </row>
    <row r="10" spans="1:11" x14ac:dyDescent="0.2">
      <c r="A10" s="981">
        <v>2013</v>
      </c>
      <c r="B10" s="980">
        <v>2400342</v>
      </c>
      <c r="C10" s="979">
        <f t="shared" si="0"/>
        <v>2.4003420000000002</v>
      </c>
      <c r="H10" s="976"/>
    </row>
    <row r="11" spans="1:11" x14ac:dyDescent="0.2">
      <c r="A11" s="981">
        <v>2014</v>
      </c>
      <c r="B11" s="980">
        <v>2416014</v>
      </c>
      <c r="C11" s="979">
        <f t="shared" si="0"/>
        <v>2.4160140000000001</v>
      </c>
      <c r="H11" s="976"/>
    </row>
    <row r="12" spans="1:11" x14ac:dyDescent="0.2">
      <c r="A12" s="981">
        <v>2015</v>
      </c>
      <c r="B12" s="980">
        <v>2429943</v>
      </c>
      <c r="C12" s="979">
        <f t="shared" si="0"/>
        <v>2.4299430000000002</v>
      </c>
      <c r="H12" s="976"/>
    </row>
    <row r="13" spans="1:11" x14ac:dyDescent="0.2">
      <c r="A13" s="981">
        <v>2016</v>
      </c>
      <c r="B13" s="980">
        <v>2446171</v>
      </c>
      <c r="C13" s="979">
        <f t="shared" si="0"/>
        <v>2.4461710000000001</v>
      </c>
      <c r="H13" s="976"/>
    </row>
    <row r="14" spans="1:11" x14ac:dyDescent="0.2">
      <c r="A14" s="981">
        <v>2017</v>
      </c>
      <c r="B14" s="980">
        <v>2462736</v>
      </c>
      <c r="C14" s="979">
        <f t="shared" si="0"/>
        <v>2.462736</v>
      </c>
      <c r="H14" s="976"/>
    </row>
    <row r="15" spans="1:11" x14ac:dyDescent="0.2">
      <c r="A15" s="972" t="s">
        <v>17244</v>
      </c>
      <c r="B15" s="971">
        <v>2477276</v>
      </c>
      <c r="C15" s="979">
        <f t="shared" si="0"/>
        <v>2.4772759999999998</v>
      </c>
      <c r="D15" s="978"/>
      <c r="H15" s="976"/>
    </row>
    <row r="16" spans="1:11" x14ac:dyDescent="0.2">
      <c r="A16" s="972" t="s">
        <v>17129</v>
      </c>
      <c r="B16" s="971">
        <v>2495622</v>
      </c>
      <c r="C16" s="970">
        <f t="shared" si="0"/>
        <v>2.495622</v>
      </c>
      <c r="D16" s="977">
        <v>2.5012089999999998</v>
      </c>
      <c r="H16" s="976"/>
    </row>
    <row r="17" spans="1:8" x14ac:dyDescent="0.2">
      <c r="A17" s="972" t="s">
        <v>17128</v>
      </c>
      <c r="B17" s="971">
        <v>2509425</v>
      </c>
      <c r="C17" s="970">
        <f t="shared" si="0"/>
        <v>2.5094249999999998</v>
      </c>
      <c r="D17" s="977">
        <v>2.5182319999999998</v>
      </c>
      <c r="H17" s="976"/>
    </row>
    <row r="18" spans="1:8" x14ac:dyDescent="0.2">
      <c r="A18" s="972" t="s">
        <v>17243</v>
      </c>
      <c r="B18" s="971">
        <v>2523096</v>
      </c>
      <c r="C18" s="970">
        <f t="shared" si="0"/>
        <v>2.5230959999999998</v>
      </c>
      <c r="D18" s="977">
        <v>2.5344609999999999</v>
      </c>
      <c r="H18" s="976"/>
    </row>
    <row r="19" spans="1:8" x14ac:dyDescent="0.2">
      <c r="A19" s="972" t="s">
        <v>17242</v>
      </c>
      <c r="B19" s="971">
        <v>2537972</v>
      </c>
      <c r="C19" s="970">
        <f t="shared" si="0"/>
        <v>2.5379719999999999</v>
      </c>
      <c r="D19" s="977">
        <v>2.5500150000000001</v>
      </c>
      <c r="H19" s="976"/>
    </row>
    <row r="20" spans="1:8" x14ac:dyDescent="0.2">
      <c r="A20" s="972" t="s">
        <v>17241</v>
      </c>
      <c r="B20" s="971">
        <v>2550216</v>
      </c>
      <c r="C20" s="970">
        <f t="shared" si="0"/>
        <v>2.5502159999999998</v>
      </c>
      <c r="D20" s="977">
        <v>2.5640149999999999</v>
      </c>
      <c r="H20" s="976"/>
    </row>
    <row r="21" spans="1:8" x14ac:dyDescent="0.2">
      <c r="A21" s="972" t="s">
        <v>17240</v>
      </c>
      <c r="B21" s="971">
        <v>2561602</v>
      </c>
      <c r="C21" s="970">
        <f t="shared" si="0"/>
        <v>2.5616020000000002</v>
      </c>
      <c r="D21" s="977">
        <v>2.5777830000000002</v>
      </c>
      <c r="H21" s="976"/>
    </row>
    <row r="22" spans="1:8" x14ac:dyDescent="0.2">
      <c r="A22" s="972" t="s">
        <v>17239</v>
      </c>
      <c r="B22" s="971">
        <v>2571535</v>
      </c>
      <c r="C22" s="970">
        <f t="shared" si="0"/>
        <v>2.5715349999999999</v>
      </c>
      <c r="D22" s="977">
        <v>2.5908890000000002</v>
      </c>
      <c r="H22" s="976"/>
    </row>
    <row r="23" spans="1:8" x14ac:dyDescent="0.2">
      <c r="A23" s="972" t="s">
        <v>17238</v>
      </c>
      <c r="B23" s="971">
        <v>2580709</v>
      </c>
      <c r="C23" s="970">
        <f t="shared" si="0"/>
        <v>2.5807090000000001</v>
      </c>
      <c r="D23" s="977">
        <v>2.6036410000000001</v>
      </c>
      <c r="H23" s="976"/>
    </row>
    <row r="24" spans="1:8" x14ac:dyDescent="0.2">
      <c r="A24" s="972" t="s">
        <v>17237</v>
      </c>
      <c r="B24" s="971">
        <v>2589105</v>
      </c>
      <c r="C24" s="970">
        <f t="shared" si="0"/>
        <v>2.589105</v>
      </c>
      <c r="D24" s="977">
        <v>2.616908</v>
      </c>
      <c r="H24" s="976"/>
    </row>
    <row r="25" spans="1:8" x14ac:dyDescent="0.2">
      <c r="A25" s="972" t="s">
        <v>17236</v>
      </c>
      <c r="B25" s="971">
        <v>2597626</v>
      </c>
      <c r="C25" s="970">
        <f t="shared" si="0"/>
        <v>2.597626</v>
      </c>
      <c r="D25" s="977">
        <v>2.6297030000000001</v>
      </c>
      <c r="H25" s="976"/>
    </row>
    <row r="26" spans="1:8" x14ac:dyDescent="0.2">
      <c r="A26" s="972" t="s">
        <v>17235</v>
      </c>
      <c r="B26" s="971">
        <v>2606300</v>
      </c>
      <c r="C26" s="970">
        <f t="shared" si="0"/>
        <v>2.6063000000000001</v>
      </c>
      <c r="D26" s="977">
        <v>2.642191</v>
      </c>
      <c r="H26" s="976"/>
    </row>
    <row r="27" spans="1:8" x14ac:dyDescent="0.2">
      <c r="A27" s="972" t="s">
        <v>17234</v>
      </c>
      <c r="B27" s="971">
        <v>2614330</v>
      </c>
      <c r="C27" s="970">
        <f t="shared" si="0"/>
        <v>2.6143299999999998</v>
      </c>
      <c r="D27" s="977">
        <v>2.653842</v>
      </c>
      <c r="H27" s="976"/>
    </row>
    <row r="28" spans="1:8" x14ac:dyDescent="0.2">
      <c r="A28" s="972" t="s">
        <v>17233</v>
      </c>
      <c r="B28" s="971">
        <v>2623134</v>
      </c>
      <c r="C28" s="970">
        <f t="shared" si="0"/>
        <v>2.6231339999999999</v>
      </c>
      <c r="D28" s="977">
        <v>2.6658539999999999</v>
      </c>
      <c r="H28" s="976"/>
    </row>
    <row r="29" spans="1:8" x14ac:dyDescent="0.2">
      <c r="A29" s="972" t="s">
        <v>17232</v>
      </c>
      <c r="B29" s="971">
        <v>2631658</v>
      </c>
      <c r="C29" s="970">
        <f t="shared" si="0"/>
        <v>2.6316579999999998</v>
      </c>
      <c r="D29" s="977">
        <v>2.677384</v>
      </c>
      <c r="H29" s="976"/>
    </row>
    <row r="30" spans="1:8" x14ac:dyDescent="0.2">
      <c r="A30" s="972" t="s">
        <v>17231</v>
      </c>
      <c r="B30" s="971">
        <v>2640298</v>
      </c>
      <c r="C30" s="970">
        <f t="shared" si="0"/>
        <v>2.640298</v>
      </c>
      <c r="D30" s="977">
        <v>2.6883319999999999</v>
      </c>
      <c r="H30" s="976"/>
    </row>
    <row r="31" spans="1:8" x14ac:dyDescent="0.2">
      <c r="A31" s="972" t="s">
        <v>17230</v>
      </c>
      <c r="B31" s="971">
        <v>2649073</v>
      </c>
      <c r="C31" s="970">
        <f t="shared" si="0"/>
        <v>2.649073</v>
      </c>
      <c r="D31" s="977">
        <v>2.6990430000000001</v>
      </c>
      <c r="H31" s="976"/>
    </row>
    <row r="32" spans="1:8" x14ac:dyDescent="0.2">
      <c r="A32" s="972" t="s">
        <v>17229</v>
      </c>
      <c r="B32" s="971">
        <v>2657332</v>
      </c>
      <c r="C32" s="970">
        <f t="shared" si="0"/>
        <v>2.6573319999999998</v>
      </c>
      <c r="D32" s="977">
        <v>2.7090360000000002</v>
      </c>
      <c r="H32" s="976"/>
    </row>
    <row r="33" spans="1:13" x14ac:dyDescent="0.2">
      <c r="A33" s="972" t="s">
        <v>17228</v>
      </c>
      <c r="B33" s="971">
        <v>2666272</v>
      </c>
      <c r="C33" s="970">
        <f t="shared" si="0"/>
        <v>2.6662720000000002</v>
      </c>
      <c r="D33" s="977">
        <v>2.7191299999999998</v>
      </c>
      <c r="H33" s="976"/>
    </row>
    <row r="34" spans="1:13" x14ac:dyDescent="0.2">
      <c r="A34" s="972" t="s">
        <v>17227</v>
      </c>
      <c r="B34" s="971">
        <v>2674577</v>
      </c>
      <c r="C34" s="970">
        <f t="shared" si="0"/>
        <v>2.6745770000000002</v>
      </c>
      <c r="D34" s="977">
        <v>2.7281789999999999</v>
      </c>
      <c r="H34" s="976"/>
    </row>
    <row r="35" spans="1:13" x14ac:dyDescent="0.2">
      <c r="A35" s="972" t="s">
        <v>17226</v>
      </c>
      <c r="B35" s="971">
        <v>2682841</v>
      </c>
      <c r="C35" s="970">
        <f t="shared" si="0"/>
        <v>2.6828409999999998</v>
      </c>
      <c r="D35" s="977">
        <v>2.737425</v>
      </c>
      <c r="H35" s="976"/>
    </row>
    <row r="36" spans="1:13" x14ac:dyDescent="0.2">
      <c r="A36" s="972" t="s">
        <v>17225</v>
      </c>
      <c r="B36" s="971">
        <v>2690365</v>
      </c>
      <c r="C36" s="970">
        <f t="shared" si="0"/>
        <v>2.6903649999999999</v>
      </c>
      <c r="D36" s="977">
        <v>2.7463839999999999</v>
      </c>
      <c r="H36" s="976"/>
    </row>
    <row r="37" spans="1:13" x14ac:dyDescent="0.2">
      <c r="A37" s="972" t="s">
        <v>17224</v>
      </c>
      <c r="B37" s="971">
        <v>2697583</v>
      </c>
      <c r="C37" s="970">
        <f t="shared" si="0"/>
        <v>2.6975829999999998</v>
      </c>
      <c r="D37" s="977">
        <v>2.7548249999999999</v>
      </c>
      <c r="H37" s="976"/>
    </row>
    <row r="38" spans="1:13" x14ac:dyDescent="0.2">
      <c r="A38" s="972" t="s">
        <v>17223</v>
      </c>
      <c r="B38" s="971">
        <v>2703999</v>
      </c>
      <c r="C38" s="970">
        <f t="shared" si="0"/>
        <v>2.703999</v>
      </c>
      <c r="D38" s="977">
        <v>2.7630889999999999</v>
      </c>
      <c r="H38" s="976"/>
    </row>
    <row r="39" spans="1:13" s="963" customFormat="1" x14ac:dyDescent="0.2">
      <c r="A39" s="972" t="s">
        <v>17222</v>
      </c>
      <c r="B39" s="971">
        <v>2709804</v>
      </c>
      <c r="C39" s="970">
        <f t="shared" si="0"/>
        <v>2.7098040000000001</v>
      </c>
      <c r="D39" s="962"/>
      <c r="E39" s="962"/>
      <c r="F39" s="962"/>
      <c r="G39" s="962"/>
      <c r="H39" s="962"/>
      <c r="I39" s="962"/>
      <c r="J39" s="962"/>
      <c r="K39" s="962"/>
      <c r="L39" s="962"/>
      <c r="M39" s="962"/>
    </row>
    <row r="40" spans="1:13" s="963" customFormat="1" ht="14.25" x14ac:dyDescent="0.25">
      <c r="A40" s="975" t="s">
        <v>17221</v>
      </c>
      <c r="B40" s="974">
        <v>2714739</v>
      </c>
      <c r="C40" s="973">
        <f t="shared" si="0"/>
        <v>2.7147389999999998</v>
      </c>
      <c r="D40" s="969"/>
      <c r="E40" s="969"/>
      <c r="F40" s="969"/>
      <c r="G40" s="962"/>
      <c r="H40" s="962"/>
      <c r="I40" s="962"/>
      <c r="J40" s="962"/>
      <c r="K40" s="962"/>
      <c r="L40" s="962"/>
      <c r="M40" s="962"/>
    </row>
    <row r="41" spans="1:13" s="963" customFormat="1" ht="14.25" x14ac:dyDescent="0.25">
      <c r="A41" s="972"/>
      <c r="B41" s="971"/>
      <c r="C41" s="970"/>
      <c r="D41" s="969"/>
      <c r="E41" s="969"/>
      <c r="F41" s="969"/>
      <c r="G41" s="962"/>
      <c r="H41" s="962"/>
      <c r="I41" s="962"/>
      <c r="J41" s="962"/>
      <c r="K41" s="962"/>
      <c r="L41" s="962"/>
      <c r="M41" s="962"/>
    </row>
    <row r="42" spans="1:13" ht="11.45" customHeight="1" x14ac:dyDescent="0.2">
      <c r="A42" s="1641" t="s">
        <v>17220</v>
      </c>
      <c r="B42" s="1641"/>
      <c r="C42" s="1641"/>
      <c r="D42" s="1641"/>
      <c r="E42" s="1641"/>
      <c r="F42" s="1641"/>
      <c r="G42" s="1641"/>
      <c r="H42" s="1641"/>
      <c r="I42" s="1641"/>
    </row>
    <row r="43" spans="1:13" ht="11.45" customHeight="1" x14ac:dyDescent="0.25">
      <c r="A43" s="968"/>
      <c r="B43" s="968"/>
      <c r="C43" s="967"/>
      <c r="D43" s="967"/>
      <c r="E43" s="967"/>
      <c r="F43" s="967"/>
    </row>
    <row r="44" spans="1:13" ht="11.45" customHeight="1" x14ac:dyDescent="0.25">
      <c r="A44" s="1450" t="s">
        <v>0</v>
      </c>
      <c r="B44" s="1450"/>
      <c r="C44" s="967"/>
      <c r="D44" s="967"/>
      <c r="E44" s="967"/>
      <c r="F44" s="967"/>
    </row>
    <row r="45" spans="1:13" ht="11.45" customHeight="1" x14ac:dyDescent="0.2">
      <c r="A45" s="966"/>
      <c r="B45" s="965"/>
    </row>
    <row r="46" spans="1:13" ht="11.45" customHeight="1" x14ac:dyDescent="0.2"/>
    <row r="47" spans="1:13" ht="11.45" customHeight="1" x14ac:dyDescent="0.2"/>
    <row r="48" spans="1:13" ht="11.45" customHeight="1" x14ac:dyDescent="0.2"/>
    <row r="49" ht="11.45" customHeight="1" x14ac:dyDescent="0.2"/>
    <row r="50" ht="11.45" customHeight="1" x14ac:dyDescent="0.2"/>
    <row r="51" ht="11.45" customHeight="1" x14ac:dyDescent="0.2"/>
  </sheetData>
  <mergeCells count="7">
    <mergeCell ref="A44:B44"/>
    <mergeCell ref="H1:I1"/>
    <mergeCell ref="A42:I42"/>
    <mergeCell ref="A3:A4"/>
    <mergeCell ref="B3:B4"/>
    <mergeCell ref="C3:C4"/>
    <mergeCell ref="A1:F1"/>
  </mergeCells>
  <hyperlinks>
    <hyperlink ref="H1:I1" location="Contents!A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sqref="A1:E1"/>
    </sheetView>
  </sheetViews>
  <sheetFormatPr defaultColWidth="9.140625" defaultRowHeight="13.5" customHeight="1" x14ac:dyDescent="0.2"/>
  <cols>
    <col min="1" max="1" width="15.85546875" style="39" customWidth="1"/>
    <col min="2" max="3" width="15.85546875" style="196" customWidth="1"/>
    <col min="4" max="5" width="15.85546875" style="982" customWidth="1"/>
    <col min="6" max="6" width="8.140625" style="39" customWidth="1"/>
    <col min="7" max="16384" width="9.140625" style="39"/>
  </cols>
  <sheetData>
    <row r="1" spans="1:13" ht="18" customHeight="1" x14ac:dyDescent="0.25">
      <c r="A1" s="1640" t="s">
        <v>17253</v>
      </c>
      <c r="B1" s="1640"/>
      <c r="C1" s="1640"/>
      <c r="D1" s="1640"/>
      <c r="E1" s="1640"/>
      <c r="F1" s="961"/>
      <c r="G1" s="1386" t="s">
        <v>45</v>
      </c>
      <c r="H1" s="1386"/>
      <c r="I1" s="689"/>
      <c r="J1" s="689"/>
    </row>
    <row r="2" spans="1:13" ht="15" customHeight="1" x14ac:dyDescent="0.25">
      <c r="A2" s="961"/>
      <c r="B2" s="961"/>
      <c r="C2" s="961"/>
      <c r="D2" s="961"/>
      <c r="E2" s="961"/>
      <c r="F2" s="961"/>
      <c r="G2" s="961"/>
      <c r="H2" s="960"/>
      <c r="I2" s="689"/>
      <c r="J2" s="959"/>
    </row>
    <row r="3" spans="1:13" ht="13.5" customHeight="1" x14ac:dyDescent="0.2">
      <c r="A3" s="1000"/>
      <c r="B3" s="1648" t="s">
        <v>17252</v>
      </c>
      <c r="C3" s="1649"/>
      <c r="D3" s="1650" t="s">
        <v>17251</v>
      </c>
      <c r="E3" s="1651"/>
    </row>
    <row r="4" spans="1:13" ht="13.5" customHeight="1" x14ac:dyDescent="0.2">
      <c r="A4" s="999" t="s">
        <v>2789</v>
      </c>
      <c r="B4" s="998" t="s">
        <v>17250</v>
      </c>
      <c r="C4" s="997" t="s">
        <v>17249</v>
      </c>
      <c r="D4" s="996" t="s">
        <v>17250</v>
      </c>
      <c r="E4" s="995" t="s">
        <v>17249</v>
      </c>
      <c r="K4" s="196"/>
      <c r="L4" s="196"/>
      <c r="M4" s="196"/>
    </row>
    <row r="5" spans="1:13" ht="13.5" customHeight="1" x14ac:dyDescent="0.2">
      <c r="A5" s="994">
        <v>2009</v>
      </c>
      <c r="B5" s="430">
        <v>5231900</v>
      </c>
      <c r="C5" s="993">
        <v>2351800</v>
      </c>
      <c r="D5" s="992">
        <v>0</v>
      </c>
      <c r="E5" s="991">
        <v>0</v>
      </c>
      <c r="G5" s="196"/>
      <c r="H5" s="196"/>
      <c r="K5" s="196"/>
      <c r="L5" s="196"/>
      <c r="M5" s="196"/>
    </row>
    <row r="6" spans="1:13" ht="13.5" customHeight="1" x14ac:dyDescent="0.2">
      <c r="A6" s="994">
        <v>2010</v>
      </c>
      <c r="B6" s="430">
        <v>5262200</v>
      </c>
      <c r="C6" s="993">
        <v>2364900</v>
      </c>
      <c r="D6" s="992">
        <v>5.7913950954720083E-3</v>
      </c>
      <c r="E6" s="991">
        <v>5.5702015477506594E-3</v>
      </c>
      <c r="G6" s="196"/>
      <c r="H6" s="196"/>
      <c r="K6" s="196"/>
      <c r="L6" s="196"/>
      <c r="M6" s="196"/>
    </row>
    <row r="7" spans="1:13" ht="13.5" customHeight="1" x14ac:dyDescent="0.2">
      <c r="A7" s="994">
        <v>2011</v>
      </c>
      <c r="B7" s="430">
        <v>5299900</v>
      </c>
      <c r="C7" s="993">
        <v>2376400</v>
      </c>
      <c r="D7" s="992">
        <v>1.2997190313270514E-2</v>
      </c>
      <c r="E7" s="991">
        <v>1.0460073135470703E-2</v>
      </c>
      <c r="G7" s="196"/>
      <c r="H7" s="196"/>
      <c r="K7" s="196"/>
      <c r="L7" s="196"/>
      <c r="M7" s="196"/>
    </row>
    <row r="8" spans="1:13" ht="13.5" customHeight="1" x14ac:dyDescent="0.2">
      <c r="A8" s="994">
        <v>2012</v>
      </c>
      <c r="B8" s="430">
        <v>5313600</v>
      </c>
      <c r="C8" s="993">
        <v>2386700</v>
      </c>
      <c r="D8" s="992">
        <v>1.5615741891091191E-2</v>
      </c>
      <c r="E8" s="991">
        <v>1.4839697253167786E-2</v>
      </c>
      <c r="G8" s="196"/>
      <c r="H8" s="196"/>
      <c r="K8" s="196"/>
      <c r="L8" s="196"/>
      <c r="M8" s="196"/>
    </row>
    <row r="9" spans="1:13" ht="13.5" customHeight="1" x14ac:dyDescent="0.2">
      <c r="A9" s="994">
        <v>2013</v>
      </c>
      <c r="B9" s="430">
        <v>5327700</v>
      </c>
      <c r="C9" s="993">
        <v>2400300</v>
      </c>
      <c r="D9" s="992">
        <v>1.8310747529578165E-2</v>
      </c>
      <c r="E9" s="991">
        <v>2.0622501913428012E-2</v>
      </c>
      <c r="G9" s="196"/>
      <c r="H9" s="196"/>
      <c r="K9" s="196"/>
      <c r="L9" s="196"/>
      <c r="M9" s="196"/>
    </row>
    <row r="10" spans="1:13" ht="13.5" customHeight="1" x14ac:dyDescent="0.2">
      <c r="A10" s="994">
        <v>2014</v>
      </c>
      <c r="B10" s="430">
        <v>5347600</v>
      </c>
      <c r="C10" s="993">
        <v>2416000</v>
      </c>
      <c r="D10" s="992">
        <v>2.2114337047726449E-2</v>
      </c>
      <c r="E10" s="991">
        <v>2.729823964622842E-2</v>
      </c>
      <c r="G10" s="196"/>
      <c r="H10" s="196"/>
      <c r="K10" s="196"/>
      <c r="L10" s="196"/>
      <c r="M10" s="196"/>
    </row>
    <row r="11" spans="1:13" ht="13.5" customHeight="1" x14ac:dyDescent="0.2">
      <c r="A11" s="994">
        <v>2015</v>
      </c>
      <c r="B11" s="430">
        <v>5373000</v>
      </c>
      <c r="C11" s="993">
        <v>2429900</v>
      </c>
      <c r="D11" s="992">
        <v>2.6969169900036314E-2</v>
      </c>
      <c r="E11" s="991">
        <v>3.320860617399439E-2</v>
      </c>
      <c r="G11" s="196"/>
      <c r="H11" s="196"/>
      <c r="K11" s="196"/>
      <c r="L11" s="196"/>
      <c r="M11" s="196"/>
    </row>
    <row r="12" spans="1:13" ht="13.5" customHeight="1" x14ac:dyDescent="0.2">
      <c r="A12" s="994">
        <v>2016</v>
      </c>
      <c r="B12" s="430">
        <v>5404700</v>
      </c>
      <c r="C12" s="993">
        <v>2446200</v>
      </c>
      <c r="D12" s="992">
        <v>3.3028154207840367E-2</v>
      </c>
      <c r="E12" s="991">
        <v>4.0139467641806273E-2</v>
      </c>
      <c r="G12" s="196"/>
      <c r="H12" s="196"/>
      <c r="K12" s="196"/>
      <c r="L12" s="196"/>
      <c r="M12" s="196"/>
    </row>
    <row r="13" spans="1:13" ht="13.5" customHeight="1" x14ac:dyDescent="0.2">
      <c r="A13" s="994">
        <v>2017</v>
      </c>
      <c r="B13" s="430">
        <v>5424800</v>
      </c>
      <c r="C13" s="993">
        <v>2462700</v>
      </c>
      <c r="D13" s="992">
        <v>3.6869970756321792E-2</v>
      </c>
      <c r="E13" s="991">
        <v>4.7155370354621994E-2</v>
      </c>
      <c r="G13" s="196"/>
      <c r="H13" s="196"/>
      <c r="K13" s="196"/>
      <c r="L13" s="196"/>
      <c r="M13" s="196"/>
    </row>
    <row r="14" spans="1:13" ht="13.5" customHeight="1" x14ac:dyDescent="0.2">
      <c r="A14" s="994">
        <v>2018</v>
      </c>
      <c r="B14" s="430">
        <v>5438100</v>
      </c>
      <c r="C14" s="993">
        <v>2477300</v>
      </c>
      <c r="D14" s="992">
        <v>3.9412068273476174E-2</v>
      </c>
      <c r="E14" s="991">
        <v>5.336338123990135E-2</v>
      </c>
      <c r="G14" s="196"/>
      <c r="H14" s="196"/>
    </row>
    <row r="15" spans="1:13" ht="13.5" customHeight="1" x14ac:dyDescent="0.2">
      <c r="A15" s="990">
        <v>2019</v>
      </c>
      <c r="B15" s="427">
        <v>5463300</v>
      </c>
      <c r="C15" s="989">
        <v>2495600</v>
      </c>
      <c r="D15" s="988">
        <v>4.4228674095452898E-2</v>
      </c>
      <c r="E15" s="987">
        <v>6.1144655157751512E-2</v>
      </c>
      <c r="G15" s="196"/>
      <c r="H15" s="196"/>
    </row>
    <row r="16" spans="1:13" ht="13.5" customHeight="1" x14ac:dyDescent="0.2">
      <c r="A16" s="878"/>
      <c r="B16" s="430"/>
      <c r="C16" s="430"/>
      <c r="D16" s="986"/>
      <c r="E16" s="986"/>
      <c r="G16" s="196"/>
      <c r="H16" s="196"/>
    </row>
    <row r="17" spans="1:7" ht="11.45" customHeight="1" x14ac:dyDescent="0.2">
      <c r="A17" s="985" t="s">
        <v>2786</v>
      </c>
      <c r="B17" s="985"/>
      <c r="C17" s="984"/>
      <c r="D17" s="983"/>
      <c r="E17" s="983"/>
    </row>
    <row r="18" spans="1:7" ht="11.45" customHeight="1" x14ac:dyDescent="0.2">
      <c r="A18" s="1610" t="s">
        <v>17248</v>
      </c>
      <c r="B18" s="1610"/>
      <c r="C18" s="1610"/>
      <c r="D18" s="1610"/>
      <c r="E18" s="1610"/>
      <c r="F18" s="1610"/>
      <c r="G18" s="1610"/>
    </row>
    <row r="19" spans="1:7" ht="11.45" customHeight="1" x14ac:dyDescent="0.2">
      <c r="B19" s="39"/>
      <c r="C19" s="39"/>
      <c r="D19" s="39"/>
      <c r="E19" s="39"/>
    </row>
    <row r="20" spans="1:7" ht="11.45" customHeight="1" x14ac:dyDescent="0.2">
      <c r="A20" s="1606" t="s">
        <v>0</v>
      </c>
      <c r="B20" s="1606"/>
      <c r="C20" s="888"/>
      <c r="D20" s="39"/>
      <c r="E20" s="39"/>
    </row>
    <row r="21" spans="1:7" ht="11.45" customHeight="1" x14ac:dyDescent="0.2">
      <c r="B21" s="39"/>
      <c r="C21" s="39"/>
      <c r="D21" s="39"/>
      <c r="E21" s="39"/>
    </row>
    <row r="22" spans="1:7" ht="11.45" customHeight="1" x14ac:dyDescent="0.2">
      <c r="A22" s="1646"/>
      <c r="B22" s="1647"/>
      <c r="C22" s="1647"/>
      <c r="D22" s="1647"/>
      <c r="E22" s="1647"/>
    </row>
  </sheetData>
  <mergeCells count="7">
    <mergeCell ref="A22:E22"/>
    <mergeCell ref="B3:C3"/>
    <mergeCell ref="D3:E3"/>
    <mergeCell ref="A18:G18"/>
    <mergeCell ref="A1:E1"/>
    <mergeCell ref="G1:H1"/>
    <mergeCell ref="A20:B20"/>
  </mergeCells>
  <hyperlinks>
    <hyperlink ref="G1:H1" location="Contents!A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I1"/>
    </sheetView>
  </sheetViews>
  <sheetFormatPr defaultColWidth="9.140625" defaultRowHeight="12.75" x14ac:dyDescent="0.2"/>
  <cols>
    <col min="1" max="1" width="13.85546875" style="1001" customWidth="1"/>
    <col min="2" max="3" width="9.140625" style="1001"/>
    <col min="4" max="4" width="10.7109375" style="1001" customWidth="1"/>
    <col min="5" max="5" width="9.140625" style="1001"/>
    <col min="6" max="9" width="9.140625" style="1002"/>
    <col min="10" max="10" width="10.42578125" style="1001" bestFit="1" customWidth="1"/>
    <col min="11" max="16384" width="9.140625" style="1001"/>
  </cols>
  <sheetData>
    <row r="1" spans="1:12" s="39" customFormat="1" ht="18" customHeight="1" x14ac:dyDescent="0.2">
      <c r="A1" s="1655" t="s">
        <v>17274</v>
      </c>
      <c r="B1" s="1655"/>
      <c r="C1" s="1655"/>
      <c r="D1" s="1655"/>
      <c r="E1" s="1655"/>
      <c r="F1" s="1655"/>
      <c r="G1" s="1655"/>
      <c r="H1" s="1655"/>
      <c r="I1" s="1655"/>
      <c r="K1" s="1386" t="s">
        <v>45</v>
      </c>
      <c r="L1" s="1386"/>
    </row>
    <row r="2" spans="1:12" s="39" customFormat="1" ht="15" customHeight="1" x14ac:dyDescent="0.25">
      <c r="A2" s="961"/>
      <c r="B2" s="961"/>
      <c r="C2" s="961"/>
      <c r="D2" s="961"/>
      <c r="E2" s="961"/>
      <c r="F2" s="961"/>
      <c r="G2" s="961"/>
      <c r="H2" s="960"/>
      <c r="I2" s="689"/>
      <c r="J2" s="959"/>
    </row>
    <row r="3" spans="1:12" x14ac:dyDescent="0.2">
      <c r="A3" s="1013" t="s">
        <v>67</v>
      </c>
      <c r="B3" s="1012" t="s">
        <v>17273</v>
      </c>
      <c r="C3" s="1012" t="s">
        <v>17272</v>
      </c>
      <c r="I3" s="1005"/>
    </row>
    <row r="4" spans="1:12" x14ac:dyDescent="0.2">
      <c r="A4" s="1002" t="s">
        <v>17271</v>
      </c>
      <c r="B4" s="1011">
        <v>3.1173074988574665E-2</v>
      </c>
      <c r="C4" s="1010">
        <v>3.0355939214639527E-2</v>
      </c>
      <c r="D4" s="1006"/>
      <c r="E4" s="1006"/>
      <c r="I4" s="1005"/>
    </row>
    <row r="5" spans="1:12" x14ac:dyDescent="0.2">
      <c r="A5" s="1002" t="s">
        <v>17270</v>
      </c>
      <c r="B5" s="1011">
        <v>5.6925568275632679E-2</v>
      </c>
      <c r="C5" s="1010">
        <v>7.6136226847188307E-2</v>
      </c>
      <c r="D5" s="1006"/>
      <c r="E5" s="1006"/>
      <c r="I5" s="1005"/>
    </row>
    <row r="6" spans="1:12" x14ac:dyDescent="0.2">
      <c r="A6" s="1002" t="s">
        <v>17269</v>
      </c>
      <c r="B6" s="1011">
        <v>0.10037104262331156</v>
      </c>
      <c r="C6" s="1010">
        <v>0.16046069945888639</v>
      </c>
      <c r="D6" s="1006"/>
      <c r="E6" s="1006"/>
      <c r="I6" s="1005"/>
    </row>
    <row r="7" spans="1:12" x14ac:dyDescent="0.2">
      <c r="A7" s="1002" t="s">
        <v>17268</v>
      </c>
      <c r="B7" s="1011">
        <v>0.11820972014707067</v>
      </c>
      <c r="C7" s="1010">
        <v>0.19422865133318309</v>
      </c>
      <c r="D7" s="1006"/>
      <c r="E7" s="1006"/>
      <c r="I7" s="1005"/>
    </row>
    <row r="8" spans="1:12" x14ac:dyDescent="0.2">
      <c r="A8" s="1002" t="s">
        <v>17267</v>
      </c>
      <c r="B8" s="1011">
        <v>0.12194643872962808</v>
      </c>
      <c r="C8" s="1010">
        <v>0.22819622322052047</v>
      </c>
      <c r="D8" s="1006"/>
      <c r="E8" s="1006"/>
      <c r="I8" s="1005"/>
    </row>
    <row r="9" spans="1:12" x14ac:dyDescent="0.2">
      <c r="A9" s="1002" t="s">
        <v>16777</v>
      </c>
      <c r="B9" s="1011">
        <v>0.11439733806987841</v>
      </c>
      <c r="C9" s="1010">
        <v>0.22428117099828268</v>
      </c>
      <c r="D9" s="1006"/>
      <c r="E9" s="1006"/>
      <c r="I9" s="1005"/>
    </row>
    <row r="10" spans="1:12" x14ac:dyDescent="0.2">
      <c r="A10" s="1002" t="s">
        <v>17266</v>
      </c>
      <c r="B10" s="1011">
        <v>0.12805784293946579</v>
      </c>
      <c r="C10" s="1010">
        <v>0.22838491015694334</v>
      </c>
      <c r="D10" s="1006"/>
      <c r="E10" s="1006"/>
      <c r="I10" s="1005"/>
    </row>
    <row r="11" spans="1:12" x14ac:dyDescent="0.2">
      <c r="A11" s="1002" t="s">
        <v>17265</v>
      </c>
      <c r="B11" s="1011">
        <v>0.16846022004202596</v>
      </c>
      <c r="C11" s="1010">
        <v>0.22744282755063086</v>
      </c>
      <c r="D11" s="1006"/>
      <c r="E11" s="1006"/>
      <c r="I11" s="1005"/>
    </row>
    <row r="12" spans="1:12" x14ac:dyDescent="0.2">
      <c r="A12" s="1002" t="s">
        <v>17264</v>
      </c>
      <c r="B12" s="1011">
        <v>0.20206390176311209</v>
      </c>
      <c r="C12" s="1010">
        <v>0.22907785017726778</v>
      </c>
      <c r="D12" s="1006"/>
      <c r="E12" s="1006"/>
      <c r="I12" s="1005"/>
    </row>
    <row r="13" spans="1:12" x14ac:dyDescent="0.2">
      <c r="A13" s="1002" t="s">
        <v>17263</v>
      </c>
      <c r="B13" s="1011">
        <v>0.22318138563327031</v>
      </c>
      <c r="C13" s="1010">
        <v>0.22717983378797235</v>
      </c>
      <c r="D13" s="1006"/>
      <c r="E13" s="1006"/>
      <c r="I13" s="1005"/>
    </row>
    <row r="14" spans="1:12" x14ac:dyDescent="0.2">
      <c r="A14" s="1002" t="s">
        <v>17262</v>
      </c>
      <c r="B14" s="1011">
        <v>0.26051098011719304</v>
      </c>
      <c r="C14" s="1010">
        <v>0.21961942617865576</v>
      </c>
      <c r="D14" s="1006"/>
      <c r="E14" s="1006"/>
      <c r="I14" s="1005"/>
    </row>
    <row r="15" spans="1:12" x14ac:dyDescent="0.2">
      <c r="A15" s="1002" t="s">
        <v>17261</v>
      </c>
      <c r="B15" s="1011">
        <v>0.32423432727831253</v>
      </c>
      <c r="C15" s="1010">
        <v>0.20983344162129006</v>
      </c>
      <c r="D15" s="1006"/>
      <c r="E15" s="1006"/>
      <c r="I15" s="1005"/>
    </row>
    <row r="16" spans="1:12" x14ac:dyDescent="0.2">
      <c r="A16" s="1002" t="s">
        <v>17260</v>
      </c>
      <c r="B16" s="1011">
        <v>0.42272377367695113</v>
      </c>
      <c r="C16" s="1010">
        <v>0.23484413335609422</v>
      </c>
      <c r="D16" s="1006"/>
      <c r="E16" s="1006"/>
      <c r="I16" s="1005"/>
    </row>
    <row r="17" spans="1:10" x14ac:dyDescent="0.2">
      <c r="A17" s="1002" t="s">
        <v>17259</v>
      </c>
      <c r="B17" s="1011">
        <v>0.55711041772014602</v>
      </c>
      <c r="C17" s="1010">
        <v>0.30656074747440959</v>
      </c>
      <c r="D17" s="1006"/>
      <c r="E17" s="1006"/>
      <c r="I17" s="1005"/>
    </row>
    <row r="18" spans="1:10" x14ac:dyDescent="0.2">
      <c r="A18" s="1002" t="s">
        <v>17258</v>
      </c>
      <c r="B18" s="1011">
        <v>0.62384019738925578</v>
      </c>
      <c r="C18" s="1010">
        <v>0.39591710900852028</v>
      </c>
      <c r="D18" s="1006"/>
      <c r="E18" s="1006"/>
      <c r="I18" s="1005"/>
    </row>
    <row r="19" spans="1:10" x14ac:dyDescent="0.2">
      <c r="A19" s="1009" t="s">
        <v>17257</v>
      </c>
      <c r="B19" s="1008">
        <v>0.61197854404283802</v>
      </c>
      <c r="C19" s="1007">
        <v>0.43948933643105798</v>
      </c>
      <c r="D19" s="1006"/>
      <c r="E19" s="1006"/>
      <c r="I19" s="1005"/>
    </row>
    <row r="21" spans="1:10" ht="11.45" customHeight="1" x14ac:dyDescent="0.2">
      <c r="A21" s="1654" t="s">
        <v>2786</v>
      </c>
      <c r="B21" s="1654"/>
    </row>
    <row r="22" spans="1:10" ht="11.45" customHeight="1" x14ac:dyDescent="0.2">
      <c r="A22" s="1656" t="s">
        <v>17256</v>
      </c>
      <c r="B22" s="1656"/>
      <c r="C22" s="1656"/>
      <c r="D22" s="1656"/>
      <c r="E22" s="1656"/>
      <c r="F22" s="1656"/>
      <c r="G22" s="1656"/>
      <c r="H22" s="1656"/>
    </row>
    <row r="23" spans="1:10" ht="11.45" customHeight="1" x14ac:dyDescent="0.2">
      <c r="A23" s="1656" t="s">
        <v>17255</v>
      </c>
      <c r="B23" s="1656"/>
      <c r="C23" s="1656"/>
      <c r="D23" s="1656"/>
      <c r="E23" s="1656"/>
      <c r="F23" s="1656"/>
      <c r="G23" s="1656"/>
      <c r="H23" s="1656"/>
      <c r="I23" s="1004"/>
      <c r="J23" s="1004"/>
    </row>
    <row r="24" spans="1:10" ht="11.45" customHeight="1" x14ac:dyDescent="0.2">
      <c r="A24" s="1003"/>
    </row>
    <row r="25" spans="1:10" ht="11.45" customHeight="1" x14ac:dyDescent="0.2">
      <c r="A25" s="1656" t="s">
        <v>17254</v>
      </c>
      <c r="B25" s="1656"/>
      <c r="C25" s="1656"/>
      <c r="D25" s="1656"/>
      <c r="E25" s="1656"/>
      <c r="F25" s="1656"/>
      <c r="G25" s="1656"/>
      <c r="H25" s="1656"/>
    </row>
    <row r="26" spans="1:10" ht="11.45" customHeight="1" x14ac:dyDescent="0.2"/>
    <row r="27" spans="1:10" ht="11.45" customHeight="1" x14ac:dyDescent="0.2">
      <c r="A27" s="1652" t="s">
        <v>0</v>
      </c>
      <c r="B27" s="1653"/>
    </row>
    <row r="28" spans="1:10" ht="11.45" customHeight="1" x14ac:dyDescent="0.2"/>
    <row r="29" spans="1:10" ht="11.45" customHeight="1" x14ac:dyDescent="0.2"/>
  </sheetData>
  <mergeCells count="7">
    <mergeCell ref="A27:B27"/>
    <mergeCell ref="K1:L1"/>
    <mergeCell ref="A21:B21"/>
    <mergeCell ref="A1:I1"/>
    <mergeCell ref="A22:H22"/>
    <mergeCell ref="A23:H23"/>
    <mergeCell ref="A25:H25"/>
  </mergeCells>
  <hyperlinks>
    <hyperlink ref="K1:L1" location="Contents!A1" display="back to contents"/>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election sqref="A1:D1"/>
    </sheetView>
  </sheetViews>
  <sheetFormatPr defaultColWidth="9.140625" defaultRowHeight="12.75" x14ac:dyDescent="0.2"/>
  <cols>
    <col min="1" max="1" width="9.5703125" style="106" customWidth="1"/>
    <col min="2" max="2" width="42.5703125" style="107" customWidth="1"/>
    <col min="3" max="4" width="16.140625" style="106" customWidth="1"/>
    <col min="5" max="16384" width="9.140625" style="106"/>
  </cols>
  <sheetData>
    <row r="1" spans="1:15" ht="18" customHeight="1" x14ac:dyDescent="0.25">
      <c r="A1" s="1306" t="s">
        <v>101</v>
      </c>
      <c r="B1" s="1306"/>
      <c r="C1" s="1306"/>
      <c r="D1" s="1306"/>
      <c r="E1" s="127"/>
      <c r="F1" s="1260" t="s">
        <v>45</v>
      </c>
      <c r="G1" s="1260"/>
      <c r="H1" s="127"/>
      <c r="I1" s="127"/>
      <c r="J1" s="127"/>
      <c r="K1" s="126"/>
      <c r="L1" s="1299"/>
      <c r="M1" s="1299"/>
    </row>
    <row r="2" spans="1:15" ht="15" customHeight="1" x14ac:dyDescent="0.25">
      <c r="B2" s="125"/>
      <c r="C2" s="125"/>
      <c r="D2" s="125"/>
      <c r="F2" s="124"/>
      <c r="G2" s="124"/>
      <c r="H2" s="123"/>
    </row>
    <row r="3" spans="1:15" ht="15" customHeight="1" x14ac:dyDescent="0.2">
      <c r="A3" s="1300" t="s">
        <v>100</v>
      </c>
      <c r="B3" s="1302" t="s">
        <v>99</v>
      </c>
      <c r="C3" s="1304" t="s">
        <v>98</v>
      </c>
      <c r="D3" s="1304" t="s">
        <v>97</v>
      </c>
    </row>
    <row r="4" spans="1:15" x14ac:dyDescent="0.2">
      <c r="A4" s="1301"/>
      <c r="B4" s="1303"/>
      <c r="C4" s="1305"/>
      <c r="D4" s="1305"/>
    </row>
    <row r="5" spans="1:15" ht="12.75" customHeight="1" x14ac:dyDescent="0.2">
      <c r="A5" s="1296" t="s">
        <v>96</v>
      </c>
      <c r="B5" s="122" t="s">
        <v>95</v>
      </c>
      <c r="C5" s="119">
        <v>345</v>
      </c>
      <c r="D5" s="121">
        <v>8.1541006854171594E-2</v>
      </c>
    </row>
    <row r="6" spans="1:15" x14ac:dyDescent="0.2">
      <c r="A6" s="1297"/>
      <c r="B6" s="120" t="s">
        <v>94</v>
      </c>
      <c r="C6" s="119">
        <v>167</v>
      </c>
      <c r="D6" s="112">
        <v>3.9470574332309147E-2</v>
      </c>
    </row>
    <row r="7" spans="1:15" x14ac:dyDescent="0.2">
      <c r="A7" s="1297"/>
      <c r="B7" s="120" t="s">
        <v>93</v>
      </c>
      <c r="C7" s="119">
        <v>252</v>
      </c>
      <c r="D7" s="112">
        <v>5.9560387615220985E-2</v>
      </c>
    </row>
    <row r="8" spans="1:15" x14ac:dyDescent="0.2">
      <c r="A8" s="1297"/>
      <c r="B8" s="120" t="s">
        <v>92</v>
      </c>
      <c r="C8" s="119">
        <v>446</v>
      </c>
      <c r="D8" s="112">
        <v>0.10541243204916095</v>
      </c>
    </row>
    <row r="9" spans="1:15" x14ac:dyDescent="0.2">
      <c r="A9" s="1297"/>
      <c r="B9" s="120" t="s">
        <v>91</v>
      </c>
      <c r="C9" s="119">
        <v>539</v>
      </c>
      <c r="D9" s="112">
        <v>0.12739305128811157</v>
      </c>
    </row>
    <row r="10" spans="1:15" x14ac:dyDescent="0.2">
      <c r="A10" s="1297"/>
      <c r="B10" s="120" t="s">
        <v>90</v>
      </c>
      <c r="C10" s="119">
        <v>1326</v>
      </c>
      <c r="D10" s="112">
        <v>0.31340108721342474</v>
      </c>
    </row>
    <row r="11" spans="1:15" x14ac:dyDescent="0.2">
      <c r="A11" s="1298"/>
      <c r="B11" s="118" t="s">
        <v>89</v>
      </c>
      <c r="C11" s="117">
        <v>4231</v>
      </c>
      <c r="D11" s="116"/>
    </row>
    <row r="12" spans="1:15" x14ac:dyDescent="0.2">
      <c r="A12" s="115"/>
      <c r="B12" s="114"/>
      <c r="C12" s="113"/>
      <c r="D12" s="112"/>
    </row>
    <row r="13" spans="1:15" x14ac:dyDescent="0.2">
      <c r="A13" s="111" t="s">
        <v>88</v>
      </c>
      <c r="B13" s="110"/>
      <c r="C13" s="110"/>
      <c r="D13" s="110"/>
    </row>
    <row r="14" spans="1:15" ht="12.75" customHeight="1" x14ac:dyDescent="0.2">
      <c r="A14" s="1293" t="s">
        <v>87</v>
      </c>
      <c r="B14" s="1294"/>
      <c r="C14" s="1294"/>
      <c r="D14" s="1294"/>
      <c r="E14" s="109"/>
      <c r="F14" s="109"/>
      <c r="G14" s="109"/>
      <c r="H14" s="109"/>
      <c r="I14" s="109"/>
      <c r="J14" s="109"/>
      <c r="K14" s="109"/>
      <c r="L14" s="109"/>
      <c r="M14" s="109"/>
      <c r="N14" s="109"/>
      <c r="O14" s="109"/>
    </row>
    <row r="15" spans="1:15" x14ac:dyDescent="0.2">
      <c r="A15" s="1294"/>
      <c r="B15" s="1294"/>
      <c r="C15" s="1294"/>
      <c r="D15" s="1294"/>
      <c r="E15" s="109"/>
      <c r="F15" s="109"/>
      <c r="G15" s="109"/>
      <c r="H15" s="109"/>
      <c r="I15" s="109"/>
      <c r="J15" s="109"/>
      <c r="K15" s="109"/>
      <c r="L15" s="109"/>
      <c r="M15" s="109"/>
      <c r="N15" s="109"/>
      <c r="O15" s="109"/>
    </row>
    <row r="16" spans="1:15" x14ac:dyDescent="0.2">
      <c r="A16" s="108"/>
    </row>
    <row r="17" spans="1:2" x14ac:dyDescent="0.2">
      <c r="A17" s="1295" t="s">
        <v>0</v>
      </c>
      <c r="B17" s="1295"/>
    </row>
    <row r="18" spans="1:2" x14ac:dyDescent="0.2">
      <c r="A18" s="108"/>
    </row>
    <row r="19" spans="1:2" x14ac:dyDescent="0.2">
      <c r="A19" s="108"/>
    </row>
    <row r="22" spans="1:2" x14ac:dyDescent="0.2">
      <c r="B22" s="106"/>
    </row>
    <row r="23" spans="1:2" x14ac:dyDescent="0.2">
      <c r="B23" s="106"/>
    </row>
    <row r="24" spans="1:2" x14ac:dyDescent="0.2">
      <c r="B24" s="106"/>
    </row>
    <row r="25" spans="1:2" x14ac:dyDescent="0.2">
      <c r="B25" s="106"/>
    </row>
    <row r="26" spans="1:2" x14ac:dyDescent="0.2">
      <c r="B26" s="106"/>
    </row>
  </sheetData>
  <mergeCells count="10">
    <mergeCell ref="A14:D15"/>
    <mergeCell ref="A17:B17"/>
    <mergeCell ref="A5:A11"/>
    <mergeCell ref="L1:M1"/>
    <mergeCell ref="A3:A4"/>
    <mergeCell ref="B3:B4"/>
    <mergeCell ref="C3:C4"/>
    <mergeCell ref="D3:D4"/>
    <mergeCell ref="A1:D1"/>
    <mergeCell ref="F1:G1"/>
  </mergeCells>
  <hyperlinks>
    <hyperlink ref="F1:G1" location="Contents!A1" display="back to contents"/>
    <hyperlink ref="A14:D15" r:id="rId1" display="1) Figures are for deaths occurring between 1 March 2020 and 31 August 2020. Figures only include deaths that were registered by 10 September. More information on registration delays can be found on the NRS websit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Normal="100" workbookViewId="0">
      <selection sqref="A1:F1"/>
    </sheetView>
  </sheetViews>
  <sheetFormatPr defaultColWidth="9.140625" defaultRowHeight="12.75" x14ac:dyDescent="0.2"/>
  <cols>
    <col min="1" max="3" width="15.85546875" style="943" customWidth="1"/>
    <col min="4" max="4" width="10.7109375" style="943" bestFit="1" customWidth="1"/>
    <col min="5" max="5" width="10" style="943" customWidth="1"/>
    <col min="6" max="16384" width="9.140625" style="943"/>
  </cols>
  <sheetData>
    <row r="1" spans="1:14" s="1032" customFormat="1" ht="18" customHeight="1" x14ac:dyDescent="0.25">
      <c r="A1" s="1655" t="s">
        <v>17279</v>
      </c>
      <c r="B1" s="1655"/>
      <c r="C1" s="1655"/>
      <c r="D1" s="1655"/>
      <c r="E1" s="1655"/>
      <c r="F1" s="1655"/>
      <c r="G1" s="1035"/>
      <c r="H1" s="1386" t="s">
        <v>45</v>
      </c>
      <c r="I1" s="1386"/>
    </row>
    <row r="2" spans="1:14" s="1032" customFormat="1" ht="15" customHeight="1" x14ac:dyDescent="0.3">
      <c r="A2" s="1034"/>
      <c r="B2" s="1034"/>
      <c r="C2" s="1034"/>
      <c r="D2" s="1034"/>
      <c r="E2" s="1034"/>
      <c r="F2" s="1034"/>
      <c r="G2" s="1034"/>
      <c r="H2" s="1033"/>
    </row>
    <row r="3" spans="1:14" x14ac:dyDescent="0.2">
      <c r="A3" s="1031"/>
      <c r="B3" s="1657" t="s">
        <v>17278</v>
      </c>
      <c r="C3" s="1657"/>
    </row>
    <row r="4" spans="1:14" x14ac:dyDescent="0.2">
      <c r="A4" s="1030" t="s">
        <v>2789</v>
      </c>
      <c r="B4" s="1030" t="s">
        <v>17277</v>
      </c>
      <c r="C4" s="1030" t="s">
        <v>17276</v>
      </c>
    </row>
    <row r="5" spans="1:14" x14ac:dyDescent="0.2">
      <c r="A5" s="1029">
        <v>1981</v>
      </c>
      <c r="B5" s="1028">
        <v>274000</v>
      </c>
      <c r="C5" s="1028">
        <v>119000</v>
      </c>
      <c r="D5" s="1023"/>
      <c r="G5" s="1014"/>
      <c r="H5" s="1014"/>
      <c r="J5" s="1014"/>
      <c r="K5" s="1014"/>
      <c r="M5" s="1014"/>
      <c r="N5" s="1014"/>
    </row>
    <row r="6" spans="1:14" x14ac:dyDescent="0.2">
      <c r="A6" s="1026">
        <v>1991</v>
      </c>
      <c r="B6" s="1024">
        <v>362000</v>
      </c>
      <c r="C6" s="1024">
        <v>221000</v>
      </c>
      <c r="D6" s="1023"/>
    </row>
    <row r="7" spans="1:14" x14ac:dyDescent="0.2">
      <c r="A7" s="1026">
        <v>1999</v>
      </c>
      <c r="B7" s="1024">
        <v>408000</v>
      </c>
      <c r="C7" s="1024">
        <v>293000</v>
      </c>
      <c r="D7" s="1023"/>
    </row>
    <row r="8" spans="1:14" x14ac:dyDescent="0.2">
      <c r="A8" s="1026">
        <v>2000</v>
      </c>
      <c r="B8" s="1024">
        <v>408000</v>
      </c>
      <c r="C8" s="1024">
        <v>302000</v>
      </c>
      <c r="D8" s="1023"/>
    </row>
    <row r="9" spans="1:14" x14ac:dyDescent="0.2">
      <c r="A9" s="1026">
        <v>2001</v>
      </c>
      <c r="B9" s="1024">
        <v>416000</v>
      </c>
      <c r="C9" s="1024">
        <v>306000</v>
      </c>
      <c r="D9" s="1023"/>
    </row>
    <row r="10" spans="1:14" x14ac:dyDescent="0.2">
      <c r="A10" s="1026">
        <v>2002</v>
      </c>
      <c r="B10" s="1024">
        <v>416000</v>
      </c>
      <c r="C10" s="1024">
        <v>315000</v>
      </c>
      <c r="D10" s="1023"/>
    </row>
    <row r="11" spans="1:14" x14ac:dyDescent="0.2">
      <c r="A11" s="1026">
        <v>2003</v>
      </c>
      <c r="B11" s="1024">
        <v>417000</v>
      </c>
      <c r="C11" s="1024">
        <v>326000</v>
      </c>
      <c r="D11" s="1023"/>
    </row>
    <row r="12" spans="1:14" x14ac:dyDescent="0.2">
      <c r="A12" s="1026">
        <v>2004</v>
      </c>
      <c r="B12" s="1024">
        <v>428000</v>
      </c>
      <c r="C12" s="1024">
        <v>343000</v>
      </c>
      <c r="D12" s="1023"/>
    </row>
    <row r="13" spans="1:14" x14ac:dyDescent="0.2">
      <c r="A13" s="1026">
        <v>2005</v>
      </c>
      <c r="B13" s="1024">
        <v>433000</v>
      </c>
      <c r="C13" s="1024">
        <v>334000</v>
      </c>
      <c r="D13" s="1023"/>
    </row>
    <row r="14" spans="1:14" x14ac:dyDescent="0.2">
      <c r="A14" s="1026">
        <v>2006</v>
      </c>
      <c r="B14" s="1024">
        <v>429000</v>
      </c>
      <c r="C14" s="1024">
        <v>359000</v>
      </c>
      <c r="D14" s="1023"/>
    </row>
    <row r="15" spans="1:14" x14ac:dyDescent="0.2">
      <c r="A15" s="1026">
        <v>2007</v>
      </c>
      <c r="B15" s="1024">
        <v>439000</v>
      </c>
      <c r="C15" s="1024">
        <v>351000</v>
      </c>
      <c r="D15" s="1023"/>
      <c r="G15" s="1014"/>
      <c r="J15" s="1014"/>
      <c r="M15" s="1014"/>
    </row>
    <row r="16" spans="1:14" x14ac:dyDescent="0.2">
      <c r="A16" s="1026">
        <v>2008</v>
      </c>
      <c r="B16" s="1024">
        <v>459000</v>
      </c>
      <c r="C16" s="1024">
        <v>357000</v>
      </c>
      <c r="D16" s="1023"/>
    </row>
    <row r="17" spans="1:13" x14ac:dyDescent="0.2">
      <c r="A17" s="1026">
        <v>2009</v>
      </c>
      <c r="B17" s="1024">
        <v>442000</v>
      </c>
      <c r="C17" s="1024">
        <v>368000</v>
      </c>
      <c r="D17" s="1023"/>
    </row>
    <row r="18" spans="1:13" x14ac:dyDescent="0.2">
      <c r="A18" s="1026">
        <v>2010</v>
      </c>
      <c r="B18" s="1024">
        <v>448000</v>
      </c>
      <c r="C18" s="1024">
        <v>377000</v>
      </c>
      <c r="D18" s="1023"/>
    </row>
    <row r="19" spans="1:13" x14ac:dyDescent="0.2">
      <c r="A19" s="1026">
        <v>2011</v>
      </c>
      <c r="B19" s="1024">
        <v>443000</v>
      </c>
      <c r="C19" s="1024">
        <v>382000</v>
      </c>
      <c r="D19" s="1023"/>
    </row>
    <row r="20" spans="1:13" x14ac:dyDescent="0.2">
      <c r="A20" s="1026">
        <v>2012</v>
      </c>
      <c r="B20" s="1024">
        <v>451000</v>
      </c>
      <c r="C20" s="1024">
        <v>396000</v>
      </c>
      <c r="D20" s="1023"/>
    </row>
    <row r="21" spans="1:13" x14ac:dyDescent="0.2">
      <c r="A21" s="1026">
        <v>2013</v>
      </c>
      <c r="B21" s="1024">
        <v>466000</v>
      </c>
      <c r="C21" s="1024">
        <v>404000</v>
      </c>
      <c r="D21" s="1023"/>
    </row>
    <row r="22" spans="1:13" x14ac:dyDescent="0.2">
      <c r="A22" s="1026">
        <v>2014</v>
      </c>
      <c r="B22" s="1024">
        <v>464000</v>
      </c>
      <c r="C22" s="1024">
        <v>417000</v>
      </c>
      <c r="D22" s="1023"/>
    </row>
    <row r="23" spans="1:13" x14ac:dyDescent="0.2">
      <c r="A23" s="1027">
        <v>2015</v>
      </c>
      <c r="B23" s="1025">
        <v>475000</v>
      </c>
      <c r="C23" s="1024">
        <v>413000</v>
      </c>
      <c r="D23" s="1023"/>
    </row>
    <row r="24" spans="1:13" x14ac:dyDescent="0.2">
      <c r="A24" s="1026">
        <v>2016</v>
      </c>
      <c r="B24" s="1025">
        <v>461000</v>
      </c>
      <c r="C24" s="1024">
        <v>443000</v>
      </c>
      <c r="D24" s="1023"/>
    </row>
    <row r="25" spans="1:13" x14ac:dyDescent="0.2">
      <c r="A25" s="1026">
        <v>2017</v>
      </c>
      <c r="B25" s="1025">
        <v>472000</v>
      </c>
      <c r="C25" s="1024">
        <v>413000</v>
      </c>
      <c r="D25" s="1023"/>
    </row>
    <row r="26" spans="1:13" x14ac:dyDescent="0.2">
      <c r="A26" s="1026">
        <v>2018</v>
      </c>
      <c r="B26" s="1025">
        <v>461000</v>
      </c>
      <c r="C26" s="1024">
        <v>431000</v>
      </c>
      <c r="D26" s="1023"/>
    </row>
    <row r="27" spans="1:13" x14ac:dyDescent="0.2">
      <c r="A27" s="1022">
        <v>2019</v>
      </c>
      <c r="B27" s="1021">
        <v>464000</v>
      </c>
      <c r="C27" s="1021">
        <v>439000</v>
      </c>
      <c r="D27" s="1020"/>
    </row>
    <row r="28" spans="1:13" ht="12.6" customHeight="1" x14ac:dyDescent="0.2">
      <c r="B28" s="1020"/>
      <c r="C28" s="1020"/>
      <c r="G28" s="1014"/>
      <c r="J28" s="1014"/>
      <c r="M28" s="1014"/>
    </row>
    <row r="29" spans="1:13" ht="12.6" customHeight="1" x14ac:dyDescent="0.2">
      <c r="A29" s="1019" t="s">
        <v>2786</v>
      </c>
      <c r="B29" s="1019"/>
      <c r="C29" s="1018"/>
      <c r="D29" s="1018"/>
      <c r="E29" s="1018"/>
    </row>
    <row r="30" spans="1:13" ht="12.6" customHeight="1" x14ac:dyDescent="0.2">
      <c r="A30" s="1658" t="s">
        <v>17275</v>
      </c>
      <c r="B30" s="1658"/>
      <c r="C30" s="1658"/>
      <c r="D30" s="1658"/>
      <c r="E30" s="1658"/>
      <c r="F30" s="1658"/>
      <c r="G30" s="1658"/>
    </row>
    <row r="31" spans="1:13" ht="12.6" customHeight="1" x14ac:dyDescent="0.2">
      <c r="A31" s="1017"/>
      <c r="B31" s="1016"/>
      <c r="C31" s="1016"/>
      <c r="D31" s="1016"/>
      <c r="E31" s="1016"/>
    </row>
    <row r="32" spans="1:13" ht="12.6" customHeight="1" x14ac:dyDescent="0.2">
      <c r="A32" s="1606" t="s">
        <v>0</v>
      </c>
      <c r="B32" s="1606"/>
      <c r="C32" s="888"/>
      <c r="D32" s="1016"/>
      <c r="E32" s="1016"/>
    </row>
    <row r="33" spans="7:13" ht="12.6" customHeight="1" x14ac:dyDescent="0.2"/>
    <row r="34" spans="7:13" ht="12.6" customHeight="1" x14ac:dyDescent="0.2"/>
    <row r="35" spans="7:13" ht="12.6" customHeight="1" x14ac:dyDescent="0.2"/>
    <row r="37" spans="7:13" ht="14.25" x14ac:dyDescent="0.25">
      <c r="K37" s="1015"/>
    </row>
    <row r="38" spans="7:13" x14ac:dyDescent="0.2">
      <c r="G38" s="1014"/>
      <c r="J38" s="1014"/>
      <c r="M38" s="1014"/>
    </row>
    <row r="48" spans="7:13" x14ac:dyDescent="0.2">
      <c r="G48" s="1014"/>
      <c r="J48" s="1014"/>
      <c r="M48" s="1014"/>
    </row>
    <row r="58" spans="7:13" x14ac:dyDescent="0.2">
      <c r="G58" s="1014"/>
      <c r="J58" s="1014"/>
      <c r="M58" s="1014"/>
    </row>
    <row r="68" spans="7:13" x14ac:dyDescent="0.2">
      <c r="G68" s="1014"/>
      <c r="J68" s="1014"/>
      <c r="M68" s="1014"/>
    </row>
    <row r="78" spans="7:13" x14ac:dyDescent="0.2">
      <c r="G78" s="1014"/>
      <c r="J78" s="1014"/>
      <c r="M78" s="1014"/>
    </row>
    <row r="88" spans="7:13" x14ac:dyDescent="0.2">
      <c r="G88" s="1014"/>
      <c r="J88" s="1014"/>
      <c r="M88" s="1014"/>
    </row>
    <row r="98" spans="7:13" x14ac:dyDescent="0.2">
      <c r="G98" s="1014"/>
      <c r="J98" s="1014"/>
      <c r="M98" s="1014"/>
    </row>
  </sheetData>
  <mergeCells count="5">
    <mergeCell ref="H1:I1"/>
    <mergeCell ref="B3:C3"/>
    <mergeCell ref="A32:B32"/>
    <mergeCell ref="A1:F1"/>
    <mergeCell ref="A30:G30"/>
  </mergeCells>
  <hyperlinks>
    <hyperlink ref="H1:I1" location="Contents!A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sqref="A1:G1"/>
    </sheetView>
  </sheetViews>
  <sheetFormatPr defaultColWidth="9.140625" defaultRowHeight="12.75" x14ac:dyDescent="0.2"/>
  <cols>
    <col min="1" max="1" width="22.7109375" style="39" customWidth="1"/>
    <col min="2" max="3" width="9.140625" style="39"/>
    <col min="4" max="4" width="13" style="39" customWidth="1"/>
    <col min="5" max="6" width="9.140625" style="39"/>
    <col min="7" max="7" width="6" style="39" customWidth="1"/>
    <col min="8" max="8" width="12.28515625" style="39" customWidth="1"/>
    <col min="9" max="9" width="16.7109375" style="39" customWidth="1"/>
    <col min="10" max="16384" width="9.140625" style="39"/>
  </cols>
  <sheetData>
    <row r="1" spans="1:12" ht="18" customHeight="1" x14ac:dyDescent="0.25">
      <c r="A1" s="1458" t="s">
        <v>17286</v>
      </c>
      <c r="B1" s="1458"/>
      <c r="C1" s="1458"/>
      <c r="D1" s="1458"/>
      <c r="E1" s="1458"/>
      <c r="F1" s="1458"/>
      <c r="G1" s="1458"/>
      <c r="I1" s="689" t="s">
        <v>45</v>
      </c>
      <c r="K1" s="689"/>
      <c r="L1" s="689"/>
    </row>
    <row r="2" spans="1:12" ht="15" customHeight="1" x14ac:dyDescent="0.25">
      <c r="A2" s="961"/>
      <c r="B2" s="961"/>
      <c r="C2" s="961"/>
      <c r="D2" s="961"/>
      <c r="E2" s="961"/>
      <c r="F2" s="961"/>
      <c r="G2" s="961"/>
      <c r="K2" s="689"/>
      <c r="L2" s="959"/>
    </row>
    <row r="3" spans="1:12" x14ac:dyDescent="0.2">
      <c r="A3" s="1659" t="s">
        <v>17285</v>
      </c>
      <c r="B3" s="1659"/>
      <c r="C3" s="1659"/>
      <c r="D3" s="1659"/>
    </row>
    <row r="4" spans="1:12" ht="19.5" customHeight="1" x14ac:dyDescent="0.2">
      <c r="A4" s="1043" t="s">
        <v>17284</v>
      </c>
      <c r="B4" s="1042">
        <v>2018</v>
      </c>
      <c r="C4" s="1042">
        <v>2028</v>
      </c>
      <c r="D4" s="430"/>
    </row>
    <row r="5" spans="1:12" x14ac:dyDescent="0.2">
      <c r="A5" s="1041" t="s">
        <v>17216</v>
      </c>
      <c r="B5" s="1040">
        <v>892687.32529999991</v>
      </c>
      <c r="C5" s="1040">
        <v>965062</v>
      </c>
      <c r="D5" s="1039"/>
      <c r="F5" s="1006"/>
    </row>
    <row r="6" spans="1:12" x14ac:dyDescent="0.2">
      <c r="A6" s="430" t="s">
        <v>17283</v>
      </c>
      <c r="B6" s="878">
        <v>774680.45571000001</v>
      </c>
      <c r="C6" s="878">
        <v>830592</v>
      </c>
      <c r="D6" s="1039"/>
      <c r="F6" s="1006"/>
    </row>
    <row r="7" spans="1:12" x14ac:dyDescent="0.2">
      <c r="A7" s="430" t="s">
        <v>17282</v>
      </c>
      <c r="B7" s="878">
        <v>154526.07935300001</v>
      </c>
      <c r="C7" s="878">
        <v>157895</v>
      </c>
      <c r="D7" s="1039"/>
      <c r="F7" s="1006"/>
    </row>
    <row r="8" spans="1:12" x14ac:dyDescent="0.2">
      <c r="A8" s="430" t="s">
        <v>17281</v>
      </c>
      <c r="B8" s="878">
        <v>445241.31213999999</v>
      </c>
      <c r="C8" s="878">
        <v>441068</v>
      </c>
      <c r="D8" s="1039"/>
      <c r="F8" s="1006"/>
    </row>
    <row r="9" spans="1:12" x14ac:dyDescent="0.2">
      <c r="A9" s="427" t="s">
        <v>17280</v>
      </c>
      <c r="B9" s="877">
        <v>210140.82750000001</v>
      </c>
      <c r="C9" s="877">
        <v>203008</v>
      </c>
      <c r="D9" s="1039"/>
      <c r="F9" s="1006"/>
    </row>
    <row r="10" spans="1:12" x14ac:dyDescent="0.2">
      <c r="A10" s="430"/>
      <c r="B10" s="196"/>
      <c r="C10" s="196"/>
    </row>
    <row r="11" spans="1:12" s="1036" customFormat="1" x14ac:dyDescent="0.2">
      <c r="A11" s="1038" t="s">
        <v>0</v>
      </c>
      <c r="B11" s="1038"/>
      <c r="C11" s="1037"/>
    </row>
    <row r="15" spans="1:12" x14ac:dyDescent="0.2">
      <c r="B15" s="196"/>
      <c r="C15" s="196"/>
    </row>
  </sheetData>
  <mergeCells count="2">
    <mergeCell ref="A1:G1"/>
    <mergeCell ref="A3:D3"/>
  </mergeCells>
  <hyperlinks>
    <hyperlink ref="I1" location="Contents!A1" display="back to contents"/>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workbookViewId="0">
      <selection sqref="A1:I1"/>
    </sheetView>
  </sheetViews>
  <sheetFormatPr defaultColWidth="9.140625" defaultRowHeight="12.75" x14ac:dyDescent="0.2"/>
  <cols>
    <col min="1" max="1" width="14.42578125" style="39" customWidth="1"/>
    <col min="2" max="2" width="11.28515625" style="430" customWidth="1"/>
    <col min="3" max="3" width="11.140625" style="430" customWidth="1"/>
    <col min="4" max="8" width="9.140625" style="39"/>
    <col min="9" max="9" width="6.140625" style="39" customWidth="1"/>
    <col min="10" max="16384" width="9.140625" style="39"/>
  </cols>
  <sheetData>
    <row r="1" spans="1:12" s="1050" customFormat="1" ht="18" customHeight="1" x14ac:dyDescent="0.25">
      <c r="A1" s="1661" t="s">
        <v>17290</v>
      </c>
      <c r="B1" s="1661"/>
      <c r="C1" s="1661"/>
      <c r="D1" s="1661"/>
      <c r="E1" s="1661"/>
      <c r="F1" s="1661"/>
      <c r="G1" s="1661"/>
      <c r="H1" s="1661"/>
      <c r="I1" s="1661"/>
      <c r="K1" s="1662" t="s">
        <v>45</v>
      </c>
      <c r="L1" s="1662"/>
    </row>
    <row r="2" spans="1:12" s="1050" customFormat="1" ht="15" customHeight="1" x14ac:dyDescent="0.25">
      <c r="A2" s="961"/>
      <c r="B2" s="961"/>
      <c r="C2" s="961"/>
      <c r="D2" s="961"/>
      <c r="E2" s="961"/>
      <c r="F2" s="1051"/>
      <c r="G2" s="1051"/>
      <c r="H2" s="1051"/>
      <c r="J2" s="689"/>
      <c r="K2" s="959"/>
    </row>
    <row r="3" spans="1:12" x14ac:dyDescent="0.2">
      <c r="A3" s="1667" t="s">
        <v>17285</v>
      </c>
      <c r="B3" s="1667"/>
      <c r="C3" s="1667"/>
      <c r="D3" s="1667"/>
      <c r="E3" s="1667"/>
    </row>
    <row r="4" spans="1:12" ht="15" customHeight="1" x14ac:dyDescent="0.2">
      <c r="A4" s="1618" t="s">
        <v>17289</v>
      </c>
      <c r="B4" s="1664" t="s">
        <v>17288</v>
      </c>
      <c r="C4" s="1664" t="s">
        <v>17287</v>
      </c>
      <c r="D4" s="430"/>
      <c r="E4" s="430"/>
    </row>
    <row r="5" spans="1:12" ht="15" customHeight="1" x14ac:dyDescent="0.2">
      <c r="A5" s="1663"/>
      <c r="B5" s="1665"/>
      <c r="C5" s="1665"/>
      <c r="D5" s="430"/>
      <c r="E5" s="430"/>
    </row>
    <row r="6" spans="1:12" ht="15" customHeight="1" x14ac:dyDescent="0.2">
      <c r="A6" s="1663"/>
      <c r="B6" s="1665"/>
      <c r="C6" s="1665"/>
      <c r="D6" s="430"/>
      <c r="E6" s="430"/>
    </row>
    <row r="7" spans="1:12" x14ac:dyDescent="0.2">
      <c r="A7" s="1619"/>
      <c r="B7" s="1666"/>
      <c r="C7" s="1666"/>
    </row>
    <row r="8" spans="1:12" x14ac:dyDescent="0.2">
      <c r="A8" s="1049" t="s">
        <v>17271</v>
      </c>
      <c r="B8" s="1048">
        <v>13392</v>
      </c>
      <c r="C8" s="1048">
        <v>15067</v>
      </c>
      <c r="E8" s="196"/>
      <c r="F8" s="1045"/>
      <c r="G8" s="1044"/>
    </row>
    <row r="9" spans="1:12" x14ac:dyDescent="0.2">
      <c r="A9" s="1049" t="s">
        <v>17270</v>
      </c>
      <c r="B9" s="1048">
        <v>81988</v>
      </c>
      <c r="C9" s="1048">
        <v>76695</v>
      </c>
      <c r="E9" s="196"/>
      <c r="F9" s="1045"/>
      <c r="G9" s="1044"/>
    </row>
    <row r="10" spans="1:12" x14ac:dyDescent="0.2">
      <c r="A10" s="1049" t="s">
        <v>17269</v>
      </c>
      <c r="B10" s="1048">
        <v>162802</v>
      </c>
      <c r="C10" s="1048">
        <v>137639</v>
      </c>
      <c r="E10" s="196"/>
      <c r="F10" s="1045"/>
      <c r="G10" s="1044"/>
    </row>
    <row r="11" spans="1:12" x14ac:dyDescent="0.2">
      <c r="A11" s="1049" t="s">
        <v>17268</v>
      </c>
      <c r="B11" s="1048">
        <v>194107</v>
      </c>
      <c r="C11" s="1048">
        <v>196557</v>
      </c>
      <c r="E11" s="196"/>
      <c r="F11" s="1045"/>
      <c r="G11" s="1044"/>
    </row>
    <row r="12" spans="1:12" x14ac:dyDescent="0.2">
      <c r="A12" s="1049" t="s">
        <v>17267</v>
      </c>
      <c r="B12" s="1048">
        <v>199331</v>
      </c>
      <c r="C12" s="1048">
        <v>226175</v>
      </c>
      <c r="E12" s="196"/>
      <c r="F12" s="1045"/>
      <c r="G12" s="1044"/>
    </row>
    <row r="13" spans="1:12" x14ac:dyDescent="0.2">
      <c r="A13" s="1049" t="s">
        <v>16777</v>
      </c>
      <c r="B13" s="1048">
        <v>189645</v>
      </c>
      <c r="C13" s="1048">
        <v>221202</v>
      </c>
      <c r="E13" s="196"/>
      <c r="F13" s="1045"/>
      <c r="G13" s="1044"/>
    </row>
    <row r="14" spans="1:12" x14ac:dyDescent="0.2">
      <c r="A14" s="1049" t="s">
        <v>17266</v>
      </c>
      <c r="B14" s="1048">
        <v>231924</v>
      </c>
      <c r="C14" s="1048">
        <v>218154</v>
      </c>
      <c r="E14" s="196"/>
      <c r="F14" s="1045"/>
      <c r="G14" s="1044"/>
    </row>
    <row r="15" spans="1:12" x14ac:dyDescent="0.2">
      <c r="A15" s="1049" t="s">
        <v>17265</v>
      </c>
      <c r="B15" s="1048">
        <v>259359</v>
      </c>
      <c r="C15" s="1048">
        <v>203983</v>
      </c>
      <c r="E15" s="196"/>
      <c r="F15" s="1045"/>
      <c r="G15" s="1044"/>
    </row>
    <row r="16" spans="1:12" x14ac:dyDescent="0.2">
      <c r="A16" s="1049" t="s">
        <v>17264</v>
      </c>
      <c r="B16" s="1048">
        <v>250314</v>
      </c>
      <c r="C16" s="1048">
        <v>239999</v>
      </c>
      <c r="E16" s="196"/>
      <c r="F16" s="1045"/>
      <c r="G16" s="1044"/>
    </row>
    <row r="17" spans="1:7" x14ac:dyDescent="0.2">
      <c r="A17" s="1049" t="s">
        <v>17263</v>
      </c>
      <c r="B17" s="1048">
        <v>204765</v>
      </c>
      <c r="C17" s="1048">
        <v>237817</v>
      </c>
      <c r="E17" s="196"/>
      <c r="F17" s="1045"/>
      <c r="G17" s="1044"/>
    </row>
    <row r="18" spans="1:7" x14ac:dyDescent="0.2">
      <c r="A18" s="1049" t="s">
        <v>17262</v>
      </c>
      <c r="B18" s="1048">
        <v>174404</v>
      </c>
      <c r="C18" s="1048">
        <v>205012</v>
      </c>
      <c r="E18" s="196"/>
      <c r="F18" s="1045"/>
      <c r="G18" s="1044"/>
    </row>
    <row r="19" spans="1:7" x14ac:dyDescent="0.2">
      <c r="A19" s="1049" t="s">
        <v>17261</v>
      </c>
      <c r="B19" s="1048">
        <v>156273</v>
      </c>
      <c r="C19" s="1048">
        <v>160599</v>
      </c>
      <c r="E19" s="196"/>
      <c r="F19" s="1045"/>
      <c r="G19" s="1044"/>
    </row>
    <row r="20" spans="1:7" x14ac:dyDescent="0.2">
      <c r="A20" s="1049" t="s">
        <v>17260</v>
      </c>
      <c r="B20" s="1048">
        <v>150895</v>
      </c>
      <c r="C20" s="1048">
        <v>193508</v>
      </c>
      <c r="E20" s="196"/>
      <c r="F20" s="1045"/>
      <c r="G20" s="1044"/>
    </row>
    <row r="21" spans="1:7" s="1036" customFormat="1" x14ac:dyDescent="0.2">
      <c r="A21" s="1049" t="s">
        <v>17259</v>
      </c>
      <c r="B21" s="1048">
        <v>112226</v>
      </c>
      <c r="C21" s="1048">
        <v>148433</v>
      </c>
      <c r="E21" s="196"/>
      <c r="F21" s="1045"/>
      <c r="G21" s="1044"/>
    </row>
    <row r="22" spans="1:7" x14ac:dyDescent="0.2">
      <c r="A22" s="1049" t="s">
        <v>17258</v>
      </c>
      <c r="B22" s="1048">
        <v>65284</v>
      </c>
      <c r="C22" s="1048">
        <v>77683</v>
      </c>
      <c r="E22" s="196"/>
      <c r="F22" s="1045"/>
      <c r="G22" s="1044"/>
    </row>
    <row r="23" spans="1:7" x14ac:dyDescent="0.2">
      <c r="A23" s="1047" t="s">
        <v>17257</v>
      </c>
      <c r="B23" s="1046">
        <v>30565</v>
      </c>
      <c r="C23" s="1046">
        <v>39103</v>
      </c>
      <c r="E23" s="196"/>
      <c r="F23" s="1045"/>
      <c r="G23" s="1044"/>
    </row>
    <row r="25" spans="1:7" x14ac:dyDescent="0.2">
      <c r="A25" s="1652" t="s">
        <v>0</v>
      </c>
      <c r="B25" s="1660"/>
    </row>
  </sheetData>
  <mergeCells count="7">
    <mergeCell ref="A25:B25"/>
    <mergeCell ref="A1:I1"/>
    <mergeCell ref="K1:L1"/>
    <mergeCell ref="A4:A7"/>
    <mergeCell ref="B4:B7"/>
    <mergeCell ref="C4:C7"/>
    <mergeCell ref="A3:E3"/>
  </mergeCells>
  <hyperlinks>
    <hyperlink ref="K1" location="Contents!A1" display="back to contents"/>
  </hyperlinks>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sqref="A1:E2"/>
    </sheetView>
  </sheetViews>
  <sheetFormatPr defaultColWidth="9.140625" defaultRowHeight="12.75" x14ac:dyDescent="0.2"/>
  <cols>
    <col min="1" max="1" width="21.85546875" style="39" customWidth="1"/>
    <col min="2" max="3" width="10.42578125" style="39" bestFit="1" customWidth="1"/>
    <col min="4" max="4" width="11.7109375" style="39" customWidth="1"/>
    <col min="5" max="5" width="20.28515625" style="39" customWidth="1"/>
    <col min="6" max="6" width="11.140625" style="39" customWidth="1"/>
    <col min="7" max="7" width="14.42578125" style="39" customWidth="1"/>
    <col min="8" max="10" width="9.140625" style="39"/>
    <col min="11" max="11" width="24.7109375" style="39" bestFit="1" customWidth="1"/>
    <col min="12" max="16384" width="9.140625" style="39"/>
  </cols>
  <sheetData>
    <row r="1" spans="1:9" s="1050" customFormat="1" ht="18" customHeight="1" x14ac:dyDescent="0.25">
      <c r="A1" s="1671" t="s">
        <v>17293</v>
      </c>
      <c r="B1" s="1671"/>
      <c r="C1" s="1671"/>
      <c r="D1" s="1671"/>
      <c r="E1" s="1671"/>
      <c r="F1" s="961"/>
      <c r="G1" s="302" t="s">
        <v>45</v>
      </c>
      <c r="H1" s="689"/>
      <c r="I1" s="689"/>
    </row>
    <row r="2" spans="1:9" s="1050" customFormat="1" ht="18" customHeight="1" x14ac:dyDescent="0.25">
      <c r="A2" s="1671"/>
      <c r="B2" s="1671"/>
      <c r="C2" s="1671"/>
      <c r="D2" s="1671"/>
      <c r="E2" s="1671"/>
      <c r="F2" s="961"/>
      <c r="G2" s="302"/>
      <c r="H2" s="689"/>
      <c r="I2" s="689"/>
    </row>
    <row r="3" spans="1:9" s="1050" customFormat="1" ht="15" customHeight="1" x14ac:dyDescent="0.25">
      <c r="A3" s="961"/>
      <c r="B3" s="961"/>
      <c r="C3" s="961"/>
      <c r="D3" s="961"/>
      <c r="E3" s="961"/>
      <c r="F3" s="961"/>
      <c r="G3" s="961"/>
      <c r="H3" s="689"/>
      <c r="I3" s="959"/>
    </row>
    <row r="4" spans="1:9" ht="15" customHeight="1" x14ac:dyDescent="0.2">
      <c r="A4" s="1670" t="s">
        <v>17292</v>
      </c>
      <c r="B4" s="1670"/>
      <c r="C4" s="1670"/>
      <c r="D4" s="1670"/>
      <c r="E4" s="1670"/>
    </row>
    <row r="5" spans="1:9" ht="15" customHeight="1" x14ac:dyDescent="0.2">
      <c r="A5" s="1672" t="s">
        <v>138</v>
      </c>
      <c r="B5" s="1674">
        <v>2018</v>
      </c>
      <c r="C5" s="1674">
        <v>2028</v>
      </c>
      <c r="D5" s="1041"/>
      <c r="E5" s="1672" t="s">
        <v>138</v>
      </c>
      <c r="F5" s="1668" t="s">
        <v>17291</v>
      </c>
    </row>
    <row r="6" spans="1:9" x14ac:dyDescent="0.2">
      <c r="A6" s="1673"/>
      <c r="B6" s="1675"/>
      <c r="C6" s="1675"/>
      <c r="D6" s="430"/>
      <c r="E6" s="1673"/>
      <c r="F6" s="1669"/>
    </row>
    <row r="7" spans="1:9" x14ac:dyDescent="0.2">
      <c r="A7" s="1063" t="s">
        <v>2758</v>
      </c>
      <c r="B7" s="1062">
        <v>2477275.9999919999</v>
      </c>
      <c r="C7" s="1062">
        <v>2597625.559748</v>
      </c>
      <c r="D7" s="430"/>
      <c r="E7" s="1061" t="s">
        <v>105</v>
      </c>
      <c r="F7" s="1060">
        <v>-3.2063295179373008E-2</v>
      </c>
      <c r="G7" s="1006"/>
    </row>
    <row r="8" spans="1:9" x14ac:dyDescent="0.2">
      <c r="A8" s="1057" t="s">
        <v>132</v>
      </c>
      <c r="B8" s="878">
        <v>10384.000000040998</v>
      </c>
      <c r="C8" s="878">
        <v>10742.308896439999</v>
      </c>
      <c r="D8" s="430"/>
      <c r="E8" s="1056" t="s">
        <v>134</v>
      </c>
      <c r="F8" s="1055">
        <v>-2.3122462728586868E-2</v>
      </c>
      <c r="G8" s="1006"/>
    </row>
    <row r="9" spans="1:9" x14ac:dyDescent="0.2">
      <c r="A9" s="1057" t="s">
        <v>133</v>
      </c>
      <c r="B9" s="878">
        <v>10506.000000035001</v>
      </c>
      <c r="C9" s="878">
        <v>11009.75257248</v>
      </c>
      <c r="D9" s="430"/>
      <c r="E9" s="1056" t="s">
        <v>122</v>
      </c>
      <c r="F9" s="1055">
        <v>-1.9873412440840288E-2</v>
      </c>
      <c r="G9" s="1006"/>
    </row>
    <row r="10" spans="1:9" x14ac:dyDescent="0.2">
      <c r="A10" s="1057" t="s">
        <v>134</v>
      </c>
      <c r="B10" s="878">
        <v>12773.000000033002</v>
      </c>
      <c r="C10" s="878">
        <v>12477.656783599999</v>
      </c>
      <c r="D10" s="430"/>
      <c r="E10" s="1056" t="s">
        <v>117</v>
      </c>
      <c r="F10" s="1055">
        <v>-7.124659441615222E-4</v>
      </c>
      <c r="G10" s="1006"/>
    </row>
    <row r="11" spans="1:9" x14ac:dyDescent="0.2">
      <c r="A11" s="1057" t="s">
        <v>110</v>
      </c>
      <c r="B11" s="878">
        <v>23673.999999901996</v>
      </c>
      <c r="C11" s="878">
        <v>24383.829246090001</v>
      </c>
      <c r="D11" s="430"/>
      <c r="E11" s="1056" t="s">
        <v>128</v>
      </c>
      <c r="F11" s="1055">
        <v>4.0675557829166209E-3</v>
      </c>
      <c r="G11" s="1006"/>
    </row>
    <row r="12" spans="1:9" x14ac:dyDescent="0.2">
      <c r="A12" s="1057" t="s">
        <v>105</v>
      </c>
      <c r="B12" s="878">
        <v>37639.99999995</v>
      </c>
      <c r="C12" s="878">
        <v>36433.137569400002</v>
      </c>
      <c r="D12" s="430"/>
      <c r="E12" s="1056" t="s">
        <v>102</v>
      </c>
      <c r="F12" s="1055">
        <v>6.7216830607992328E-3</v>
      </c>
      <c r="G12" s="1006"/>
    </row>
    <row r="13" spans="1:9" x14ac:dyDescent="0.2">
      <c r="A13" s="1057" t="s">
        <v>122</v>
      </c>
      <c r="B13" s="878">
        <v>41629.999999889995</v>
      </c>
      <c r="C13" s="878">
        <v>40802.669839980001</v>
      </c>
      <c r="D13" s="430"/>
      <c r="E13" s="1056" t="s">
        <v>120</v>
      </c>
      <c r="F13" s="1055">
        <v>1.0677768344871774E-2</v>
      </c>
      <c r="G13" s="1006"/>
    </row>
    <row r="14" spans="1:9" x14ac:dyDescent="0.2">
      <c r="A14" s="1057" t="s">
        <v>114</v>
      </c>
      <c r="B14" s="878">
        <v>39107.999999740001</v>
      </c>
      <c r="C14" s="878">
        <v>42139.295612800001</v>
      </c>
      <c r="D14" s="430"/>
      <c r="E14" s="1056" t="s">
        <v>115</v>
      </c>
      <c r="F14" s="1055">
        <v>1.4958730032942125E-2</v>
      </c>
      <c r="G14" s="1006"/>
    </row>
    <row r="15" spans="1:9" x14ac:dyDescent="0.2">
      <c r="A15" s="1057" t="s">
        <v>121</v>
      </c>
      <c r="B15" s="878">
        <v>39439.999999830005</v>
      </c>
      <c r="C15" s="878">
        <v>42384.062389799998</v>
      </c>
      <c r="D15" s="430"/>
      <c r="E15" s="1056" t="s">
        <v>106</v>
      </c>
      <c r="F15" s="1055">
        <v>1.7689124283767121E-2</v>
      </c>
      <c r="G15" s="1006"/>
    </row>
    <row r="16" spans="1:9" x14ac:dyDescent="0.2">
      <c r="A16" s="1057" t="s">
        <v>102</v>
      </c>
      <c r="B16" s="878">
        <v>42867.999999949992</v>
      </c>
      <c r="C16" s="878">
        <v>43156.1451094</v>
      </c>
      <c r="D16" s="430"/>
      <c r="E16" s="1056" t="s">
        <v>124</v>
      </c>
      <c r="F16" s="1055">
        <v>2.4135989380394962E-2</v>
      </c>
      <c r="G16" s="1006"/>
    </row>
    <row r="17" spans="1:7" x14ac:dyDescent="0.2">
      <c r="A17" s="1057" t="s">
        <v>129</v>
      </c>
      <c r="B17" s="878">
        <v>42554</v>
      </c>
      <c r="C17" s="878">
        <v>44648.676324599997</v>
      </c>
      <c r="D17" s="430"/>
      <c r="E17" s="1056" t="s">
        <v>110</v>
      </c>
      <c r="F17" s="1055">
        <v>2.9983494390088072E-2</v>
      </c>
      <c r="G17" s="1006"/>
    </row>
    <row r="18" spans="1:7" x14ac:dyDescent="0.2">
      <c r="A18" s="1057" t="s">
        <v>103</v>
      </c>
      <c r="B18" s="878">
        <v>39122.00000012001</v>
      </c>
      <c r="C18" s="878">
        <v>45373.8165037</v>
      </c>
      <c r="D18" s="430"/>
      <c r="E18" s="1056" t="s">
        <v>119</v>
      </c>
      <c r="F18" s="1055">
        <v>3.0656202662602494E-2</v>
      </c>
      <c r="G18" s="1006"/>
    </row>
    <row r="19" spans="1:7" x14ac:dyDescent="0.2">
      <c r="A19" s="1057" t="s">
        <v>109</v>
      </c>
      <c r="B19" s="878">
        <v>46022.999999859996</v>
      </c>
      <c r="C19" s="878">
        <v>48167.935065999998</v>
      </c>
      <c r="D19" s="430"/>
      <c r="E19" s="1056" t="s">
        <v>125</v>
      </c>
      <c r="F19" s="1055">
        <v>3.3802001514589453E-2</v>
      </c>
      <c r="G19" s="1006"/>
    </row>
    <row r="20" spans="1:7" x14ac:dyDescent="0.2">
      <c r="A20" s="1057" t="s">
        <v>116</v>
      </c>
      <c r="B20" s="878">
        <v>45974.999999869993</v>
      </c>
      <c r="C20" s="878">
        <v>50821.308705399999</v>
      </c>
      <c r="D20" s="430"/>
      <c r="E20" s="1056" t="s">
        <v>132</v>
      </c>
      <c r="F20" s="1055">
        <v>3.450586444506798E-2</v>
      </c>
      <c r="G20" s="1006"/>
    </row>
    <row r="21" spans="1:7" x14ac:dyDescent="0.2">
      <c r="A21" s="1057" t="s">
        <v>115</v>
      </c>
      <c r="B21" s="878">
        <v>52280.999999849999</v>
      </c>
      <c r="C21" s="878">
        <v>53063.057364699998</v>
      </c>
      <c r="D21" s="430"/>
      <c r="E21" s="1056" t="s">
        <v>123</v>
      </c>
      <c r="F21" s="1055">
        <v>3.729865874052396E-2</v>
      </c>
      <c r="G21" s="1006"/>
    </row>
    <row r="22" spans="1:7" x14ac:dyDescent="0.2">
      <c r="A22" s="1057" t="s">
        <v>124</v>
      </c>
      <c r="B22" s="878">
        <v>53887.999999969994</v>
      </c>
      <c r="C22" s="878">
        <v>55188.640195699998</v>
      </c>
      <c r="D22" s="430"/>
      <c r="E22" s="1056" t="s">
        <v>112</v>
      </c>
      <c r="F22" s="1055">
        <v>3.7728609363343102E-2</v>
      </c>
      <c r="G22" s="1006"/>
    </row>
    <row r="23" spans="1:7" x14ac:dyDescent="0.2">
      <c r="A23" s="1057" t="s">
        <v>120</v>
      </c>
      <c r="B23" s="878">
        <v>55106.999999920008</v>
      </c>
      <c r="C23" s="878">
        <v>55695.419780099997</v>
      </c>
      <c r="D23" s="430"/>
      <c r="E23" s="1056" t="s">
        <v>130</v>
      </c>
      <c r="F23" s="1055">
        <v>4.4328671672907882E-2</v>
      </c>
      <c r="G23" s="1006"/>
    </row>
    <row r="24" spans="1:7" x14ac:dyDescent="0.2">
      <c r="A24" s="1057" t="s">
        <v>123</v>
      </c>
      <c r="B24" s="878">
        <v>54413.000000050008</v>
      </c>
      <c r="C24" s="878">
        <v>56442.531918100001</v>
      </c>
      <c r="D24" s="430"/>
      <c r="E24" s="1056" t="s">
        <v>109</v>
      </c>
      <c r="F24" s="1055">
        <v>4.660572031693988E-2</v>
      </c>
      <c r="G24" s="1006"/>
    </row>
    <row r="25" spans="1:7" x14ac:dyDescent="0.2">
      <c r="A25" s="1057" t="s">
        <v>117</v>
      </c>
      <c r="B25" s="878">
        <v>63935.000000039996</v>
      </c>
      <c r="C25" s="878">
        <v>63889.448489900002</v>
      </c>
      <c r="D25" s="430"/>
      <c r="E25" s="1056" t="s">
        <v>133</v>
      </c>
      <c r="F25" s="1055">
        <v>4.7949036021637248E-2</v>
      </c>
      <c r="G25" s="1006"/>
    </row>
    <row r="26" spans="1:7" x14ac:dyDescent="0.2">
      <c r="A26" s="1057" t="s">
        <v>128</v>
      </c>
      <c r="B26" s="878">
        <v>69585.999999990003</v>
      </c>
      <c r="C26" s="878">
        <v>69869.044936699996</v>
      </c>
      <c r="D26" s="430"/>
      <c r="E26" s="1056" t="s">
        <v>108</v>
      </c>
      <c r="F26" s="1055">
        <v>4.8573279701687344E-2</v>
      </c>
      <c r="G26" s="1006"/>
    </row>
    <row r="27" spans="1:7" x14ac:dyDescent="0.2">
      <c r="A27" s="1057" t="s">
        <v>106</v>
      </c>
      <c r="B27" s="878">
        <v>70337.000000150016</v>
      </c>
      <c r="C27" s="878">
        <v>71581.199934899996</v>
      </c>
      <c r="D27" s="430"/>
      <c r="E27" s="1056" t="s">
        <v>129</v>
      </c>
      <c r="F27" s="1055">
        <v>4.9223958372890841E-2</v>
      </c>
      <c r="G27" s="1006"/>
    </row>
    <row r="28" spans="1:7" x14ac:dyDescent="0.2">
      <c r="A28" s="1057" t="s">
        <v>127</v>
      </c>
      <c r="B28" s="878">
        <v>68195.999999780004</v>
      </c>
      <c r="C28" s="878">
        <v>71710.884646100007</v>
      </c>
      <c r="D28" s="430"/>
      <c r="E28" s="1056" t="s">
        <v>127</v>
      </c>
      <c r="F28" s="1055">
        <v>5.1540920967964921E-2</v>
      </c>
      <c r="G28" s="1006"/>
    </row>
    <row r="29" spans="1:7" x14ac:dyDescent="0.2">
      <c r="A29" s="1057" t="s">
        <v>113</v>
      </c>
      <c r="B29" s="878">
        <v>72267.000000070009</v>
      </c>
      <c r="C29" s="878">
        <v>76691.611431400001</v>
      </c>
      <c r="D29" s="430"/>
      <c r="E29" s="1059" t="s">
        <v>2758</v>
      </c>
      <c r="F29" s="1058">
        <v>5.3644285085081123E-2</v>
      </c>
      <c r="G29" s="1006"/>
    </row>
    <row r="30" spans="1:7" x14ac:dyDescent="0.2">
      <c r="A30" s="1057" t="s">
        <v>118</v>
      </c>
      <c r="B30" s="878">
        <v>77953.000000090004</v>
      </c>
      <c r="C30" s="878">
        <v>85633.9664835</v>
      </c>
      <c r="D30" s="430"/>
      <c r="E30" s="1056" t="s">
        <v>104</v>
      </c>
      <c r="F30" s="1055">
        <v>5.4880506779122484E-2</v>
      </c>
      <c r="G30" s="1006"/>
    </row>
    <row r="31" spans="1:7" x14ac:dyDescent="0.2">
      <c r="A31" s="1057" t="s">
        <v>107</v>
      </c>
      <c r="B31" s="878">
        <v>85744.999999989988</v>
      </c>
      <c r="C31" s="878">
        <v>90600.813519999996</v>
      </c>
      <c r="D31" s="430"/>
      <c r="E31" s="1056" t="s">
        <v>107</v>
      </c>
      <c r="F31" s="1055">
        <v>5.6630865006829234E-2</v>
      </c>
      <c r="G31" s="1006"/>
    </row>
    <row r="32" spans="1:7" x14ac:dyDescent="0.2">
      <c r="A32" s="1057" t="s">
        <v>119</v>
      </c>
      <c r="B32" s="878">
        <v>107586.00000004002</v>
      </c>
      <c r="C32" s="878">
        <v>110884.1782197</v>
      </c>
      <c r="D32" s="430"/>
      <c r="E32" s="1056" t="s">
        <v>126</v>
      </c>
      <c r="F32" s="1055">
        <v>6.0168815598086622E-2</v>
      </c>
      <c r="G32" s="1006"/>
    </row>
    <row r="33" spans="1:7" x14ac:dyDescent="0.2">
      <c r="A33" s="1057" t="s">
        <v>130</v>
      </c>
      <c r="B33" s="878">
        <v>108877.99999970999</v>
      </c>
      <c r="C33" s="878">
        <v>113704.4171141</v>
      </c>
      <c r="D33" s="430"/>
      <c r="E33" s="1056" t="s">
        <v>113</v>
      </c>
      <c r="F33" s="1055">
        <v>6.1225890535454797E-2</v>
      </c>
      <c r="G33" s="1006"/>
    </row>
    <row r="34" spans="1:7" x14ac:dyDescent="0.2">
      <c r="A34" s="1057" t="s">
        <v>126</v>
      </c>
      <c r="B34" s="878">
        <v>111155.99999932</v>
      </c>
      <c r="C34" s="878">
        <v>117844.1248659</v>
      </c>
      <c r="D34" s="430"/>
      <c r="E34" s="1056" t="s">
        <v>121</v>
      </c>
      <c r="F34" s="1055">
        <v>7.4646612322076145E-2</v>
      </c>
      <c r="G34" s="1006"/>
    </row>
    <row r="35" spans="1:7" x14ac:dyDescent="0.2">
      <c r="A35" s="1057" t="s">
        <v>108</v>
      </c>
      <c r="B35" s="878">
        <v>146172.99999949001</v>
      </c>
      <c r="C35" s="878">
        <v>153273.1020133</v>
      </c>
      <c r="D35" s="430"/>
      <c r="E35" s="1056" t="s">
        <v>114</v>
      </c>
      <c r="F35" s="1055">
        <v>7.7510883018312215E-2</v>
      </c>
      <c r="G35" s="1006"/>
    </row>
    <row r="36" spans="1:7" x14ac:dyDescent="0.2">
      <c r="A36" s="1057" t="s">
        <v>112</v>
      </c>
      <c r="B36" s="878">
        <v>151743.99999996999</v>
      </c>
      <c r="C36" s="878">
        <v>157469.0900992</v>
      </c>
      <c r="D36" s="430"/>
      <c r="E36" s="1056" t="s">
        <v>118</v>
      </c>
      <c r="F36" s="1055">
        <v>9.853330190500853E-2</v>
      </c>
      <c r="G36" s="1006"/>
    </row>
    <row r="37" spans="1:7" x14ac:dyDescent="0.2">
      <c r="A37" s="1057" t="s">
        <v>125</v>
      </c>
      <c r="B37" s="878">
        <v>167944.00000099998</v>
      </c>
      <c r="C37" s="878">
        <v>173620.84334339999</v>
      </c>
      <c r="D37" s="430"/>
      <c r="E37" s="1056" t="s">
        <v>111</v>
      </c>
      <c r="F37" s="1055">
        <v>9.956064040895507E-2</v>
      </c>
      <c r="G37" s="1006"/>
    </row>
    <row r="38" spans="1:7" x14ac:dyDescent="0.2">
      <c r="A38" s="1057" t="s">
        <v>111</v>
      </c>
      <c r="B38" s="878">
        <v>235770.9999994</v>
      </c>
      <c r="C38" s="878">
        <v>259244.5117492</v>
      </c>
      <c r="D38" s="430"/>
      <c r="E38" s="1056" t="s">
        <v>116</v>
      </c>
      <c r="F38" s="1055">
        <v>0.10541182611296818</v>
      </c>
      <c r="G38" s="1006"/>
    </row>
    <row r="39" spans="1:7" x14ac:dyDescent="0.2">
      <c r="A39" s="1054" t="s">
        <v>104</v>
      </c>
      <c r="B39" s="877">
        <v>292619</v>
      </c>
      <c r="C39" s="877">
        <v>308678.07901320001</v>
      </c>
      <c r="D39" s="430"/>
      <c r="E39" s="1053" t="s">
        <v>103</v>
      </c>
      <c r="F39" s="1052">
        <v>0.15980309042382324</v>
      </c>
      <c r="G39" s="1006"/>
    </row>
    <row r="41" spans="1:7" x14ac:dyDescent="0.2">
      <c r="A41" s="650" t="s">
        <v>0</v>
      </c>
      <c r="B41" s="650"/>
    </row>
  </sheetData>
  <mergeCells count="7">
    <mergeCell ref="F5:F6"/>
    <mergeCell ref="A4:E4"/>
    <mergeCell ref="A1:E2"/>
    <mergeCell ref="A5:A6"/>
    <mergeCell ref="B5:B6"/>
    <mergeCell ref="C5:C6"/>
    <mergeCell ref="E5:E6"/>
  </mergeCells>
  <hyperlinks>
    <hyperlink ref="G1" location="Contents!A1" display="back to contents"/>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7"/>
  <sheetViews>
    <sheetView showGridLines="0" zoomScaleNormal="100" zoomScaleSheetLayoutView="100" workbookViewId="0">
      <selection sqref="A1:J1"/>
    </sheetView>
  </sheetViews>
  <sheetFormatPr defaultColWidth="9.140625" defaultRowHeight="12.75" x14ac:dyDescent="0.2"/>
  <cols>
    <col min="1" max="1" width="10.140625" style="1077" customWidth="1"/>
    <col min="2" max="2" width="10.140625" style="1076" customWidth="1"/>
    <col min="3" max="3" width="9.42578125" style="1073" customWidth="1"/>
    <col min="4" max="4" width="8" style="1075" customWidth="1"/>
    <col min="5" max="5" width="1.7109375" style="1075" customWidth="1"/>
    <col min="6" max="6" width="6.85546875" style="1073" customWidth="1"/>
    <col min="7" max="7" width="6.7109375" style="1074" customWidth="1"/>
    <col min="8" max="8" width="1.7109375" style="1074" customWidth="1"/>
    <col min="9" max="9" width="7.7109375" style="1075" customWidth="1"/>
    <col min="10" max="10" width="6.7109375" style="1074" customWidth="1"/>
    <col min="11" max="11" width="1.7109375" style="1074" customWidth="1"/>
    <col min="12" max="12" width="8.85546875" style="1073" bestFit="1" customWidth="1"/>
    <col min="13" max="13" width="6.7109375" style="1074" customWidth="1"/>
    <col min="14" max="14" width="1.7109375" style="1074" customWidth="1"/>
    <col min="15" max="15" width="9.7109375" style="1073" customWidth="1"/>
    <col min="16" max="16" width="1.7109375" style="1073" customWidth="1"/>
    <col min="17" max="17" width="6.7109375" style="1073" customWidth="1"/>
    <col min="18" max="18" width="7.7109375" style="1073" customWidth="1"/>
    <col min="19" max="16384" width="9.140625" style="1073"/>
  </cols>
  <sheetData>
    <row r="1" spans="1:19" s="1130" customFormat="1" ht="18" customHeight="1" x14ac:dyDescent="0.25">
      <c r="A1" s="1678" t="s">
        <v>17486</v>
      </c>
      <c r="B1" s="1678"/>
      <c r="C1" s="1678"/>
      <c r="D1" s="1678"/>
      <c r="E1" s="1678"/>
      <c r="F1" s="1678"/>
      <c r="G1" s="1678"/>
      <c r="H1" s="1678"/>
      <c r="I1" s="1678"/>
      <c r="J1" s="1678"/>
      <c r="K1" s="1136"/>
      <c r="L1" s="1679" t="s">
        <v>45</v>
      </c>
      <c r="M1" s="1679"/>
      <c r="N1" s="1679"/>
      <c r="O1" s="1136"/>
      <c r="P1" s="1136"/>
      <c r="Q1" s="1136"/>
      <c r="R1" s="1136"/>
      <c r="S1" s="1135"/>
    </row>
    <row r="2" spans="1:19" s="1130" customFormat="1" ht="15" customHeight="1" x14ac:dyDescent="0.2">
      <c r="A2" s="1134"/>
      <c r="B2" s="1133"/>
      <c r="D2" s="1132"/>
      <c r="E2" s="1132"/>
      <c r="G2" s="1131"/>
      <c r="H2" s="1131"/>
      <c r="I2" s="1132"/>
      <c r="J2" s="1131"/>
      <c r="K2" s="1131"/>
      <c r="M2" s="1131"/>
      <c r="N2" s="1131"/>
    </row>
    <row r="3" spans="1:19" x14ac:dyDescent="0.2">
      <c r="A3" s="1685" t="s">
        <v>2789</v>
      </c>
      <c r="B3" s="1681" t="s">
        <v>17485</v>
      </c>
      <c r="C3" s="1685" t="s">
        <v>17484</v>
      </c>
      <c r="D3" s="1685"/>
      <c r="E3" s="1128"/>
      <c r="F3" s="1685" t="s">
        <v>17483</v>
      </c>
      <c r="G3" s="1685"/>
      <c r="H3" s="1128"/>
      <c r="I3" s="1685" t="s">
        <v>17482</v>
      </c>
      <c r="J3" s="1685"/>
      <c r="K3" s="1129"/>
      <c r="L3" s="1685" t="s">
        <v>17481</v>
      </c>
      <c r="M3" s="1685"/>
      <c r="N3" s="1129"/>
      <c r="O3" s="1685" t="s">
        <v>17480</v>
      </c>
      <c r="P3" s="1128"/>
      <c r="Q3" s="1676" t="s">
        <v>17479</v>
      </c>
      <c r="R3" s="1676"/>
    </row>
    <row r="4" spans="1:19" x14ac:dyDescent="0.2">
      <c r="A4" s="1686"/>
      <c r="B4" s="1682"/>
      <c r="C4" s="1687"/>
      <c r="D4" s="1687"/>
      <c r="E4" s="1126"/>
      <c r="F4" s="1687"/>
      <c r="G4" s="1687"/>
      <c r="H4" s="1126"/>
      <c r="I4" s="1687"/>
      <c r="J4" s="1687"/>
      <c r="K4" s="1127"/>
      <c r="L4" s="1687"/>
      <c r="M4" s="1687"/>
      <c r="N4" s="1127"/>
      <c r="O4" s="1686"/>
      <c r="P4" s="1126"/>
      <c r="Q4" s="1677"/>
      <c r="R4" s="1677"/>
    </row>
    <row r="5" spans="1:19" ht="17.25" customHeight="1" x14ac:dyDescent="0.2">
      <c r="A5" s="1687"/>
      <c r="B5" s="1683"/>
      <c r="C5" s="1124" t="s">
        <v>17476</v>
      </c>
      <c r="D5" s="1124" t="s">
        <v>17475</v>
      </c>
      <c r="E5" s="1124"/>
      <c r="F5" s="1124" t="s">
        <v>17476</v>
      </c>
      <c r="G5" s="1125" t="s">
        <v>17478</v>
      </c>
      <c r="H5" s="1125"/>
      <c r="I5" s="1124" t="s">
        <v>17476</v>
      </c>
      <c r="J5" s="1125" t="s">
        <v>17477</v>
      </c>
      <c r="K5" s="1125"/>
      <c r="L5" s="1124" t="s">
        <v>17476</v>
      </c>
      <c r="M5" s="1124" t="s">
        <v>17475</v>
      </c>
      <c r="N5" s="1124"/>
      <c r="O5" s="1687"/>
      <c r="P5" s="1123"/>
      <c r="Q5" s="1123" t="s">
        <v>17272</v>
      </c>
      <c r="R5" s="1123" t="s">
        <v>17273</v>
      </c>
    </row>
    <row r="6" spans="1:19" ht="14.25" customHeight="1" x14ac:dyDescent="0.2">
      <c r="A6" s="1111" t="s">
        <v>17474</v>
      </c>
      <c r="B6" s="1115">
        <v>3018.4</v>
      </c>
      <c r="C6" s="1112">
        <v>102462</v>
      </c>
      <c r="D6" s="1115">
        <v>34.1</v>
      </c>
      <c r="E6" s="1115"/>
      <c r="F6" s="1111" t="s">
        <v>17442</v>
      </c>
      <c r="G6" s="1122" t="s">
        <v>17442</v>
      </c>
      <c r="H6" s="1122"/>
      <c r="I6" s="1112">
        <v>12250</v>
      </c>
      <c r="J6" s="1113">
        <v>119.6</v>
      </c>
      <c r="K6" s="1113"/>
      <c r="L6" s="1112">
        <v>62644</v>
      </c>
      <c r="M6" s="1113">
        <v>20.8</v>
      </c>
      <c r="N6" s="1113"/>
      <c r="O6" s="1112">
        <v>20645</v>
      </c>
      <c r="P6" s="1112"/>
      <c r="Q6" s="1119" t="s">
        <v>17442</v>
      </c>
      <c r="R6" s="1119" t="s">
        <v>17442</v>
      </c>
    </row>
    <row r="7" spans="1:19" x14ac:dyDescent="0.2">
      <c r="A7" s="1111" t="s">
        <v>17473</v>
      </c>
      <c r="B7" s="1115">
        <v>3127.1</v>
      </c>
      <c r="C7" s="1112">
        <v>109764</v>
      </c>
      <c r="D7" s="1115">
        <v>35.095999999999997</v>
      </c>
      <c r="E7" s="1115"/>
      <c r="F7" s="1111" t="s">
        <v>17442</v>
      </c>
      <c r="G7" s="1122" t="s">
        <v>17442</v>
      </c>
      <c r="H7" s="1122"/>
      <c r="I7" s="1112">
        <v>13166</v>
      </c>
      <c r="J7" s="1113">
        <v>119.9</v>
      </c>
      <c r="K7" s="1113"/>
      <c r="L7" s="1112">
        <v>69265</v>
      </c>
      <c r="M7" s="1113">
        <v>22.138999999999999</v>
      </c>
      <c r="N7" s="1113"/>
      <c r="O7" s="1112">
        <v>22013</v>
      </c>
      <c r="P7" s="1112"/>
      <c r="Q7" s="1119" t="s">
        <v>17442</v>
      </c>
      <c r="R7" s="1119" t="s">
        <v>17442</v>
      </c>
    </row>
    <row r="8" spans="1:19" x14ac:dyDescent="0.2">
      <c r="A8" s="1111" t="s">
        <v>17472</v>
      </c>
      <c r="B8" s="1115">
        <v>3275.6</v>
      </c>
      <c r="C8" s="1112">
        <v>114394</v>
      </c>
      <c r="D8" s="1115">
        <v>34.911000000000001</v>
      </c>
      <c r="E8" s="1115"/>
      <c r="F8" s="1111" t="s">
        <v>17442</v>
      </c>
      <c r="G8" s="1122" t="s">
        <v>17442</v>
      </c>
      <c r="H8" s="1122"/>
      <c r="I8" s="1112">
        <v>13971</v>
      </c>
      <c r="J8" s="1113">
        <v>122.1</v>
      </c>
      <c r="K8" s="1113"/>
      <c r="L8" s="1112">
        <v>71974</v>
      </c>
      <c r="M8" s="1113">
        <v>21.969000000000001</v>
      </c>
      <c r="N8" s="1113"/>
      <c r="O8" s="1112">
        <v>22832</v>
      </c>
      <c r="P8" s="1112"/>
      <c r="Q8" s="1119" t="s">
        <v>17442</v>
      </c>
      <c r="R8" s="1119" t="s">
        <v>17442</v>
      </c>
    </row>
    <row r="9" spans="1:19" x14ac:dyDescent="0.2">
      <c r="A9" s="1111" t="s">
        <v>17471</v>
      </c>
      <c r="B9" s="1115">
        <v>3441.4</v>
      </c>
      <c r="C9" s="1112">
        <v>120376</v>
      </c>
      <c r="D9" s="1115">
        <v>34.973999999999997</v>
      </c>
      <c r="E9" s="1115"/>
      <c r="F9" s="1111" t="s">
        <v>17442</v>
      </c>
      <c r="G9" s="1122" t="s">
        <v>17442</v>
      </c>
      <c r="H9" s="1122"/>
      <c r="I9" s="1112">
        <v>15314</v>
      </c>
      <c r="J9" s="1113">
        <v>127.2</v>
      </c>
      <c r="K9" s="1113"/>
      <c r="L9" s="1112">
        <v>77988</v>
      </c>
      <c r="M9" s="1113">
        <v>22.655000000000001</v>
      </c>
      <c r="N9" s="1113"/>
      <c r="O9" s="1112">
        <v>25754</v>
      </c>
      <c r="P9" s="1112"/>
      <c r="Q9" s="1119" t="s">
        <v>17442</v>
      </c>
      <c r="R9" s="1119" t="s">
        <v>17442</v>
      </c>
    </row>
    <row r="10" spans="1:19" x14ac:dyDescent="0.2">
      <c r="A10" s="1111" t="s">
        <v>17470</v>
      </c>
      <c r="B10" s="1115">
        <v>3628.7</v>
      </c>
      <c r="C10" s="1112">
        <v>126086</v>
      </c>
      <c r="D10" s="1115">
        <v>34.758000000000003</v>
      </c>
      <c r="E10" s="1115"/>
      <c r="F10" s="1111" t="s">
        <v>17442</v>
      </c>
      <c r="G10" s="1122" t="s">
        <v>17442</v>
      </c>
      <c r="H10" s="1122"/>
      <c r="I10" s="1112">
        <v>14921</v>
      </c>
      <c r="J10" s="1113">
        <v>118.3</v>
      </c>
      <c r="K10" s="1113"/>
      <c r="L10" s="1112">
        <v>74801</v>
      </c>
      <c r="M10" s="1113">
        <v>20.617000000000001</v>
      </c>
      <c r="N10" s="1113"/>
      <c r="O10" s="1112">
        <v>24956</v>
      </c>
      <c r="P10" s="1112"/>
      <c r="Q10" s="1119" t="s">
        <v>17442</v>
      </c>
      <c r="R10" s="1119" t="s">
        <v>17442</v>
      </c>
    </row>
    <row r="11" spans="1:19" x14ac:dyDescent="0.2">
      <c r="A11" s="1111" t="s">
        <v>17469</v>
      </c>
      <c r="B11" s="1115">
        <v>3799.2</v>
      </c>
      <c r="C11" s="1112">
        <v>126409</v>
      </c>
      <c r="D11" s="1115">
        <v>33.274999999999999</v>
      </c>
      <c r="E11" s="1115"/>
      <c r="F11" s="1111" t="s">
        <v>17442</v>
      </c>
      <c r="G11" s="1122" t="s">
        <v>17442</v>
      </c>
      <c r="H11" s="1122"/>
      <c r="I11" s="1112">
        <v>14864</v>
      </c>
      <c r="J11" s="1113">
        <v>117.6</v>
      </c>
      <c r="K11" s="1113"/>
      <c r="L11" s="1112">
        <v>74396</v>
      </c>
      <c r="M11" s="1113">
        <v>19.582000000000001</v>
      </c>
      <c r="N11" s="1113"/>
      <c r="O11" s="1112">
        <v>26176</v>
      </c>
      <c r="P11" s="1112"/>
      <c r="Q11" s="1119" t="s">
        <v>17442</v>
      </c>
      <c r="R11" s="1119" t="s">
        <v>17442</v>
      </c>
    </row>
    <row r="12" spans="1:19" x14ac:dyDescent="0.2">
      <c r="A12" s="1111" t="s">
        <v>17468</v>
      </c>
      <c r="B12" s="1115">
        <v>3943.9</v>
      </c>
      <c r="C12" s="1112">
        <v>123977</v>
      </c>
      <c r="D12" s="1115">
        <v>31.443999999999999</v>
      </c>
      <c r="E12" s="1115"/>
      <c r="F12" s="1111" t="s">
        <v>17442</v>
      </c>
      <c r="G12" s="1122" t="s">
        <v>17442</v>
      </c>
      <c r="H12" s="1122"/>
      <c r="I12" s="1112">
        <v>14943</v>
      </c>
      <c r="J12" s="1113">
        <v>120.5</v>
      </c>
      <c r="K12" s="1113"/>
      <c r="L12" s="1112">
        <v>74320</v>
      </c>
      <c r="M12" s="1113">
        <v>18.843</v>
      </c>
      <c r="N12" s="1113"/>
      <c r="O12" s="1112">
        <v>25702</v>
      </c>
      <c r="P12" s="1112"/>
      <c r="Q12" s="1119" t="s">
        <v>17442</v>
      </c>
      <c r="R12" s="1119" t="s">
        <v>17442</v>
      </c>
    </row>
    <row r="13" spans="1:19" x14ac:dyDescent="0.2">
      <c r="A13" s="1111" t="s">
        <v>17467</v>
      </c>
      <c r="B13" s="1115">
        <v>4122.5</v>
      </c>
      <c r="C13" s="1112">
        <v>125800</v>
      </c>
      <c r="D13" s="1115">
        <v>30.521999999999998</v>
      </c>
      <c r="E13" s="1115"/>
      <c r="F13" s="1111" t="s">
        <v>17442</v>
      </c>
      <c r="G13" s="1122" t="s">
        <v>17442</v>
      </c>
      <c r="H13" s="1122"/>
      <c r="I13" s="1112">
        <v>15895</v>
      </c>
      <c r="J13" s="1113">
        <v>126.4</v>
      </c>
      <c r="K13" s="1113"/>
      <c r="L13" s="1112">
        <v>78350</v>
      </c>
      <c r="M13" s="1113">
        <v>19.013999999999999</v>
      </c>
      <c r="N13" s="1113"/>
      <c r="O13" s="1112">
        <v>27962</v>
      </c>
      <c r="P13" s="1112"/>
      <c r="Q13" s="1119" t="s">
        <v>17442</v>
      </c>
      <c r="R13" s="1119" t="s">
        <v>17442</v>
      </c>
    </row>
    <row r="14" spans="1:19" x14ac:dyDescent="0.2">
      <c r="A14" s="1111" t="s">
        <v>17466</v>
      </c>
      <c r="B14" s="1115">
        <v>4345.1000000000004</v>
      </c>
      <c r="C14" s="1112">
        <v>130209</v>
      </c>
      <c r="D14" s="1120">
        <v>29.97</v>
      </c>
      <c r="E14" s="1120"/>
      <c r="F14" s="1111" t="s">
        <v>17442</v>
      </c>
      <c r="G14" s="1122" t="s">
        <v>17442</v>
      </c>
      <c r="H14" s="1122"/>
      <c r="I14" s="1112">
        <v>16857</v>
      </c>
      <c r="J14" s="1113">
        <v>129.5</v>
      </c>
      <c r="K14" s="1113"/>
      <c r="L14" s="1112">
        <v>78021</v>
      </c>
      <c r="M14" s="1113">
        <v>17.949000000000002</v>
      </c>
      <c r="N14" s="1113"/>
      <c r="O14" s="1112">
        <v>31771</v>
      </c>
      <c r="P14" s="1112"/>
      <c r="Q14" s="1119" t="s">
        <v>17442</v>
      </c>
      <c r="R14" s="1119" t="s">
        <v>17442</v>
      </c>
    </row>
    <row r="15" spans="1:19" x14ac:dyDescent="0.2">
      <c r="A15" s="1111" t="s">
        <v>17465</v>
      </c>
      <c r="B15" s="1115">
        <v>4535.7</v>
      </c>
      <c r="C15" s="1112">
        <v>132399</v>
      </c>
      <c r="D15" s="1120">
        <v>29.193000000000001</v>
      </c>
      <c r="E15" s="1120"/>
      <c r="F15" s="1111" t="s">
        <v>17442</v>
      </c>
      <c r="G15" s="1122" t="s">
        <v>17442</v>
      </c>
      <c r="H15" s="1122"/>
      <c r="I15" s="1112">
        <v>15881</v>
      </c>
      <c r="J15" s="1113">
        <v>119.9</v>
      </c>
      <c r="K15" s="1113"/>
      <c r="L15" s="1112">
        <v>77313</v>
      </c>
      <c r="M15" s="1113">
        <v>17.05</v>
      </c>
      <c r="N15" s="1113"/>
      <c r="O15" s="1112">
        <v>31838</v>
      </c>
      <c r="P15" s="1112"/>
      <c r="Q15" s="1119" t="s">
        <v>17442</v>
      </c>
      <c r="R15" s="1119" t="s">
        <v>17442</v>
      </c>
    </row>
    <row r="16" spans="1:19" x14ac:dyDescent="0.2">
      <c r="A16" s="1111" t="s">
        <v>17464</v>
      </c>
      <c r="B16" s="1115">
        <v>4679.8999999999996</v>
      </c>
      <c r="C16" s="1112">
        <v>128987</v>
      </c>
      <c r="D16" s="1120">
        <v>27.565999999999999</v>
      </c>
      <c r="E16" s="1120"/>
      <c r="F16" s="1111" t="s">
        <v>17442</v>
      </c>
      <c r="G16" s="1122" t="s">
        <v>17442</v>
      </c>
      <c r="H16" s="1122"/>
      <c r="I16" s="1112">
        <v>14501</v>
      </c>
      <c r="J16" s="1113">
        <v>112.4</v>
      </c>
      <c r="K16" s="1113"/>
      <c r="L16" s="1112">
        <v>75534</v>
      </c>
      <c r="M16" s="1113">
        <v>16.143999999999998</v>
      </c>
      <c r="N16" s="1113"/>
      <c r="O16" s="1112">
        <v>31811</v>
      </c>
      <c r="P16" s="1112"/>
      <c r="Q16" s="1119" t="s">
        <v>17442</v>
      </c>
      <c r="R16" s="1119" t="s">
        <v>17442</v>
      </c>
    </row>
    <row r="17" spans="1:18" x14ac:dyDescent="0.2">
      <c r="A17" s="1111" t="s">
        <v>17463</v>
      </c>
      <c r="B17" s="1115">
        <v>4748.3</v>
      </c>
      <c r="C17" s="1112">
        <v>120654</v>
      </c>
      <c r="D17" s="1120">
        <v>25.41</v>
      </c>
      <c r="E17" s="1120"/>
      <c r="F17" s="1111" t="s">
        <v>17442</v>
      </c>
      <c r="G17" s="1122" t="s">
        <v>17442</v>
      </c>
      <c r="H17" s="1122"/>
      <c r="I17" s="1112">
        <v>13604</v>
      </c>
      <c r="J17" s="1113">
        <v>112.8</v>
      </c>
      <c r="K17" s="1113"/>
      <c r="L17" s="1112">
        <v>74466</v>
      </c>
      <c r="M17" s="1113">
        <v>15.683</v>
      </c>
      <c r="N17" s="1113"/>
      <c r="O17" s="1112">
        <v>33857</v>
      </c>
      <c r="P17" s="1112"/>
      <c r="Q17" s="1119" t="s">
        <v>17442</v>
      </c>
      <c r="R17" s="1119" t="s">
        <v>17442</v>
      </c>
    </row>
    <row r="18" spans="1:18" x14ac:dyDescent="0.2">
      <c r="A18" s="1111" t="s">
        <v>17462</v>
      </c>
      <c r="B18" s="1115">
        <v>4823.8</v>
      </c>
      <c r="C18" s="1112">
        <v>109750</v>
      </c>
      <c r="D18" s="1115">
        <v>22.751999999999999</v>
      </c>
      <c r="E18" s="1115"/>
      <c r="F18" s="1111" t="s">
        <v>17442</v>
      </c>
      <c r="G18" s="1122" t="s">
        <v>17442</v>
      </c>
      <c r="H18" s="1122"/>
      <c r="I18" s="1112">
        <v>10869</v>
      </c>
      <c r="J18" s="1113">
        <v>99</v>
      </c>
      <c r="K18" s="1113"/>
      <c r="L18" s="1112">
        <v>72365</v>
      </c>
      <c r="M18" s="1113">
        <v>15.002000000000001</v>
      </c>
      <c r="N18" s="1113"/>
      <c r="O18" s="1112">
        <v>37437</v>
      </c>
      <c r="P18" s="1112"/>
      <c r="Q18" s="1119" t="s">
        <v>17442</v>
      </c>
      <c r="R18" s="1119" t="s">
        <v>17442</v>
      </c>
    </row>
    <row r="19" spans="1:18" x14ac:dyDescent="0.2">
      <c r="A19" s="1111" t="s">
        <v>17461</v>
      </c>
      <c r="B19" s="1115">
        <v>4879.6000000000004</v>
      </c>
      <c r="C19" s="1112">
        <v>112245</v>
      </c>
      <c r="D19" s="1115">
        <v>23.001000000000001</v>
      </c>
      <c r="E19" s="1115"/>
      <c r="F19" s="1111" t="s">
        <v>17442</v>
      </c>
      <c r="G19" s="1122" t="s">
        <v>17442</v>
      </c>
      <c r="H19" s="1122"/>
      <c r="I19" s="1112">
        <v>10299</v>
      </c>
      <c r="J19" s="1113">
        <v>91.8</v>
      </c>
      <c r="K19" s="1113"/>
      <c r="L19" s="1112">
        <v>67652</v>
      </c>
      <c r="M19" s="1113">
        <v>13.864000000000001</v>
      </c>
      <c r="N19" s="1113"/>
      <c r="O19" s="1112">
        <v>34720</v>
      </c>
      <c r="P19" s="1112"/>
      <c r="Q19" s="1119" t="s">
        <v>17442</v>
      </c>
      <c r="R19" s="1119" t="s">
        <v>17442</v>
      </c>
    </row>
    <row r="20" spans="1:18" x14ac:dyDescent="0.2">
      <c r="A20" s="1111" t="s">
        <v>17460</v>
      </c>
      <c r="B20" s="1115">
        <v>4845.1000000000004</v>
      </c>
      <c r="C20" s="1112">
        <v>96674</v>
      </c>
      <c r="D20" s="1120">
        <v>19.951000000000001</v>
      </c>
      <c r="E20" s="1120"/>
      <c r="F20" s="1111" t="s">
        <v>17442</v>
      </c>
      <c r="G20" s="1122" t="s">
        <v>17442</v>
      </c>
      <c r="H20" s="1122"/>
      <c r="I20" s="1112">
        <v>8260</v>
      </c>
      <c r="J20" s="1113">
        <v>85.4</v>
      </c>
      <c r="K20" s="1113"/>
      <c r="L20" s="1112">
        <v>66017</v>
      </c>
      <c r="M20" s="1113">
        <v>13.625999999999999</v>
      </c>
      <c r="N20" s="1113"/>
      <c r="O20" s="1112">
        <v>32605</v>
      </c>
      <c r="P20" s="1112"/>
      <c r="Q20" s="1119" t="s">
        <v>17442</v>
      </c>
      <c r="R20" s="1119" t="s">
        <v>17442</v>
      </c>
    </row>
    <row r="21" spans="1:18" x14ac:dyDescent="0.2">
      <c r="A21" s="1111" t="s">
        <v>17459</v>
      </c>
      <c r="B21" s="1115">
        <v>4905.1000000000004</v>
      </c>
      <c r="C21" s="1112">
        <v>89306</v>
      </c>
      <c r="D21" s="1115">
        <v>18.207000000000001</v>
      </c>
      <c r="E21" s="1115"/>
      <c r="F21" s="1111" t="s">
        <v>17442</v>
      </c>
      <c r="G21" s="1122" t="s">
        <v>17442</v>
      </c>
      <c r="H21" s="1122"/>
      <c r="I21" s="1112">
        <v>7212</v>
      </c>
      <c r="J21" s="1113">
        <v>80.8</v>
      </c>
      <c r="K21" s="1113"/>
      <c r="L21" s="1112">
        <v>64839</v>
      </c>
      <c r="M21" s="1113">
        <v>13.218999999999999</v>
      </c>
      <c r="N21" s="1113"/>
      <c r="O21" s="1112">
        <v>34986</v>
      </c>
      <c r="P21" s="1112"/>
      <c r="Q21" s="1119" t="s">
        <v>17442</v>
      </c>
      <c r="R21" s="1119" t="s">
        <v>17442</v>
      </c>
    </row>
    <row r="22" spans="1:18" x14ac:dyDescent="0.2">
      <c r="A22" s="1111" t="s">
        <v>17458</v>
      </c>
      <c r="B22" s="1115">
        <v>4956.8</v>
      </c>
      <c r="C22" s="1112">
        <v>87734</v>
      </c>
      <c r="D22" s="1115">
        <v>17.556999999999999</v>
      </c>
      <c r="E22" s="1115"/>
      <c r="F22" s="1111" t="s">
        <v>17442</v>
      </c>
      <c r="G22" s="1122" t="s">
        <v>17442</v>
      </c>
      <c r="H22" s="1122"/>
      <c r="I22" s="1112">
        <v>6650</v>
      </c>
      <c r="J22" s="1113">
        <v>75.8</v>
      </c>
      <c r="K22" s="1113"/>
      <c r="L22" s="1112">
        <v>67166</v>
      </c>
      <c r="M22" s="1113">
        <v>13.516999999999999</v>
      </c>
      <c r="N22" s="1113"/>
      <c r="O22" s="1112">
        <v>42941</v>
      </c>
      <c r="P22" s="1112"/>
      <c r="Q22" s="1119" t="s">
        <v>17442</v>
      </c>
      <c r="R22" s="1119" t="s">
        <v>17442</v>
      </c>
    </row>
    <row r="23" spans="1:18" x14ac:dyDescent="0.2">
      <c r="A23" s="1111" t="s">
        <v>17457</v>
      </c>
      <c r="B23" s="1115">
        <v>4711.8999999999996</v>
      </c>
      <c r="C23" s="1112">
        <v>91593</v>
      </c>
      <c r="D23" s="1115">
        <v>19.399999999999999</v>
      </c>
      <c r="E23" s="1115"/>
      <c r="F23" s="1112">
        <v>3393</v>
      </c>
      <c r="G23" s="1113">
        <v>35.700000000000003</v>
      </c>
      <c r="H23" s="1113"/>
      <c r="I23" s="1112">
        <v>6202</v>
      </c>
      <c r="J23" s="1113">
        <v>67.7</v>
      </c>
      <c r="K23" s="1113"/>
      <c r="L23" s="1112">
        <v>66302</v>
      </c>
      <c r="M23" s="1113">
        <v>13.772</v>
      </c>
      <c r="N23" s="1113"/>
      <c r="O23" s="1112">
        <v>43772</v>
      </c>
      <c r="P23" s="1112"/>
      <c r="Q23" s="1119" t="s">
        <v>17442</v>
      </c>
      <c r="R23" s="1119" t="s">
        <v>17442</v>
      </c>
    </row>
    <row r="24" spans="1:18" x14ac:dyDescent="0.2">
      <c r="A24" s="1111" t="s">
        <v>17456</v>
      </c>
      <c r="B24" s="1115">
        <v>5054.3</v>
      </c>
      <c r="C24" s="1112">
        <v>101222</v>
      </c>
      <c r="D24" s="1115">
        <v>20.027000000000001</v>
      </c>
      <c r="E24" s="1115"/>
      <c r="F24" s="1112">
        <v>3047</v>
      </c>
      <c r="G24" s="1113">
        <v>29.2</v>
      </c>
      <c r="H24" s="1113"/>
      <c r="I24" s="1112">
        <v>4789</v>
      </c>
      <c r="J24" s="1113">
        <v>47.3</v>
      </c>
      <c r="K24" s="1113"/>
      <c r="L24" s="1112">
        <v>63854</v>
      </c>
      <c r="M24" s="1121">
        <v>12.634</v>
      </c>
      <c r="N24" s="1121"/>
      <c r="O24" s="1112">
        <v>43206</v>
      </c>
      <c r="P24" s="1112"/>
      <c r="Q24" s="1119" t="s">
        <v>17442</v>
      </c>
      <c r="R24" s="1119" t="s">
        <v>17442</v>
      </c>
    </row>
    <row r="25" spans="1:18" x14ac:dyDescent="0.2">
      <c r="A25" s="1111" t="s">
        <v>17455</v>
      </c>
      <c r="B25" s="1115">
        <v>5103.6000000000004</v>
      </c>
      <c r="C25" s="1112">
        <v>91366</v>
      </c>
      <c r="D25" s="1115">
        <v>17.902000000000001</v>
      </c>
      <c r="E25" s="1115"/>
      <c r="F25" s="1112">
        <v>2390</v>
      </c>
      <c r="G25" s="1113">
        <v>25.5</v>
      </c>
      <c r="H25" s="1113"/>
      <c r="I25" s="1112">
        <v>3009</v>
      </c>
      <c r="J25" s="1113">
        <v>32.9</v>
      </c>
      <c r="K25" s="1113"/>
      <c r="L25" s="1112">
        <v>61838</v>
      </c>
      <c r="M25" s="1113">
        <v>12.117000000000001</v>
      </c>
      <c r="N25" s="1113"/>
      <c r="O25" s="1112">
        <v>41718</v>
      </c>
      <c r="P25" s="1112"/>
      <c r="Q25" s="1119" t="s">
        <v>17442</v>
      </c>
      <c r="R25" s="1119" t="s">
        <v>17442</v>
      </c>
    </row>
    <row r="26" spans="1:18" x14ac:dyDescent="0.2">
      <c r="A26" s="1111" t="s">
        <v>17454</v>
      </c>
      <c r="B26" s="1115">
        <v>5145.2</v>
      </c>
      <c r="C26" s="1112">
        <v>98663</v>
      </c>
      <c r="D26" s="1115">
        <v>19.175999999999998</v>
      </c>
      <c r="E26" s="1115"/>
      <c r="F26" s="1112">
        <v>2307</v>
      </c>
      <c r="G26" s="1113">
        <v>22.9</v>
      </c>
      <c r="H26" s="1113"/>
      <c r="I26" s="1112">
        <v>2755</v>
      </c>
      <c r="J26" s="1113">
        <v>27.9</v>
      </c>
      <c r="K26" s="1113"/>
      <c r="L26" s="1112">
        <v>61965</v>
      </c>
      <c r="M26" s="1113">
        <v>12.042999999999999</v>
      </c>
      <c r="N26" s="1113"/>
      <c r="O26" s="1112">
        <v>41671</v>
      </c>
      <c r="P26" s="1112"/>
      <c r="Q26" s="1119" t="s">
        <v>17442</v>
      </c>
      <c r="R26" s="1119" t="s">
        <v>17442</v>
      </c>
    </row>
    <row r="27" spans="1:18" x14ac:dyDescent="0.2">
      <c r="A27" s="1111" t="s">
        <v>17453</v>
      </c>
      <c r="B27" s="1115">
        <v>5201</v>
      </c>
      <c r="C27" s="1112">
        <v>102642</v>
      </c>
      <c r="D27" s="1115">
        <v>19.734999999999999</v>
      </c>
      <c r="E27" s="1115"/>
      <c r="F27" s="1112">
        <v>2000</v>
      </c>
      <c r="G27" s="1113">
        <v>19.100000000000001</v>
      </c>
      <c r="H27" s="1113"/>
      <c r="I27" s="1112">
        <v>2568</v>
      </c>
      <c r="J27" s="1113">
        <v>25</v>
      </c>
      <c r="K27" s="1113"/>
      <c r="L27" s="1112">
        <v>63309</v>
      </c>
      <c r="M27" s="1113">
        <v>12.172000000000001</v>
      </c>
      <c r="N27" s="1113"/>
      <c r="O27" s="1112">
        <v>40235</v>
      </c>
      <c r="P27" s="1112"/>
      <c r="Q27" s="1119" t="s">
        <v>17442</v>
      </c>
      <c r="R27" s="1119" t="s">
        <v>17442</v>
      </c>
    </row>
    <row r="28" spans="1:18" x14ac:dyDescent="0.2">
      <c r="A28" s="1111" t="s">
        <v>17452</v>
      </c>
      <c r="B28" s="1115">
        <v>5204.3</v>
      </c>
      <c r="C28" s="1112">
        <v>93033</v>
      </c>
      <c r="D28" s="1120">
        <v>17.876000000000001</v>
      </c>
      <c r="E28" s="1120"/>
      <c r="F28" s="1112">
        <v>1415</v>
      </c>
      <c r="G28" s="1113">
        <v>15</v>
      </c>
      <c r="H28" s="1113"/>
      <c r="I28" s="1112">
        <v>1970</v>
      </c>
      <c r="J28" s="1121">
        <v>21.2</v>
      </c>
      <c r="K28" s="1121"/>
      <c r="L28" s="1112">
        <v>62797</v>
      </c>
      <c r="M28" s="1113">
        <v>12.066000000000001</v>
      </c>
      <c r="N28" s="1113"/>
      <c r="O28" s="1112">
        <v>42832</v>
      </c>
      <c r="P28" s="1112"/>
      <c r="Q28" s="1119" t="s">
        <v>17442</v>
      </c>
      <c r="R28" s="1119" t="s">
        <v>17442</v>
      </c>
    </row>
    <row r="29" spans="1:18" x14ac:dyDescent="0.2">
      <c r="A29" s="1111" t="s">
        <v>17451</v>
      </c>
      <c r="B29" s="1115">
        <v>5234.7</v>
      </c>
      <c r="C29" s="1112">
        <v>75541</v>
      </c>
      <c r="D29" s="1120">
        <v>14.430999999999999</v>
      </c>
      <c r="E29" s="1120"/>
      <c r="F29" s="1112">
        <v>939</v>
      </c>
      <c r="G29" s="1113">
        <v>12.3</v>
      </c>
      <c r="H29" s="1113"/>
      <c r="I29" s="1112">
        <v>1421</v>
      </c>
      <c r="J29" s="1113">
        <v>18.8</v>
      </c>
      <c r="K29" s="1113"/>
      <c r="L29" s="1112">
        <v>63808</v>
      </c>
      <c r="M29" s="1113">
        <v>12.19</v>
      </c>
      <c r="N29" s="1113"/>
      <c r="O29" s="1112">
        <v>41404</v>
      </c>
      <c r="P29" s="1112"/>
      <c r="Q29" s="1119" t="s">
        <v>17442</v>
      </c>
      <c r="R29" s="1119" t="s">
        <v>17442</v>
      </c>
    </row>
    <row r="30" spans="1:18" x14ac:dyDescent="0.2">
      <c r="A30" s="1111" t="s">
        <v>17450</v>
      </c>
      <c r="B30" s="1115">
        <v>5213.8999999999996</v>
      </c>
      <c r="C30" s="1112">
        <v>65758</v>
      </c>
      <c r="D30" s="1115">
        <v>12.612</v>
      </c>
      <c r="E30" s="1115"/>
      <c r="F30" s="1112">
        <v>529</v>
      </c>
      <c r="G30" s="1113">
        <v>8</v>
      </c>
      <c r="H30" s="1113"/>
      <c r="I30" s="1112">
        <v>900</v>
      </c>
      <c r="J30" s="1113">
        <v>13.7</v>
      </c>
      <c r="K30" s="1113"/>
      <c r="L30" s="1112">
        <v>64343</v>
      </c>
      <c r="M30" s="1113">
        <v>12.340999999999999</v>
      </c>
      <c r="N30" s="1113"/>
      <c r="O30" s="1112">
        <v>37801</v>
      </c>
      <c r="P30" s="1112"/>
      <c r="Q30" s="1119" t="s">
        <v>17442</v>
      </c>
      <c r="R30" s="1119" t="s">
        <v>17442</v>
      </c>
    </row>
    <row r="31" spans="1:18" x14ac:dyDescent="0.2">
      <c r="A31" s="1111" t="s">
        <v>17449</v>
      </c>
      <c r="B31" s="1115">
        <v>5151.9260000000004</v>
      </c>
      <c r="C31" s="1112">
        <v>66422</v>
      </c>
      <c r="D31" s="1115">
        <v>12.892654125855069</v>
      </c>
      <c r="E31" s="1115"/>
      <c r="F31" s="1112">
        <v>389</v>
      </c>
      <c r="G31" s="1113">
        <v>5.8223945158731345</v>
      </c>
      <c r="H31" s="1113"/>
      <c r="I31" s="1112">
        <v>695</v>
      </c>
      <c r="J31" s="1113">
        <v>10.463400680497426</v>
      </c>
      <c r="K31" s="1113"/>
      <c r="L31" s="1112">
        <v>63723</v>
      </c>
      <c r="M31" s="1113">
        <v>12.36877237755356</v>
      </c>
      <c r="N31" s="1113"/>
      <c r="O31" s="1112">
        <v>35756</v>
      </c>
      <c r="P31" s="1112"/>
      <c r="Q31" s="1119" t="s">
        <v>17442</v>
      </c>
      <c r="R31" s="1119" t="s">
        <v>17442</v>
      </c>
    </row>
    <row r="32" spans="1:18" x14ac:dyDescent="0.2">
      <c r="A32" s="1111" t="s">
        <v>17448</v>
      </c>
      <c r="B32" s="1115">
        <v>5089.5360000000001</v>
      </c>
      <c r="C32" s="1112">
        <v>65544</v>
      </c>
      <c r="D32" s="1115">
        <v>12.878187716915647</v>
      </c>
      <c r="E32" s="1115"/>
      <c r="F32" s="1112">
        <v>350</v>
      </c>
      <c r="G32" s="1113">
        <v>5.3115609918960756</v>
      </c>
      <c r="H32" s="1113"/>
      <c r="I32" s="1112">
        <v>550</v>
      </c>
      <c r="J32" s="1113">
        <v>8.3913096545831802</v>
      </c>
      <c r="K32" s="1113"/>
      <c r="L32" s="1112">
        <v>62796</v>
      </c>
      <c r="M32" s="1113">
        <v>12.338256375433833</v>
      </c>
      <c r="N32" s="1113"/>
      <c r="O32" s="1112">
        <v>35440</v>
      </c>
      <c r="P32" s="1112"/>
      <c r="Q32" s="1119" t="s">
        <v>17442</v>
      </c>
      <c r="R32" s="1119" t="s">
        <v>17442</v>
      </c>
    </row>
    <row r="33" spans="1:18" x14ac:dyDescent="0.2">
      <c r="A33" s="1111" t="s">
        <v>17447</v>
      </c>
      <c r="B33" s="1115">
        <v>5093.4620000000004</v>
      </c>
      <c r="C33" s="1112">
        <v>63571</v>
      </c>
      <c r="D33" s="1120">
        <v>12.480901987685389</v>
      </c>
      <c r="E33" s="1120"/>
      <c r="F33" s="1112">
        <v>382</v>
      </c>
      <c r="G33" s="1113">
        <v>5.9731365221334416</v>
      </c>
      <c r="H33" s="1113"/>
      <c r="I33" s="1112">
        <v>418</v>
      </c>
      <c r="J33" s="1121">
        <v>6.5753252269116418</v>
      </c>
      <c r="K33" s="1121"/>
      <c r="L33" s="1112">
        <v>61171</v>
      </c>
      <c r="M33" s="1113">
        <v>12.009709702359613</v>
      </c>
      <c r="N33" s="1113"/>
      <c r="O33" s="1112">
        <v>32866</v>
      </c>
      <c r="P33" s="1112"/>
      <c r="Q33" s="1119" t="s">
        <v>17442</v>
      </c>
      <c r="R33" s="1119" t="s">
        <v>17442</v>
      </c>
    </row>
    <row r="34" spans="1:18" x14ac:dyDescent="0.2">
      <c r="A34" s="1111" t="s">
        <v>17446</v>
      </c>
      <c r="B34" s="1115">
        <v>5077.4979999999996</v>
      </c>
      <c r="C34" s="1112">
        <v>56856</v>
      </c>
      <c r="D34" s="1120">
        <v>11.197641042891597</v>
      </c>
      <c r="E34" s="1120"/>
      <c r="F34" s="1112">
        <v>327</v>
      </c>
      <c r="G34" s="1113">
        <v>5.7184827658569857</v>
      </c>
      <c r="H34" s="1113"/>
      <c r="I34" s="1112">
        <v>316</v>
      </c>
      <c r="J34" s="1113">
        <v>5.5579006613198256</v>
      </c>
      <c r="K34" s="1113"/>
      <c r="L34" s="1112">
        <v>59478</v>
      </c>
      <c r="M34" s="1113">
        <v>11.71403711040359</v>
      </c>
      <c r="N34" s="1113"/>
      <c r="O34" s="1112">
        <v>29965</v>
      </c>
      <c r="P34" s="1112"/>
      <c r="Q34" s="1119" t="s">
        <v>17442</v>
      </c>
      <c r="R34" s="1119" t="s">
        <v>17442</v>
      </c>
    </row>
    <row r="35" spans="1:18" x14ac:dyDescent="0.2">
      <c r="A35" s="1111" t="s">
        <v>17445</v>
      </c>
      <c r="B35" s="1115">
        <v>5078.6000000000004</v>
      </c>
      <c r="C35" s="1112">
        <v>52914</v>
      </c>
      <c r="D35" s="1120">
        <v>10.4</v>
      </c>
      <c r="E35" s="1120"/>
      <c r="F35" s="1112">
        <v>297</v>
      </c>
      <c r="G35" s="1113">
        <v>5.6</v>
      </c>
      <c r="H35" s="1113"/>
      <c r="I35" s="1112">
        <v>275</v>
      </c>
      <c r="J35" s="1113">
        <v>5.2</v>
      </c>
      <c r="K35" s="1113"/>
      <c r="L35" s="1112">
        <v>57178</v>
      </c>
      <c r="M35" s="1113">
        <v>11.3</v>
      </c>
      <c r="N35" s="1113"/>
      <c r="O35" s="1112">
        <v>30648</v>
      </c>
      <c r="P35" s="1112"/>
      <c r="Q35" s="1119" t="s">
        <v>17442</v>
      </c>
      <c r="R35" s="1119" t="s">
        <v>17442</v>
      </c>
    </row>
    <row r="36" spans="1:18" x14ac:dyDescent="0.2">
      <c r="A36" s="1111" t="s">
        <v>17444</v>
      </c>
      <c r="B36" s="1115">
        <v>5200</v>
      </c>
      <c r="C36" s="1112">
        <v>58270</v>
      </c>
      <c r="D36" s="1120">
        <v>11.2</v>
      </c>
      <c r="E36" s="1120"/>
      <c r="F36" s="1112">
        <v>311</v>
      </c>
      <c r="G36" s="1113">
        <v>5.3</v>
      </c>
      <c r="H36" s="1113"/>
      <c r="I36" s="1112">
        <v>245</v>
      </c>
      <c r="J36" s="1113">
        <v>4.2</v>
      </c>
      <c r="K36" s="1113"/>
      <c r="L36" s="1112">
        <v>54920</v>
      </c>
      <c r="M36" s="1113">
        <v>10.6</v>
      </c>
      <c r="N36" s="1113"/>
      <c r="O36" s="1112">
        <v>28934.2</v>
      </c>
      <c r="P36" s="1112"/>
      <c r="Q36" s="1112">
        <v>316</v>
      </c>
      <c r="R36" s="1112">
        <v>328.6</v>
      </c>
    </row>
    <row r="37" spans="1:18" x14ac:dyDescent="0.2">
      <c r="A37" s="1111" t="s">
        <v>17443</v>
      </c>
      <c r="B37" s="1115">
        <v>5332.4</v>
      </c>
      <c r="C37" s="1112">
        <v>56891</v>
      </c>
      <c r="D37" s="1120">
        <v>10.7</v>
      </c>
      <c r="E37" s="1120"/>
      <c r="F37" s="1112">
        <v>249</v>
      </c>
      <c r="G37" s="1113">
        <v>4.4000000000000004</v>
      </c>
      <c r="H37" s="1113"/>
      <c r="I37" s="1112">
        <v>205</v>
      </c>
      <c r="J37" s="1113">
        <v>3.6</v>
      </c>
      <c r="K37" s="1113"/>
      <c r="L37" s="1112">
        <v>55023</v>
      </c>
      <c r="M37" s="1113">
        <v>10.3</v>
      </c>
      <c r="N37" s="1113"/>
      <c r="O37" s="1112">
        <v>29195</v>
      </c>
      <c r="P37" s="1112"/>
      <c r="Q37" s="1112">
        <v>186</v>
      </c>
      <c r="R37" s="1112">
        <v>246</v>
      </c>
    </row>
    <row r="38" spans="1:18" ht="19.5" customHeight="1" x14ac:dyDescent="0.2">
      <c r="A38" s="1111">
        <v>1991</v>
      </c>
      <c r="B38" s="1102">
        <v>5083.33</v>
      </c>
      <c r="C38" s="1112">
        <v>67024</v>
      </c>
      <c r="D38" s="1115">
        <v>13.1</v>
      </c>
      <c r="E38" s="1115"/>
      <c r="F38" s="1112">
        <v>369</v>
      </c>
      <c r="G38" s="1113">
        <v>5.5</v>
      </c>
      <c r="H38" s="1113"/>
      <c r="I38" s="1112">
        <v>473</v>
      </c>
      <c r="J38" s="1113">
        <v>7.1</v>
      </c>
      <c r="K38" s="1113"/>
      <c r="L38" s="1112">
        <v>61041</v>
      </c>
      <c r="M38" s="1113">
        <v>12</v>
      </c>
      <c r="N38" s="1113"/>
      <c r="O38" s="1112">
        <v>33762</v>
      </c>
      <c r="P38" s="1112"/>
      <c r="Q38" s="1119" t="s">
        <v>17442</v>
      </c>
      <c r="R38" s="1119" t="s">
        <v>17442</v>
      </c>
    </row>
    <row r="39" spans="1:18" x14ac:dyDescent="0.2">
      <c r="A39" s="1111">
        <v>1992</v>
      </c>
      <c r="B39" s="1102">
        <v>5085.62</v>
      </c>
      <c r="C39" s="1112">
        <v>65789</v>
      </c>
      <c r="D39" s="1115">
        <v>12.9</v>
      </c>
      <c r="E39" s="1115"/>
      <c r="F39" s="1112">
        <v>356</v>
      </c>
      <c r="G39" s="1113">
        <v>5.4</v>
      </c>
      <c r="H39" s="1113"/>
      <c r="I39" s="1112">
        <v>449</v>
      </c>
      <c r="J39" s="1113">
        <v>6.8</v>
      </c>
      <c r="K39" s="1113"/>
      <c r="L39" s="1112">
        <v>60937</v>
      </c>
      <c r="M39" s="1113">
        <v>11.9</v>
      </c>
      <c r="N39" s="1113"/>
      <c r="O39" s="1112">
        <v>35057</v>
      </c>
      <c r="P39" s="1112"/>
      <c r="Q39" s="1119" t="s">
        <v>17442</v>
      </c>
      <c r="R39" s="1119" t="s">
        <v>17442</v>
      </c>
    </row>
    <row r="40" spans="1:18" x14ac:dyDescent="0.2">
      <c r="A40" s="1111">
        <v>1993</v>
      </c>
      <c r="B40" s="1102">
        <v>5092.46</v>
      </c>
      <c r="C40" s="1112">
        <v>63337</v>
      </c>
      <c r="D40" s="1115">
        <v>12.4</v>
      </c>
      <c r="E40" s="1115"/>
      <c r="F40" s="1112">
        <v>409</v>
      </c>
      <c r="G40" s="1113">
        <v>6.4</v>
      </c>
      <c r="H40" s="1113"/>
      <c r="I40" s="1112">
        <v>412</v>
      </c>
      <c r="J40" s="1113">
        <v>6.5</v>
      </c>
      <c r="K40" s="1113"/>
      <c r="L40" s="1112">
        <v>64049</v>
      </c>
      <c r="M40" s="1113">
        <v>12.5</v>
      </c>
      <c r="N40" s="1113"/>
      <c r="O40" s="1112">
        <v>33366</v>
      </c>
      <c r="P40" s="1112"/>
      <c r="Q40" s="1119" t="s">
        <v>17442</v>
      </c>
      <c r="R40" s="1119" t="s">
        <v>17442</v>
      </c>
    </row>
    <row r="41" spans="1:18" x14ac:dyDescent="0.2">
      <c r="A41" s="1111">
        <v>1994</v>
      </c>
      <c r="B41" s="1102">
        <v>5102.21</v>
      </c>
      <c r="C41" s="1112">
        <v>61656</v>
      </c>
      <c r="D41" s="1115">
        <v>12</v>
      </c>
      <c r="E41" s="1115"/>
      <c r="F41" s="1112">
        <v>381</v>
      </c>
      <c r="G41" s="1113">
        <v>6.1</v>
      </c>
      <c r="H41" s="1113"/>
      <c r="I41" s="1112">
        <v>382</v>
      </c>
      <c r="J41" s="1113">
        <v>6.2</v>
      </c>
      <c r="K41" s="1113"/>
      <c r="L41" s="1112">
        <v>59328</v>
      </c>
      <c r="M41" s="1113">
        <v>11.6</v>
      </c>
      <c r="N41" s="1113"/>
      <c r="O41" s="1112">
        <v>31480</v>
      </c>
      <c r="P41" s="1112"/>
      <c r="Q41" s="1119" t="s">
        <v>17442</v>
      </c>
      <c r="R41" s="1119" t="s">
        <v>17442</v>
      </c>
    </row>
    <row r="42" spans="1:18" x14ac:dyDescent="0.2">
      <c r="A42" s="1111">
        <v>1995</v>
      </c>
      <c r="B42" s="1102">
        <v>5103.6899999999996</v>
      </c>
      <c r="C42" s="1112">
        <v>60051</v>
      </c>
      <c r="D42" s="1115">
        <v>11.7</v>
      </c>
      <c r="E42" s="1115"/>
      <c r="F42" s="1112">
        <v>397</v>
      </c>
      <c r="G42" s="1113">
        <v>6.6</v>
      </c>
      <c r="H42" s="1113"/>
      <c r="I42" s="1112">
        <v>375</v>
      </c>
      <c r="J42" s="1113">
        <v>6.2</v>
      </c>
      <c r="K42" s="1113"/>
      <c r="L42" s="1112">
        <v>60500</v>
      </c>
      <c r="M42" s="1113">
        <v>11.8</v>
      </c>
      <c r="N42" s="1113"/>
      <c r="O42" s="1112">
        <v>30663</v>
      </c>
      <c r="P42" s="1112"/>
      <c r="Q42" s="1119" t="s">
        <v>17442</v>
      </c>
      <c r="R42" s="1119" t="s">
        <v>17442</v>
      </c>
    </row>
    <row r="43" spans="1:18" x14ac:dyDescent="0.2">
      <c r="A43" s="1111">
        <v>1996</v>
      </c>
      <c r="B43" s="1102">
        <v>5092.1899999999996</v>
      </c>
      <c r="C43" s="1112">
        <v>59296</v>
      </c>
      <c r="D43" s="1115">
        <v>11.6</v>
      </c>
      <c r="E43" s="1115"/>
      <c r="F43" s="1112">
        <v>381</v>
      </c>
      <c r="G43" s="1113">
        <v>6.4</v>
      </c>
      <c r="H43" s="1113"/>
      <c r="I43" s="1112">
        <v>365</v>
      </c>
      <c r="J43" s="1113">
        <v>6.2</v>
      </c>
      <c r="K43" s="1113"/>
      <c r="L43" s="1112">
        <v>60654</v>
      </c>
      <c r="M43" s="1113">
        <v>11.8</v>
      </c>
      <c r="N43" s="1113"/>
      <c r="O43" s="1112">
        <v>30242</v>
      </c>
      <c r="P43" s="1112"/>
      <c r="Q43" s="1119" t="s">
        <v>17442</v>
      </c>
      <c r="R43" s="1119" t="s">
        <v>17442</v>
      </c>
    </row>
    <row r="44" spans="1:18" x14ac:dyDescent="0.2">
      <c r="A44" s="1111">
        <v>1997</v>
      </c>
      <c r="B44" s="1102">
        <v>5083.34</v>
      </c>
      <c r="C44" s="1112">
        <v>59440</v>
      </c>
      <c r="D44" s="1115">
        <v>11.6</v>
      </c>
      <c r="E44" s="1115"/>
      <c r="F44" s="1112">
        <v>319</v>
      </c>
      <c r="G44" s="1113">
        <v>5.3</v>
      </c>
      <c r="H44" s="1113"/>
      <c r="I44" s="1112">
        <v>316</v>
      </c>
      <c r="J44" s="1113">
        <v>5.3</v>
      </c>
      <c r="K44" s="1113"/>
      <c r="L44" s="1112">
        <v>59494</v>
      </c>
      <c r="M44" s="1113">
        <v>11.6</v>
      </c>
      <c r="N44" s="1113"/>
      <c r="O44" s="1112">
        <v>29611</v>
      </c>
      <c r="P44" s="1112"/>
      <c r="Q44" s="1119" t="s">
        <v>17442</v>
      </c>
      <c r="R44" s="1119" t="s">
        <v>17442</v>
      </c>
    </row>
    <row r="45" spans="1:18" x14ac:dyDescent="0.2">
      <c r="A45" s="1111">
        <v>1998</v>
      </c>
      <c r="B45" s="1102">
        <v>5077.07</v>
      </c>
      <c r="C45" s="1112">
        <v>57319</v>
      </c>
      <c r="D45" s="1115">
        <v>11.2</v>
      </c>
      <c r="E45" s="1115"/>
      <c r="F45" s="1112">
        <v>351</v>
      </c>
      <c r="G45" s="1113">
        <v>6.1</v>
      </c>
      <c r="H45" s="1113"/>
      <c r="I45" s="1112">
        <v>320</v>
      </c>
      <c r="J45" s="1113">
        <v>5.6</v>
      </c>
      <c r="K45" s="1113"/>
      <c r="L45" s="1112">
        <v>59164</v>
      </c>
      <c r="M45" s="1113">
        <v>11.6</v>
      </c>
      <c r="N45" s="1113"/>
      <c r="O45" s="1112">
        <v>29668</v>
      </c>
      <c r="P45" s="1112"/>
      <c r="Q45" s="1119" t="s">
        <v>17442</v>
      </c>
      <c r="R45" s="1119" t="s">
        <v>17442</v>
      </c>
    </row>
    <row r="46" spans="1:18" x14ac:dyDescent="0.2">
      <c r="A46" s="1111">
        <v>1999</v>
      </c>
      <c r="B46" s="1102">
        <v>5071.95</v>
      </c>
      <c r="C46" s="1112">
        <v>55147</v>
      </c>
      <c r="D46" s="1115">
        <v>10.8</v>
      </c>
      <c r="E46" s="1115"/>
      <c r="F46" s="1112">
        <v>286</v>
      </c>
      <c r="G46" s="1113">
        <v>5.2</v>
      </c>
      <c r="H46" s="1113"/>
      <c r="I46" s="1112">
        <v>276</v>
      </c>
      <c r="J46" s="1113">
        <v>5</v>
      </c>
      <c r="K46" s="1113"/>
      <c r="L46" s="1112">
        <v>60281</v>
      </c>
      <c r="M46" s="1113">
        <v>11.8</v>
      </c>
      <c r="N46" s="1113"/>
      <c r="O46" s="1112">
        <v>29940</v>
      </c>
      <c r="P46" s="1112"/>
      <c r="Q46" s="1119" t="s">
        <v>17442</v>
      </c>
      <c r="R46" s="1119" t="s">
        <v>17442</v>
      </c>
    </row>
    <row r="47" spans="1:18" x14ac:dyDescent="0.2">
      <c r="A47" s="1111">
        <v>2000</v>
      </c>
      <c r="B47" s="1102">
        <v>5062.9399999999996</v>
      </c>
      <c r="C47" s="1112">
        <v>53076</v>
      </c>
      <c r="D47" s="1115">
        <v>10.4</v>
      </c>
      <c r="E47" s="1115"/>
      <c r="F47" s="1112">
        <v>298</v>
      </c>
      <c r="G47" s="1113">
        <v>5.6</v>
      </c>
      <c r="H47" s="1113"/>
      <c r="I47" s="1112">
        <v>305</v>
      </c>
      <c r="J47" s="1113">
        <v>5.7</v>
      </c>
      <c r="K47" s="1113"/>
      <c r="L47" s="1112">
        <v>57799</v>
      </c>
      <c r="M47" s="1113">
        <v>11.3</v>
      </c>
      <c r="N47" s="1113"/>
      <c r="O47" s="1112">
        <v>30367</v>
      </c>
      <c r="P47" s="1112"/>
      <c r="Q47" s="1119" t="s">
        <v>17442</v>
      </c>
      <c r="R47" s="1119" t="s">
        <v>17442</v>
      </c>
    </row>
    <row r="48" spans="1:18" x14ac:dyDescent="0.2">
      <c r="A48" s="1111">
        <v>2001</v>
      </c>
      <c r="B48" s="1115">
        <v>5064.2</v>
      </c>
      <c r="C48" s="1112">
        <v>52527</v>
      </c>
      <c r="D48" s="1115">
        <v>10.4</v>
      </c>
      <c r="E48" s="1115"/>
      <c r="F48" s="1112">
        <v>301</v>
      </c>
      <c r="G48" s="1114">
        <v>5.7</v>
      </c>
      <c r="H48" s="1114"/>
      <c r="I48" s="1112">
        <v>290</v>
      </c>
      <c r="J48" s="1113">
        <v>5.5</v>
      </c>
      <c r="K48" s="1113"/>
      <c r="L48" s="1112">
        <v>57382</v>
      </c>
      <c r="M48" s="1113">
        <v>11.3</v>
      </c>
      <c r="N48" s="1113"/>
      <c r="O48" s="1112">
        <v>29621</v>
      </c>
      <c r="P48" s="1112"/>
      <c r="Q48" s="1119" t="s">
        <v>17442</v>
      </c>
      <c r="R48" s="1119" t="s">
        <v>17442</v>
      </c>
    </row>
    <row r="49" spans="1:18" ht="13.15" customHeight="1" x14ac:dyDescent="0.2">
      <c r="A49" s="1111">
        <v>2002</v>
      </c>
      <c r="B49" s="1115">
        <v>5066</v>
      </c>
      <c r="C49" s="1112">
        <v>51270</v>
      </c>
      <c r="D49" s="1115">
        <v>10.1</v>
      </c>
      <c r="E49" s="1115"/>
      <c r="F49" s="1112">
        <v>278</v>
      </c>
      <c r="G49" s="1114">
        <v>5.4</v>
      </c>
      <c r="H49" s="1114"/>
      <c r="I49" s="1112">
        <v>270</v>
      </c>
      <c r="J49" s="1113">
        <v>5.3</v>
      </c>
      <c r="K49" s="1113"/>
      <c r="L49" s="1098">
        <v>58103</v>
      </c>
      <c r="M49" s="1118">
        <v>11.5</v>
      </c>
      <c r="N49" s="1099"/>
      <c r="O49" s="1112">
        <v>29826</v>
      </c>
      <c r="P49" s="1112"/>
      <c r="Q49" s="1119" t="s">
        <v>17442</v>
      </c>
      <c r="R49" s="1119" t="s">
        <v>17442</v>
      </c>
    </row>
    <row r="50" spans="1:18" ht="13.15" customHeight="1" x14ac:dyDescent="0.2">
      <c r="A50" s="1111">
        <v>2003</v>
      </c>
      <c r="B50" s="1115">
        <v>5068.5</v>
      </c>
      <c r="C50" s="1112">
        <v>52432</v>
      </c>
      <c r="D50" s="1115">
        <v>10.3</v>
      </c>
      <c r="E50" s="1115"/>
      <c r="F50" s="1112">
        <v>296</v>
      </c>
      <c r="G50" s="1114">
        <v>5.6</v>
      </c>
      <c r="H50" s="1114"/>
      <c r="I50" s="1112">
        <v>265</v>
      </c>
      <c r="J50" s="1113">
        <v>5.0999999999999996</v>
      </c>
      <c r="K50" s="1113"/>
      <c r="L50" s="1098">
        <v>58472</v>
      </c>
      <c r="M50" s="1118">
        <v>11.5</v>
      </c>
      <c r="N50" s="1099"/>
      <c r="O50" s="1112">
        <v>30757</v>
      </c>
      <c r="P50" s="1112"/>
      <c r="Q50" s="1119" t="s">
        <v>17442</v>
      </c>
      <c r="R50" s="1119" t="s">
        <v>17442</v>
      </c>
    </row>
    <row r="51" spans="1:18" ht="13.15" customHeight="1" x14ac:dyDescent="0.2">
      <c r="A51" s="1111">
        <v>2004</v>
      </c>
      <c r="B51" s="1115">
        <v>5084.3</v>
      </c>
      <c r="C51" s="1112">
        <v>53957</v>
      </c>
      <c r="D51" s="1115">
        <v>10.6</v>
      </c>
      <c r="E51" s="1115"/>
      <c r="F51" s="1112">
        <v>317</v>
      </c>
      <c r="G51" s="1114">
        <v>5.8</v>
      </c>
      <c r="H51" s="1114"/>
      <c r="I51" s="1112">
        <v>266</v>
      </c>
      <c r="J51" s="1113">
        <v>4.9000000000000004</v>
      </c>
      <c r="K51" s="1113"/>
      <c r="L51" s="1098">
        <v>56187</v>
      </c>
      <c r="M51" s="1118">
        <v>11.1</v>
      </c>
      <c r="N51" s="1099"/>
      <c r="O51" s="1112">
        <v>32154</v>
      </c>
      <c r="P51" s="1112"/>
      <c r="Q51" s="1119" t="s">
        <v>17442</v>
      </c>
      <c r="R51" s="1119" t="s">
        <v>17442</v>
      </c>
    </row>
    <row r="52" spans="1:18" ht="13.15" customHeight="1" x14ac:dyDescent="0.2">
      <c r="A52" s="1111">
        <v>2005</v>
      </c>
      <c r="B52" s="1115">
        <v>5110.2</v>
      </c>
      <c r="C52" s="1112">
        <v>54386</v>
      </c>
      <c r="D52" s="1115">
        <v>10.6</v>
      </c>
      <c r="E52" s="1115"/>
      <c r="F52" s="1112">
        <v>292</v>
      </c>
      <c r="G52" s="1114">
        <v>5.3</v>
      </c>
      <c r="H52" s="1114"/>
      <c r="I52" s="1112">
        <v>284</v>
      </c>
      <c r="J52" s="1113">
        <v>5.2</v>
      </c>
      <c r="K52" s="1113"/>
      <c r="L52" s="1098">
        <v>55747</v>
      </c>
      <c r="M52" s="1118">
        <v>10.9</v>
      </c>
      <c r="N52" s="1099"/>
      <c r="O52" s="1112">
        <v>30881</v>
      </c>
      <c r="P52" s="1112"/>
      <c r="Q52" s="1112">
        <v>53</v>
      </c>
      <c r="R52" s="1117">
        <v>31</v>
      </c>
    </row>
    <row r="53" spans="1:18" ht="13.15" customHeight="1" x14ac:dyDescent="0.2">
      <c r="A53" s="1111">
        <v>2006</v>
      </c>
      <c r="B53" s="1115">
        <v>5133.1000000000004</v>
      </c>
      <c r="C53" s="1112">
        <v>55690</v>
      </c>
      <c r="D53" s="1115">
        <v>10.8</v>
      </c>
      <c r="E53" s="1115"/>
      <c r="F53" s="1112">
        <v>296</v>
      </c>
      <c r="G53" s="1114">
        <v>5.3</v>
      </c>
      <c r="H53" s="1114"/>
      <c r="I53" s="1112">
        <v>248</v>
      </c>
      <c r="J53" s="1113">
        <v>4.5</v>
      </c>
      <c r="K53" s="1113"/>
      <c r="L53" s="1098">
        <v>55093</v>
      </c>
      <c r="M53" s="1118">
        <v>10.7</v>
      </c>
      <c r="N53" s="1099"/>
      <c r="O53" s="1112">
        <v>29898</v>
      </c>
      <c r="P53" s="1112"/>
      <c r="Q53" s="1112">
        <v>578</v>
      </c>
      <c r="R53" s="1117">
        <v>469</v>
      </c>
    </row>
    <row r="54" spans="1:18" ht="13.15" customHeight="1" x14ac:dyDescent="0.2">
      <c r="A54" s="1111">
        <v>2007</v>
      </c>
      <c r="B54" s="1115">
        <v>5170</v>
      </c>
      <c r="C54" s="1112">
        <v>57781</v>
      </c>
      <c r="D54" s="1115">
        <v>11.2</v>
      </c>
      <c r="E54" s="1115"/>
      <c r="F54" s="1112">
        <v>327</v>
      </c>
      <c r="G54" s="1114">
        <v>5.6</v>
      </c>
      <c r="H54" s="1114"/>
      <c r="I54" s="1112">
        <v>272</v>
      </c>
      <c r="J54" s="1113">
        <v>4.7</v>
      </c>
      <c r="K54" s="1113"/>
      <c r="L54" s="1098">
        <v>55986</v>
      </c>
      <c r="M54" s="1099">
        <v>10.8</v>
      </c>
      <c r="N54" s="1099"/>
      <c r="O54" s="1112">
        <v>29866</v>
      </c>
      <c r="P54" s="1112"/>
      <c r="Q54" s="1112">
        <v>340</v>
      </c>
      <c r="R54" s="1116">
        <v>348</v>
      </c>
    </row>
    <row r="55" spans="1:18" ht="13.15" customHeight="1" x14ac:dyDescent="0.2">
      <c r="A55" s="1111">
        <v>2008</v>
      </c>
      <c r="B55" s="1115">
        <v>5202.8999999999996</v>
      </c>
      <c r="C55" s="1112">
        <v>60041</v>
      </c>
      <c r="D55" s="1115">
        <v>11.5</v>
      </c>
      <c r="E55" s="1115"/>
      <c r="F55" s="1112">
        <v>325</v>
      </c>
      <c r="G55" s="1114">
        <v>5.4</v>
      </c>
      <c r="H55" s="1114"/>
      <c r="I55" s="1112">
        <v>253</v>
      </c>
      <c r="J55" s="1113">
        <v>4.2</v>
      </c>
      <c r="K55" s="1113"/>
      <c r="L55" s="1098">
        <v>55700</v>
      </c>
      <c r="M55" s="1099">
        <v>10.7</v>
      </c>
      <c r="N55" s="1099"/>
      <c r="O55" s="1112">
        <v>28903</v>
      </c>
      <c r="P55" s="1112"/>
      <c r="Q55" s="1112">
        <v>245</v>
      </c>
      <c r="R55" s="1097">
        <v>280</v>
      </c>
    </row>
    <row r="56" spans="1:18" ht="13.15" customHeight="1" x14ac:dyDescent="0.2">
      <c r="A56" s="1111">
        <v>2009</v>
      </c>
      <c r="B56" s="1102">
        <v>5231.8999999999996</v>
      </c>
      <c r="C56" s="1098">
        <v>59046</v>
      </c>
      <c r="D56" s="1102">
        <v>11.3</v>
      </c>
      <c r="E56" s="1102"/>
      <c r="F56" s="1101">
        <v>317</v>
      </c>
      <c r="G56" s="1100">
        <v>5.3</v>
      </c>
      <c r="H56" s="1100"/>
      <c r="I56" s="1098">
        <v>235</v>
      </c>
      <c r="J56" s="1099">
        <v>4</v>
      </c>
      <c r="K56" s="1099"/>
      <c r="L56" s="1098">
        <v>53856</v>
      </c>
      <c r="M56" s="1099">
        <v>10.3</v>
      </c>
      <c r="N56" s="1099"/>
      <c r="O56" s="1098">
        <v>27524</v>
      </c>
      <c r="P56" s="1098"/>
      <c r="Q56" s="1098">
        <v>219</v>
      </c>
      <c r="R56" s="1097">
        <v>279</v>
      </c>
    </row>
    <row r="57" spans="1:18" ht="13.15" customHeight="1" x14ac:dyDescent="0.2">
      <c r="A57" s="1111">
        <v>2010</v>
      </c>
      <c r="B57" s="1102">
        <v>5262.2</v>
      </c>
      <c r="C57" s="1098">
        <v>58791</v>
      </c>
      <c r="D57" s="1102">
        <v>11.2</v>
      </c>
      <c r="E57" s="1102"/>
      <c r="F57" s="1101">
        <v>291</v>
      </c>
      <c r="G57" s="1100">
        <v>4.9000000000000004</v>
      </c>
      <c r="H57" s="1100"/>
      <c r="I57" s="1098">
        <v>218</v>
      </c>
      <c r="J57" s="1099">
        <v>3.7</v>
      </c>
      <c r="K57" s="1099"/>
      <c r="L57" s="1098">
        <v>53967</v>
      </c>
      <c r="M57" s="1099">
        <v>10.3</v>
      </c>
      <c r="N57" s="1099"/>
      <c r="O57" s="1098">
        <v>28480</v>
      </c>
      <c r="P57" s="1098"/>
      <c r="Q57" s="1098">
        <v>197</v>
      </c>
      <c r="R57" s="1097">
        <v>268</v>
      </c>
    </row>
    <row r="58" spans="1:18" x14ac:dyDescent="0.2">
      <c r="A58" s="1103">
        <v>2011</v>
      </c>
      <c r="B58" s="1102">
        <v>5299.9</v>
      </c>
      <c r="C58" s="1098">
        <v>58590</v>
      </c>
      <c r="D58" s="1102">
        <v>11.1</v>
      </c>
      <c r="E58" s="1102"/>
      <c r="F58" s="1101">
        <v>299</v>
      </c>
      <c r="G58" s="1100">
        <v>5.0999999999999996</v>
      </c>
      <c r="H58" s="1100"/>
      <c r="I58" s="1098">
        <v>238</v>
      </c>
      <c r="J58" s="1099">
        <v>4.0999999999999996</v>
      </c>
      <c r="K58" s="1099"/>
      <c r="L58" s="1098">
        <v>53661</v>
      </c>
      <c r="M58" s="1099">
        <v>10.1</v>
      </c>
      <c r="N58" s="1099"/>
      <c r="O58" s="1098">
        <v>29135</v>
      </c>
      <c r="P58" s="1098"/>
      <c r="Q58" s="1098">
        <v>229</v>
      </c>
      <c r="R58" s="1097">
        <v>325</v>
      </c>
    </row>
    <row r="59" spans="1:18" x14ac:dyDescent="0.2">
      <c r="A59" s="1103">
        <v>2012</v>
      </c>
      <c r="B59" s="1102">
        <v>5313.6</v>
      </c>
      <c r="C59" s="1098">
        <v>58027</v>
      </c>
      <c r="D59" s="1102">
        <v>10.9</v>
      </c>
      <c r="E59" s="1102"/>
      <c r="F59" s="1101">
        <v>274</v>
      </c>
      <c r="G59" s="1100">
        <v>4.7</v>
      </c>
      <c r="H59" s="1100"/>
      <c r="I59" s="1098">
        <v>217</v>
      </c>
      <c r="J59" s="1099">
        <v>3.7</v>
      </c>
      <c r="K59" s="1099"/>
      <c r="L59" s="1098">
        <v>54937</v>
      </c>
      <c r="M59" s="1099">
        <v>10.3</v>
      </c>
      <c r="N59" s="1099"/>
      <c r="O59" s="1098">
        <v>30534</v>
      </c>
      <c r="P59" s="1098"/>
      <c r="Q59" s="1098">
        <v>257</v>
      </c>
      <c r="R59" s="1097">
        <v>317</v>
      </c>
    </row>
    <row r="60" spans="1:18" x14ac:dyDescent="0.2">
      <c r="A60" s="1103">
        <v>2013</v>
      </c>
      <c r="B60" s="1102">
        <v>5327.7</v>
      </c>
      <c r="C60" s="1098">
        <v>56014</v>
      </c>
      <c r="D60" s="1102">
        <f>C60/B60</f>
        <v>10.513730127447117</v>
      </c>
      <c r="E60" s="1102"/>
      <c r="F60" s="1101">
        <v>234</v>
      </c>
      <c r="G60" s="1100">
        <f>F60/(F60+C60)*1000</f>
        <v>4.1601479163703603</v>
      </c>
      <c r="H60" s="1100"/>
      <c r="I60" s="1098">
        <v>186</v>
      </c>
      <c r="J60" s="1099">
        <f>I60/C60*1000</f>
        <v>3.3205984218231155</v>
      </c>
      <c r="K60" s="1099"/>
      <c r="L60" s="1098">
        <v>54700</v>
      </c>
      <c r="M60" s="1099">
        <f>L60/B60</f>
        <v>10.267094618690992</v>
      </c>
      <c r="N60" s="1099"/>
      <c r="O60" s="1098">
        <v>27547</v>
      </c>
      <c r="P60" s="1098"/>
      <c r="Q60" s="1098">
        <v>217</v>
      </c>
      <c r="R60" s="1097">
        <v>313</v>
      </c>
    </row>
    <row r="61" spans="1:18" x14ac:dyDescent="0.2">
      <c r="A61" s="1103">
        <v>2014</v>
      </c>
      <c r="B61" s="1102">
        <v>5347.6</v>
      </c>
      <c r="C61" s="1098">
        <v>56725</v>
      </c>
      <c r="D61" s="1102">
        <v>10.6</v>
      </c>
      <c r="E61" s="1102"/>
      <c r="F61" s="1101">
        <v>228</v>
      </c>
      <c r="G61" s="1100">
        <v>4</v>
      </c>
      <c r="H61" s="1100"/>
      <c r="I61" s="1098">
        <v>207</v>
      </c>
      <c r="J61" s="1099">
        <v>3.6</v>
      </c>
      <c r="K61" s="1099"/>
      <c r="L61" s="1098">
        <v>54239</v>
      </c>
      <c r="M61" s="1099">
        <v>10.1</v>
      </c>
      <c r="N61" s="1099"/>
      <c r="O61" s="1098">
        <v>29069</v>
      </c>
      <c r="P61" s="1098"/>
      <c r="Q61" s="1098">
        <v>193</v>
      </c>
      <c r="R61" s="1097">
        <v>243</v>
      </c>
    </row>
    <row r="62" spans="1:18" x14ac:dyDescent="0.2">
      <c r="A62" s="1103">
        <v>2015</v>
      </c>
      <c r="B62" s="1102">
        <v>5373</v>
      </c>
      <c r="C62" s="1098">
        <v>55098</v>
      </c>
      <c r="D62" s="1102">
        <v>10.3</v>
      </c>
      <c r="E62" s="1102"/>
      <c r="F62" s="1101">
        <v>211</v>
      </c>
      <c r="G62" s="1100">
        <v>3.8</v>
      </c>
      <c r="H62" s="1100"/>
      <c r="I62" s="1098">
        <v>175</v>
      </c>
      <c r="J62" s="1099">
        <v>3.2</v>
      </c>
      <c r="K62" s="1099"/>
      <c r="L62" s="1098">
        <v>57579</v>
      </c>
      <c r="M62" s="1099">
        <v>10.7</v>
      </c>
      <c r="N62" s="1099"/>
      <c r="O62" s="1098">
        <v>29691</v>
      </c>
      <c r="P62" s="1098"/>
      <c r="Q62" s="1098">
        <v>33</v>
      </c>
      <c r="R62" s="1097">
        <v>31</v>
      </c>
    </row>
    <row r="63" spans="1:18" x14ac:dyDescent="0.2">
      <c r="A63" s="1103">
        <v>2016</v>
      </c>
      <c r="B63" s="1102">
        <v>5404.7</v>
      </c>
      <c r="C63" s="1098">
        <v>54488</v>
      </c>
      <c r="D63" s="1102">
        <v>10.1</v>
      </c>
      <c r="E63" s="1102"/>
      <c r="F63" s="1101">
        <v>236</v>
      </c>
      <c r="G63" s="1100">
        <v>4.3</v>
      </c>
      <c r="H63" s="1100"/>
      <c r="I63" s="1098">
        <v>181</v>
      </c>
      <c r="J63" s="1099">
        <v>3.3</v>
      </c>
      <c r="K63" s="1099"/>
      <c r="L63" s="1098">
        <v>56728</v>
      </c>
      <c r="M63" s="1099">
        <v>10.5</v>
      </c>
      <c r="N63" s="1099"/>
      <c r="O63" s="1098">
        <v>29229</v>
      </c>
      <c r="P63" s="1098"/>
      <c r="Q63" s="1098">
        <v>42</v>
      </c>
      <c r="R63" s="1097">
        <v>28</v>
      </c>
    </row>
    <row r="64" spans="1:18" x14ac:dyDescent="0.2">
      <c r="A64" s="1103">
        <v>2017</v>
      </c>
      <c r="B64" s="1102">
        <v>5424.8</v>
      </c>
      <c r="C64" s="1098">
        <v>52861</v>
      </c>
      <c r="D64" s="1102">
        <v>9.6999999999999993</v>
      </c>
      <c r="E64" s="1102"/>
      <c r="F64" s="1101">
        <v>225</v>
      </c>
      <c r="G64" s="1100">
        <v>4.2</v>
      </c>
      <c r="H64" s="1100"/>
      <c r="I64" s="1098">
        <v>176</v>
      </c>
      <c r="J64" s="1099">
        <v>3.3</v>
      </c>
      <c r="K64" s="1099"/>
      <c r="L64" s="1098">
        <v>57883</v>
      </c>
      <c r="M64" s="1099">
        <v>10.7</v>
      </c>
      <c r="N64" s="1099"/>
      <c r="O64" s="1098">
        <v>28440</v>
      </c>
      <c r="P64" s="1098"/>
      <c r="Q64" s="1098">
        <v>41</v>
      </c>
      <c r="R64" s="1097">
        <v>29</v>
      </c>
    </row>
    <row r="65" spans="1:18" x14ac:dyDescent="0.2">
      <c r="A65" s="1103">
        <v>2018</v>
      </c>
      <c r="B65" s="1102">
        <v>5438.1</v>
      </c>
      <c r="C65" s="1098">
        <v>51308</v>
      </c>
      <c r="D65" s="1102">
        <v>9.4</v>
      </c>
      <c r="E65" s="1102"/>
      <c r="F65" s="1101">
        <v>190</v>
      </c>
      <c r="G65" s="1100">
        <v>3.7</v>
      </c>
      <c r="H65" s="1100"/>
      <c r="I65" s="1098">
        <v>163</v>
      </c>
      <c r="J65" s="1099">
        <v>3.2</v>
      </c>
      <c r="K65" s="1099"/>
      <c r="L65" s="1098">
        <v>58503</v>
      </c>
      <c r="M65" s="1099">
        <v>10.8</v>
      </c>
      <c r="N65" s="1099"/>
      <c r="O65" s="1098">
        <v>27525</v>
      </c>
      <c r="P65" s="1098"/>
      <c r="Q65" s="1098">
        <v>38</v>
      </c>
      <c r="R65" s="1097">
        <v>27</v>
      </c>
    </row>
    <row r="66" spans="1:18" x14ac:dyDescent="0.2">
      <c r="A66" s="1110">
        <v>2019</v>
      </c>
      <c r="B66" s="1109">
        <v>5463.3</v>
      </c>
      <c r="C66" s="1105">
        <v>49863</v>
      </c>
      <c r="D66" s="1109">
        <v>9.1</v>
      </c>
      <c r="E66" s="1109"/>
      <c r="F66" s="1108">
        <v>174</v>
      </c>
      <c r="G66" s="1107">
        <v>3.5</v>
      </c>
      <c r="H66" s="1107"/>
      <c r="I66" s="1105">
        <v>165</v>
      </c>
      <c r="J66" s="1106">
        <v>3.3</v>
      </c>
      <c r="K66" s="1106"/>
      <c r="L66" s="1105">
        <v>58108</v>
      </c>
      <c r="M66" s="1106">
        <v>10.6</v>
      </c>
      <c r="N66" s="1106"/>
      <c r="O66" s="1105">
        <v>26007</v>
      </c>
      <c r="P66" s="1105"/>
      <c r="Q66" s="1105">
        <v>50</v>
      </c>
      <c r="R66" s="1104">
        <v>33</v>
      </c>
    </row>
    <row r="67" spans="1:18" x14ac:dyDescent="0.2">
      <c r="A67" s="1103"/>
      <c r="B67" s="1102"/>
      <c r="C67" s="1098"/>
      <c r="D67" s="1102"/>
      <c r="E67" s="1102"/>
      <c r="F67" s="1101"/>
      <c r="G67" s="1100"/>
      <c r="H67" s="1100"/>
      <c r="I67" s="1098"/>
      <c r="J67" s="1099"/>
      <c r="K67" s="1099"/>
      <c r="L67" s="1098"/>
      <c r="M67" s="1099"/>
      <c r="N67" s="1099"/>
      <c r="O67" s="1098"/>
      <c r="P67" s="1098"/>
      <c r="Q67" s="1098"/>
      <c r="R67" s="1097"/>
    </row>
    <row r="68" spans="1:18" s="1078" customFormat="1" ht="11.25" customHeight="1" x14ac:dyDescent="0.2">
      <c r="A68" s="1096" t="s">
        <v>2733</v>
      </c>
      <c r="B68" s="1095"/>
      <c r="C68" s="1091"/>
      <c r="D68" s="1094"/>
      <c r="E68" s="1093"/>
      <c r="F68" s="1088"/>
      <c r="G68" s="1091"/>
      <c r="H68" s="1092"/>
      <c r="I68" s="1091"/>
      <c r="J68" s="1092"/>
      <c r="K68" s="1091"/>
      <c r="L68" s="1091"/>
      <c r="M68" s="1090"/>
      <c r="N68" s="1092"/>
      <c r="O68" s="1091"/>
      <c r="P68" s="1091"/>
      <c r="Q68" s="1091"/>
      <c r="R68" s="1090"/>
    </row>
    <row r="69" spans="1:18" s="1078" customFormat="1" ht="11.25" customHeight="1" x14ac:dyDescent="0.2">
      <c r="A69" s="1688" t="s">
        <v>17441</v>
      </c>
      <c r="B69" s="1688"/>
      <c r="C69" s="1688"/>
      <c r="D69" s="1688"/>
      <c r="E69" s="1688"/>
      <c r="F69" s="1688"/>
      <c r="G69" s="1688"/>
      <c r="H69" s="1688"/>
      <c r="I69" s="1688"/>
      <c r="J69" s="1688"/>
      <c r="K69" s="1688"/>
      <c r="L69" s="1688"/>
      <c r="M69" s="1688"/>
      <c r="N69" s="1088"/>
      <c r="O69" s="1085"/>
      <c r="P69" s="1085"/>
      <c r="Q69" s="1085"/>
      <c r="R69" s="1085"/>
    </row>
    <row r="70" spans="1:18" s="1078" customFormat="1" ht="11.25" customHeight="1" x14ac:dyDescent="0.2">
      <c r="A70" s="1689" t="s">
        <v>17440</v>
      </c>
      <c r="B70" s="1689"/>
      <c r="C70" s="1689"/>
      <c r="D70" s="1689"/>
      <c r="E70" s="1689"/>
      <c r="F70" s="1689"/>
      <c r="G70" s="1689"/>
      <c r="H70" s="1689"/>
      <c r="I70" s="1689"/>
      <c r="J70" s="1689"/>
      <c r="K70" s="1689"/>
      <c r="L70" s="1689"/>
      <c r="M70" s="1689"/>
      <c r="N70" s="1088"/>
      <c r="O70" s="1085"/>
      <c r="P70" s="1085"/>
      <c r="Q70" s="1085"/>
      <c r="R70" s="1085"/>
    </row>
    <row r="71" spans="1:18" s="1078" customFormat="1" ht="11.25" customHeight="1" x14ac:dyDescent="0.2">
      <c r="A71" s="1691" t="s">
        <v>17439</v>
      </c>
      <c r="B71" s="1691"/>
      <c r="C71" s="1691"/>
      <c r="D71" s="1691"/>
      <c r="E71" s="1691"/>
      <c r="F71" s="1691"/>
      <c r="G71" s="1691"/>
      <c r="H71" s="1691"/>
      <c r="I71" s="1691"/>
      <c r="J71" s="1691"/>
      <c r="K71" s="1691"/>
      <c r="L71" s="1691"/>
      <c r="M71" s="1087"/>
      <c r="N71" s="1089"/>
      <c r="O71" s="1089"/>
      <c r="P71" s="1089"/>
      <c r="Q71" s="1089"/>
      <c r="R71" s="1089"/>
    </row>
    <row r="72" spans="1:18" s="1078" customFormat="1" ht="11.25" customHeight="1" x14ac:dyDescent="0.2">
      <c r="A72" s="1684" t="s">
        <v>17438</v>
      </c>
      <c r="B72" s="1684"/>
      <c r="C72" s="1684"/>
      <c r="D72" s="1684"/>
      <c r="E72" s="1684"/>
      <c r="F72" s="1684"/>
      <c r="G72" s="1684"/>
      <c r="H72" s="1684"/>
      <c r="I72" s="1684"/>
      <c r="J72" s="1684"/>
      <c r="K72" s="1684"/>
      <c r="L72" s="1684"/>
      <c r="M72" s="1684"/>
      <c r="N72" s="1088"/>
      <c r="O72" s="1085"/>
      <c r="P72" s="1085"/>
      <c r="Q72" s="1085"/>
      <c r="R72" s="1085"/>
    </row>
    <row r="73" spans="1:18" s="1078" customFormat="1" ht="11.25" customHeight="1" x14ac:dyDescent="0.2">
      <c r="A73" s="1692" t="s">
        <v>17437</v>
      </c>
      <c r="B73" s="1692"/>
      <c r="C73" s="1692"/>
      <c r="D73" s="1692"/>
      <c r="E73" s="1692"/>
      <c r="F73" s="1692"/>
      <c r="G73" s="1692"/>
      <c r="H73" s="1692"/>
      <c r="I73" s="1692"/>
      <c r="J73" s="1692"/>
      <c r="K73" s="1692"/>
      <c r="L73" s="1692"/>
      <c r="M73" s="1087"/>
      <c r="N73" s="1088"/>
      <c r="O73" s="1085"/>
      <c r="P73" s="1085"/>
      <c r="Q73" s="1085"/>
      <c r="R73" s="1085"/>
    </row>
    <row r="74" spans="1:18" s="1078" customFormat="1" ht="11.25" customHeight="1" x14ac:dyDescent="0.2">
      <c r="A74" s="1688" t="s">
        <v>17436</v>
      </c>
      <c r="B74" s="1688"/>
      <c r="C74" s="1688"/>
      <c r="D74" s="1688"/>
      <c r="E74" s="1688"/>
      <c r="F74" s="1688"/>
      <c r="G74" s="1688"/>
      <c r="H74" s="1688"/>
      <c r="I74" s="1688"/>
      <c r="J74" s="1688"/>
      <c r="K74" s="1688"/>
      <c r="L74" s="1688"/>
      <c r="M74" s="1087"/>
      <c r="N74" s="1088"/>
      <c r="O74" s="1085"/>
      <c r="P74" s="1085"/>
      <c r="Q74" s="1085"/>
      <c r="R74" s="1085"/>
    </row>
    <row r="75" spans="1:18" s="1078" customFormat="1" ht="11.25" customHeight="1" x14ac:dyDescent="0.2">
      <c r="A75" s="1690" t="s">
        <v>17435</v>
      </c>
      <c r="B75" s="1690"/>
      <c r="C75" s="1690"/>
      <c r="D75" s="1690"/>
      <c r="E75" s="1690"/>
      <c r="F75" s="1690"/>
      <c r="G75" s="1690"/>
      <c r="H75" s="1690"/>
      <c r="I75" s="1690"/>
      <c r="J75" s="1690"/>
      <c r="K75" s="1690"/>
      <c r="L75" s="1690"/>
      <c r="M75" s="1087"/>
      <c r="N75" s="1086"/>
      <c r="O75" s="1086"/>
      <c r="P75" s="1086"/>
      <c r="Q75" s="1085"/>
      <c r="R75" s="1085"/>
    </row>
    <row r="76" spans="1:18" s="1078" customFormat="1" ht="12.75" customHeight="1" x14ac:dyDescent="0.2">
      <c r="A76" s="1084"/>
      <c r="B76" s="1083"/>
      <c r="C76" s="1082"/>
      <c r="D76" s="1082"/>
      <c r="E76" s="1082"/>
      <c r="F76" s="1082"/>
      <c r="G76" s="1082"/>
      <c r="H76" s="1082"/>
      <c r="I76" s="1082"/>
      <c r="J76" s="1082"/>
      <c r="K76" s="1082"/>
      <c r="L76" s="1082"/>
      <c r="M76" s="1082"/>
      <c r="N76" s="1082"/>
      <c r="O76" s="1082"/>
      <c r="P76" s="1082"/>
      <c r="Q76" s="1081"/>
      <c r="R76" s="1081"/>
    </row>
    <row r="77" spans="1:18" s="1078" customFormat="1" ht="12.75" customHeight="1" x14ac:dyDescent="0.2">
      <c r="A77" s="1680" t="s">
        <v>0</v>
      </c>
      <c r="B77" s="1680"/>
      <c r="D77" s="1080"/>
      <c r="E77" s="1080"/>
      <c r="G77" s="1079"/>
      <c r="H77" s="1079"/>
      <c r="I77" s="1080"/>
      <c r="J77" s="1079"/>
      <c r="K77" s="1079"/>
      <c r="M77" s="1079"/>
      <c r="N77" s="1079"/>
    </row>
  </sheetData>
  <mergeCells count="18">
    <mergeCell ref="A73:L73"/>
    <mergeCell ref="A3:A5"/>
    <mergeCell ref="Q3:R4"/>
    <mergeCell ref="A1:J1"/>
    <mergeCell ref="L1:N1"/>
    <mergeCell ref="A77:B77"/>
    <mergeCell ref="B3:B5"/>
    <mergeCell ref="A72:M72"/>
    <mergeCell ref="O3:O5"/>
    <mergeCell ref="C3:D4"/>
    <mergeCell ref="F3:G4"/>
    <mergeCell ref="I3:J4"/>
    <mergeCell ref="L3:M4"/>
    <mergeCell ref="A69:M69"/>
    <mergeCell ref="A70:M70"/>
    <mergeCell ref="A74:L74"/>
    <mergeCell ref="A75:L75"/>
    <mergeCell ref="A71:L71"/>
  </mergeCells>
  <hyperlinks>
    <hyperlink ref="L1" location="Contents!A1" display="back to contents"/>
  </hyperlinks>
  <printOptions horizontalCentered="1" gridLinesSet="0"/>
  <pageMargins left="0.23622047244094491" right="0.23622047244094491" top="0.59055118110236227" bottom="0.39370078740157483" header="0.19685039370078741" footer="0.19685039370078741"/>
  <pageSetup paperSize="9" scale="80"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showGridLines="0" zoomScaleNormal="100" workbookViewId="0">
      <selection sqref="A1:R2"/>
    </sheetView>
  </sheetViews>
  <sheetFormatPr defaultColWidth="9.140625" defaultRowHeight="12.75" x14ac:dyDescent="0.2"/>
  <cols>
    <col min="1" max="1" width="19.42578125" style="1073" customWidth="1"/>
    <col min="2" max="2" width="10.42578125" style="1138" customWidth="1"/>
    <col min="3" max="3" width="8.5703125" style="1073" customWidth="1"/>
    <col min="4" max="4" width="6.28515625" style="1137" customWidth="1"/>
    <col min="5" max="5" width="8.7109375" style="1137" customWidth="1"/>
    <col min="6" max="6" width="12.7109375" style="1137" customWidth="1"/>
    <col min="7" max="7" width="1.7109375" style="1137" customWidth="1"/>
    <col min="8" max="8" width="7.85546875" style="1073" customWidth="1"/>
    <col min="9" max="9" width="6.28515625" style="1137" customWidth="1"/>
    <col min="10" max="10" width="1.7109375" style="1137" customWidth="1"/>
    <col min="11" max="11" width="7.85546875" style="1073" customWidth="1"/>
    <col min="12" max="12" width="5.7109375" style="1137" customWidth="1"/>
    <col min="13" max="13" width="1.7109375" style="1137" customWidth="1"/>
    <col min="14" max="14" width="7.85546875" style="1073" customWidth="1"/>
    <col min="15" max="15" width="6.28515625" style="1137" customWidth="1"/>
    <col min="16" max="16" width="9.7109375" style="1137" customWidth="1"/>
    <col min="17" max="17" width="11" style="1073" customWidth="1"/>
    <col min="18" max="18" width="8.7109375" style="1073" customWidth="1"/>
    <col min="19" max="19" width="10.85546875" style="1073" customWidth="1"/>
    <col min="20" max="24" width="9.140625" style="1073"/>
    <col min="25" max="25" width="14.7109375" style="1073" customWidth="1"/>
    <col min="26" max="16384" width="9.140625" style="1073"/>
  </cols>
  <sheetData>
    <row r="1" spans="1:34" s="1183" customFormat="1" ht="18" customHeight="1" x14ac:dyDescent="0.2">
      <c r="A1" s="1678" t="s">
        <v>17531</v>
      </c>
      <c r="B1" s="1678"/>
      <c r="C1" s="1678"/>
      <c r="D1" s="1678"/>
      <c r="E1" s="1678"/>
      <c r="F1" s="1678"/>
      <c r="G1" s="1678"/>
      <c r="H1" s="1678"/>
      <c r="I1" s="1678"/>
      <c r="J1" s="1678"/>
      <c r="K1" s="1678"/>
      <c r="L1" s="1678"/>
      <c r="M1" s="1678"/>
      <c r="N1" s="1678"/>
      <c r="O1" s="1678"/>
      <c r="P1" s="1678"/>
      <c r="Q1" s="1678"/>
      <c r="R1" s="1678"/>
      <c r="T1" s="1693" t="s">
        <v>45</v>
      </c>
      <c r="U1" s="1693"/>
    </row>
    <row r="2" spans="1:34" s="1130" customFormat="1" ht="15.75" customHeight="1" x14ac:dyDescent="0.2">
      <c r="A2" s="1678"/>
      <c r="B2" s="1678"/>
      <c r="C2" s="1678"/>
      <c r="D2" s="1678"/>
      <c r="E2" s="1678"/>
      <c r="F2" s="1678"/>
      <c r="G2" s="1678"/>
      <c r="H2" s="1678"/>
      <c r="I2" s="1678"/>
      <c r="J2" s="1678"/>
      <c r="K2" s="1678"/>
      <c r="L2" s="1678"/>
      <c r="M2" s="1678"/>
      <c r="N2" s="1678"/>
      <c r="O2" s="1678"/>
      <c r="P2" s="1678"/>
      <c r="Q2" s="1678"/>
      <c r="R2" s="1678"/>
    </row>
    <row r="3" spans="1:34" s="1130" customFormat="1" ht="15" customHeight="1" x14ac:dyDescent="0.2">
      <c r="A3" s="1182"/>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row>
    <row r="4" spans="1:34" s="1130" customFormat="1" x14ac:dyDescent="0.2">
      <c r="A4" s="1696" t="s">
        <v>2832</v>
      </c>
      <c r="B4" s="1701" t="s">
        <v>17530</v>
      </c>
      <c r="C4" s="1696" t="s">
        <v>17529</v>
      </c>
      <c r="D4" s="1696"/>
      <c r="E4" s="1696"/>
      <c r="F4" s="1696"/>
      <c r="G4" s="1181"/>
      <c r="H4" s="1696" t="s">
        <v>17528</v>
      </c>
      <c r="I4" s="1696"/>
      <c r="J4" s="1181"/>
      <c r="K4" s="1696" t="s">
        <v>17482</v>
      </c>
      <c r="L4" s="1696"/>
      <c r="M4" s="1181"/>
      <c r="N4" s="1696" t="s">
        <v>17481</v>
      </c>
      <c r="O4" s="1696"/>
      <c r="P4" s="1696"/>
      <c r="Q4" s="1696" t="s">
        <v>17527</v>
      </c>
      <c r="R4" s="1696" t="s">
        <v>17526</v>
      </c>
      <c r="S4" s="1702"/>
      <c r="T4" s="1697"/>
      <c r="U4" s="1697"/>
      <c r="V4" s="1697"/>
      <c r="W4" s="1134"/>
      <c r="X4" s="1697"/>
      <c r="Y4" s="1697"/>
      <c r="Z4" s="1134"/>
      <c r="AA4" s="1697"/>
      <c r="AB4" s="1697"/>
      <c r="AC4" s="1134"/>
      <c r="AD4" s="1697"/>
      <c r="AE4" s="1697"/>
      <c r="AF4" s="1697"/>
      <c r="AG4" s="1697"/>
      <c r="AH4" s="1697"/>
    </row>
    <row r="5" spans="1:34" s="1130" customFormat="1" x14ac:dyDescent="0.2">
      <c r="A5" s="1697"/>
      <c r="B5" s="1702"/>
      <c r="C5" s="1698"/>
      <c r="D5" s="1698"/>
      <c r="E5" s="1698"/>
      <c r="F5" s="1698"/>
      <c r="G5" s="1134"/>
      <c r="H5" s="1698"/>
      <c r="I5" s="1698"/>
      <c r="J5" s="1134"/>
      <c r="K5" s="1698"/>
      <c r="L5" s="1698"/>
      <c r="M5" s="1134"/>
      <c r="N5" s="1698"/>
      <c r="O5" s="1698"/>
      <c r="P5" s="1698"/>
      <c r="Q5" s="1697"/>
      <c r="R5" s="1697"/>
      <c r="S5" s="1702"/>
      <c r="T5" s="1134"/>
      <c r="U5" s="1134"/>
      <c r="V5" s="1134"/>
      <c r="W5" s="1134"/>
      <c r="X5" s="1134"/>
      <c r="Y5" s="1134"/>
      <c r="Z5" s="1134"/>
      <c r="AA5" s="1134"/>
      <c r="AB5" s="1134"/>
      <c r="AC5" s="1134"/>
      <c r="AD5" s="1134"/>
      <c r="AE5" s="1134"/>
      <c r="AF5" s="1134"/>
      <c r="AG5" s="1697"/>
      <c r="AH5" s="1697"/>
    </row>
    <row r="6" spans="1:34" s="1130" customFormat="1" ht="15" customHeight="1" x14ac:dyDescent="0.2">
      <c r="A6" s="1697"/>
      <c r="B6" s="1702"/>
      <c r="C6" s="1696" t="s">
        <v>17476</v>
      </c>
      <c r="D6" s="1699" t="s">
        <v>17522</v>
      </c>
      <c r="E6" s="1699" t="s">
        <v>17521</v>
      </c>
      <c r="F6" s="1699" t="s">
        <v>17525</v>
      </c>
      <c r="G6" s="1134"/>
      <c r="H6" s="1696" t="s">
        <v>17476</v>
      </c>
      <c r="I6" s="1699" t="s">
        <v>17524</v>
      </c>
      <c r="J6" s="1134"/>
      <c r="K6" s="1696" t="s">
        <v>17476</v>
      </c>
      <c r="L6" s="1699" t="s">
        <v>17523</v>
      </c>
      <c r="M6" s="1134"/>
      <c r="N6" s="1696" t="s">
        <v>17476</v>
      </c>
      <c r="O6" s="1699" t="s">
        <v>17522</v>
      </c>
      <c r="P6" s="1699" t="s">
        <v>17521</v>
      </c>
      <c r="Q6" s="1697"/>
      <c r="R6" s="1697"/>
      <c r="S6" s="1702"/>
      <c r="T6" s="1134"/>
      <c r="U6" s="1134"/>
      <c r="V6" s="1134"/>
      <c r="W6" s="1134"/>
      <c r="X6" s="1134"/>
      <c r="Y6" s="1134"/>
      <c r="Z6" s="1134"/>
      <c r="AA6" s="1134"/>
      <c r="AB6" s="1134"/>
      <c r="AC6" s="1134"/>
      <c r="AD6" s="1134"/>
      <c r="AE6" s="1134"/>
      <c r="AF6" s="1134"/>
      <c r="AG6" s="1697"/>
      <c r="AH6" s="1697"/>
    </row>
    <row r="7" spans="1:34" x14ac:dyDescent="0.2">
      <c r="A7" s="1698"/>
      <c r="B7" s="1703"/>
      <c r="C7" s="1698"/>
      <c r="D7" s="1700"/>
      <c r="E7" s="1700"/>
      <c r="F7" s="1700"/>
      <c r="G7" s="1180"/>
      <c r="H7" s="1698"/>
      <c r="I7" s="1700"/>
      <c r="J7" s="1180"/>
      <c r="K7" s="1698"/>
      <c r="L7" s="1700"/>
      <c r="M7" s="1180"/>
      <c r="N7" s="1698"/>
      <c r="O7" s="1700"/>
      <c r="P7" s="1700"/>
      <c r="Q7" s="1698"/>
      <c r="R7" s="1698"/>
      <c r="S7" s="1702"/>
      <c r="T7" s="1134"/>
      <c r="U7" s="1179"/>
      <c r="V7" s="1179"/>
      <c r="W7" s="1179"/>
      <c r="X7" s="1134"/>
      <c r="Y7" s="1179"/>
      <c r="Z7" s="1179"/>
      <c r="AA7" s="1134"/>
      <c r="AB7" s="1179"/>
      <c r="AC7" s="1179"/>
      <c r="AD7" s="1134"/>
      <c r="AE7" s="1179"/>
      <c r="AF7" s="1179"/>
      <c r="AG7" s="1697"/>
      <c r="AH7" s="1697"/>
    </row>
    <row r="8" spans="1:34" s="1147" customFormat="1" ht="20.25" customHeight="1" x14ac:dyDescent="0.2">
      <c r="A8" s="1170" t="s">
        <v>16998</v>
      </c>
      <c r="B8" s="1169">
        <v>5463300</v>
      </c>
      <c r="C8" s="1169">
        <v>49863</v>
      </c>
      <c r="D8" s="1176">
        <v>9.1269013233759804</v>
      </c>
      <c r="E8" s="1176">
        <v>9.1269013000000001</v>
      </c>
      <c r="F8" s="1178">
        <v>1.37</v>
      </c>
      <c r="G8" s="1173"/>
      <c r="H8" s="1177">
        <v>174</v>
      </c>
      <c r="I8" s="1176">
        <v>3.47742670423886</v>
      </c>
      <c r="J8" s="1174"/>
      <c r="K8" s="1177">
        <v>165</v>
      </c>
      <c r="L8" s="1176">
        <v>3.3090668431502301</v>
      </c>
      <c r="M8" s="1174"/>
      <c r="N8" s="1169">
        <v>58108</v>
      </c>
      <c r="O8" s="1176">
        <v>10.6360624530961</v>
      </c>
      <c r="P8" s="1176">
        <v>10.6360625</v>
      </c>
      <c r="Q8" s="1169">
        <v>26007</v>
      </c>
      <c r="R8" s="1171">
        <v>83</v>
      </c>
      <c r="S8" s="1152"/>
      <c r="T8" s="1152"/>
      <c r="U8" s="1174"/>
      <c r="V8" s="1173"/>
      <c r="W8" s="1173"/>
      <c r="X8" s="1175"/>
      <c r="Y8" s="1174"/>
      <c r="Z8" s="1174"/>
      <c r="AA8" s="1175"/>
      <c r="AB8" s="1174"/>
      <c r="AC8" s="1174"/>
      <c r="AD8" s="1172"/>
      <c r="AE8" s="1174"/>
      <c r="AF8" s="1173"/>
      <c r="AG8" s="1172"/>
      <c r="AH8" s="1171"/>
    </row>
    <row r="9" spans="1:34" ht="15" customHeight="1" x14ac:dyDescent="0.2">
      <c r="A9" s="1170" t="s">
        <v>17520</v>
      </c>
      <c r="B9" s="1160"/>
      <c r="C9" s="1160"/>
      <c r="D9" s="1161"/>
      <c r="E9" s="1161"/>
      <c r="F9" s="1163"/>
      <c r="G9" s="1150"/>
      <c r="H9" s="1162"/>
      <c r="I9" s="1161"/>
      <c r="J9" s="1150"/>
      <c r="K9" s="1162"/>
      <c r="L9" s="1161"/>
      <c r="M9" s="1150"/>
      <c r="N9" s="1160"/>
      <c r="O9" s="1161"/>
      <c r="P9" s="1161"/>
      <c r="Q9" s="1169"/>
      <c r="R9" s="1168"/>
      <c r="S9" s="1167"/>
      <c r="T9" s="1167"/>
      <c r="U9" s="1150"/>
      <c r="V9" s="1150"/>
      <c r="W9" s="1150"/>
      <c r="X9" s="1151"/>
      <c r="Y9" s="1150"/>
      <c r="Z9" s="1150"/>
      <c r="AA9" s="1151"/>
      <c r="AB9" s="1150"/>
      <c r="AC9" s="1150"/>
      <c r="AD9" s="1149"/>
      <c r="AE9" s="1150"/>
      <c r="AF9" s="1150"/>
      <c r="AG9" s="1149"/>
      <c r="AH9" s="1166"/>
    </row>
    <row r="10" spans="1:34" ht="15" customHeight="1" x14ac:dyDescent="0.2">
      <c r="A10" s="1164" t="s">
        <v>17519</v>
      </c>
      <c r="B10" s="1160">
        <v>228670</v>
      </c>
      <c r="C10" s="1160">
        <v>2260</v>
      </c>
      <c r="D10" s="1161">
        <v>9.8832378536756007</v>
      </c>
      <c r="E10" s="1161">
        <v>7.92874895224202</v>
      </c>
      <c r="F10" s="1163">
        <v>1.2</v>
      </c>
      <c r="G10" s="1150"/>
      <c r="H10" s="1162">
        <v>8</v>
      </c>
      <c r="I10" s="1161">
        <v>3.5273368606701898</v>
      </c>
      <c r="J10" s="1150"/>
      <c r="K10" s="1162">
        <v>4</v>
      </c>
      <c r="L10" s="1161">
        <v>1.76991150442478</v>
      </c>
      <c r="M10" s="1150"/>
      <c r="N10" s="1160">
        <v>2161</v>
      </c>
      <c r="O10" s="1161">
        <v>9.4502995583154803</v>
      </c>
      <c r="P10" s="1161">
        <v>10.844934873675699</v>
      </c>
      <c r="Q10" s="1160">
        <v>651</v>
      </c>
      <c r="R10" s="1159">
        <v>5</v>
      </c>
      <c r="S10" s="1152"/>
      <c r="T10" s="1152"/>
      <c r="U10" s="1150"/>
      <c r="V10" s="1150"/>
      <c r="W10" s="1150"/>
      <c r="X10" s="1151"/>
      <c r="Y10" s="1150"/>
      <c r="Z10" s="1150"/>
      <c r="AA10" s="1151"/>
      <c r="AB10" s="1150"/>
      <c r="AC10" s="1150"/>
      <c r="AD10" s="1149"/>
      <c r="AE10" s="1150"/>
      <c r="AF10" s="1150"/>
      <c r="AG10" s="1149"/>
      <c r="AH10" s="1148"/>
    </row>
    <row r="11" spans="1:34" s="1147" customFormat="1" ht="15" customHeight="1" x14ac:dyDescent="0.2">
      <c r="A11" s="1164" t="s">
        <v>17518</v>
      </c>
      <c r="B11" s="1160">
        <v>261210</v>
      </c>
      <c r="C11" s="1160">
        <v>2400</v>
      </c>
      <c r="D11" s="1161">
        <v>9.18800964741013</v>
      </c>
      <c r="E11" s="1161">
        <v>11.0684678795725</v>
      </c>
      <c r="F11" s="1163">
        <v>1.68</v>
      </c>
      <c r="G11" s="1150"/>
      <c r="H11" s="1162">
        <v>10</v>
      </c>
      <c r="I11" s="1161">
        <v>4.1493775933609998</v>
      </c>
      <c r="J11" s="1150"/>
      <c r="K11" s="1162">
        <v>8</v>
      </c>
      <c r="L11" s="1161">
        <v>3.3333333333333299</v>
      </c>
      <c r="M11" s="1150"/>
      <c r="N11" s="1160">
        <v>2534</v>
      </c>
      <c r="O11" s="1161">
        <v>9.7010068527238609</v>
      </c>
      <c r="P11" s="1161">
        <v>9.7366156322426001</v>
      </c>
      <c r="Q11" s="1160">
        <v>1164</v>
      </c>
      <c r="R11" s="1159">
        <v>1</v>
      </c>
      <c r="S11" s="1152"/>
      <c r="T11" s="1152"/>
      <c r="U11" s="1150"/>
      <c r="V11" s="1150"/>
      <c r="W11" s="1150"/>
      <c r="X11" s="1151"/>
      <c r="Y11" s="1150"/>
      <c r="Z11" s="1150"/>
      <c r="AA11" s="1151"/>
      <c r="AB11" s="1150"/>
      <c r="AC11" s="1150"/>
      <c r="AD11" s="1149"/>
      <c r="AE11" s="1150"/>
      <c r="AF11" s="1150"/>
      <c r="AG11" s="1149"/>
      <c r="AH11" s="1148"/>
    </row>
    <row r="12" spans="1:34" ht="15" customHeight="1" x14ac:dyDescent="0.2">
      <c r="A12" s="1164" t="s">
        <v>17517</v>
      </c>
      <c r="B12" s="1160">
        <v>116200</v>
      </c>
      <c r="C12" s="1160">
        <v>965</v>
      </c>
      <c r="D12" s="1161">
        <v>8.3046471600688498</v>
      </c>
      <c r="E12" s="1161">
        <v>10.327462528339399</v>
      </c>
      <c r="F12" s="1163">
        <v>1.59</v>
      </c>
      <c r="G12" s="1150"/>
      <c r="H12" s="1162">
        <v>2</v>
      </c>
      <c r="I12" s="1161">
        <v>2.0682523267838699</v>
      </c>
      <c r="J12" s="1150"/>
      <c r="K12" s="1162">
        <v>2</v>
      </c>
      <c r="L12" s="1161">
        <v>2.0725388601036299</v>
      </c>
      <c r="M12" s="1150"/>
      <c r="N12" s="1160">
        <v>1410</v>
      </c>
      <c r="O12" s="1161">
        <v>12.134251290877801</v>
      </c>
      <c r="P12" s="1161">
        <v>9.9109049298870495</v>
      </c>
      <c r="Q12" s="1162">
        <v>391</v>
      </c>
      <c r="R12" s="1159">
        <v>2</v>
      </c>
      <c r="S12" s="1152"/>
      <c r="T12" s="1152"/>
      <c r="U12" s="1150"/>
      <c r="V12" s="1150"/>
      <c r="W12" s="1150"/>
      <c r="X12" s="1151"/>
      <c r="Y12" s="1150"/>
      <c r="Z12" s="1150"/>
      <c r="AA12" s="1151"/>
      <c r="AB12" s="1150"/>
      <c r="AC12" s="1150"/>
      <c r="AD12" s="1149"/>
      <c r="AE12" s="1150"/>
      <c r="AF12" s="1150"/>
      <c r="AG12" s="1149"/>
      <c r="AH12" s="1148"/>
    </row>
    <row r="13" spans="1:34" ht="15" customHeight="1" x14ac:dyDescent="0.2">
      <c r="A13" s="1164" t="s">
        <v>17516</v>
      </c>
      <c r="B13" s="1160">
        <v>85870</v>
      </c>
      <c r="C13" s="1162">
        <v>631</v>
      </c>
      <c r="D13" s="1161">
        <v>7.3483172237102599</v>
      </c>
      <c r="E13" s="1161">
        <v>10.8734111561507</v>
      </c>
      <c r="F13" s="1163">
        <v>1.67</v>
      </c>
      <c r="G13" s="1150"/>
      <c r="H13" s="1162">
        <v>4</v>
      </c>
      <c r="I13" s="1161">
        <v>6.2992125984251999</v>
      </c>
      <c r="J13" s="1150"/>
      <c r="K13" s="1162">
        <v>1</v>
      </c>
      <c r="L13" s="1161">
        <v>1.5847860538827301</v>
      </c>
      <c r="M13" s="1150"/>
      <c r="N13" s="1160">
        <v>1094</v>
      </c>
      <c r="O13" s="1161">
        <v>12.740188657272601</v>
      </c>
      <c r="P13" s="1161">
        <v>9.9354534564826391</v>
      </c>
      <c r="Q13" s="1162">
        <v>995</v>
      </c>
      <c r="R13" s="1159">
        <v>1</v>
      </c>
      <c r="S13" s="1152"/>
      <c r="T13" s="1152"/>
      <c r="U13" s="1150"/>
      <c r="V13" s="1150"/>
      <c r="W13" s="1150"/>
      <c r="X13" s="1151"/>
      <c r="Y13" s="1150"/>
      <c r="Z13" s="1150"/>
      <c r="AA13" s="1151"/>
      <c r="AB13" s="1150"/>
      <c r="AC13" s="1150"/>
      <c r="AD13" s="1149"/>
      <c r="AE13" s="1150"/>
      <c r="AF13" s="1150"/>
      <c r="AG13" s="1149"/>
      <c r="AH13" s="1148"/>
    </row>
    <row r="14" spans="1:34" ht="15" customHeight="1" x14ac:dyDescent="0.2">
      <c r="A14" s="1164" t="s">
        <v>111</v>
      </c>
      <c r="B14" s="1160">
        <v>524930</v>
      </c>
      <c r="C14" s="1162">
        <v>4683</v>
      </c>
      <c r="D14" s="1161">
        <v>8.9211894919322603</v>
      </c>
      <c r="E14" s="1161">
        <v>6.4455395932566502</v>
      </c>
      <c r="F14" s="1163">
        <v>1.01</v>
      </c>
      <c r="G14" s="1150"/>
      <c r="H14" s="1162">
        <v>20</v>
      </c>
      <c r="I14" s="1161">
        <v>4.2526047203912398</v>
      </c>
      <c r="J14" s="1150"/>
      <c r="K14" s="1162">
        <v>17</v>
      </c>
      <c r="L14" s="1161">
        <v>3.63015161221439</v>
      </c>
      <c r="M14" s="1150"/>
      <c r="N14" s="1160">
        <v>4266</v>
      </c>
      <c r="O14" s="1161">
        <v>8.1267978587621208</v>
      </c>
      <c r="P14" s="1161">
        <v>9.5084429994631403</v>
      </c>
      <c r="Q14" s="1162">
        <v>2618</v>
      </c>
      <c r="R14" s="1159">
        <v>23</v>
      </c>
      <c r="S14" s="1152"/>
      <c r="T14" s="1152"/>
      <c r="U14" s="1150"/>
      <c r="V14" s="1150"/>
      <c r="W14" s="1150"/>
      <c r="X14" s="1151"/>
      <c r="Y14" s="1150"/>
      <c r="Z14" s="1150"/>
      <c r="AA14" s="1151"/>
      <c r="AB14" s="1150"/>
      <c r="AC14" s="1150"/>
      <c r="AD14" s="1149"/>
      <c r="AE14" s="1150"/>
      <c r="AF14" s="1150"/>
      <c r="AG14" s="1149"/>
      <c r="AH14" s="1148"/>
    </row>
    <row r="15" spans="1:34" ht="15" customHeight="1" x14ac:dyDescent="0.2">
      <c r="A15" s="1164" t="s">
        <v>110</v>
      </c>
      <c r="B15" s="1160">
        <v>51540</v>
      </c>
      <c r="C15" s="1162">
        <v>414</v>
      </c>
      <c r="D15" s="1161">
        <v>8.0325960419091995</v>
      </c>
      <c r="E15" s="1161">
        <v>9.4718592477887693</v>
      </c>
      <c r="F15" s="1163">
        <v>1.44</v>
      </c>
      <c r="G15" s="1150"/>
      <c r="H15" s="1162">
        <v>2</v>
      </c>
      <c r="I15" s="1161">
        <v>4.8076923076923102</v>
      </c>
      <c r="J15" s="1150"/>
      <c r="K15" s="1162">
        <v>1</v>
      </c>
      <c r="L15" s="1161">
        <v>2.4154589371980699</v>
      </c>
      <c r="M15" s="1150"/>
      <c r="N15" s="1162">
        <v>607</v>
      </c>
      <c r="O15" s="1161">
        <v>11.777260380287199</v>
      </c>
      <c r="P15" s="1161">
        <v>11.9021158414276</v>
      </c>
      <c r="Q15" s="1162">
        <v>186</v>
      </c>
      <c r="R15" s="1159">
        <v>0</v>
      </c>
      <c r="S15" s="1152"/>
      <c r="T15" s="1152"/>
      <c r="U15" s="1150"/>
      <c r="V15" s="1150"/>
      <c r="W15" s="1150"/>
      <c r="X15" s="1151"/>
      <c r="Y15" s="1150"/>
      <c r="Z15" s="1150"/>
      <c r="AA15" s="1151"/>
      <c r="AB15" s="1150"/>
      <c r="AC15" s="1150"/>
      <c r="AD15" s="1151"/>
      <c r="AE15" s="1150"/>
      <c r="AF15" s="1150"/>
      <c r="AG15" s="1149"/>
      <c r="AH15" s="1165"/>
    </row>
    <row r="16" spans="1:34" ht="15" customHeight="1" x14ac:dyDescent="0.2">
      <c r="A16" s="1164" t="s">
        <v>17515</v>
      </c>
      <c r="B16" s="1160">
        <v>148860</v>
      </c>
      <c r="C16" s="1160">
        <v>1153</v>
      </c>
      <c r="D16" s="1161">
        <v>7.7455327153029696</v>
      </c>
      <c r="E16" s="1161">
        <v>10.177655686583</v>
      </c>
      <c r="F16" s="1163">
        <v>1.54</v>
      </c>
      <c r="G16" s="1150"/>
      <c r="H16" s="1162">
        <v>3</v>
      </c>
      <c r="I16" s="1161">
        <v>2.5951557093425599</v>
      </c>
      <c r="J16" s="1150"/>
      <c r="K16" s="1162">
        <v>6</v>
      </c>
      <c r="L16" s="1161">
        <v>5.2038161318300098</v>
      </c>
      <c r="M16" s="1150"/>
      <c r="N16" s="1160">
        <v>1932</v>
      </c>
      <c r="O16" s="1161">
        <v>12.9786376461104</v>
      </c>
      <c r="P16" s="1161">
        <v>9.9605769175311796</v>
      </c>
      <c r="Q16" s="1162">
        <v>4108</v>
      </c>
      <c r="R16" s="1159">
        <v>5</v>
      </c>
      <c r="S16" s="1152"/>
      <c r="T16" s="1152"/>
      <c r="U16" s="1150"/>
      <c r="V16" s="1150"/>
      <c r="W16" s="1150"/>
      <c r="X16" s="1151"/>
      <c r="Y16" s="1150"/>
      <c r="Z16" s="1150"/>
      <c r="AA16" s="1151"/>
      <c r="AB16" s="1150"/>
      <c r="AC16" s="1150"/>
      <c r="AD16" s="1149"/>
      <c r="AE16" s="1150"/>
      <c r="AF16" s="1150"/>
      <c r="AG16" s="1149"/>
      <c r="AH16" s="1148"/>
    </row>
    <row r="17" spans="1:34" s="1147" customFormat="1" ht="15" customHeight="1" x14ac:dyDescent="0.2">
      <c r="A17" s="1164" t="s">
        <v>17514</v>
      </c>
      <c r="B17" s="1160">
        <v>149320</v>
      </c>
      <c r="C17" s="1160">
        <v>1417</v>
      </c>
      <c r="D17" s="1161">
        <v>9.4896865791588496</v>
      </c>
      <c r="E17" s="1161">
        <v>7.9265421598730397</v>
      </c>
      <c r="F17" s="1163">
        <v>1.2</v>
      </c>
      <c r="G17" s="1150"/>
      <c r="H17" s="1162">
        <v>5</v>
      </c>
      <c r="I17" s="1161">
        <v>3.5161744022503498</v>
      </c>
      <c r="J17" s="1150"/>
      <c r="K17" s="1162">
        <v>13</v>
      </c>
      <c r="L17" s="1161">
        <v>9.1743119266054993</v>
      </c>
      <c r="M17" s="1150"/>
      <c r="N17" s="1160">
        <v>1688</v>
      </c>
      <c r="O17" s="1161">
        <v>11.3045807661398</v>
      </c>
      <c r="P17" s="1161">
        <v>11.7295325709577</v>
      </c>
      <c r="Q17" s="1162">
        <v>440</v>
      </c>
      <c r="R17" s="1159">
        <v>2</v>
      </c>
      <c r="S17" s="1152"/>
      <c r="T17" s="1152"/>
      <c r="U17" s="1150"/>
      <c r="V17" s="1150"/>
      <c r="W17" s="1150"/>
      <c r="X17" s="1151"/>
      <c r="Y17" s="1150"/>
      <c r="Z17" s="1150"/>
      <c r="AA17" s="1151"/>
      <c r="AB17" s="1150"/>
      <c r="AC17" s="1150"/>
      <c r="AD17" s="1149"/>
      <c r="AE17" s="1150"/>
      <c r="AF17" s="1150"/>
      <c r="AG17" s="1149"/>
      <c r="AH17" s="1148"/>
    </row>
    <row r="18" spans="1:34" ht="15" customHeight="1" x14ac:dyDescent="0.2">
      <c r="A18" s="1164" t="s">
        <v>17513</v>
      </c>
      <c r="B18" s="1160">
        <v>122010</v>
      </c>
      <c r="C18" s="1160">
        <v>1176</v>
      </c>
      <c r="D18" s="1161">
        <v>9.6385542168674707</v>
      </c>
      <c r="E18" s="1161">
        <v>10.7149706016663</v>
      </c>
      <c r="F18" s="1163">
        <v>1.63</v>
      </c>
      <c r="G18" s="1150"/>
      <c r="H18" s="1162">
        <v>4</v>
      </c>
      <c r="I18" s="1161">
        <v>3.3898305084745801</v>
      </c>
      <c r="J18" s="1150"/>
      <c r="K18" s="1162">
        <v>1</v>
      </c>
      <c r="L18" s="1161">
        <v>0.85034013605442205</v>
      </c>
      <c r="M18" s="1150"/>
      <c r="N18" s="1160">
        <v>1499</v>
      </c>
      <c r="O18" s="1161">
        <v>12.2858782067044</v>
      </c>
      <c r="P18" s="1161">
        <v>11.9816721456405</v>
      </c>
      <c r="Q18" s="1162">
        <v>493</v>
      </c>
      <c r="R18" s="1159">
        <v>0</v>
      </c>
      <c r="S18" s="1152"/>
      <c r="T18" s="1152"/>
      <c r="U18" s="1150"/>
      <c r="V18" s="1150"/>
      <c r="W18" s="1150"/>
      <c r="X18" s="1151"/>
      <c r="Y18" s="1150"/>
      <c r="Z18" s="1150"/>
      <c r="AA18" s="1151"/>
      <c r="AB18" s="1150"/>
      <c r="AC18" s="1150"/>
      <c r="AD18" s="1149"/>
      <c r="AE18" s="1150"/>
      <c r="AF18" s="1150"/>
      <c r="AG18" s="1149"/>
      <c r="AH18" s="1148"/>
    </row>
    <row r="19" spans="1:34" ht="15" customHeight="1" x14ac:dyDescent="0.2">
      <c r="A19" s="1164" t="s">
        <v>17512</v>
      </c>
      <c r="B19" s="1160">
        <v>108640</v>
      </c>
      <c r="C19" s="1162">
        <v>910</v>
      </c>
      <c r="D19" s="1161">
        <v>8.3762886597938095</v>
      </c>
      <c r="E19" s="1161">
        <v>11.0532167144888</v>
      </c>
      <c r="F19" s="1163">
        <v>1.66</v>
      </c>
      <c r="G19" s="1150"/>
      <c r="H19" s="1162">
        <v>2</v>
      </c>
      <c r="I19" s="1161">
        <v>2.1929824561403501</v>
      </c>
      <c r="J19" s="1150"/>
      <c r="K19" s="1162">
        <v>3</v>
      </c>
      <c r="L19" s="1161">
        <v>3.2967032967033001</v>
      </c>
      <c r="M19" s="1150"/>
      <c r="N19" s="1162">
        <v>1137</v>
      </c>
      <c r="O19" s="1161">
        <v>10.4657584683358</v>
      </c>
      <c r="P19" s="1161">
        <v>8.6438952522997994</v>
      </c>
      <c r="Q19" s="1160">
        <v>198</v>
      </c>
      <c r="R19" s="1159">
        <v>0</v>
      </c>
      <c r="S19" s="1152"/>
      <c r="T19" s="1152"/>
      <c r="U19" s="1150"/>
      <c r="V19" s="1150"/>
      <c r="W19" s="1150"/>
      <c r="X19" s="1151"/>
      <c r="Y19" s="1150"/>
      <c r="Z19" s="1150"/>
      <c r="AA19" s="1151"/>
      <c r="AB19" s="1150"/>
      <c r="AC19" s="1150"/>
      <c r="AD19" s="1151"/>
      <c r="AE19" s="1150"/>
      <c r="AF19" s="1150"/>
      <c r="AG19" s="1149"/>
      <c r="AH19" s="1148"/>
    </row>
    <row r="20" spans="1:34" ht="15" customHeight="1" x14ac:dyDescent="0.2">
      <c r="A20" s="1164" t="s">
        <v>17511</v>
      </c>
      <c r="B20" s="1160">
        <v>107090</v>
      </c>
      <c r="C20" s="1160">
        <v>973</v>
      </c>
      <c r="D20" s="1161">
        <v>9.0858156690634004</v>
      </c>
      <c r="E20" s="1161">
        <v>10.3833421701052</v>
      </c>
      <c r="F20" s="1163">
        <v>1.58</v>
      </c>
      <c r="G20" s="1150"/>
      <c r="H20" s="1162">
        <v>2</v>
      </c>
      <c r="I20" s="1161">
        <v>2.0512820512820502</v>
      </c>
      <c r="J20" s="1150"/>
      <c r="K20" s="1162">
        <v>1</v>
      </c>
      <c r="L20" s="1161">
        <v>1.0277492291880801</v>
      </c>
      <c r="M20" s="1150"/>
      <c r="N20" s="1160">
        <v>1024</v>
      </c>
      <c r="O20" s="1161">
        <v>9.5620506116350708</v>
      </c>
      <c r="P20" s="1161">
        <v>8.9908869149146895</v>
      </c>
      <c r="Q20" s="1160">
        <v>521</v>
      </c>
      <c r="R20" s="1159">
        <v>0</v>
      </c>
      <c r="S20" s="1152"/>
      <c r="T20" s="1152"/>
      <c r="U20" s="1150"/>
      <c r="V20" s="1150"/>
      <c r="W20" s="1150"/>
      <c r="X20" s="1151"/>
      <c r="Y20" s="1150"/>
      <c r="Z20" s="1150"/>
      <c r="AA20" s="1151"/>
      <c r="AB20" s="1150"/>
      <c r="AC20" s="1150"/>
      <c r="AD20" s="1149"/>
      <c r="AE20" s="1150"/>
      <c r="AF20" s="1150"/>
      <c r="AG20" s="1149"/>
      <c r="AH20" s="1148"/>
    </row>
    <row r="21" spans="1:34" ht="15" customHeight="1" x14ac:dyDescent="0.2">
      <c r="A21" s="1164" t="s">
        <v>17510</v>
      </c>
      <c r="B21" s="1160">
        <v>95530</v>
      </c>
      <c r="C21" s="1162">
        <v>808</v>
      </c>
      <c r="D21" s="1161">
        <v>8.4580759970689794</v>
      </c>
      <c r="E21" s="1161">
        <v>10.8345441216062</v>
      </c>
      <c r="F21" s="1163">
        <v>1.63</v>
      </c>
      <c r="G21" s="1150"/>
      <c r="H21" s="1162">
        <v>2</v>
      </c>
      <c r="I21" s="1161">
        <v>2.4691358024691401</v>
      </c>
      <c r="J21" s="1150"/>
      <c r="K21" s="1162">
        <v>2</v>
      </c>
      <c r="L21" s="1161">
        <v>2.4752475247524801</v>
      </c>
      <c r="M21" s="1150"/>
      <c r="N21" s="1162">
        <v>923</v>
      </c>
      <c r="O21" s="1161">
        <v>9.661886318434</v>
      </c>
      <c r="P21" s="1161">
        <v>8.7154815218369901</v>
      </c>
      <c r="Q21" s="1162">
        <v>292</v>
      </c>
      <c r="R21" s="1159">
        <v>0</v>
      </c>
      <c r="S21" s="1152"/>
      <c r="T21" s="1152"/>
      <c r="U21" s="1150"/>
      <c r="V21" s="1150"/>
      <c r="W21" s="1150"/>
      <c r="X21" s="1151"/>
      <c r="Y21" s="1150"/>
      <c r="Z21" s="1150"/>
      <c r="AA21" s="1151"/>
      <c r="AB21" s="1150"/>
      <c r="AC21" s="1150"/>
      <c r="AD21" s="1151"/>
      <c r="AE21" s="1150"/>
      <c r="AF21" s="1150"/>
      <c r="AG21" s="1149"/>
      <c r="AH21" s="1148"/>
    </row>
    <row r="22" spans="1:34" ht="15" customHeight="1" x14ac:dyDescent="0.2">
      <c r="A22" s="1164" t="s">
        <v>17509</v>
      </c>
      <c r="B22" s="1160">
        <v>160890</v>
      </c>
      <c r="C22" s="1160">
        <v>1460</v>
      </c>
      <c r="D22" s="1161">
        <v>9.0745229660016093</v>
      </c>
      <c r="E22" s="1161">
        <v>9.8178842175451404</v>
      </c>
      <c r="F22" s="1163">
        <v>1.5</v>
      </c>
      <c r="G22" s="1150"/>
      <c r="H22" s="1162">
        <v>6</v>
      </c>
      <c r="I22" s="1161">
        <v>4.0927694406548403</v>
      </c>
      <c r="J22" s="1150"/>
      <c r="K22" s="1162">
        <v>2</v>
      </c>
      <c r="L22" s="1161">
        <v>1.3698630136986301</v>
      </c>
      <c r="M22" s="1150"/>
      <c r="N22" s="1160">
        <v>1786</v>
      </c>
      <c r="O22" s="1161">
        <v>11.100752066629401</v>
      </c>
      <c r="P22" s="1161">
        <v>11.3862587828062</v>
      </c>
      <c r="Q22" s="1162">
        <v>635</v>
      </c>
      <c r="R22" s="1159">
        <v>1</v>
      </c>
      <c r="S22" s="1152"/>
      <c r="T22" s="1152"/>
      <c r="U22" s="1150"/>
      <c r="V22" s="1150"/>
      <c r="W22" s="1150"/>
      <c r="X22" s="1151"/>
      <c r="Y22" s="1150"/>
      <c r="Z22" s="1150"/>
      <c r="AA22" s="1151"/>
      <c r="AB22" s="1150"/>
      <c r="AC22" s="1150"/>
      <c r="AD22" s="1149"/>
      <c r="AE22" s="1150"/>
      <c r="AF22" s="1150"/>
      <c r="AG22" s="1149"/>
      <c r="AH22" s="1148"/>
    </row>
    <row r="23" spans="1:34" ht="15" customHeight="1" x14ac:dyDescent="0.2">
      <c r="A23" s="1164" t="s">
        <v>17508</v>
      </c>
      <c r="B23" s="1160">
        <v>373550</v>
      </c>
      <c r="C23" s="1160">
        <v>3325</v>
      </c>
      <c r="D23" s="1161">
        <v>8.9010841922098791</v>
      </c>
      <c r="E23" s="1161">
        <v>9.7269504552582493</v>
      </c>
      <c r="F23" s="1163">
        <v>1.46</v>
      </c>
      <c r="G23" s="1150"/>
      <c r="H23" s="1162">
        <v>19</v>
      </c>
      <c r="I23" s="1161">
        <v>5.6818181818181799</v>
      </c>
      <c r="J23" s="1150"/>
      <c r="K23" s="1162">
        <v>18</v>
      </c>
      <c r="L23" s="1161">
        <v>5.4135338345864703</v>
      </c>
      <c r="M23" s="1150"/>
      <c r="N23" s="1160">
        <v>4155</v>
      </c>
      <c r="O23" s="1161">
        <v>11.1230089680096</v>
      </c>
      <c r="P23" s="1161">
        <v>10.5904868761844</v>
      </c>
      <c r="Q23" s="1162">
        <v>1490</v>
      </c>
      <c r="R23" s="1159">
        <v>2</v>
      </c>
      <c r="S23" s="1152"/>
      <c r="T23" s="1152"/>
      <c r="U23" s="1150"/>
      <c r="V23" s="1150"/>
      <c r="W23" s="1150"/>
      <c r="X23" s="1151"/>
      <c r="Y23" s="1150"/>
      <c r="Z23" s="1150"/>
      <c r="AA23" s="1151"/>
      <c r="AB23" s="1150"/>
      <c r="AC23" s="1150"/>
      <c r="AD23" s="1149"/>
      <c r="AE23" s="1150"/>
      <c r="AF23" s="1150"/>
      <c r="AG23" s="1149"/>
      <c r="AH23" s="1148"/>
    </row>
    <row r="24" spans="1:34" ht="15" customHeight="1" x14ac:dyDescent="0.2">
      <c r="A24" s="1164" t="s">
        <v>104</v>
      </c>
      <c r="B24" s="1160">
        <v>633120</v>
      </c>
      <c r="C24" s="1160">
        <v>6553</v>
      </c>
      <c r="D24" s="1161">
        <v>10.350328531715901</v>
      </c>
      <c r="E24" s="1161">
        <v>7.6674030276984899</v>
      </c>
      <c r="F24" s="1163">
        <v>1.18</v>
      </c>
      <c r="G24" s="1150"/>
      <c r="H24" s="1162">
        <v>32</v>
      </c>
      <c r="I24" s="1161">
        <v>4.8595292331055404</v>
      </c>
      <c r="J24" s="1150"/>
      <c r="K24" s="1162">
        <v>20</v>
      </c>
      <c r="L24" s="1161">
        <v>3.0520372348542599</v>
      </c>
      <c r="M24" s="1150"/>
      <c r="N24" s="1160">
        <v>6314</v>
      </c>
      <c r="O24" s="1161">
        <v>9.9728329542582799</v>
      </c>
      <c r="P24" s="1161">
        <v>13.1116809997636</v>
      </c>
      <c r="Q24" s="1162">
        <v>2295</v>
      </c>
      <c r="R24" s="1159">
        <v>17</v>
      </c>
      <c r="S24" s="1152"/>
      <c r="T24" s="1152"/>
      <c r="U24" s="1150"/>
      <c r="V24" s="1150"/>
      <c r="W24" s="1150"/>
      <c r="X24" s="1151"/>
      <c r="Y24" s="1150"/>
      <c r="Z24" s="1150"/>
      <c r="AA24" s="1151"/>
      <c r="AB24" s="1150"/>
      <c r="AC24" s="1150"/>
      <c r="AD24" s="1149"/>
      <c r="AE24" s="1150"/>
      <c r="AF24" s="1150"/>
      <c r="AG24" s="1149"/>
      <c r="AH24" s="1148"/>
    </row>
    <row r="25" spans="1:34" s="1147" customFormat="1" ht="15" customHeight="1" x14ac:dyDescent="0.2">
      <c r="A25" s="1164" t="s">
        <v>17507</v>
      </c>
      <c r="B25" s="1160">
        <v>235830</v>
      </c>
      <c r="C25" s="1160">
        <v>1966</v>
      </c>
      <c r="D25" s="1161">
        <v>8.3365135902980896</v>
      </c>
      <c r="E25" s="1161">
        <v>10.1083698073382</v>
      </c>
      <c r="F25" s="1163">
        <v>1.54</v>
      </c>
      <c r="G25" s="1150"/>
      <c r="H25" s="1162">
        <v>1</v>
      </c>
      <c r="I25" s="1161">
        <v>0.50838840874428104</v>
      </c>
      <c r="J25" s="1150"/>
      <c r="K25" s="1162">
        <v>6</v>
      </c>
      <c r="L25" s="1161">
        <v>3.0518819938962398</v>
      </c>
      <c r="M25" s="1150"/>
      <c r="N25" s="1160">
        <v>2635</v>
      </c>
      <c r="O25" s="1161">
        <v>11.1733028028665</v>
      </c>
      <c r="P25" s="1161">
        <v>9.7763532754098197</v>
      </c>
      <c r="Q25" s="1160">
        <v>1487</v>
      </c>
      <c r="R25" s="1159">
        <v>6</v>
      </c>
      <c r="S25" s="1152"/>
      <c r="T25" s="1152"/>
      <c r="U25" s="1150"/>
      <c r="V25" s="1150"/>
      <c r="W25" s="1150"/>
      <c r="X25" s="1151"/>
      <c r="Y25" s="1150"/>
      <c r="Z25" s="1150"/>
      <c r="AA25" s="1151"/>
      <c r="AB25" s="1150"/>
      <c r="AC25" s="1150"/>
      <c r="AD25" s="1149"/>
      <c r="AE25" s="1150"/>
      <c r="AF25" s="1150"/>
      <c r="AG25" s="1149"/>
      <c r="AH25" s="1148"/>
    </row>
    <row r="26" spans="1:34" ht="15" customHeight="1" x14ac:dyDescent="0.2">
      <c r="A26" s="1164" t="s">
        <v>17506</v>
      </c>
      <c r="B26" s="1160">
        <v>77800</v>
      </c>
      <c r="C26" s="1162">
        <v>615</v>
      </c>
      <c r="D26" s="1161">
        <v>7.9048843187660696</v>
      </c>
      <c r="E26" s="1161">
        <v>9.1541726686941605</v>
      </c>
      <c r="F26" s="1163">
        <v>1.39</v>
      </c>
      <c r="G26" s="1150"/>
      <c r="H26" s="1162" t="s">
        <v>17442</v>
      </c>
      <c r="I26" s="1161" t="s">
        <v>17442</v>
      </c>
      <c r="J26" s="1150"/>
      <c r="K26" s="1162">
        <v>3</v>
      </c>
      <c r="L26" s="1161">
        <v>4.8780487804878003</v>
      </c>
      <c r="M26" s="1150"/>
      <c r="N26" s="1160">
        <v>1079</v>
      </c>
      <c r="O26" s="1161">
        <v>13.868894601542401</v>
      </c>
      <c r="P26" s="1161">
        <v>12.434613444517799</v>
      </c>
      <c r="Q26" s="1160">
        <v>168</v>
      </c>
      <c r="R26" s="1159">
        <v>0</v>
      </c>
      <c r="S26" s="1152"/>
      <c r="T26" s="1152"/>
      <c r="U26" s="1150"/>
      <c r="V26" s="1150"/>
      <c r="W26" s="1150"/>
      <c r="X26" s="1151"/>
      <c r="Y26" s="1150"/>
      <c r="Z26" s="1150"/>
      <c r="AA26" s="1151"/>
      <c r="AB26" s="1150"/>
      <c r="AC26" s="1150"/>
      <c r="AD26" s="1149"/>
      <c r="AE26" s="1150"/>
      <c r="AF26" s="1150"/>
      <c r="AG26" s="1149"/>
      <c r="AH26" s="1148"/>
    </row>
    <row r="27" spans="1:34" ht="15" customHeight="1" x14ac:dyDescent="0.2">
      <c r="A27" s="1164" t="s">
        <v>17505</v>
      </c>
      <c r="B27" s="1160">
        <v>92460</v>
      </c>
      <c r="C27" s="1162">
        <v>1057</v>
      </c>
      <c r="D27" s="1161">
        <v>11.4319705818732</v>
      </c>
      <c r="E27" s="1161">
        <v>11.7671370781771</v>
      </c>
      <c r="F27" s="1163">
        <v>1.77</v>
      </c>
      <c r="G27" s="1150"/>
      <c r="H27" s="1162">
        <v>2</v>
      </c>
      <c r="I27" s="1161">
        <v>1.88857412653447</v>
      </c>
      <c r="J27" s="1150"/>
      <c r="K27" s="1162" t="s">
        <v>17442</v>
      </c>
      <c r="L27" s="1161" t="s">
        <v>17442</v>
      </c>
      <c r="M27" s="1150"/>
      <c r="N27" s="1162">
        <v>929</v>
      </c>
      <c r="O27" s="1161">
        <v>10.047588146225401</v>
      </c>
      <c r="P27" s="1161">
        <v>10.7040878441932</v>
      </c>
      <c r="Q27" s="1162">
        <v>382</v>
      </c>
      <c r="R27" s="1159">
        <v>0</v>
      </c>
      <c r="S27" s="1152"/>
      <c r="T27" s="1152"/>
      <c r="U27" s="1150"/>
      <c r="V27" s="1150"/>
      <c r="W27" s="1150"/>
      <c r="X27" s="1151"/>
      <c r="Y27" s="1150"/>
      <c r="Z27" s="1150"/>
      <c r="AA27" s="1151"/>
      <c r="AB27" s="1150"/>
      <c r="AC27" s="1150"/>
      <c r="AD27" s="1151"/>
      <c r="AE27" s="1150"/>
      <c r="AF27" s="1150"/>
      <c r="AG27" s="1149"/>
      <c r="AH27" s="1148"/>
    </row>
    <row r="28" spans="1:34" ht="15" customHeight="1" x14ac:dyDescent="0.2">
      <c r="A28" s="1164" t="s">
        <v>17504</v>
      </c>
      <c r="B28" s="1160">
        <v>95820</v>
      </c>
      <c r="C28" s="1162">
        <v>816</v>
      </c>
      <c r="D28" s="1161">
        <v>8.5159674389480298</v>
      </c>
      <c r="E28" s="1161">
        <v>10.0603966455528</v>
      </c>
      <c r="F28" s="1163">
        <v>1.54</v>
      </c>
      <c r="G28" s="1150"/>
      <c r="H28" s="1162">
        <v>3</v>
      </c>
      <c r="I28" s="1161">
        <v>3.6630036630036602</v>
      </c>
      <c r="J28" s="1150"/>
      <c r="K28" s="1162">
        <v>1</v>
      </c>
      <c r="L28" s="1161">
        <v>1.2254901960784299</v>
      </c>
      <c r="M28" s="1150"/>
      <c r="N28" s="1162">
        <v>1044</v>
      </c>
      <c r="O28" s="1161">
        <v>10.8954289292423</v>
      </c>
      <c r="P28" s="1161">
        <v>9.67337900310301</v>
      </c>
      <c r="Q28" s="1162">
        <v>301</v>
      </c>
      <c r="R28" s="1159">
        <v>1</v>
      </c>
      <c r="S28" s="1152"/>
      <c r="T28" s="1152"/>
      <c r="U28" s="1150"/>
      <c r="V28" s="1150"/>
      <c r="W28" s="1150"/>
      <c r="X28" s="1151"/>
      <c r="Y28" s="1150"/>
      <c r="Z28" s="1150"/>
      <c r="AA28" s="1151"/>
      <c r="AB28" s="1150"/>
      <c r="AC28" s="1150"/>
      <c r="AD28" s="1151"/>
      <c r="AE28" s="1150"/>
      <c r="AF28" s="1150"/>
      <c r="AG28" s="1149"/>
      <c r="AH28" s="1148"/>
    </row>
    <row r="29" spans="1:34" ht="15" customHeight="1" x14ac:dyDescent="0.2">
      <c r="A29" s="1164" t="s">
        <v>134</v>
      </c>
      <c r="B29" s="1160">
        <v>26720</v>
      </c>
      <c r="C29" s="1162">
        <v>200</v>
      </c>
      <c r="D29" s="1161">
        <v>7.4850299401197598</v>
      </c>
      <c r="E29" s="1161">
        <v>10.4933818140233</v>
      </c>
      <c r="F29" s="1163">
        <v>1.66</v>
      </c>
      <c r="G29" s="1150"/>
      <c r="H29" s="1162" t="s">
        <v>17442</v>
      </c>
      <c r="I29" s="1161" t="s">
        <v>17442</v>
      </c>
      <c r="J29" s="1150"/>
      <c r="K29" s="1162" t="s">
        <v>17442</v>
      </c>
      <c r="L29" s="1161" t="s">
        <v>17442</v>
      </c>
      <c r="M29" s="1150"/>
      <c r="N29" s="1162">
        <v>358</v>
      </c>
      <c r="O29" s="1161">
        <v>13.398203592814401</v>
      </c>
      <c r="P29" s="1161">
        <v>9.9318334099587897</v>
      </c>
      <c r="Q29" s="1162">
        <v>118</v>
      </c>
      <c r="R29" s="1159">
        <v>0</v>
      </c>
      <c r="S29" s="1152"/>
      <c r="T29" s="1152"/>
      <c r="U29" s="1150"/>
      <c r="V29" s="1150"/>
      <c r="W29" s="1150"/>
      <c r="X29" s="1151"/>
      <c r="Y29" s="1150"/>
      <c r="Z29" s="1150"/>
      <c r="AA29" s="1151"/>
      <c r="AB29" s="1150"/>
      <c r="AC29" s="1150"/>
      <c r="AD29" s="1151"/>
      <c r="AE29" s="1150"/>
      <c r="AF29" s="1150"/>
      <c r="AG29" s="1149"/>
      <c r="AH29" s="1148"/>
    </row>
    <row r="30" spans="1:34" ht="15" customHeight="1" x14ac:dyDescent="0.2">
      <c r="A30" s="1164" t="s">
        <v>17503</v>
      </c>
      <c r="B30" s="1160">
        <v>134740</v>
      </c>
      <c r="C30" s="1160">
        <v>1124</v>
      </c>
      <c r="D30" s="1161">
        <v>8.3419919845628598</v>
      </c>
      <c r="E30" s="1161">
        <v>9.8665234781573101</v>
      </c>
      <c r="F30" s="1163">
        <v>1.49</v>
      </c>
      <c r="G30" s="1150"/>
      <c r="H30" s="1162">
        <v>6</v>
      </c>
      <c r="I30" s="1161">
        <v>5.3097345132743401</v>
      </c>
      <c r="J30" s="1150"/>
      <c r="K30" s="1162">
        <v>3</v>
      </c>
      <c r="L30" s="1161">
        <v>2.6690391459074698</v>
      </c>
      <c r="M30" s="1150"/>
      <c r="N30" s="1160">
        <v>1740</v>
      </c>
      <c r="O30" s="1161">
        <v>12.9137598337539</v>
      </c>
      <c r="P30" s="1161">
        <v>11.5013880628537</v>
      </c>
      <c r="Q30" s="1162">
        <v>632</v>
      </c>
      <c r="R30" s="1159">
        <v>1</v>
      </c>
      <c r="S30" s="1152"/>
      <c r="T30" s="1152"/>
      <c r="U30" s="1150"/>
      <c r="V30" s="1150"/>
      <c r="W30" s="1150"/>
      <c r="X30" s="1151"/>
      <c r="Y30" s="1150"/>
      <c r="Z30" s="1150"/>
      <c r="AA30" s="1151"/>
      <c r="AB30" s="1150"/>
      <c r="AC30" s="1150"/>
      <c r="AD30" s="1149"/>
      <c r="AE30" s="1150"/>
      <c r="AF30" s="1150"/>
      <c r="AG30" s="1149"/>
      <c r="AH30" s="1148"/>
    </row>
    <row r="31" spans="1:34" s="1147" customFormat="1" ht="15" customHeight="1" x14ac:dyDescent="0.2">
      <c r="A31" s="1164" t="s">
        <v>17502</v>
      </c>
      <c r="B31" s="1160">
        <v>341370</v>
      </c>
      <c r="C31" s="1160">
        <v>3438</v>
      </c>
      <c r="D31" s="1161">
        <v>10.071183759557099</v>
      </c>
      <c r="E31" s="1161">
        <v>10.449279471295</v>
      </c>
      <c r="F31" s="1163">
        <v>1.59</v>
      </c>
      <c r="G31" s="1150"/>
      <c r="H31" s="1162">
        <v>11</v>
      </c>
      <c r="I31" s="1161">
        <v>3.1893302406494599</v>
      </c>
      <c r="J31" s="1150"/>
      <c r="K31" s="1162">
        <v>12</v>
      </c>
      <c r="L31" s="1161">
        <v>3.4904013961605602</v>
      </c>
      <c r="M31" s="1150"/>
      <c r="N31" s="1160">
        <v>3689</v>
      </c>
      <c r="O31" s="1161">
        <v>10.8064563376981</v>
      </c>
      <c r="P31" s="1161">
        <v>12.312168901165601</v>
      </c>
      <c r="Q31" s="1160">
        <v>750</v>
      </c>
      <c r="R31" s="1159">
        <v>1</v>
      </c>
      <c r="S31" s="1152"/>
      <c r="T31" s="1152"/>
      <c r="U31" s="1150"/>
      <c r="V31" s="1150"/>
      <c r="W31" s="1150"/>
      <c r="X31" s="1151"/>
      <c r="Y31" s="1150"/>
      <c r="Z31" s="1150"/>
      <c r="AA31" s="1151"/>
      <c r="AB31" s="1150"/>
      <c r="AC31" s="1150"/>
      <c r="AD31" s="1149"/>
      <c r="AE31" s="1150"/>
      <c r="AF31" s="1150"/>
      <c r="AG31" s="1149"/>
      <c r="AH31" s="1148"/>
    </row>
    <row r="32" spans="1:34" ht="15" customHeight="1" x14ac:dyDescent="0.2">
      <c r="A32" s="1164" t="s">
        <v>17501</v>
      </c>
      <c r="B32" s="1160">
        <v>22270</v>
      </c>
      <c r="C32" s="1162">
        <v>182</v>
      </c>
      <c r="D32" s="1161">
        <v>8.1724292770543308</v>
      </c>
      <c r="E32" s="1161">
        <v>10.144070964445101</v>
      </c>
      <c r="F32" s="1163">
        <v>1.51</v>
      </c>
      <c r="G32" s="1150"/>
      <c r="H32" s="1162" t="s">
        <v>17442</v>
      </c>
      <c r="I32" s="1161" t="s">
        <v>17442</v>
      </c>
      <c r="J32" s="1150"/>
      <c r="K32" s="1162" t="s">
        <v>17442</v>
      </c>
      <c r="L32" s="1161" t="s">
        <v>17442</v>
      </c>
      <c r="M32" s="1150"/>
      <c r="N32" s="1162">
        <v>232</v>
      </c>
      <c r="O32" s="1161">
        <v>10.417602155366</v>
      </c>
      <c r="P32" s="1161">
        <v>8.6443850963750695</v>
      </c>
      <c r="Q32" s="1160">
        <v>77</v>
      </c>
      <c r="R32" s="1159">
        <v>0</v>
      </c>
      <c r="S32" s="1152"/>
      <c r="T32" s="1152"/>
      <c r="U32" s="1150"/>
      <c r="V32" s="1150"/>
      <c r="W32" s="1150"/>
      <c r="X32" s="1151"/>
      <c r="Y32" s="1150"/>
      <c r="Z32" s="1150"/>
      <c r="AA32" s="1151"/>
      <c r="AB32" s="1150"/>
      <c r="AC32" s="1150"/>
      <c r="AD32" s="1151"/>
      <c r="AE32" s="1150"/>
      <c r="AF32" s="1150"/>
      <c r="AG32" s="1149"/>
      <c r="AH32" s="1165"/>
    </row>
    <row r="33" spans="1:34" ht="15" customHeight="1" x14ac:dyDescent="0.2">
      <c r="A33" s="1164" t="s">
        <v>17500</v>
      </c>
      <c r="B33" s="1160">
        <v>151950</v>
      </c>
      <c r="C33" s="1160">
        <v>1197</v>
      </c>
      <c r="D33" s="1161">
        <v>7.8775913129318802</v>
      </c>
      <c r="E33" s="1161">
        <v>9.6715208976089393</v>
      </c>
      <c r="F33" s="1163">
        <v>1.47</v>
      </c>
      <c r="G33" s="1150"/>
      <c r="H33" s="1162">
        <v>4</v>
      </c>
      <c r="I33" s="1161">
        <v>3.33055786844296</v>
      </c>
      <c r="J33" s="1150"/>
      <c r="K33" s="1162">
        <v>4</v>
      </c>
      <c r="L33" s="1161">
        <v>3.34168755221387</v>
      </c>
      <c r="M33" s="1150"/>
      <c r="N33" s="1160">
        <v>1694</v>
      </c>
      <c r="O33" s="1161">
        <v>11.1484040802896</v>
      </c>
      <c r="P33" s="1161">
        <v>8.9315456679328804</v>
      </c>
      <c r="Q33" s="1162">
        <v>959</v>
      </c>
      <c r="R33" s="1159">
        <v>3</v>
      </c>
      <c r="S33" s="1152"/>
      <c r="T33" s="1152"/>
      <c r="U33" s="1150"/>
      <c r="V33" s="1150"/>
      <c r="W33" s="1150"/>
      <c r="X33" s="1151"/>
      <c r="Y33" s="1150"/>
      <c r="Z33" s="1150"/>
      <c r="AA33" s="1151"/>
      <c r="AB33" s="1150"/>
      <c r="AC33" s="1150"/>
      <c r="AD33" s="1149"/>
      <c r="AE33" s="1150"/>
      <c r="AF33" s="1150"/>
      <c r="AG33" s="1149"/>
      <c r="AH33" s="1148"/>
    </row>
    <row r="34" spans="1:34" ht="15" customHeight="1" x14ac:dyDescent="0.2">
      <c r="A34" s="1164" t="s">
        <v>17499</v>
      </c>
      <c r="B34" s="1160">
        <v>179100</v>
      </c>
      <c r="C34" s="1160">
        <v>1693</v>
      </c>
      <c r="D34" s="1161">
        <v>9.4528196538246796</v>
      </c>
      <c r="E34" s="1161">
        <v>9.8173213356432303</v>
      </c>
      <c r="F34" s="1163">
        <v>1.47</v>
      </c>
      <c r="G34" s="1150"/>
      <c r="H34" s="1162">
        <v>7</v>
      </c>
      <c r="I34" s="1161">
        <v>4.1176470588235299</v>
      </c>
      <c r="J34" s="1150"/>
      <c r="K34" s="1162">
        <v>10</v>
      </c>
      <c r="L34" s="1161">
        <v>5.9066745422327198</v>
      </c>
      <c r="M34" s="1150"/>
      <c r="N34" s="1160">
        <v>2039</v>
      </c>
      <c r="O34" s="1161">
        <v>11.384701284198799</v>
      </c>
      <c r="P34" s="1161">
        <v>11.380374923895101</v>
      </c>
      <c r="Q34" s="1162">
        <v>603</v>
      </c>
      <c r="R34" s="1159">
        <v>3</v>
      </c>
      <c r="S34" s="1152"/>
      <c r="T34" s="1152"/>
      <c r="U34" s="1150"/>
      <c r="V34" s="1150"/>
      <c r="W34" s="1150"/>
      <c r="X34" s="1151"/>
      <c r="Y34" s="1150"/>
      <c r="Z34" s="1150"/>
      <c r="AA34" s="1151"/>
      <c r="AB34" s="1150"/>
      <c r="AC34" s="1150"/>
      <c r="AD34" s="1149"/>
      <c r="AE34" s="1150"/>
      <c r="AF34" s="1150"/>
      <c r="AG34" s="1149"/>
      <c r="AH34" s="1148"/>
    </row>
    <row r="35" spans="1:34" ht="15" customHeight="1" x14ac:dyDescent="0.2">
      <c r="A35" s="1164" t="s">
        <v>17498</v>
      </c>
      <c r="B35" s="1160">
        <v>115510</v>
      </c>
      <c r="C35" s="1160">
        <v>916</v>
      </c>
      <c r="D35" s="1161">
        <v>7.9300493463769399</v>
      </c>
      <c r="E35" s="1161">
        <v>10.819801329264701</v>
      </c>
      <c r="F35" s="1163">
        <v>1.65</v>
      </c>
      <c r="G35" s="1150"/>
      <c r="H35" s="1162">
        <v>2</v>
      </c>
      <c r="I35" s="1161">
        <v>2.17864923747277</v>
      </c>
      <c r="J35" s="1150"/>
      <c r="K35" s="1162">
        <v>1</v>
      </c>
      <c r="L35" s="1161">
        <v>1.0917030567685599</v>
      </c>
      <c r="M35" s="1150"/>
      <c r="N35" s="1160">
        <v>1299</v>
      </c>
      <c r="O35" s="1161">
        <v>11.245779586183</v>
      </c>
      <c r="P35" s="1161">
        <v>9.1197268602768204</v>
      </c>
      <c r="Q35" s="1162">
        <v>675</v>
      </c>
      <c r="R35" s="1159">
        <v>1</v>
      </c>
      <c r="S35" s="1152"/>
      <c r="T35" s="1152"/>
      <c r="U35" s="1150"/>
      <c r="V35" s="1150"/>
      <c r="W35" s="1150"/>
      <c r="X35" s="1151"/>
      <c r="Y35" s="1150"/>
      <c r="Z35" s="1150"/>
      <c r="AA35" s="1151"/>
      <c r="AB35" s="1150"/>
      <c r="AC35" s="1150"/>
      <c r="AD35" s="1149"/>
      <c r="AE35" s="1150"/>
      <c r="AF35" s="1150"/>
      <c r="AG35" s="1149"/>
      <c r="AH35" s="1148"/>
    </row>
    <row r="36" spans="1:34" s="1147" customFormat="1" ht="15" customHeight="1" x14ac:dyDescent="0.2">
      <c r="A36" s="1164" t="s">
        <v>17497</v>
      </c>
      <c r="B36" s="1160">
        <v>22920</v>
      </c>
      <c r="C36" s="1162">
        <v>205</v>
      </c>
      <c r="D36" s="1161">
        <v>8.9441535776614298</v>
      </c>
      <c r="E36" s="1161">
        <v>10.7786561049277</v>
      </c>
      <c r="F36" s="1163">
        <v>1.65</v>
      </c>
      <c r="G36" s="1150"/>
      <c r="H36" s="1162" t="s">
        <v>17442</v>
      </c>
      <c r="I36" s="1161" t="s">
        <v>17442</v>
      </c>
      <c r="J36" s="1150"/>
      <c r="K36" s="1162">
        <v>1</v>
      </c>
      <c r="L36" s="1161">
        <v>4.8780487804878003</v>
      </c>
      <c r="M36" s="1150"/>
      <c r="N36" s="1162">
        <v>199</v>
      </c>
      <c r="O36" s="1161">
        <v>8.68237347294939</v>
      </c>
      <c r="P36" s="1161">
        <v>8.4501776538775406</v>
      </c>
      <c r="Q36" s="1162">
        <v>70</v>
      </c>
      <c r="R36" s="1159">
        <v>0</v>
      </c>
      <c r="S36" s="1152"/>
      <c r="T36" s="1152"/>
      <c r="U36" s="1150"/>
      <c r="V36" s="1150"/>
      <c r="W36" s="1150"/>
      <c r="X36" s="1151"/>
      <c r="Y36" s="1150"/>
      <c r="Z36" s="1150"/>
      <c r="AA36" s="1151"/>
      <c r="AB36" s="1150"/>
      <c r="AC36" s="1150"/>
      <c r="AD36" s="1151"/>
      <c r="AE36" s="1150"/>
      <c r="AF36" s="1150"/>
      <c r="AG36" s="1149"/>
      <c r="AH36" s="1165"/>
    </row>
    <row r="37" spans="1:34" ht="15" customHeight="1" x14ac:dyDescent="0.2">
      <c r="A37" s="1164" t="s">
        <v>17496</v>
      </c>
      <c r="B37" s="1160">
        <v>112610</v>
      </c>
      <c r="C37" s="1160">
        <v>837</v>
      </c>
      <c r="D37" s="1161">
        <v>7.4327324393925904</v>
      </c>
      <c r="E37" s="1161">
        <v>9.4665545531903508</v>
      </c>
      <c r="F37" s="1163">
        <v>1.44</v>
      </c>
      <c r="G37" s="1150"/>
      <c r="H37" s="1162">
        <v>1</v>
      </c>
      <c r="I37" s="1161">
        <v>1.1933174224343699</v>
      </c>
      <c r="J37" s="1150"/>
      <c r="K37" s="1162">
        <v>3</v>
      </c>
      <c r="L37" s="1161">
        <v>3.5842293906810001</v>
      </c>
      <c r="M37" s="1150"/>
      <c r="N37" s="1160">
        <v>1513</v>
      </c>
      <c r="O37" s="1161">
        <v>13.4357517094397</v>
      </c>
      <c r="P37" s="1161">
        <v>10.335943003294201</v>
      </c>
      <c r="Q37" s="1162">
        <v>793</v>
      </c>
      <c r="R37" s="1159">
        <v>1</v>
      </c>
      <c r="S37" s="1152"/>
      <c r="T37" s="1152"/>
      <c r="U37" s="1150"/>
      <c r="V37" s="1150"/>
      <c r="W37" s="1150"/>
      <c r="X37" s="1151"/>
      <c r="Y37" s="1150"/>
      <c r="Z37" s="1150"/>
      <c r="AA37" s="1151"/>
      <c r="AB37" s="1150"/>
      <c r="AC37" s="1150"/>
      <c r="AD37" s="1149"/>
      <c r="AE37" s="1150"/>
      <c r="AF37" s="1150"/>
      <c r="AG37" s="1149"/>
      <c r="AH37" s="1148"/>
    </row>
    <row r="38" spans="1:34" ht="15" customHeight="1" x14ac:dyDescent="0.2">
      <c r="A38" s="1164" t="s">
        <v>17495</v>
      </c>
      <c r="B38" s="1160">
        <v>320530</v>
      </c>
      <c r="C38" s="1160">
        <v>3109</v>
      </c>
      <c r="D38" s="1161">
        <v>9.6995601035784507</v>
      </c>
      <c r="E38" s="1161">
        <v>10.752140658636399</v>
      </c>
      <c r="F38" s="1163">
        <v>1.62</v>
      </c>
      <c r="G38" s="1150"/>
      <c r="H38" s="1162">
        <v>7</v>
      </c>
      <c r="I38" s="1161">
        <v>2.24646983311938</v>
      </c>
      <c r="J38" s="1150"/>
      <c r="K38" s="1162">
        <v>5</v>
      </c>
      <c r="L38" s="1161">
        <v>1.6082341588935301</v>
      </c>
      <c r="M38" s="1150"/>
      <c r="N38" s="1160">
        <v>3522</v>
      </c>
      <c r="O38" s="1161">
        <v>10.9880510404642</v>
      </c>
      <c r="P38" s="1161">
        <v>10.861847761782499</v>
      </c>
      <c r="Q38" s="1162">
        <v>1038</v>
      </c>
      <c r="R38" s="1159">
        <v>2</v>
      </c>
      <c r="S38" s="1152"/>
      <c r="T38" s="1152"/>
      <c r="U38" s="1150"/>
      <c r="V38" s="1150"/>
      <c r="W38" s="1150"/>
      <c r="X38" s="1151"/>
      <c r="Y38" s="1150"/>
      <c r="Z38" s="1150"/>
      <c r="AA38" s="1151"/>
      <c r="AB38" s="1150"/>
      <c r="AC38" s="1150"/>
      <c r="AD38" s="1149"/>
      <c r="AE38" s="1150"/>
      <c r="AF38" s="1150"/>
      <c r="AG38" s="1149"/>
      <c r="AH38" s="1148"/>
    </row>
    <row r="39" spans="1:34" ht="15" customHeight="1" x14ac:dyDescent="0.2">
      <c r="A39" s="1164" t="s">
        <v>17494</v>
      </c>
      <c r="B39" s="1160">
        <v>94210</v>
      </c>
      <c r="C39" s="1162">
        <v>737</v>
      </c>
      <c r="D39" s="1161">
        <v>7.82294873155716</v>
      </c>
      <c r="E39" s="1161">
        <v>7.9793956556201104</v>
      </c>
      <c r="F39" s="1163">
        <v>1.25</v>
      </c>
      <c r="G39" s="1150"/>
      <c r="H39" s="1162">
        <v>3</v>
      </c>
      <c r="I39" s="1161">
        <v>4.0540540540540499</v>
      </c>
      <c r="J39" s="1150"/>
      <c r="K39" s="1162">
        <v>3</v>
      </c>
      <c r="L39" s="1161">
        <v>4.0705563093622796</v>
      </c>
      <c r="M39" s="1150"/>
      <c r="N39" s="1162">
        <v>968</v>
      </c>
      <c r="O39" s="1161">
        <v>10.2749177369706</v>
      </c>
      <c r="P39" s="1161">
        <v>10.173133990512699</v>
      </c>
      <c r="Q39" s="1160">
        <v>554</v>
      </c>
      <c r="R39" s="1159">
        <v>2</v>
      </c>
      <c r="S39" s="1152"/>
      <c r="T39" s="1152"/>
      <c r="U39" s="1150"/>
      <c r="V39" s="1150"/>
      <c r="W39" s="1150"/>
      <c r="X39" s="1151"/>
      <c r="Y39" s="1150"/>
      <c r="Z39" s="1150"/>
      <c r="AA39" s="1151"/>
      <c r="AB39" s="1150"/>
      <c r="AC39" s="1150"/>
      <c r="AD39" s="1151"/>
      <c r="AE39" s="1150"/>
      <c r="AF39" s="1150"/>
      <c r="AG39" s="1149"/>
      <c r="AH39" s="1148"/>
    </row>
    <row r="40" spans="1:34" ht="15" customHeight="1" x14ac:dyDescent="0.2">
      <c r="A40" s="1164" t="s">
        <v>17493</v>
      </c>
      <c r="B40" s="1160">
        <v>88930</v>
      </c>
      <c r="C40" s="1160">
        <v>845</v>
      </c>
      <c r="D40" s="1161">
        <v>9.5018553918812607</v>
      </c>
      <c r="E40" s="1161">
        <v>10.003457889767899</v>
      </c>
      <c r="F40" s="1163">
        <v>1.5</v>
      </c>
      <c r="G40" s="1150"/>
      <c r="H40" s="1162">
        <v>4</v>
      </c>
      <c r="I40" s="1161">
        <v>4.7114252061248498</v>
      </c>
      <c r="J40" s="1150"/>
      <c r="K40" s="1162">
        <v>4</v>
      </c>
      <c r="L40" s="1161">
        <v>4.7337278106508904</v>
      </c>
      <c r="M40" s="1150"/>
      <c r="N40" s="1160">
        <v>1046</v>
      </c>
      <c r="O40" s="1161">
        <v>11.7620600472282</v>
      </c>
      <c r="P40" s="1161">
        <v>12.175755894583</v>
      </c>
      <c r="Q40" s="1160">
        <v>268</v>
      </c>
      <c r="R40" s="1159">
        <v>1</v>
      </c>
      <c r="S40" s="1152"/>
      <c r="T40" s="1152"/>
      <c r="U40" s="1150"/>
      <c r="V40" s="1150"/>
      <c r="W40" s="1150"/>
      <c r="X40" s="1151"/>
      <c r="Y40" s="1150"/>
      <c r="Z40" s="1150"/>
      <c r="AA40" s="1151"/>
      <c r="AB40" s="1150"/>
      <c r="AC40" s="1150"/>
      <c r="AD40" s="1149"/>
      <c r="AE40" s="1150"/>
      <c r="AF40" s="1150"/>
      <c r="AG40" s="1149"/>
      <c r="AH40" s="1148"/>
    </row>
    <row r="41" spans="1:34" s="1147" customFormat="1" ht="15" customHeight="1" x14ac:dyDescent="0.2">
      <c r="A41" s="1158" t="s">
        <v>17492</v>
      </c>
      <c r="B41" s="1156">
        <v>183100</v>
      </c>
      <c r="C41" s="1156">
        <v>1798</v>
      </c>
      <c r="D41" s="1155">
        <v>9.8197706171490999</v>
      </c>
      <c r="E41" s="1155">
        <v>10.2605673020891</v>
      </c>
      <c r="F41" s="1157">
        <v>1.58</v>
      </c>
      <c r="G41" s="1155"/>
      <c r="H41" s="1154">
        <v>2</v>
      </c>
      <c r="I41" s="1155">
        <v>1.1111111111111101</v>
      </c>
      <c r="J41" s="1155"/>
      <c r="K41" s="1154">
        <v>10</v>
      </c>
      <c r="L41" s="1155">
        <v>5.5617352614015596</v>
      </c>
      <c r="M41" s="1155"/>
      <c r="N41" s="1156">
        <v>1592</v>
      </c>
      <c r="O41" s="1155">
        <v>8.6947023484434691</v>
      </c>
      <c r="P41" s="1155">
        <v>10.247068590740099</v>
      </c>
      <c r="Q41" s="1154">
        <v>655</v>
      </c>
      <c r="R41" s="1153">
        <v>2</v>
      </c>
      <c r="S41" s="1152"/>
      <c r="T41" s="1152"/>
      <c r="U41" s="1150"/>
      <c r="V41" s="1150"/>
      <c r="W41" s="1150"/>
      <c r="X41" s="1151"/>
      <c r="Y41" s="1150"/>
      <c r="Z41" s="1150"/>
      <c r="AA41" s="1151"/>
      <c r="AB41" s="1150"/>
      <c r="AC41" s="1150"/>
      <c r="AD41" s="1149"/>
      <c r="AE41" s="1150"/>
      <c r="AF41" s="1150"/>
      <c r="AG41" s="1149"/>
      <c r="AH41" s="1148"/>
    </row>
    <row r="42" spans="1:34" ht="13.5" customHeight="1" x14ac:dyDescent="0.2">
      <c r="B42" s="1075"/>
      <c r="C42" s="1147"/>
      <c r="D42" s="1147"/>
      <c r="E42" s="1147"/>
      <c r="F42" s="1147"/>
      <c r="G42" s="1147"/>
      <c r="I42" s="1073"/>
      <c r="J42" s="1073"/>
      <c r="L42" s="1073"/>
      <c r="M42" s="1073"/>
      <c r="O42" s="1073"/>
      <c r="P42" s="1073"/>
      <c r="R42" s="1146"/>
      <c r="S42" s="1075"/>
      <c r="T42" s="1147"/>
      <c r="U42" s="1147"/>
      <c r="V42" s="1147"/>
      <c r="W42" s="1147"/>
      <c r="AH42" s="1146"/>
    </row>
    <row r="43" spans="1:34" s="1078" customFormat="1" ht="12" customHeight="1" x14ac:dyDescent="0.2">
      <c r="A43" s="1145" t="s">
        <v>2733</v>
      </c>
      <c r="B43" s="1140"/>
      <c r="D43" s="1139"/>
      <c r="E43" s="1139"/>
      <c r="F43" s="1139"/>
      <c r="G43" s="1139"/>
      <c r="I43" s="1139"/>
      <c r="J43" s="1139"/>
      <c r="L43" s="1139"/>
      <c r="M43" s="1139"/>
      <c r="N43" s="1144"/>
      <c r="O43" s="1139"/>
      <c r="P43" s="1139"/>
      <c r="Q43" s="1144"/>
      <c r="S43" s="1140"/>
      <c r="U43" s="1139"/>
      <c r="V43" s="1139"/>
      <c r="W43" s="1139"/>
      <c r="Y43" s="1139"/>
      <c r="Z43" s="1139"/>
      <c r="AB43" s="1139"/>
      <c r="AC43" s="1139"/>
      <c r="AD43" s="1144"/>
      <c r="AE43" s="1139"/>
      <c r="AF43" s="1139"/>
      <c r="AG43" s="1144"/>
    </row>
    <row r="44" spans="1:34" s="1078" customFormat="1" ht="12" customHeight="1" x14ac:dyDescent="0.2">
      <c r="A44" s="1694" t="s">
        <v>17491</v>
      </c>
      <c r="B44" s="1694"/>
      <c r="C44" s="1694"/>
      <c r="D44" s="1694"/>
      <c r="E44" s="1694"/>
      <c r="F44" s="1694"/>
      <c r="G44" s="1694"/>
      <c r="H44" s="1694"/>
      <c r="I44" s="1694"/>
      <c r="J44" s="1694"/>
      <c r="K44" s="1694"/>
      <c r="L44" s="1694"/>
      <c r="M44" s="1694"/>
      <c r="N44" s="1694"/>
      <c r="O44" s="1139"/>
      <c r="P44" s="1139"/>
      <c r="S44" s="1141"/>
      <c r="U44" s="1139"/>
      <c r="V44" s="1139"/>
      <c r="W44" s="1139"/>
      <c r="Y44" s="1139"/>
      <c r="Z44" s="1139"/>
      <c r="AB44" s="1139"/>
      <c r="AC44" s="1139"/>
      <c r="AE44" s="1139"/>
      <c r="AF44" s="1139"/>
    </row>
    <row r="45" spans="1:34" s="1078" customFormat="1" ht="12" customHeight="1" x14ac:dyDescent="0.2">
      <c r="A45" s="1695" t="s">
        <v>17490</v>
      </c>
      <c r="B45" s="1695"/>
      <c r="C45" s="1695"/>
      <c r="D45" s="1695"/>
      <c r="E45" s="1695"/>
      <c r="F45" s="1695"/>
      <c r="G45" s="1695"/>
      <c r="H45" s="1695"/>
      <c r="I45" s="1695"/>
      <c r="J45" s="1695"/>
      <c r="K45" s="1695"/>
      <c r="L45" s="1695"/>
      <c r="M45" s="1695"/>
      <c r="N45" s="1695"/>
      <c r="O45" s="1139"/>
      <c r="P45" s="1139"/>
      <c r="S45" s="1141"/>
      <c r="U45" s="1139"/>
      <c r="V45" s="1139"/>
      <c r="W45" s="1139"/>
      <c r="Y45" s="1139"/>
      <c r="Z45" s="1139"/>
      <c r="AB45" s="1139"/>
      <c r="AC45" s="1139"/>
      <c r="AE45" s="1139"/>
      <c r="AF45" s="1139"/>
    </row>
    <row r="46" spans="1:34" s="1078" customFormat="1" ht="12" customHeight="1" x14ac:dyDescent="0.2">
      <c r="A46" s="1695"/>
      <c r="B46" s="1695"/>
      <c r="C46" s="1695"/>
      <c r="D46" s="1695"/>
      <c r="E46" s="1695"/>
      <c r="F46" s="1695"/>
      <c r="G46" s="1695"/>
      <c r="H46" s="1695"/>
      <c r="I46" s="1695"/>
      <c r="J46" s="1695"/>
      <c r="K46" s="1695"/>
      <c r="L46" s="1695"/>
      <c r="M46" s="1695"/>
      <c r="N46" s="1695"/>
      <c r="O46" s="1139"/>
      <c r="P46" s="1139"/>
      <c r="S46" s="1141"/>
      <c r="U46" s="1139"/>
      <c r="V46" s="1139"/>
      <c r="W46" s="1139"/>
      <c r="Y46" s="1139"/>
      <c r="Z46" s="1139"/>
      <c r="AB46" s="1139"/>
      <c r="AC46" s="1139"/>
      <c r="AE46" s="1139"/>
      <c r="AF46" s="1139"/>
    </row>
    <row r="47" spans="1:34" s="1078" customFormat="1" ht="12" customHeight="1" x14ac:dyDescent="0.2">
      <c r="A47" s="1694" t="s">
        <v>17489</v>
      </c>
      <c r="B47" s="1694"/>
      <c r="C47" s="1694"/>
      <c r="D47" s="1694"/>
      <c r="E47" s="1694"/>
      <c r="F47" s="1694"/>
      <c r="G47" s="1694"/>
      <c r="H47" s="1694"/>
      <c r="I47" s="1694"/>
      <c r="J47" s="1694"/>
      <c r="K47" s="1694"/>
      <c r="L47" s="1694"/>
      <c r="M47" s="1694"/>
      <c r="N47" s="1694"/>
      <c r="O47" s="1139"/>
      <c r="P47" s="1139"/>
      <c r="S47" s="1141"/>
      <c r="U47" s="1139"/>
      <c r="V47" s="1139"/>
      <c r="W47" s="1139"/>
      <c r="Y47" s="1139"/>
      <c r="Z47" s="1139"/>
      <c r="AB47" s="1139"/>
      <c r="AC47" s="1139"/>
      <c r="AE47" s="1139"/>
      <c r="AF47" s="1139"/>
    </row>
    <row r="48" spans="1:34" s="1078" customFormat="1" ht="12" customHeight="1" x14ac:dyDescent="0.2">
      <c r="A48" s="1694" t="s">
        <v>17488</v>
      </c>
      <c r="B48" s="1694"/>
      <c r="C48" s="1694"/>
      <c r="D48" s="1694"/>
      <c r="E48" s="1694"/>
      <c r="F48" s="1694"/>
      <c r="G48" s="1694"/>
      <c r="H48" s="1694"/>
      <c r="I48" s="1694"/>
      <c r="J48" s="1694"/>
      <c r="K48" s="1694"/>
      <c r="L48" s="1694"/>
      <c r="M48" s="1694"/>
      <c r="N48" s="1694"/>
      <c r="O48" s="1139"/>
      <c r="P48" s="1139"/>
      <c r="S48" s="1141"/>
      <c r="U48" s="1139"/>
      <c r="V48" s="1139"/>
      <c r="W48" s="1139"/>
      <c r="Y48" s="1139"/>
      <c r="Z48" s="1139"/>
      <c r="AB48" s="1139"/>
      <c r="AC48" s="1139"/>
      <c r="AE48" s="1139"/>
      <c r="AF48" s="1139"/>
    </row>
    <row r="49" spans="1:33" s="1078" customFormat="1" ht="12" customHeight="1" x14ac:dyDescent="0.2">
      <c r="A49" s="1694" t="s">
        <v>17487</v>
      </c>
      <c r="B49" s="1694"/>
      <c r="C49" s="1694"/>
      <c r="D49" s="1694"/>
      <c r="E49" s="1694"/>
      <c r="F49" s="1694"/>
      <c r="G49" s="1694"/>
      <c r="H49" s="1694"/>
      <c r="I49" s="1694"/>
      <c r="J49" s="1694"/>
      <c r="K49" s="1694"/>
      <c r="L49" s="1694"/>
      <c r="M49" s="1694"/>
      <c r="N49" s="1694"/>
      <c r="O49" s="1139"/>
      <c r="P49" s="1139"/>
      <c r="Q49" s="1080"/>
      <c r="S49" s="1141"/>
      <c r="U49" s="1139"/>
      <c r="V49" s="1139"/>
      <c r="W49" s="1139"/>
      <c r="Y49" s="1139"/>
      <c r="Z49" s="1139"/>
      <c r="AB49" s="1139"/>
      <c r="AC49" s="1139"/>
      <c r="AE49" s="1139"/>
      <c r="AF49" s="1139"/>
      <c r="AG49" s="1080"/>
    </row>
    <row r="50" spans="1:33" s="1078" customFormat="1" ht="12" customHeight="1" x14ac:dyDescent="0.25">
      <c r="A50" s="1143"/>
      <c r="B50" s="1142"/>
      <c r="C50" s="1142"/>
      <c r="D50" s="1142"/>
      <c r="E50" s="1142"/>
      <c r="F50" s="1142"/>
      <c r="G50" s="1142"/>
      <c r="H50" s="1142"/>
      <c r="I50" s="1142"/>
      <c r="J50" s="1142"/>
      <c r="K50" s="1142"/>
      <c r="L50" s="1142"/>
      <c r="M50" s="1142"/>
      <c r="O50" s="1139"/>
      <c r="P50" s="1139"/>
    </row>
    <row r="51" spans="1:33" s="1078" customFormat="1" ht="11.25" x14ac:dyDescent="0.2">
      <c r="A51" s="1141" t="s">
        <v>0</v>
      </c>
      <c r="B51" s="1140"/>
      <c r="D51" s="1139"/>
      <c r="E51" s="1139"/>
      <c r="F51" s="1139"/>
      <c r="G51" s="1139"/>
      <c r="I51" s="1139"/>
      <c r="J51" s="1139"/>
      <c r="L51" s="1139"/>
      <c r="M51" s="1139"/>
      <c r="O51" s="1139"/>
      <c r="P51" s="1139"/>
    </row>
  </sheetData>
  <mergeCells count="33">
    <mergeCell ref="AG4:AG7"/>
    <mergeCell ref="AH4:AH7"/>
    <mergeCell ref="S4:S7"/>
    <mergeCell ref="T4:V4"/>
    <mergeCell ref="X4:Y4"/>
    <mergeCell ref="AA4:AB4"/>
    <mergeCell ref="AD4:AF4"/>
    <mergeCell ref="A49:N49"/>
    <mergeCell ref="K4:L5"/>
    <mergeCell ref="N4:P5"/>
    <mergeCell ref="C6:C7"/>
    <mergeCell ref="D6:D7"/>
    <mergeCell ref="E6:E7"/>
    <mergeCell ref="F6:F7"/>
    <mergeCell ref="H6:H7"/>
    <mergeCell ref="I6:I7"/>
    <mergeCell ref="K6:K7"/>
    <mergeCell ref="T1:U1"/>
    <mergeCell ref="A44:N44"/>
    <mergeCell ref="A45:N46"/>
    <mergeCell ref="A47:N47"/>
    <mergeCell ref="A48:N48"/>
    <mergeCell ref="A1:R2"/>
    <mergeCell ref="Q4:Q7"/>
    <mergeCell ref="R4:R7"/>
    <mergeCell ref="C4:F5"/>
    <mergeCell ref="H4:I5"/>
    <mergeCell ref="L6:L7"/>
    <mergeCell ref="N6:N7"/>
    <mergeCell ref="O6:O7"/>
    <mergeCell ref="P6:P7"/>
    <mergeCell ref="A4:A7"/>
    <mergeCell ref="B4:B7"/>
  </mergeCells>
  <hyperlinks>
    <hyperlink ref="T1" location="Contents!A1" display="back to contents"/>
  </hyperlinks>
  <pageMargins left="0.74803149606299213" right="0.74803149606299213" top="0.98425196850393704" bottom="0.98425196850393704" header="0.51181102362204722" footer="0.51181102362204722"/>
  <pageSetup paperSize="9" scale="6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showGridLines="0" zoomScaleNormal="100" workbookViewId="0">
      <selection sqref="A1:N1"/>
    </sheetView>
  </sheetViews>
  <sheetFormatPr defaultColWidth="9.140625" defaultRowHeight="12" customHeight="1" x14ac:dyDescent="0.2"/>
  <cols>
    <col min="1" max="1" width="20.85546875" style="1184" customWidth="1"/>
    <col min="2" max="2" width="11.85546875" style="1073" customWidth="1"/>
    <col min="3" max="3" width="8.85546875" style="1073" customWidth="1"/>
    <col min="4" max="4" width="8.85546875" style="1184" customWidth="1"/>
    <col min="5" max="5" width="1.7109375" style="1184" customWidth="1"/>
    <col min="6" max="7" width="8.85546875" style="1184" customWidth="1"/>
    <col min="8" max="8" width="1.7109375" style="1184" customWidth="1"/>
    <col min="9" max="10" width="8.85546875" style="1184" customWidth="1"/>
    <col min="11" max="11" width="1.7109375" style="1184" customWidth="1"/>
    <col min="12" max="13" width="8.85546875" style="1184" customWidth="1"/>
    <col min="14" max="14" width="1.7109375" style="1184" customWidth="1"/>
    <col min="15" max="16" width="8.85546875" style="1184" customWidth="1"/>
    <col min="17" max="18" width="9.140625" style="1184"/>
    <col min="19" max="19" width="12" style="1184" customWidth="1"/>
    <col min="20" max="16384" width="9.140625" style="1184"/>
  </cols>
  <sheetData>
    <row r="1" spans="1:20" s="1222" customFormat="1" ht="18" customHeight="1" x14ac:dyDescent="0.25">
      <c r="A1" s="1704" t="s">
        <v>17572</v>
      </c>
      <c r="B1" s="1704"/>
      <c r="C1" s="1704"/>
      <c r="D1" s="1704"/>
      <c r="E1" s="1704"/>
      <c r="F1" s="1704"/>
      <c r="G1" s="1704"/>
      <c r="H1" s="1704"/>
      <c r="I1" s="1704"/>
      <c r="J1" s="1704"/>
      <c r="K1" s="1704"/>
      <c r="L1" s="1704"/>
      <c r="M1" s="1704"/>
      <c r="N1" s="1704"/>
      <c r="O1" s="1136"/>
      <c r="P1" s="1679" t="s">
        <v>45</v>
      </c>
      <c r="Q1" s="1679"/>
      <c r="R1" s="1223"/>
    </row>
    <row r="2" spans="1:20" ht="15" customHeight="1" x14ac:dyDescent="0.2">
      <c r="A2" s="1182"/>
      <c r="B2" s="1182"/>
      <c r="C2" s="1182"/>
      <c r="D2" s="1182"/>
      <c r="E2" s="1182"/>
      <c r="F2" s="1182"/>
      <c r="G2" s="1182"/>
      <c r="H2" s="1182"/>
      <c r="I2" s="1182"/>
      <c r="J2" s="1182"/>
      <c r="K2" s="1182"/>
      <c r="L2" s="1182"/>
      <c r="M2" s="1182"/>
      <c r="N2" s="1182"/>
      <c r="O2" s="1182"/>
      <c r="P2" s="1182"/>
      <c r="Q2" s="1135"/>
      <c r="R2" s="1135"/>
    </row>
    <row r="3" spans="1:20" s="1212" customFormat="1" ht="12.75" x14ac:dyDescent="0.2">
      <c r="A3" s="1713" t="s">
        <v>16757</v>
      </c>
      <c r="B3" s="1705" t="s">
        <v>17571</v>
      </c>
      <c r="C3" s="1705" t="s">
        <v>17529</v>
      </c>
      <c r="D3" s="1705"/>
      <c r="E3" s="1221"/>
      <c r="F3" s="1707" t="s">
        <v>17570</v>
      </c>
      <c r="G3" s="1707"/>
      <c r="H3" s="1220"/>
      <c r="I3" s="1709" t="s">
        <v>17482</v>
      </c>
      <c r="J3" s="1709"/>
      <c r="K3" s="1219"/>
      <c r="L3" s="1707" t="s">
        <v>17481</v>
      </c>
      <c r="M3" s="1707"/>
      <c r="N3" s="1218"/>
      <c r="O3" s="1707" t="s">
        <v>17569</v>
      </c>
      <c r="P3" s="1707"/>
    </row>
    <row r="4" spans="1:20" s="1212" customFormat="1" ht="12.75" x14ac:dyDescent="0.2">
      <c r="A4" s="1714"/>
      <c r="B4" s="1716"/>
      <c r="C4" s="1706"/>
      <c r="D4" s="1706"/>
      <c r="E4" s="1217"/>
      <c r="F4" s="1708"/>
      <c r="G4" s="1708"/>
      <c r="H4" s="1216"/>
      <c r="I4" s="1710"/>
      <c r="J4" s="1710"/>
      <c r="K4" s="1215"/>
      <c r="L4" s="1708"/>
      <c r="M4" s="1708"/>
      <c r="N4" s="1214"/>
      <c r="O4" s="1708"/>
      <c r="P4" s="1708"/>
    </row>
    <row r="5" spans="1:20" s="1212" customFormat="1" ht="14.25" x14ac:dyDescent="0.2">
      <c r="A5" s="1715"/>
      <c r="B5" s="1706"/>
      <c r="C5" s="1213" t="s">
        <v>2789</v>
      </c>
      <c r="D5" s="1213" t="s">
        <v>17568</v>
      </c>
      <c r="E5" s="1213"/>
      <c r="F5" s="1213" t="s">
        <v>2789</v>
      </c>
      <c r="G5" s="1213" t="s">
        <v>17524</v>
      </c>
      <c r="H5" s="1213"/>
      <c r="I5" s="1213" t="s">
        <v>2789</v>
      </c>
      <c r="J5" s="1213" t="s">
        <v>17523</v>
      </c>
      <c r="K5" s="1213"/>
      <c r="L5" s="1213" t="s">
        <v>2789</v>
      </c>
      <c r="M5" s="1213" t="s">
        <v>17568</v>
      </c>
      <c r="N5" s="1213"/>
      <c r="O5" s="1213" t="s">
        <v>2789</v>
      </c>
      <c r="P5" s="1213" t="s">
        <v>17568</v>
      </c>
      <c r="T5" s="1204"/>
    </row>
    <row r="6" spans="1:20" s="1208" customFormat="1" ht="15.75" customHeight="1" x14ac:dyDescent="0.2">
      <c r="A6" s="1198" t="s">
        <v>2758</v>
      </c>
      <c r="B6" s="1211">
        <v>5463</v>
      </c>
      <c r="C6" s="1210">
        <v>2019</v>
      </c>
      <c r="D6" s="1209">
        <v>9.1</v>
      </c>
      <c r="E6" s="1209"/>
      <c r="F6" s="1210">
        <v>2019</v>
      </c>
      <c r="G6" s="1209">
        <v>3.5</v>
      </c>
      <c r="H6" s="1209"/>
      <c r="I6" s="1210">
        <v>2019</v>
      </c>
      <c r="J6" s="1209">
        <v>3.3</v>
      </c>
      <c r="K6" s="1209"/>
      <c r="L6" s="1210">
        <v>2019</v>
      </c>
      <c r="M6" s="1209">
        <v>10.6</v>
      </c>
      <c r="N6" s="1209"/>
      <c r="O6" s="1210">
        <v>2019</v>
      </c>
      <c r="P6" s="1209">
        <v>4.8</v>
      </c>
      <c r="S6" s="1184"/>
      <c r="T6" s="1204"/>
    </row>
    <row r="7" spans="1:20" ht="12.75" customHeight="1" x14ac:dyDescent="0.2">
      <c r="A7" s="1198" t="s">
        <v>17567</v>
      </c>
      <c r="B7" s="1207"/>
      <c r="C7" s="1196"/>
      <c r="D7" s="1195"/>
      <c r="E7" s="1195"/>
      <c r="F7" s="1196"/>
      <c r="G7" s="1195"/>
      <c r="H7" s="1195"/>
      <c r="I7" s="1196"/>
      <c r="J7" s="1195"/>
      <c r="K7" s="1195"/>
      <c r="L7" s="1206"/>
      <c r="M7" s="1195"/>
      <c r="N7" s="1195"/>
      <c r="O7" s="1205"/>
      <c r="P7" s="1195"/>
      <c r="T7" s="1204"/>
    </row>
    <row r="8" spans="1:20" ht="12.75" customHeight="1" x14ac:dyDescent="0.2">
      <c r="A8" s="1194" t="s">
        <v>17566</v>
      </c>
      <c r="B8" s="1193">
        <v>8859</v>
      </c>
      <c r="C8" s="1191">
        <v>2018</v>
      </c>
      <c r="D8" s="1189">
        <v>9.6999999999999993</v>
      </c>
      <c r="E8" s="1189"/>
      <c r="F8" s="1191">
        <v>2018</v>
      </c>
      <c r="G8" s="1189">
        <v>2.2000000000000002</v>
      </c>
      <c r="H8" s="1189"/>
      <c r="I8" s="1191">
        <v>2018</v>
      </c>
      <c r="J8" s="1189">
        <v>2.7</v>
      </c>
      <c r="K8" s="1189"/>
      <c r="L8" s="1191">
        <v>2018</v>
      </c>
      <c r="M8" s="1189">
        <v>9.5</v>
      </c>
      <c r="N8" s="1189"/>
      <c r="O8" s="1190">
        <v>2018</v>
      </c>
      <c r="P8" s="1189">
        <v>5.3</v>
      </c>
      <c r="T8" s="1204"/>
    </row>
    <row r="9" spans="1:20" ht="12.75" customHeight="1" x14ac:dyDescent="0.2">
      <c r="A9" s="1194" t="s">
        <v>17565</v>
      </c>
      <c r="B9" s="1193">
        <v>11456</v>
      </c>
      <c r="C9" s="1191">
        <v>2018</v>
      </c>
      <c r="D9" s="1189">
        <v>10.4</v>
      </c>
      <c r="E9" s="1189"/>
      <c r="F9" s="1191">
        <v>2014</v>
      </c>
      <c r="G9" s="1189">
        <v>3.2</v>
      </c>
      <c r="H9" s="1189"/>
      <c r="I9" s="1191">
        <v>2018</v>
      </c>
      <c r="J9" s="1189">
        <v>3.8</v>
      </c>
      <c r="K9" s="1189"/>
      <c r="L9" s="1191">
        <v>2018</v>
      </c>
      <c r="M9" s="1189">
        <v>9.6999999999999993</v>
      </c>
      <c r="N9" s="1189"/>
      <c r="O9" s="1190">
        <v>2017</v>
      </c>
      <c r="P9" s="1189">
        <v>3.9</v>
      </c>
      <c r="T9" s="1204"/>
    </row>
    <row r="10" spans="1:20" ht="12.75" customHeight="1" x14ac:dyDescent="0.2">
      <c r="A10" s="1194" t="s">
        <v>17564</v>
      </c>
      <c r="B10" s="1193">
        <v>7000</v>
      </c>
      <c r="C10" s="1191">
        <v>2018</v>
      </c>
      <c r="D10" s="1189">
        <v>8.9</v>
      </c>
      <c r="E10" s="1189"/>
      <c r="F10" s="1191">
        <v>2018</v>
      </c>
      <c r="G10" s="1189">
        <v>6.1</v>
      </c>
      <c r="H10" s="1189"/>
      <c r="I10" s="1191">
        <v>2018</v>
      </c>
      <c r="J10" s="1189">
        <v>5.8</v>
      </c>
      <c r="K10" s="1189"/>
      <c r="L10" s="1191">
        <v>2018</v>
      </c>
      <c r="M10" s="1189">
        <v>15.4</v>
      </c>
      <c r="N10" s="1189"/>
      <c r="O10" s="1190">
        <v>2018</v>
      </c>
      <c r="P10" s="1189">
        <v>4.0999999999999996</v>
      </c>
    </row>
    <row r="11" spans="1:20" ht="12.75" customHeight="1" x14ac:dyDescent="0.2">
      <c r="A11" s="1194" t="s">
        <v>17563</v>
      </c>
      <c r="B11" s="1193">
        <v>4076</v>
      </c>
      <c r="C11" s="1191">
        <v>2018</v>
      </c>
      <c r="D11" s="1189">
        <v>9</v>
      </c>
      <c r="E11" s="1189"/>
      <c r="F11" s="1191">
        <v>2018</v>
      </c>
      <c r="G11" s="1189">
        <v>4.4000000000000004</v>
      </c>
      <c r="H11" s="1189"/>
      <c r="I11" s="1191">
        <v>2018</v>
      </c>
      <c r="J11" s="1189">
        <v>4.2</v>
      </c>
      <c r="K11" s="1189"/>
      <c r="L11" s="1191">
        <v>2018</v>
      </c>
      <c r="M11" s="1189">
        <v>12.9</v>
      </c>
      <c r="N11" s="1189"/>
      <c r="O11" s="1190">
        <v>2018</v>
      </c>
      <c r="P11" s="1189">
        <v>4.9000000000000004</v>
      </c>
    </row>
    <row r="12" spans="1:20" ht="12.75" customHeight="1" x14ac:dyDescent="0.2">
      <c r="A12" s="1194" t="s">
        <v>17562</v>
      </c>
      <c r="B12" s="1193">
        <v>876</v>
      </c>
      <c r="C12" s="1191">
        <v>2018</v>
      </c>
      <c r="D12" s="1189">
        <v>10.7</v>
      </c>
      <c r="E12" s="1189"/>
      <c r="F12" s="1191">
        <v>2018</v>
      </c>
      <c r="G12" s="1189" t="s">
        <v>17442</v>
      </c>
      <c r="H12" s="1189"/>
      <c r="I12" s="1191">
        <v>2018</v>
      </c>
      <c r="J12" s="1189">
        <v>2.4</v>
      </c>
      <c r="K12" s="1189"/>
      <c r="L12" s="1191">
        <v>2018</v>
      </c>
      <c r="M12" s="1189">
        <v>6.6</v>
      </c>
      <c r="N12" s="1189"/>
      <c r="O12" s="1190">
        <v>2018</v>
      </c>
      <c r="P12" s="1189">
        <v>7.8</v>
      </c>
    </row>
    <row r="13" spans="1:20" ht="12.75" customHeight="1" x14ac:dyDescent="0.2">
      <c r="A13" s="1194" t="s">
        <v>17561</v>
      </c>
      <c r="B13" s="1193">
        <v>10650</v>
      </c>
      <c r="C13" s="1191">
        <v>2018</v>
      </c>
      <c r="D13" s="1189">
        <v>10.7</v>
      </c>
      <c r="E13" s="1189"/>
      <c r="F13" s="1191">
        <v>2018</v>
      </c>
      <c r="G13" s="1189">
        <v>2.4</v>
      </c>
      <c r="H13" s="1189"/>
      <c r="I13" s="1191">
        <v>2018</v>
      </c>
      <c r="J13" s="1189">
        <v>2.6</v>
      </c>
      <c r="K13" s="1189"/>
      <c r="L13" s="1191">
        <v>2018</v>
      </c>
      <c r="M13" s="1189">
        <v>10.6</v>
      </c>
      <c r="N13" s="1189"/>
      <c r="O13" s="1190">
        <v>2018</v>
      </c>
      <c r="P13" s="1189">
        <v>5.0999999999999996</v>
      </c>
    </row>
    <row r="14" spans="1:20" ht="12.75" customHeight="1" x14ac:dyDescent="0.2">
      <c r="A14" s="1194" t="s">
        <v>17560</v>
      </c>
      <c r="B14" s="1193">
        <v>5806</v>
      </c>
      <c r="C14" s="1191">
        <v>2018</v>
      </c>
      <c r="D14" s="1189">
        <v>10.6</v>
      </c>
      <c r="E14" s="1189"/>
      <c r="F14" s="1191">
        <v>2018</v>
      </c>
      <c r="G14" s="1189">
        <v>3.3</v>
      </c>
      <c r="H14" s="1189"/>
      <c r="I14" s="1191">
        <v>2018</v>
      </c>
      <c r="J14" s="1189">
        <v>3.7</v>
      </c>
      <c r="K14" s="1189"/>
      <c r="L14" s="1203">
        <v>2018</v>
      </c>
      <c r="M14" s="1189">
        <v>9.5</v>
      </c>
      <c r="N14" s="1189"/>
      <c r="O14" s="1190">
        <v>2018</v>
      </c>
      <c r="P14" s="1189">
        <v>5.6</v>
      </c>
    </row>
    <row r="15" spans="1:20" ht="12.75" customHeight="1" x14ac:dyDescent="0.2">
      <c r="A15" s="1194" t="s">
        <v>17559</v>
      </c>
      <c r="B15" s="1193">
        <v>1325</v>
      </c>
      <c r="C15" s="1191">
        <v>2018</v>
      </c>
      <c r="D15" s="1189">
        <v>10.9</v>
      </c>
      <c r="E15" s="1189"/>
      <c r="F15" s="1191">
        <v>2018</v>
      </c>
      <c r="G15" s="1189">
        <v>2</v>
      </c>
      <c r="H15" s="1189"/>
      <c r="I15" s="1191">
        <v>2018</v>
      </c>
      <c r="J15" s="1189">
        <v>1.6</v>
      </c>
      <c r="K15" s="1189"/>
      <c r="L15" s="1191">
        <v>2018</v>
      </c>
      <c r="M15" s="1189">
        <v>11.9</v>
      </c>
      <c r="N15" s="1189"/>
      <c r="O15" s="1190">
        <v>2018</v>
      </c>
      <c r="P15" s="1189">
        <v>5</v>
      </c>
    </row>
    <row r="16" spans="1:20" ht="12.75" customHeight="1" x14ac:dyDescent="0.2">
      <c r="A16" s="1194" t="s">
        <v>17558</v>
      </c>
      <c r="B16" s="1193">
        <v>5518</v>
      </c>
      <c r="C16" s="1191">
        <v>2018</v>
      </c>
      <c r="D16" s="1189">
        <v>8.6</v>
      </c>
      <c r="E16" s="1189"/>
      <c r="F16" s="1191">
        <v>2018</v>
      </c>
      <c r="G16" s="1189">
        <v>2.1</v>
      </c>
      <c r="H16" s="1189"/>
      <c r="I16" s="1191">
        <v>2018</v>
      </c>
      <c r="J16" s="1189">
        <v>2.1</v>
      </c>
      <c r="K16" s="1189"/>
      <c r="L16" s="1191">
        <v>2018</v>
      </c>
      <c r="M16" s="1189">
        <v>9.9</v>
      </c>
      <c r="N16" s="1189"/>
      <c r="O16" s="1190">
        <v>2018</v>
      </c>
      <c r="P16" s="1189">
        <v>4.3</v>
      </c>
    </row>
    <row r="17" spans="1:16" ht="12.75" customHeight="1" x14ac:dyDescent="0.2">
      <c r="A17" s="1194" t="s">
        <v>17557</v>
      </c>
      <c r="B17" s="1193">
        <v>67013</v>
      </c>
      <c r="C17" s="1191">
        <v>2018</v>
      </c>
      <c r="D17" s="1189">
        <v>11.3</v>
      </c>
      <c r="E17" s="1189"/>
      <c r="F17" s="1191">
        <v>2010</v>
      </c>
      <c r="G17" s="1189">
        <v>10.4</v>
      </c>
      <c r="H17" s="1189"/>
      <c r="I17" s="1191">
        <v>2018</v>
      </c>
      <c r="J17" s="1189">
        <v>3.8</v>
      </c>
      <c r="K17" s="1189"/>
      <c r="L17" s="1191">
        <v>2018</v>
      </c>
      <c r="M17" s="1189">
        <v>9.1</v>
      </c>
      <c r="N17" s="1189"/>
      <c r="O17" s="1190">
        <v>2017</v>
      </c>
      <c r="P17" s="1189">
        <v>3.5</v>
      </c>
    </row>
    <row r="18" spans="1:16" ht="12.75" customHeight="1" x14ac:dyDescent="0.2">
      <c r="A18" s="1194" t="s">
        <v>17556</v>
      </c>
      <c r="B18" s="1193">
        <v>83019</v>
      </c>
      <c r="C18" s="1191">
        <v>2018</v>
      </c>
      <c r="D18" s="1189">
        <v>9.5</v>
      </c>
      <c r="E18" s="1189"/>
      <c r="F18" s="1191">
        <v>2015</v>
      </c>
      <c r="G18" s="1189">
        <v>3.8</v>
      </c>
      <c r="H18" s="1189"/>
      <c r="I18" s="1191">
        <v>2018</v>
      </c>
      <c r="J18" s="1189">
        <v>3.2</v>
      </c>
      <c r="K18" s="1189"/>
      <c r="L18" s="1191">
        <v>2018</v>
      </c>
      <c r="M18" s="1189">
        <v>11.5</v>
      </c>
      <c r="N18" s="1189"/>
      <c r="O18" s="1190">
        <v>2017</v>
      </c>
      <c r="P18" s="1189">
        <v>4.9000000000000004</v>
      </c>
    </row>
    <row r="19" spans="1:16" ht="12.75" customHeight="1" x14ac:dyDescent="0.2">
      <c r="A19" s="1194" t="s">
        <v>17555</v>
      </c>
      <c r="B19" s="1193">
        <v>10725</v>
      </c>
      <c r="C19" s="1191">
        <v>2018</v>
      </c>
      <c r="D19" s="1189">
        <v>8.1</v>
      </c>
      <c r="E19" s="1189"/>
      <c r="F19" s="1191">
        <v>2018</v>
      </c>
      <c r="G19" s="1189">
        <v>3.9</v>
      </c>
      <c r="H19" s="1189"/>
      <c r="I19" s="1191">
        <v>2018</v>
      </c>
      <c r="J19" s="1189">
        <v>3.5</v>
      </c>
      <c r="K19" s="1189"/>
      <c r="L19" s="1191">
        <v>2018</v>
      </c>
      <c r="M19" s="1189">
        <v>11.2</v>
      </c>
      <c r="N19" s="1189"/>
      <c r="O19" s="1190">
        <v>2018</v>
      </c>
      <c r="P19" s="1189">
        <v>4.4000000000000004</v>
      </c>
    </row>
    <row r="20" spans="1:16" ht="12.75" customHeight="1" x14ac:dyDescent="0.2">
      <c r="A20" s="1194" t="s">
        <v>17554</v>
      </c>
      <c r="B20" s="1193">
        <v>9773</v>
      </c>
      <c r="C20" s="1191">
        <v>2018</v>
      </c>
      <c r="D20" s="1189">
        <v>9.6</v>
      </c>
      <c r="E20" s="1189"/>
      <c r="F20" s="1191">
        <v>2018</v>
      </c>
      <c r="G20" s="1189">
        <v>4.0999999999999996</v>
      </c>
      <c r="H20" s="1189"/>
      <c r="I20" s="1191">
        <v>2018</v>
      </c>
      <c r="J20" s="1189">
        <v>3.3</v>
      </c>
      <c r="K20" s="1189"/>
      <c r="L20" s="1191">
        <v>2018</v>
      </c>
      <c r="M20" s="1189">
        <v>13.4</v>
      </c>
      <c r="N20" s="1189"/>
      <c r="O20" s="1190">
        <v>2018</v>
      </c>
      <c r="P20" s="1189">
        <v>5.2</v>
      </c>
    </row>
    <row r="21" spans="1:16" ht="12.75" customHeight="1" x14ac:dyDescent="0.2">
      <c r="A21" s="1194" t="s">
        <v>17553</v>
      </c>
      <c r="B21" s="1193">
        <v>4904</v>
      </c>
      <c r="C21" s="1191">
        <v>2018</v>
      </c>
      <c r="D21" s="1189">
        <v>12.5</v>
      </c>
      <c r="E21" s="1189"/>
      <c r="F21" s="1191">
        <v>2016</v>
      </c>
      <c r="G21" s="1189">
        <v>2.7</v>
      </c>
      <c r="H21" s="1189"/>
      <c r="I21" s="1191">
        <v>2018</v>
      </c>
      <c r="J21" s="1189">
        <v>2.9</v>
      </c>
      <c r="K21" s="1189"/>
      <c r="L21" s="1191">
        <v>2018</v>
      </c>
      <c r="M21" s="1189">
        <v>6.4</v>
      </c>
      <c r="N21" s="1189"/>
      <c r="O21" s="1190">
        <v>2017</v>
      </c>
      <c r="P21" s="1189">
        <v>4.5999999999999996</v>
      </c>
    </row>
    <row r="22" spans="1:16" ht="12.75" customHeight="1" x14ac:dyDescent="0.2">
      <c r="A22" s="1194" t="s">
        <v>17552</v>
      </c>
      <c r="B22" s="1193">
        <v>60360</v>
      </c>
      <c r="C22" s="1191">
        <v>2018</v>
      </c>
      <c r="D22" s="1189">
        <v>7.3</v>
      </c>
      <c r="E22" s="1189"/>
      <c r="F22" s="1191">
        <v>2012</v>
      </c>
      <c r="G22" s="1189">
        <v>2.7</v>
      </c>
      <c r="H22" s="1189"/>
      <c r="I22" s="1191">
        <v>2018</v>
      </c>
      <c r="J22" s="1189">
        <v>2.8</v>
      </c>
      <c r="K22" s="1189"/>
      <c r="L22" s="1191">
        <v>2018</v>
      </c>
      <c r="M22" s="1189">
        <v>10.5</v>
      </c>
      <c r="N22" s="1189"/>
      <c r="O22" s="1190">
        <v>2018</v>
      </c>
      <c r="P22" s="1189">
        <v>3.2</v>
      </c>
    </row>
    <row r="23" spans="1:16" ht="12.75" customHeight="1" x14ac:dyDescent="0.2">
      <c r="A23" s="1194" t="s">
        <v>17551</v>
      </c>
      <c r="B23" s="1193">
        <v>1920</v>
      </c>
      <c r="C23" s="1191">
        <v>2018</v>
      </c>
      <c r="D23" s="1189">
        <v>10</v>
      </c>
      <c r="E23" s="1189"/>
      <c r="F23" s="1191">
        <v>2018</v>
      </c>
      <c r="G23" s="1189">
        <v>3.7</v>
      </c>
      <c r="H23" s="1189"/>
      <c r="I23" s="1191">
        <v>2018</v>
      </c>
      <c r="J23" s="1189">
        <v>3.2</v>
      </c>
      <c r="K23" s="1189"/>
      <c r="L23" s="1191">
        <v>2018</v>
      </c>
      <c r="M23" s="1189">
        <v>15</v>
      </c>
      <c r="N23" s="1189"/>
      <c r="O23" s="1190">
        <v>2018</v>
      </c>
      <c r="P23" s="1189">
        <v>6.8</v>
      </c>
    </row>
    <row r="24" spans="1:16" ht="12.75" customHeight="1" x14ac:dyDescent="0.2">
      <c r="A24" s="1194" t="s">
        <v>17550</v>
      </c>
      <c r="B24" s="1193">
        <v>2794</v>
      </c>
      <c r="C24" s="1191">
        <v>2018</v>
      </c>
      <c r="D24" s="1189">
        <v>10</v>
      </c>
      <c r="E24" s="1189"/>
      <c r="F24" s="1191">
        <v>2018</v>
      </c>
      <c r="G24" s="1189">
        <v>4.0999999999999996</v>
      </c>
      <c r="H24" s="1189"/>
      <c r="I24" s="1191">
        <v>2018</v>
      </c>
      <c r="J24" s="1189">
        <v>3.4</v>
      </c>
      <c r="K24" s="1189"/>
      <c r="L24" s="1191">
        <v>2018</v>
      </c>
      <c r="M24" s="1189">
        <v>14.1</v>
      </c>
      <c r="N24" s="1189"/>
      <c r="O24" s="1190">
        <v>2018</v>
      </c>
      <c r="P24" s="1189">
        <v>7</v>
      </c>
    </row>
    <row r="25" spans="1:16" ht="12.75" customHeight="1" x14ac:dyDescent="0.2">
      <c r="A25" s="1194" t="s">
        <v>17549</v>
      </c>
      <c r="B25" s="1193">
        <v>614</v>
      </c>
      <c r="C25" s="1191">
        <v>2018</v>
      </c>
      <c r="D25" s="1189">
        <v>10.3</v>
      </c>
      <c r="E25" s="1189"/>
      <c r="F25" s="1191">
        <v>2018</v>
      </c>
      <c r="G25" s="1189">
        <v>5.9</v>
      </c>
      <c r="H25" s="1189"/>
      <c r="I25" s="1191">
        <v>2018</v>
      </c>
      <c r="J25" s="1189">
        <v>4.3</v>
      </c>
      <c r="K25" s="1189"/>
      <c r="L25" s="1191">
        <v>2018</v>
      </c>
      <c r="M25" s="1189">
        <v>7.1</v>
      </c>
      <c r="N25" s="1189"/>
      <c r="O25" s="1190">
        <v>2018</v>
      </c>
      <c r="P25" s="1189">
        <v>3.1</v>
      </c>
    </row>
    <row r="26" spans="1:16" ht="12.75" customHeight="1" x14ac:dyDescent="0.2">
      <c r="A26" s="1194" t="s">
        <v>17548</v>
      </c>
      <c r="B26" s="1193">
        <v>494</v>
      </c>
      <c r="C26" s="1191">
        <v>2018</v>
      </c>
      <c r="D26" s="1189">
        <v>9.1999999999999993</v>
      </c>
      <c r="E26" s="1189"/>
      <c r="F26" s="1191">
        <v>2011</v>
      </c>
      <c r="G26" s="1189">
        <v>4.3</v>
      </c>
      <c r="H26" s="1189"/>
      <c r="I26" s="1191">
        <v>2018</v>
      </c>
      <c r="J26" s="1189">
        <v>5.6</v>
      </c>
      <c r="K26" s="1189"/>
      <c r="L26" s="1191">
        <v>2018</v>
      </c>
      <c r="M26" s="1189">
        <v>7.6</v>
      </c>
      <c r="N26" s="1189"/>
      <c r="O26" s="1190">
        <v>2018</v>
      </c>
      <c r="P26" s="1189">
        <v>5.8</v>
      </c>
    </row>
    <row r="27" spans="1:16" ht="12.75" customHeight="1" x14ac:dyDescent="0.2">
      <c r="A27" s="1194" t="s">
        <v>17547</v>
      </c>
      <c r="B27" s="1193">
        <v>17282</v>
      </c>
      <c r="C27" s="1191">
        <v>2018</v>
      </c>
      <c r="D27" s="1189">
        <v>9.8000000000000007</v>
      </c>
      <c r="E27" s="1189"/>
      <c r="F27" s="1191">
        <v>2018</v>
      </c>
      <c r="G27" s="1189">
        <v>3</v>
      </c>
      <c r="H27" s="1189"/>
      <c r="I27" s="1191">
        <v>2018</v>
      </c>
      <c r="J27" s="1189">
        <v>3.5</v>
      </c>
      <c r="K27" s="1189"/>
      <c r="L27" s="1191">
        <v>2018</v>
      </c>
      <c r="M27" s="1189">
        <v>8.9</v>
      </c>
      <c r="N27" s="1189"/>
      <c r="O27" s="1190">
        <v>2018</v>
      </c>
      <c r="P27" s="1189">
        <v>3.7</v>
      </c>
    </row>
    <row r="28" spans="1:16" ht="12.75" customHeight="1" x14ac:dyDescent="0.2">
      <c r="A28" s="1194" t="s">
        <v>17546</v>
      </c>
      <c r="B28" s="1193">
        <v>37973</v>
      </c>
      <c r="C28" s="1191">
        <v>2018</v>
      </c>
      <c r="D28" s="1189">
        <v>10.199999999999999</v>
      </c>
      <c r="E28" s="1189"/>
      <c r="F28" s="1191">
        <v>2018</v>
      </c>
      <c r="G28" s="1189">
        <v>2.4</v>
      </c>
      <c r="H28" s="1189"/>
      <c r="I28" s="1191">
        <v>2018</v>
      </c>
      <c r="J28" s="1189">
        <v>3.8</v>
      </c>
      <c r="K28" s="1189"/>
      <c r="L28" s="1191">
        <v>2018</v>
      </c>
      <c r="M28" s="1189">
        <v>10.9</v>
      </c>
      <c r="N28" s="1189"/>
      <c r="O28" s="1190">
        <v>2018</v>
      </c>
      <c r="P28" s="1189">
        <v>5.0999999999999996</v>
      </c>
    </row>
    <row r="29" spans="1:16" ht="12.75" customHeight="1" x14ac:dyDescent="0.2">
      <c r="A29" s="1194" t="s">
        <v>17545</v>
      </c>
      <c r="B29" s="1193">
        <v>10277</v>
      </c>
      <c r="C29" s="1191">
        <v>2018</v>
      </c>
      <c r="D29" s="1189">
        <v>8.5</v>
      </c>
      <c r="E29" s="1189"/>
      <c r="F29" s="1191">
        <v>2018</v>
      </c>
      <c r="G29" s="1189">
        <v>2.6</v>
      </c>
      <c r="H29" s="1189"/>
      <c r="I29" s="1191">
        <v>2018</v>
      </c>
      <c r="J29" s="1189">
        <v>3.3</v>
      </c>
      <c r="K29" s="1189"/>
      <c r="L29" s="1191">
        <v>2018</v>
      </c>
      <c r="M29" s="1189">
        <v>11</v>
      </c>
      <c r="N29" s="1189"/>
      <c r="O29" s="1190">
        <v>2018</v>
      </c>
      <c r="P29" s="1189">
        <v>3.4</v>
      </c>
    </row>
    <row r="30" spans="1:16" ht="12.75" customHeight="1" x14ac:dyDescent="0.2">
      <c r="A30" s="1194" t="s">
        <v>17544</v>
      </c>
      <c r="B30" s="1193">
        <v>19414</v>
      </c>
      <c r="C30" s="1191">
        <v>2018</v>
      </c>
      <c r="D30" s="1189">
        <v>10.4</v>
      </c>
      <c r="E30" s="1189"/>
      <c r="F30" s="1191">
        <v>2018</v>
      </c>
      <c r="G30" s="1189">
        <v>3.4</v>
      </c>
      <c r="H30" s="1189"/>
      <c r="I30" s="1191">
        <v>2018</v>
      </c>
      <c r="J30" s="1189">
        <v>6</v>
      </c>
      <c r="K30" s="1189"/>
      <c r="L30" s="1191">
        <v>2018</v>
      </c>
      <c r="M30" s="1189">
        <v>13.6</v>
      </c>
      <c r="N30" s="1189"/>
      <c r="O30" s="1190">
        <v>2018</v>
      </c>
      <c r="P30" s="1189">
        <v>7.4</v>
      </c>
    </row>
    <row r="31" spans="1:16" ht="12.75" customHeight="1" x14ac:dyDescent="0.2">
      <c r="A31" s="1194" t="s">
        <v>17543</v>
      </c>
      <c r="B31" s="1193">
        <v>5450</v>
      </c>
      <c r="C31" s="1191">
        <v>2018</v>
      </c>
      <c r="D31" s="1189">
        <v>10.6</v>
      </c>
      <c r="E31" s="1189"/>
      <c r="F31" s="1191">
        <v>2018</v>
      </c>
      <c r="G31" s="1189">
        <v>2.9</v>
      </c>
      <c r="H31" s="1189"/>
      <c r="I31" s="1191">
        <v>2018</v>
      </c>
      <c r="J31" s="1189">
        <v>5</v>
      </c>
      <c r="K31" s="1189"/>
      <c r="L31" s="1191">
        <v>2018</v>
      </c>
      <c r="M31" s="1189">
        <v>10</v>
      </c>
      <c r="N31" s="1189"/>
      <c r="O31" s="1190">
        <v>2018</v>
      </c>
      <c r="P31" s="1189">
        <v>5.7</v>
      </c>
    </row>
    <row r="32" spans="1:16" ht="12.75" customHeight="1" x14ac:dyDescent="0.2">
      <c r="A32" s="1194" t="s">
        <v>17542</v>
      </c>
      <c r="B32" s="1193">
        <v>2081</v>
      </c>
      <c r="C32" s="1191">
        <v>2018</v>
      </c>
      <c r="D32" s="1189">
        <v>9.4</v>
      </c>
      <c r="E32" s="1189"/>
      <c r="F32" s="1191">
        <v>2018</v>
      </c>
      <c r="G32" s="1189">
        <v>1.8</v>
      </c>
      <c r="H32" s="1189"/>
      <c r="I32" s="1191">
        <v>2018</v>
      </c>
      <c r="J32" s="1189">
        <v>1.7</v>
      </c>
      <c r="K32" s="1189"/>
      <c r="L32" s="1191">
        <v>2018</v>
      </c>
      <c r="M32" s="1189">
        <v>9.9</v>
      </c>
      <c r="N32" s="1189"/>
      <c r="O32" s="1190">
        <v>2018</v>
      </c>
      <c r="P32" s="1189">
        <v>3.5</v>
      </c>
    </row>
    <row r="33" spans="1:18" ht="12.75" customHeight="1" x14ac:dyDescent="0.2">
      <c r="A33" s="1194" t="s">
        <v>17541</v>
      </c>
      <c r="B33" s="1193">
        <v>46937</v>
      </c>
      <c r="C33" s="1191">
        <v>2018</v>
      </c>
      <c r="D33" s="1189">
        <v>7.9</v>
      </c>
      <c r="E33" s="1189"/>
      <c r="F33" s="1191">
        <v>2017</v>
      </c>
      <c r="G33" s="1189">
        <v>3.2</v>
      </c>
      <c r="H33" s="1189"/>
      <c r="I33" s="1191">
        <v>2018</v>
      </c>
      <c r="J33" s="1189">
        <v>2.7</v>
      </c>
      <c r="K33" s="1189"/>
      <c r="L33" s="1191">
        <v>2018</v>
      </c>
      <c r="M33" s="1189">
        <v>9.1</v>
      </c>
      <c r="N33" s="1189"/>
      <c r="O33" s="1190">
        <v>2018</v>
      </c>
      <c r="P33" s="1189">
        <v>3.5</v>
      </c>
    </row>
    <row r="34" spans="1:18" ht="12.75" customHeight="1" x14ac:dyDescent="0.2">
      <c r="A34" s="1194" t="s">
        <v>17540</v>
      </c>
      <c r="B34" s="1193">
        <v>10230</v>
      </c>
      <c r="C34" s="1191">
        <v>2018</v>
      </c>
      <c r="D34" s="1189">
        <v>11.4</v>
      </c>
      <c r="E34" s="1189"/>
      <c r="F34" s="1191">
        <v>2018</v>
      </c>
      <c r="G34" s="1189">
        <v>3.8</v>
      </c>
      <c r="H34" s="1189"/>
      <c r="I34" s="1191">
        <v>2018</v>
      </c>
      <c r="J34" s="1189">
        <v>2</v>
      </c>
      <c r="K34" s="1189"/>
      <c r="L34" s="1191">
        <v>2018</v>
      </c>
      <c r="M34" s="1189">
        <v>9.1</v>
      </c>
      <c r="N34" s="1189"/>
      <c r="O34" s="1190">
        <v>2018</v>
      </c>
      <c r="P34" s="1189">
        <v>5</v>
      </c>
    </row>
    <row r="35" spans="1:18" ht="12.75" customHeight="1" x14ac:dyDescent="0.2">
      <c r="A35" s="1194" t="s">
        <v>17539</v>
      </c>
      <c r="B35" s="1193">
        <v>66797</v>
      </c>
      <c r="C35" s="1191">
        <v>2018</v>
      </c>
      <c r="D35" s="1189">
        <v>11</v>
      </c>
      <c r="E35" s="1189"/>
      <c r="F35" s="1191">
        <v>2018</v>
      </c>
      <c r="G35" s="1189">
        <v>4</v>
      </c>
      <c r="H35" s="1189"/>
      <c r="I35" s="1191">
        <v>2018</v>
      </c>
      <c r="J35" s="1189">
        <v>3.9</v>
      </c>
      <c r="K35" s="1189"/>
      <c r="L35" s="1191">
        <v>2018</v>
      </c>
      <c r="M35" s="1189">
        <v>9.1999999999999993</v>
      </c>
      <c r="N35" s="1189"/>
      <c r="O35" s="1202">
        <v>2017</v>
      </c>
      <c r="P35" s="1201">
        <v>4.2</v>
      </c>
      <c r="Q35" s="1200"/>
      <c r="R35" s="1199"/>
    </row>
    <row r="36" spans="1:18" ht="12.75" customHeight="1" x14ac:dyDescent="0.2">
      <c r="A36" s="1198" t="s">
        <v>17061</v>
      </c>
      <c r="B36" s="1197"/>
      <c r="C36" s="1196"/>
      <c r="D36" s="1195"/>
      <c r="E36" s="1195"/>
      <c r="F36" s="1196"/>
      <c r="G36" s="1195"/>
      <c r="H36" s="1195"/>
      <c r="I36" s="1191"/>
      <c r="J36" s="1195"/>
      <c r="K36" s="1195"/>
      <c r="L36" s="1194"/>
      <c r="M36" s="1189"/>
      <c r="N36" s="1189"/>
      <c r="O36" s="1190"/>
      <c r="P36" s="1189"/>
    </row>
    <row r="37" spans="1:18" ht="12.75" customHeight="1" x14ac:dyDescent="0.2">
      <c r="A37" s="1194" t="s">
        <v>17538</v>
      </c>
      <c r="B37" s="1193">
        <v>2077</v>
      </c>
      <c r="C37" s="1191">
        <v>2018</v>
      </c>
      <c r="D37" s="1189">
        <v>10.3</v>
      </c>
      <c r="E37" s="1189"/>
      <c r="F37" s="1191">
        <v>2018</v>
      </c>
      <c r="G37" s="1189">
        <v>7</v>
      </c>
      <c r="H37" s="1189"/>
      <c r="I37" s="1191">
        <v>2018</v>
      </c>
      <c r="J37" s="1189">
        <v>5.7</v>
      </c>
      <c r="K37" s="1189"/>
      <c r="L37" s="1191">
        <v>2018</v>
      </c>
      <c r="M37" s="1189">
        <v>9.5</v>
      </c>
      <c r="N37" s="1189"/>
      <c r="O37" s="1190">
        <v>2018</v>
      </c>
      <c r="P37" s="1189">
        <v>6.5</v>
      </c>
    </row>
    <row r="38" spans="1:18" ht="12.75" customHeight="1" x14ac:dyDescent="0.2">
      <c r="A38" s="1194" t="s">
        <v>17537</v>
      </c>
      <c r="B38" s="1193">
        <v>5328</v>
      </c>
      <c r="C38" s="1191">
        <v>2018</v>
      </c>
      <c r="D38" s="1189">
        <v>10.4</v>
      </c>
      <c r="E38" s="1189"/>
      <c r="F38" s="1191">
        <v>2018</v>
      </c>
      <c r="G38" s="1189">
        <v>2.7</v>
      </c>
      <c r="H38" s="1189"/>
      <c r="I38" s="1191">
        <v>2018</v>
      </c>
      <c r="J38" s="1189">
        <v>2.2999999999999998</v>
      </c>
      <c r="K38" s="1189"/>
      <c r="L38" s="1191">
        <v>2018</v>
      </c>
      <c r="M38" s="1189">
        <v>7.7</v>
      </c>
      <c r="N38" s="1189"/>
      <c r="O38" s="1190">
        <v>2018</v>
      </c>
      <c r="P38" s="1189">
        <v>4.3</v>
      </c>
    </row>
    <row r="39" spans="1:18" ht="12.75" customHeight="1" x14ac:dyDescent="0.2">
      <c r="A39" s="1194" t="s">
        <v>17536</v>
      </c>
      <c r="B39" s="1193">
        <v>8545</v>
      </c>
      <c r="C39" s="1191">
        <v>2018</v>
      </c>
      <c r="D39" s="1189">
        <v>10.3</v>
      </c>
      <c r="E39" s="1189"/>
      <c r="F39" s="1191">
        <v>2018</v>
      </c>
      <c r="G39" s="1189">
        <v>4.3</v>
      </c>
      <c r="H39" s="1189"/>
      <c r="I39" s="1191">
        <v>2018</v>
      </c>
      <c r="J39" s="1189">
        <v>3.3</v>
      </c>
      <c r="K39" s="1189"/>
      <c r="L39" s="1191">
        <v>2018</v>
      </c>
      <c r="M39" s="1189">
        <v>7.9</v>
      </c>
      <c r="N39" s="1189"/>
      <c r="O39" s="1190">
        <v>2018</v>
      </c>
      <c r="P39" s="1189">
        <v>4.8</v>
      </c>
    </row>
    <row r="40" spans="1:18" ht="12.75" customHeight="1" x14ac:dyDescent="0.2">
      <c r="A40" s="1194" t="s">
        <v>17535</v>
      </c>
      <c r="B40" s="1193">
        <v>82004</v>
      </c>
      <c r="C40" s="1191">
        <v>2018</v>
      </c>
      <c r="D40" s="1189">
        <v>15.3</v>
      </c>
      <c r="E40" s="1189"/>
      <c r="F40" s="1191">
        <v>2018</v>
      </c>
      <c r="G40" s="1192" t="s">
        <v>17442</v>
      </c>
      <c r="H40" s="1189"/>
      <c r="I40" s="1191">
        <v>2018</v>
      </c>
      <c r="J40" s="1189">
        <v>9.3000000000000007</v>
      </c>
      <c r="K40" s="1189"/>
      <c r="L40" s="1191">
        <v>2018</v>
      </c>
      <c r="M40" s="1189">
        <v>5.2</v>
      </c>
      <c r="N40" s="1189"/>
      <c r="O40" s="1190">
        <v>2018</v>
      </c>
      <c r="P40" s="1189">
        <v>6.8</v>
      </c>
    </row>
    <row r="41" spans="1:18" ht="12" customHeight="1" x14ac:dyDescent="0.2">
      <c r="A41" s="1187"/>
      <c r="B41" s="1187"/>
      <c r="C41" s="1187"/>
      <c r="D41" s="1187"/>
      <c r="E41" s="1187"/>
      <c r="F41" s="1187"/>
      <c r="G41" s="1188"/>
      <c r="H41" s="1188"/>
      <c r="I41" s="1188"/>
      <c r="J41" s="1188"/>
      <c r="K41" s="1188"/>
      <c r="L41" s="1187"/>
      <c r="M41" s="1187"/>
      <c r="N41" s="1187"/>
      <c r="O41" s="1187"/>
      <c r="P41" s="1187"/>
    </row>
    <row r="42" spans="1:18" s="1185" customFormat="1" ht="12" customHeight="1" x14ac:dyDescent="0.2">
      <c r="A42" s="1145" t="s">
        <v>2733</v>
      </c>
      <c r="B42" s="1141"/>
      <c r="C42" s="1141"/>
      <c r="D42" s="1141"/>
      <c r="E42" s="1141"/>
      <c r="F42" s="1141"/>
      <c r="G42" s="1141"/>
      <c r="H42" s="1141"/>
      <c r="I42" s="1141"/>
      <c r="J42" s="1141"/>
      <c r="K42" s="1141"/>
      <c r="L42" s="1141"/>
      <c r="M42" s="1141"/>
      <c r="N42" s="1141"/>
      <c r="O42" s="1141"/>
      <c r="P42" s="1141"/>
    </row>
    <row r="43" spans="1:18" s="1185" customFormat="1" ht="11.25" customHeight="1" x14ac:dyDescent="0.2">
      <c r="A43" s="1712" t="s">
        <v>17534</v>
      </c>
      <c r="B43" s="1712"/>
      <c r="C43" s="1712"/>
      <c r="D43" s="1712"/>
      <c r="E43" s="1712"/>
      <c r="F43" s="1712"/>
      <c r="G43" s="1712"/>
      <c r="H43" s="1712"/>
      <c r="I43" s="1712"/>
      <c r="J43" s="1712"/>
      <c r="K43" s="1712"/>
      <c r="L43" s="1712"/>
      <c r="M43" s="1712"/>
      <c r="N43" s="1712"/>
      <c r="O43" s="1712"/>
      <c r="P43" s="1712"/>
    </row>
    <row r="44" spans="1:18" s="1185" customFormat="1" ht="11.25" customHeight="1" x14ac:dyDescent="0.2">
      <c r="A44" s="1694" t="s">
        <v>17533</v>
      </c>
      <c r="B44" s="1694"/>
      <c r="C44" s="1141"/>
      <c r="D44" s="1141"/>
      <c r="E44" s="1141"/>
      <c r="F44" s="1141"/>
      <c r="G44" s="1141"/>
      <c r="H44" s="1141"/>
      <c r="I44" s="1141"/>
      <c r="J44" s="1141"/>
      <c r="K44" s="1141"/>
      <c r="L44" s="1141"/>
      <c r="M44" s="1141"/>
      <c r="N44" s="1141"/>
      <c r="O44" s="1141"/>
      <c r="P44" s="1141"/>
    </row>
    <row r="45" spans="1:18" s="1185" customFormat="1" ht="12" customHeight="1" x14ac:dyDescent="0.2">
      <c r="A45" s="1694" t="s">
        <v>17489</v>
      </c>
      <c r="B45" s="1694"/>
      <c r="C45" s="1141"/>
      <c r="D45" s="1141"/>
      <c r="E45" s="1141"/>
      <c r="F45" s="1141"/>
      <c r="G45" s="1141"/>
      <c r="H45" s="1141"/>
      <c r="I45" s="1141"/>
      <c r="J45" s="1141"/>
      <c r="K45" s="1141"/>
      <c r="L45" s="1141"/>
      <c r="M45" s="1141"/>
      <c r="N45" s="1141"/>
      <c r="O45" s="1141"/>
      <c r="P45" s="1141"/>
    </row>
    <row r="46" spans="1:18" s="1185" customFormat="1" ht="12" customHeight="1" x14ac:dyDescent="0.2">
      <c r="A46" s="1717" t="s">
        <v>17488</v>
      </c>
      <c r="B46" s="1717"/>
      <c r="C46" s="1141"/>
      <c r="D46" s="1141"/>
      <c r="E46" s="1141"/>
      <c r="F46" s="1141"/>
      <c r="G46" s="1141"/>
      <c r="H46" s="1141"/>
      <c r="I46" s="1141"/>
      <c r="J46" s="1141"/>
      <c r="K46" s="1141"/>
      <c r="L46" s="1141"/>
      <c r="M46" s="1141"/>
      <c r="N46" s="1141"/>
      <c r="O46" s="1141"/>
      <c r="P46" s="1141"/>
    </row>
    <row r="47" spans="1:18" s="1185" customFormat="1" ht="6.75" customHeight="1" x14ac:dyDescent="0.2">
      <c r="A47" s="1186"/>
      <c r="B47" s="1186"/>
      <c r="C47" s="1186"/>
      <c r="D47" s="1186"/>
      <c r="E47" s="1186"/>
      <c r="F47" s="1186"/>
      <c r="G47" s="1186"/>
      <c r="H47" s="1186"/>
      <c r="I47" s="1186"/>
      <c r="J47" s="1186"/>
      <c r="K47" s="1186"/>
      <c r="L47" s="1186"/>
      <c r="M47" s="1186"/>
      <c r="N47" s="1186"/>
      <c r="O47" s="1186"/>
      <c r="P47" s="1186"/>
    </row>
    <row r="48" spans="1:18" s="1185" customFormat="1" ht="10.5" customHeight="1" x14ac:dyDescent="0.2">
      <c r="A48" s="1718" t="s">
        <v>17532</v>
      </c>
      <c r="B48" s="1718"/>
      <c r="C48" s="1718"/>
      <c r="D48" s="1718"/>
      <c r="E48" s="1718"/>
      <c r="F48" s="1718"/>
      <c r="G48" s="1718"/>
      <c r="H48" s="1141"/>
      <c r="I48" s="1141"/>
      <c r="J48" s="1141"/>
      <c r="K48" s="1141"/>
      <c r="L48" s="1141"/>
      <c r="M48" s="1141"/>
      <c r="N48" s="1141"/>
      <c r="O48" s="1141"/>
      <c r="P48" s="1141"/>
    </row>
    <row r="49" spans="1:16" s="1185" customFormat="1" ht="10.5" customHeight="1" x14ac:dyDescent="0.2">
      <c r="A49" s="1141"/>
      <c r="B49" s="1141"/>
      <c r="C49" s="1141"/>
      <c r="D49" s="1141"/>
      <c r="E49" s="1141"/>
      <c r="F49" s="1141"/>
      <c r="G49" s="1141"/>
      <c r="H49" s="1141"/>
      <c r="I49" s="1141"/>
      <c r="J49" s="1141"/>
      <c r="K49" s="1141"/>
      <c r="L49" s="1141"/>
      <c r="M49" s="1141"/>
      <c r="N49" s="1141"/>
      <c r="O49" s="1141"/>
      <c r="P49" s="1141"/>
    </row>
    <row r="50" spans="1:16" s="1185" customFormat="1" ht="12" customHeight="1" x14ac:dyDescent="0.2">
      <c r="A50" s="1694" t="s">
        <v>0</v>
      </c>
      <c r="B50" s="1694"/>
      <c r="C50" s="1141"/>
      <c r="D50" s="1141"/>
      <c r="E50" s="1141"/>
      <c r="F50" s="1141"/>
      <c r="G50" s="1141"/>
      <c r="H50" s="1141"/>
      <c r="I50" s="1141"/>
      <c r="J50" s="1141"/>
      <c r="K50" s="1141"/>
      <c r="L50" s="1141"/>
      <c r="M50" s="1141"/>
      <c r="N50" s="1141"/>
      <c r="O50" s="1141"/>
      <c r="P50" s="1141"/>
    </row>
    <row r="52" spans="1:16" ht="12" customHeight="1" x14ac:dyDescent="0.2">
      <c r="A52" s="1711"/>
      <c r="B52" s="1711"/>
    </row>
  </sheetData>
  <mergeCells count="16">
    <mergeCell ref="A52:B52"/>
    <mergeCell ref="A43:P43"/>
    <mergeCell ref="A50:B50"/>
    <mergeCell ref="A3:A5"/>
    <mergeCell ref="B3:B5"/>
    <mergeCell ref="A44:B44"/>
    <mergeCell ref="A45:B45"/>
    <mergeCell ref="A46:B46"/>
    <mergeCell ref="A48:G48"/>
    <mergeCell ref="A1:N1"/>
    <mergeCell ref="P1:Q1"/>
    <mergeCell ref="C3:D4"/>
    <mergeCell ref="F3:G4"/>
    <mergeCell ref="I3:J4"/>
    <mergeCell ref="L3:M4"/>
    <mergeCell ref="O3:P4"/>
  </mergeCells>
  <hyperlinks>
    <hyperlink ref="P1" location="Contents!A1" display="back to contents"/>
  </hyperlinks>
  <pageMargins left="0.74803149606299213" right="0.74803149606299213" top="0.98425196850393704" bottom="0.98425196850393704" header="0.51181102362204722" footer="0.51181102362204722"/>
  <pageSetup paperSize="9"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zoomScaleNormal="100" workbookViewId="0">
      <selection sqref="A1:F1"/>
    </sheetView>
  </sheetViews>
  <sheetFormatPr defaultRowHeight="12.75" x14ac:dyDescent="0.2"/>
  <cols>
    <col min="1" max="1" width="20.28515625" bestFit="1" customWidth="1"/>
    <col min="2" max="4" width="13.85546875" style="128" customWidth="1"/>
    <col min="5" max="5" width="13.85546875" customWidth="1"/>
    <col min="6" max="7" width="9.140625" style="36"/>
  </cols>
  <sheetData>
    <row r="1" spans="1:9" ht="18" customHeight="1" x14ac:dyDescent="0.25">
      <c r="A1" s="1306" t="s">
        <v>139</v>
      </c>
      <c r="B1" s="1306"/>
      <c r="C1" s="1306"/>
      <c r="D1" s="1306"/>
      <c r="E1" s="1306"/>
      <c r="F1" s="1306"/>
      <c r="H1" s="1249" t="s">
        <v>45</v>
      </c>
      <c r="I1" s="1249"/>
    </row>
    <row r="2" spans="1:9" ht="15" customHeight="1" x14ac:dyDescent="0.2">
      <c r="H2" s="135"/>
    </row>
    <row r="3" spans="1:9" ht="15" customHeight="1" x14ac:dyDescent="0.2">
      <c r="A3" s="1309" t="s">
        <v>138</v>
      </c>
      <c r="B3" s="1311" t="s">
        <v>137</v>
      </c>
      <c r="C3" s="1307" t="s">
        <v>136</v>
      </c>
      <c r="D3" s="1307" t="s">
        <v>135</v>
      </c>
      <c r="E3" s="1307" t="s">
        <v>53</v>
      </c>
      <c r="H3" s="135"/>
    </row>
    <row r="4" spans="1:9" ht="15" customHeight="1" x14ac:dyDescent="0.2">
      <c r="A4" s="1309"/>
      <c r="B4" s="1311"/>
      <c r="C4" s="1307"/>
      <c r="D4" s="1307"/>
      <c r="E4" s="1307"/>
      <c r="H4" s="135"/>
    </row>
    <row r="5" spans="1:9" x14ac:dyDescent="0.2">
      <c r="A5" s="1310"/>
      <c r="B5" s="1312"/>
      <c r="C5" s="1308"/>
      <c r="D5" s="1308"/>
      <c r="E5" s="1308"/>
    </row>
    <row r="6" spans="1:9" ht="12.75" customHeight="1" x14ac:dyDescent="0.2">
      <c r="A6" s="134" t="s">
        <v>134</v>
      </c>
      <c r="B6" s="132" t="s">
        <v>131</v>
      </c>
      <c r="C6" s="132" t="s">
        <v>131</v>
      </c>
      <c r="D6" s="132" t="s">
        <v>131</v>
      </c>
      <c r="E6" s="132">
        <v>0</v>
      </c>
    </row>
    <row r="7" spans="1:9" ht="12.75" customHeight="1" x14ac:dyDescent="0.2">
      <c r="A7" s="133" t="s">
        <v>133</v>
      </c>
      <c r="B7" s="132" t="s">
        <v>131</v>
      </c>
      <c r="C7" s="132" t="s">
        <v>131</v>
      </c>
      <c r="D7" s="132" t="s">
        <v>131</v>
      </c>
      <c r="E7" s="132">
        <v>2</v>
      </c>
    </row>
    <row r="8" spans="1:9" ht="12.75" customHeight="1" x14ac:dyDescent="0.2">
      <c r="A8" s="133" t="s">
        <v>132</v>
      </c>
      <c r="B8" s="132" t="s">
        <v>131</v>
      </c>
      <c r="C8" s="132" t="s">
        <v>131</v>
      </c>
      <c r="D8" s="132" t="s">
        <v>131</v>
      </c>
      <c r="E8" s="132">
        <v>7</v>
      </c>
    </row>
    <row r="9" spans="1:9" ht="12.75" customHeight="1" x14ac:dyDescent="0.2">
      <c r="A9" s="131" t="s">
        <v>130</v>
      </c>
      <c r="B9" s="129">
        <v>37.5</v>
      </c>
      <c r="C9" s="129">
        <v>27.2</v>
      </c>
      <c r="D9" s="129">
        <v>47.9</v>
      </c>
      <c r="E9">
        <v>51</v>
      </c>
      <c r="F9" s="89">
        <f t="shared" ref="F9:F37" si="0">B9-C9</f>
        <v>10.3</v>
      </c>
      <c r="G9" s="36">
        <v>1</v>
      </c>
    </row>
    <row r="10" spans="1:9" x14ac:dyDescent="0.2">
      <c r="A10" s="106" t="s">
        <v>129</v>
      </c>
      <c r="B10" s="130">
        <v>40.4</v>
      </c>
      <c r="C10" s="129">
        <v>23</v>
      </c>
      <c r="D10" s="129">
        <v>57.7</v>
      </c>
      <c r="E10">
        <v>21</v>
      </c>
      <c r="F10" s="89">
        <f t="shared" si="0"/>
        <v>17.399999999999999</v>
      </c>
      <c r="G10" s="36">
        <v>2</v>
      </c>
    </row>
    <row r="11" spans="1:9" x14ac:dyDescent="0.2">
      <c r="A11" s="106" t="s">
        <v>128</v>
      </c>
      <c r="B11" s="130">
        <v>50.1</v>
      </c>
      <c r="C11" s="129">
        <v>35.9</v>
      </c>
      <c r="D11" s="129">
        <v>64.400000000000006</v>
      </c>
      <c r="E11">
        <v>48</v>
      </c>
      <c r="F11" s="89">
        <f t="shared" si="0"/>
        <v>14.200000000000003</v>
      </c>
      <c r="G11" s="36">
        <v>3</v>
      </c>
    </row>
    <row r="12" spans="1:9" x14ac:dyDescent="0.2">
      <c r="A12" s="106" t="s">
        <v>127</v>
      </c>
      <c r="B12" s="130">
        <v>74.2</v>
      </c>
      <c r="C12" s="129">
        <v>56.9</v>
      </c>
      <c r="D12" s="129">
        <v>91.4</v>
      </c>
      <c r="E12">
        <v>71</v>
      </c>
      <c r="F12" s="89">
        <f t="shared" si="0"/>
        <v>17.300000000000004</v>
      </c>
      <c r="G12" s="36">
        <v>4</v>
      </c>
    </row>
    <row r="13" spans="1:9" x14ac:dyDescent="0.2">
      <c r="A13" s="106" t="s">
        <v>126</v>
      </c>
      <c r="B13" s="130">
        <v>94.2</v>
      </c>
      <c r="C13" s="129">
        <v>77.099999999999994</v>
      </c>
      <c r="D13" s="129">
        <v>111.2</v>
      </c>
      <c r="E13">
        <v>118</v>
      </c>
      <c r="F13" s="89">
        <f t="shared" si="0"/>
        <v>17.100000000000009</v>
      </c>
      <c r="G13" s="36">
        <v>5</v>
      </c>
    </row>
    <row r="14" spans="1:9" x14ac:dyDescent="0.2">
      <c r="A14" s="106" t="s">
        <v>125</v>
      </c>
      <c r="B14" s="130">
        <v>106.4</v>
      </c>
      <c r="C14" s="129">
        <v>91.8</v>
      </c>
      <c r="D14" s="129">
        <v>121</v>
      </c>
      <c r="E14">
        <v>203</v>
      </c>
      <c r="F14" s="89">
        <f t="shared" si="0"/>
        <v>14.600000000000009</v>
      </c>
      <c r="G14" s="36">
        <v>6</v>
      </c>
    </row>
    <row r="15" spans="1:9" x14ac:dyDescent="0.2">
      <c r="A15" s="106" t="s">
        <v>124</v>
      </c>
      <c r="B15" s="130">
        <v>107.6</v>
      </c>
      <c r="C15" s="129">
        <v>83.5</v>
      </c>
      <c r="D15" s="129">
        <v>131.69999999999999</v>
      </c>
      <c r="E15">
        <v>76</v>
      </c>
      <c r="F15" s="89">
        <f t="shared" si="0"/>
        <v>24.099999999999994</v>
      </c>
      <c r="G15" s="36">
        <v>7</v>
      </c>
    </row>
    <row r="16" spans="1:9" x14ac:dyDescent="0.2">
      <c r="A16" s="106" t="s">
        <v>123</v>
      </c>
      <c r="B16" s="130">
        <v>110.4</v>
      </c>
      <c r="C16" s="129">
        <v>85.4</v>
      </c>
      <c r="D16" s="129">
        <v>135.4</v>
      </c>
      <c r="E16">
        <v>75</v>
      </c>
      <c r="F16" s="89">
        <f t="shared" si="0"/>
        <v>25</v>
      </c>
      <c r="G16" s="36">
        <v>8</v>
      </c>
    </row>
    <row r="17" spans="1:7" x14ac:dyDescent="0.2">
      <c r="A17" s="106" t="s">
        <v>122</v>
      </c>
      <c r="B17" s="130">
        <v>115.6</v>
      </c>
      <c r="C17" s="129">
        <v>87.1</v>
      </c>
      <c r="D17" s="129">
        <v>144.19999999999999</v>
      </c>
      <c r="E17">
        <v>64</v>
      </c>
      <c r="F17" s="89">
        <f t="shared" si="0"/>
        <v>28.5</v>
      </c>
      <c r="G17" s="36">
        <v>9</v>
      </c>
    </row>
    <row r="18" spans="1:7" x14ac:dyDescent="0.2">
      <c r="A18" s="106" t="s">
        <v>121</v>
      </c>
      <c r="B18" s="130">
        <v>116.1</v>
      </c>
      <c r="C18" s="129">
        <v>85.4</v>
      </c>
      <c r="D18" s="129">
        <v>146.69999999999999</v>
      </c>
      <c r="E18">
        <v>55</v>
      </c>
      <c r="F18" s="89">
        <f t="shared" si="0"/>
        <v>30.699999999999989</v>
      </c>
      <c r="G18" s="36">
        <v>10</v>
      </c>
    </row>
    <row r="19" spans="1:7" x14ac:dyDescent="0.2">
      <c r="A19" s="106" t="s">
        <v>120</v>
      </c>
      <c r="B19" s="130">
        <v>122.1</v>
      </c>
      <c r="C19" s="129">
        <v>94.3</v>
      </c>
      <c r="D19" s="129">
        <v>149.9</v>
      </c>
      <c r="E19">
        <v>75</v>
      </c>
      <c r="F19" s="89">
        <f t="shared" si="0"/>
        <v>27.799999999999997</v>
      </c>
      <c r="G19" s="36">
        <v>11</v>
      </c>
    </row>
    <row r="20" spans="1:7" x14ac:dyDescent="0.2">
      <c r="A20" s="106" t="s">
        <v>119</v>
      </c>
      <c r="B20" s="130">
        <v>131.80000000000001</v>
      </c>
      <c r="C20" s="129">
        <v>108.5</v>
      </c>
      <c r="D20" s="129">
        <v>155</v>
      </c>
      <c r="E20">
        <v>123</v>
      </c>
      <c r="F20" s="89">
        <f t="shared" si="0"/>
        <v>23.300000000000011</v>
      </c>
      <c r="G20" s="36">
        <v>12</v>
      </c>
    </row>
    <row r="21" spans="1:7" x14ac:dyDescent="0.2">
      <c r="A21" s="106" t="s">
        <v>118</v>
      </c>
      <c r="B21" s="130">
        <v>138.5</v>
      </c>
      <c r="C21" s="129">
        <v>110.9</v>
      </c>
      <c r="D21" s="129">
        <v>166.1</v>
      </c>
      <c r="E21">
        <v>100</v>
      </c>
      <c r="F21" s="89">
        <f t="shared" si="0"/>
        <v>27.599999999999994</v>
      </c>
      <c r="G21" s="36">
        <v>13</v>
      </c>
    </row>
    <row r="22" spans="1:7" x14ac:dyDescent="0.2">
      <c r="A22" s="106" t="s">
        <v>117</v>
      </c>
      <c r="B22" s="130">
        <v>145.5</v>
      </c>
      <c r="C22" s="129">
        <v>117.9</v>
      </c>
      <c r="D22" s="129">
        <v>173.2</v>
      </c>
      <c r="E22">
        <v>107</v>
      </c>
      <c r="F22" s="89">
        <f t="shared" si="0"/>
        <v>27.599999999999994</v>
      </c>
      <c r="G22" s="36">
        <v>14</v>
      </c>
    </row>
    <row r="23" spans="1:7" x14ac:dyDescent="0.2">
      <c r="A23" s="106" t="s">
        <v>116</v>
      </c>
      <c r="B23" s="130">
        <v>152</v>
      </c>
      <c r="C23" s="129">
        <v>119.2</v>
      </c>
      <c r="D23" s="129">
        <v>184.8</v>
      </c>
      <c r="E23">
        <v>82</v>
      </c>
      <c r="F23" s="89">
        <f t="shared" si="0"/>
        <v>32.799999999999997</v>
      </c>
      <c r="G23" s="36">
        <v>15</v>
      </c>
    </row>
    <row r="24" spans="1:7" x14ac:dyDescent="0.2">
      <c r="A24" s="106" t="s">
        <v>115</v>
      </c>
      <c r="B24" s="130">
        <v>153.6</v>
      </c>
      <c r="C24" s="129">
        <v>125.3</v>
      </c>
      <c r="D24" s="129">
        <v>181.8</v>
      </c>
      <c r="E24">
        <v>112</v>
      </c>
      <c r="F24" s="89">
        <f t="shared" si="0"/>
        <v>28.299999999999997</v>
      </c>
      <c r="G24" s="36">
        <v>16</v>
      </c>
    </row>
    <row r="25" spans="1:7" x14ac:dyDescent="0.2">
      <c r="A25" s="106" t="s">
        <v>114</v>
      </c>
      <c r="B25" s="130">
        <v>188.4</v>
      </c>
      <c r="C25" s="129">
        <v>151.9</v>
      </c>
      <c r="D25" s="129">
        <v>224.8</v>
      </c>
      <c r="E25">
        <v>101</v>
      </c>
      <c r="F25" s="89">
        <f t="shared" si="0"/>
        <v>36.5</v>
      </c>
      <c r="G25" s="36">
        <v>17</v>
      </c>
    </row>
    <row r="26" spans="1:7" x14ac:dyDescent="0.2">
      <c r="A26" s="106" t="s">
        <v>113</v>
      </c>
      <c r="B26" s="130">
        <v>192.3</v>
      </c>
      <c r="C26" s="129">
        <v>160.6</v>
      </c>
      <c r="D26" s="129">
        <v>223.9</v>
      </c>
      <c r="E26">
        <v>141</v>
      </c>
      <c r="F26" s="89">
        <f t="shared" si="0"/>
        <v>31.700000000000017</v>
      </c>
      <c r="G26" s="36">
        <v>18</v>
      </c>
    </row>
    <row r="27" spans="1:7" x14ac:dyDescent="0.2">
      <c r="A27" s="106" t="s">
        <v>112</v>
      </c>
      <c r="B27" s="130">
        <v>193.4</v>
      </c>
      <c r="C27" s="129">
        <v>169.9</v>
      </c>
      <c r="D27" s="129">
        <v>216.9</v>
      </c>
      <c r="E27">
        <v>272</v>
      </c>
      <c r="F27" s="89">
        <f t="shared" si="0"/>
        <v>23.5</v>
      </c>
      <c r="G27" s="36">
        <v>19</v>
      </c>
    </row>
    <row r="28" spans="1:7" x14ac:dyDescent="0.2">
      <c r="A28" s="106" t="s">
        <v>111</v>
      </c>
      <c r="B28" s="130">
        <v>197.5</v>
      </c>
      <c r="C28" s="129">
        <v>179</v>
      </c>
      <c r="D28" s="129">
        <v>216</v>
      </c>
      <c r="E28">
        <v>429</v>
      </c>
      <c r="F28" s="89">
        <f t="shared" si="0"/>
        <v>18.5</v>
      </c>
      <c r="G28" s="36">
        <v>20</v>
      </c>
    </row>
    <row r="29" spans="1:7" x14ac:dyDescent="0.2">
      <c r="A29" s="106" t="s">
        <v>110</v>
      </c>
      <c r="B29" s="130">
        <v>206.5</v>
      </c>
      <c r="C29" s="129">
        <v>148.1</v>
      </c>
      <c r="D29" s="129">
        <v>264.89999999999998</v>
      </c>
      <c r="E29">
        <v>48</v>
      </c>
      <c r="F29" s="89">
        <f t="shared" si="0"/>
        <v>58.400000000000006</v>
      </c>
      <c r="G29" s="36">
        <v>21</v>
      </c>
    </row>
    <row r="30" spans="1:7" x14ac:dyDescent="0.2">
      <c r="A30" s="106" t="s">
        <v>109</v>
      </c>
      <c r="B30" s="130">
        <v>207.3</v>
      </c>
      <c r="C30" s="129">
        <v>173.5</v>
      </c>
      <c r="D30" s="129">
        <v>241</v>
      </c>
      <c r="E30">
        <v>139</v>
      </c>
      <c r="F30" s="89">
        <f t="shared" si="0"/>
        <v>33.800000000000011</v>
      </c>
      <c r="G30" s="36">
        <v>22</v>
      </c>
    </row>
    <row r="31" spans="1:7" x14ac:dyDescent="0.2">
      <c r="A31" s="106" t="s">
        <v>108</v>
      </c>
      <c r="B31" s="130">
        <v>208.4</v>
      </c>
      <c r="C31" s="129">
        <v>185.6</v>
      </c>
      <c r="D31" s="129">
        <v>231.3</v>
      </c>
      <c r="E31">
        <v>316</v>
      </c>
      <c r="F31" s="89">
        <f t="shared" si="0"/>
        <v>22.800000000000011</v>
      </c>
      <c r="G31" s="36">
        <v>23</v>
      </c>
    </row>
    <row r="32" spans="1:7" x14ac:dyDescent="0.2">
      <c r="A32" s="106" t="s">
        <v>107</v>
      </c>
      <c r="B32" s="130">
        <v>238.7</v>
      </c>
      <c r="C32" s="129">
        <v>206.3</v>
      </c>
      <c r="D32" s="129">
        <v>271.2</v>
      </c>
      <c r="E32">
        <v>206</v>
      </c>
      <c r="F32" s="89">
        <f t="shared" si="0"/>
        <v>32.399999999999977</v>
      </c>
      <c r="G32" s="36">
        <v>24</v>
      </c>
    </row>
    <row r="33" spans="1:7" x14ac:dyDescent="0.2">
      <c r="A33" s="106" t="s">
        <v>106</v>
      </c>
      <c r="B33" s="130">
        <v>244.7</v>
      </c>
      <c r="C33" s="129">
        <v>208.2</v>
      </c>
      <c r="D33" s="129">
        <v>281.3</v>
      </c>
      <c r="E33">
        <v>170</v>
      </c>
      <c r="F33" s="89">
        <f t="shared" si="0"/>
        <v>36.5</v>
      </c>
      <c r="G33" s="36">
        <v>25</v>
      </c>
    </row>
    <row r="34" spans="1:7" x14ac:dyDescent="0.2">
      <c r="A34" s="106" t="s">
        <v>105</v>
      </c>
      <c r="B34" s="130">
        <v>280</v>
      </c>
      <c r="C34" s="129">
        <v>230.6</v>
      </c>
      <c r="D34" s="129">
        <v>329.5</v>
      </c>
      <c r="E34">
        <v>121</v>
      </c>
      <c r="F34" s="89">
        <f t="shared" si="0"/>
        <v>49.400000000000006</v>
      </c>
      <c r="G34" s="36">
        <v>26</v>
      </c>
    </row>
    <row r="35" spans="1:7" x14ac:dyDescent="0.2">
      <c r="A35" s="106" t="s">
        <v>104</v>
      </c>
      <c r="B35" s="130">
        <v>291</v>
      </c>
      <c r="C35" s="129">
        <v>268.8</v>
      </c>
      <c r="D35" s="129">
        <v>313.3</v>
      </c>
      <c r="E35">
        <v>652</v>
      </c>
      <c r="F35" s="89">
        <f t="shared" si="0"/>
        <v>22.199999999999989</v>
      </c>
      <c r="G35" s="36">
        <v>27</v>
      </c>
    </row>
    <row r="36" spans="1:7" x14ac:dyDescent="0.2">
      <c r="A36" s="106" t="s">
        <v>103</v>
      </c>
      <c r="B36" s="130">
        <v>294.3</v>
      </c>
      <c r="C36" s="129">
        <v>242.2</v>
      </c>
      <c r="D36" s="129">
        <v>346.4</v>
      </c>
      <c r="E36">
        <v>121</v>
      </c>
      <c r="F36" s="89">
        <f t="shared" si="0"/>
        <v>52.100000000000023</v>
      </c>
      <c r="G36" s="36">
        <v>28</v>
      </c>
    </row>
    <row r="37" spans="1:7" x14ac:dyDescent="0.2">
      <c r="A37" s="106" t="s">
        <v>102</v>
      </c>
      <c r="B37" s="130">
        <v>314.3</v>
      </c>
      <c r="C37" s="129">
        <v>259.2</v>
      </c>
      <c r="D37" s="129">
        <v>369.4</v>
      </c>
      <c r="E37">
        <v>125</v>
      </c>
      <c r="F37" s="89">
        <f t="shared" si="0"/>
        <v>55.100000000000023</v>
      </c>
      <c r="G37" s="36">
        <v>29</v>
      </c>
    </row>
    <row r="39" spans="1:7" x14ac:dyDescent="0.2">
      <c r="A39" s="108" t="s">
        <v>0</v>
      </c>
      <c r="B39" s="108"/>
    </row>
  </sheetData>
  <mergeCells count="7">
    <mergeCell ref="E3:E5"/>
    <mergeCell ref="A1:F1"/>
    <mergeCell ref="H1:I1"/>
    <mergeCell ref="A3:A5"/>
    <mergeCell ref="B3:B5"/>
    <mergeCell ref="C3:C5"/>
    <mergeCell ref="D3:D5"/>
  </mergeCells>
  <hyperlinks>
    <hyperlink ref="H1:I1" location="Contents!A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4"/>
  <sheetViews>
    <sheetView showGridLines="0" workbookViewId="0">
      <selection sqref="A1:C1"/>
    </sheetView>
  </sheetViews>
  <sheetFormatPr defaultRowHeight="12.75" x14ac:dyDescent="0.2"/>
  <cols>
    <col min="1" max="1" width="16.140625" customWidth="1"/>
    <col min="2" max="2" width="50.7109375" bestFit="1" customWidth="1"/>
    <col min="3" max="3" width="22.140625" customWidth="1"/>
    <col min="4" max="6" width="10.85546875" customWidth="1"/>
    <col min="7" max="7" width="22.42578125" customWidth="1"/>
  </cols>
  <sheetData>
    <row r="1" spans="1:14" ht="18" customHeight="1" x14ac:dyDescent="0.25">
      <c r="A1" s="1306" t="s">
        <v>2678</v>
      </c>
      <c r="B1" s="1306"/>
      <c r="C1" s="1306"/>
      <c r="D1" s="159"/>
      <c r="E1" s="1316" t="s">
        <v>45</v>
      </c>
      <c r="F1" s="1316"/>
      <c r="G1" s="159"/>
      <c r="H1" s="158"/>
      <c r="K1" s="158"/>
      <c r="L1" s="136"/>
      <c r="M1" s="136"/>
      <c r="N1" s="140"/>
    </row>
    <row r="2" spans="1:14" ht="15" customHeight="1" x14ac:dyDescent="0.25">
      <c r="B2" s="157"/>
      <c r="C2" s="157"/>
      <c r="D2" s="157"/>
      <c r="E2" s="157"/>
      <c r="F2" s="157"/>
      <c r="G2" s="136"/>
      <c r="H2" s="136"/>
      <c r="I2" s="136"/>
      <c r="J2" s="136"/>
      <c r="K2" s="136"/>
      <c r="L2" s="136"/>
      <c r="M2" s="136"/>
      <c r="N2" s="136"/>
    </row>
    <row r="3" spans="1:14" ht="15" customHeight="1" x14ac:dyDescent="0.25">
      <c r="A3" s="1317" t="s">
        <v>2677</v>
      </c>
      <c r="B3" s="1319" t="s">
        <v>2676</v>
      </c>
      <c r="C3" s="1319" t="s">
        <v>2675</v>
      </c>
      <c r="D3" s="1321" t="s">
        <v>2674</v>
      </c>
      <c r="E3" s="1321" t="s">
        <v>2673</v>
      </c>
      <c r="F3" s="1321" t="s">
        <v>2672</v>
      </c>
      <c r="G3" s="136"/>
      <c r="H3" s="136"/>
      <c r="I3" s="136"/>
      <c r="J3" s="136"/>
      <c r="K3" s="136"/>
      <c r="L3" s="136"/>
      <c r="M3" s="136"/>
      <c r="N3" s="136"/>
    </row>
    <row r="4" spans="1:14" ht="15" customHeight="1" x14ac:dyDescent="0.25">
      <c r="A4" s="1317"/>
      <c r="B4" s="1319"/>
      <c r="C4" s="1319"/>
      <c r="D4" s="1321"/>
      <c r="E4" s="1321"/>
      <c r="F4" s="1321"/>
      <c r="G4" s="136"/>
      <c r="H4" s="136"/>
      <c r="I4" s="136"/>
      <c r="J4" s="136"/>
      <c r="K4" s="136"/>
      <c r="L4" s="136"/>
      <c r="M4" s="136"/>
      <c r="N4" s="136"/>
    </row>
    <row r="5" spans="1:14" ht="15" x14ac:dyDescent="0.25">
      <c r="A5" s="1318"/>
      <c r="B5" s="1320"/>
      <c r="C5" s="1320"/>
      <c r="D5" s="1322"/>
      <c r="E5" s="1322"/>
      <c r="F5" s="1322"/>
      <c r="G5" s="136"/>
      <c r="H5" s="136"/>
      <c r="I5" s="136"/>
      <c r="J5" s="136"/>
      <c r="K5" s="136"/>
      <c r="L5" s="136"/>
      <c r="M5" s="136"/>
      <c r="N5" s="136"/>
    </row>
    <row r="6" spans="1:14" ht="15" customHeight="1" x14ac:dyDescent="0.25">
      <c r="A6" s="156" t="s">
        <v>2671</v>
      </c>
      <c r="B6" s="156" t="s">
        <v>2670</v>
      </c>
      <c r="C6" s="156" t="s">
        <v>119</v>
      </c>
      <c r="D6" s="155">
        <v>1</v>
      </c>
      <c r="E6" s="154">
        <v>4733</v>
      </c>
      <c r="F6" s="153">
        <v>21.128248468201999</v>
      </c>
      <c r="G6" s="136"/>
      <c r="H6" s="136"/>
      <c r="I6" s="136"/>
      <c r="J6" s="136"/>
      <c r="K6" s="136"/>
      <c r="L6" s="136"/>
      <c r="M6" s="136"/>
      <c r="N6" s="136"/>
    </row>
    <row r="7" spans="1:14" ht="15" customHeight="1" x14ac:dyDescent="0.25">
      <c r="A7" s="152" t="s">
        <v>2669</v>
      </c>
      <c r="B7" s="152" t="s">
        <v>2668</v>
      </c>
      <c r="C7" s="152" t="s">
        <v>119</v>
      </c>
      <c r="D7" s="152">
        <v>0</v>
      </c>
      <c r="E7" s="150">
        <v>4831</v>
      </c>
      <c r="F7" s="149">
        <v>0</v>
      </c>
      <c r="G7" s="136"/>
      <c r="H7" s="136"/>
      <c r="I7" s="136"/>
      <c r="J7" s="136"/>
      <c r="K7" s="136"/>
      <c r="L7" s="136"/>
      <c r="M7" s="136"/>
      <c r="N7" s="136"/>
    </row>
    <row r="8" spans="1:14" ht="15" customHeight="1" x14ac:dyDescent="0.25">
      <c r="A8" s="152" t="s">
        <v>2667</v>
      </c>
      <c r="B8" s="152" t="s">
        <v>2666</v>
      </c>
      <c r="C8" s="152" t="s">
        <v>119</v>
      </c>
      <c r="D8" s="151">
        <v>2</v>
      </c>
      <c r="E8" s="150">
        <v>6840</v>
      </c>
      <c r="F8" s="149">
        <v>29.239766081871402</v>
      </c>
      <c r="G8" s="136"/>
      <c r="H8" s="136"/>
      <c r="I8" s="136"/>
      <c r="J8" s="136"/>
      <c r="K8" s="136"/>
      <c r="L8" s="136"/>
      <c r="M8" s="136"/>
      <c r="N8" s="136"/>
    </row>
    <row r="9" spans="1:14" ht="15" customHeight="1" x14ac:dyDescent="0.25">
      <c r="A9" s="152" t="s">
        <v>2665</v>
      </c>
      <c r="B9" s="152" t="s">
        <v>2664</v>
      </c>
      <c r="C9" s="152" t="s">
        <v>119</v>
      </c>
      <c r="D9" s="151">
        <v>3</v>
      </c>
      <c r="E9" s="150">
        <v>5581</v>
      </c>
      <c r="F9" s="149">
        <v>53.753807561368902</v>
      </c>
      <c r="G9" s="136"/>
      <c r="H9" s="136"/>
      <c r="I9" s="136"/>
      <c r="J9" s="136"/>
      <c r="K9" s="136"/>
      <c r="L9" s="136"/>
      <c r="M9" s="136"/>
      <c r="N9" s="136"/>
    </row>
    <row r="10" spans="1:14" ht="15" customHeight="1" x14ac:dyDescent="0.25">
      <c r="A10" s="140" t="s">
        <v>2663</v>
      </c>
      <c r="B10" s="140" t="s">
        <v>2662</v>
      </c>
      <c r="C10" s="140" t="s">
        <v>119</v>
      </c>
      <c r="D10" s="148">
        <v>0</v>
      </c>
      <c r="E10" s="147">
        <v>4487</v>
      </c>
      <c r="F10" s="146">
        <v>0</v>
      </c>
      <c r="G10" s="136"/>
      <c r="H10" s="136"/>
      <c r="I10" s="136"/>
      <c r="J10" s="136"/>
      <c r="K10" s="136"/>
      <c r="L10" s="136"/>
      <c r="M10" s="136"/>
      <c r="N10" s="136"/>
    </row>
    <row r="11" spans="1:14" ht="15" customHeight="1" x14ac:dyDescent="0.25">
      <c r="A11" s="140" t="s">
        <v>2661</v>
      </c>
      <c r="B11" s="140" t="s">
        <v>2660</v>
      </c>
      <c r="C11" s="140" t="s">
        <v>119</v>
      </c>
      <c r="D11" s="148">
        <v>1</v>
      </c>
      <c r="E11" s="147">
        <v>4008</v>
      </c>
      <c r="F11" s="146">
        <v>24.950099800399201</v>
      </c>
      <c r="G11" s="136"/>
      <c r="H11" s="136"/>
      <c r="I11" s="136"/>
      <c r="J11" s="136"/>
      <c r="K11" s="136"/>
      <c r="L11" s="136"/>
      <c r="M11" s="136"/>
      <c r="N11" s="136"/>
    </row>
    <row r="12" spans="1:14" ht="15" customHeight="1" x14ac:dyDescent="0.25">
      <c r="A12" s="140" t="s">
        <v>2659</v>
      </c>
      <c r="B12" s="140" t="s">
        <v>2658</v>
      </c>
      <c r="C12" s="140" t="s">
        <v>119</v>
      </c>
      <c r="D12" s="148">
        <v>1</v>
      </c>
      <c r="E12" s="147">
        <v>5040</v>
      </c>
      <c r="F12" s="146">
        <v>19.841269841269799</v>
      </c>
      <c r="G12" s="136"/>
      <c r="H12" s="136"/>
      <c r="I12" s="136"/>
      <c r="J12" s="136"/>
      <c r="K12" s="136"/>
      <c r="L12" s="136"/>
      <c r="M12" s="136"/>
      <c r="N12" s="136"/>
    </row>
    <row r="13" spans="1:14" ht="15" customHeight="1" x14ac:dyDescent="0.25">
      <c r="A13" s="140" t="s">
        <v>2657</v>
      </c>
      <c r="B13" s="140" t="s">
        <v>2656</v>
      </c>
      <c r="C13" s="140" t="s">
        <v>119</v>
      </c>
      <c r="D13" s="148">
        <v>5</v>
      </c>
      <c r="E13" s="147">
        <v>5648</v>
      </c>
      <c r="F13" s="146">
        <v>88.526912181303103</v>
      </c>
      <c r="G13" s="136"/>
      <c r="H13" s="136"/>
      <c r="I13" s="136"/>
      <c r="J13" s="136"/>
      <c r="K13" s="136"/>
      <c r="L13" s="136"/>
      <c r="M13" s="136"/>
      <c r="N13" s="136"/>
    </row>
    <row r="14" spans="1:14" ht="15" customHeight="1" x14ac:dyDescent="0.25">
      <c r="A14" s="140" t="s">
        <v>2655</v>
      </c>
      <c r="B14" s="140" t="s">
        <v>2654</v>
      </c>
      <c r="C14" s="140" t="s">
        <v>119</v>
      </c>
      <c r="D14" s="148">
        <v>2</v>
      </c>
      <c r="E14" s="147">
        <v>3801</v>
      </c>
      <c r="F14" s="146">
        <v>52.6177321757432</v>
      </c>
      <c r="G14" s="136"/>
      <c r="H14" s="136"/>
      <c r="I14" s="136"/>
      <c r="J14" s="136"/>
      <c r="K14" s="136"/>
      <c r="L14" s="136"/>
      <c r="M14" s="136"/>
      <c r="N14" s="136"/>
    </row>
    <row r="15" spans="1:14" ht="15" customHeight="1" x14ac:dyDescent="0.25">
      <c r="A15" s="140" t="s">
        <v>2653</v>
      </c>
      <c r="B15" s="140" t="s">
        <v>2652</v>
      </c>
      <c r="C15" s="140" t="s">
        <v>119</v>
      </c>
      <c r="D15" s="148">
        <v>1</v>
      </c>
      <c r="E15" s="147">
        <v>4544</v>
      </c>
      <c r="F15" s="146">
        <v>22.007042253521099</v>
      </c>
      <c r="G15" s="136"/>
      <c r="H15" s="136"/>
      <c r="I15" s="136"/>
      <c r="J15" s="136"/>
      <c r="K15" s="136"/>
      <c r="L15" s="136"/>
      <c r="M15" s="136"/>
      <c r="N15" s="136"/>
    </row>
    <row r="16" spans="1:14" ht="15" customHeight="1" x14ac:dyDescent="0.25">
      <c r="A16" s="140" t="s">
        <v>2651</v>
      </c>
      <c r="B16" s="140" t="s">
        <v>2650</v>
      </c>
      <c r="C16" s="140" t="s">
        <v>119</v>
      </c>
      <c r="D16" s="148">
        <v>0</v>
      </c>
      <c r="E16" s="147">
        <v>5605</v>
      </c>
      <c r="F16" s="146">
        <v>0</v>
      </c>
      <c r="G16" s="136"/>
      <c r="H16" s="136"/>
      <c r="I16" s="136"/>
      <c r="J16" s="136"/>
      <c r="K16" s="136"/>
      <c r="L16" s="136"/>
      <c r="M16" s="136"/>
      <c r="N16" s="136"/>
    </row>
    <row r="17" spans="1:14" ht="15" customHeight="1" x14ac:dyDescent="0.25">
      <c r="A17" s="140" t="s">
        <v>2649</v>
      </c>
      <c r="B17" s="140" t="s">
        <v>2648</v>
      </c>
      <c r="C17" s="140" t="s">
        <v>119</v>
      </c>
      <c r="D17" s="148">
        <v>0</v>
      </c>
      <c r="E17" s="147">
        <v>3647</v>
      </c>
      <c r="F17" s="146">
        <v>0</v>
      </c>
      <c r="G17" s="136"/>
      <c r="H17" s="136"/>
      <c r="I17" s="136"/>
      <c r="J17" s="136"/>
      <c r="K17" s="136"/>
      <c r="L17" s="136"/>
      <c r="M17" s="136"/>
      <c r="N17" s="136"/>
    </row>
    <row r="18" spans="1:14" ht="15" customHeight="1" x14ac:dyDescent="0.2">
      <c r="A18" s="140" t="s">
        <v>2647</v>
      </c>
      <c r="B18" s="140" t="s">
        <v>2646</v>
      </c>
      <c r="C18" s="140" t="s">
        <v>119</v>
      </c>
      <c r="D18" s="148">
        <v>1</v>
      </c>
      <c r="E18" s="147">
        <v>6266</v>
      </c>
      <c r="F18" s="146">
        <v>15.95914458985</v>
      </c>
    </row>
    <row r="19" spans="1:14" ht="15" customHeight="1" x14ac:dyDescent="0.2">
      <c r="A19" s="140" t="s">
        <v>2645</v>
      </c>
      <c r="B19" s="140" t="s">
        <v>1304</v>
      </c>
      <c r="C19" s="140" t="s">
        <v>119</v>
      </c>
      <c r="D19" s="148">
        <v>0</v>
      </c>
      <c r="E19" s="147">
        <v>3949</v>
      </c>
      <c r="F19" s="146">
        <v>0</v>
      </c>
    </row>
    <row r="20" spans="1:14" ht="15" customHeight="1" x14ac:dyDescent="0.2">
      <c r="A20" s="140" t="s">
        <v>2644</v>
      </c>
      <c r="B20" s="140" t="s">
        <v>1306</v>
      </c>
      <c r="C20" s="140" t="s">
        <v>119</v>
      </c>
      <c r="D20" s="148">
        <v>0</v>
      </c>
      <c r="E20" s="147">
        <v>2541</v>
      </c>
      <c r="F20" s="146">
        <v>0</v>
      </c>
    </row>
    <row r="21" spans="1:14" ht="15" customHeight="1" x14ac:dyDescent="0.2">
      <c r="A21" s="140" t="s">
        <v>2643</v>
      </c>
      <c r="B21" s="140" t="s">
        <v>2642</v>
      </c>
      <c r="C21" s="140" t="s">
        <v>119</v>
      </c>
      <c r="D21" s="148">
        <v>2</v>
      </c>
      <c r="E21" s="147">
        <v>4991</v>
      </c>
      <c r="F21" s="146">
        <v>40.0721298337007</v>
      </c>
    </row>
    <row r="22" spans="1:14" ht="15" customHeight="1" x14ac:dyDescent="0.2">
      <c r="A22" s="140" t="s">
        <v>2641</v>
      </c>
      <c r="B22" s="140" t="s">
        <v>2640</v>
      </c>
      <c r="C22" s="140" t="s">
        <v>119</v>
      </c>
      <c r="D22" s="148">
        <v>1</v>
      </c>
      <c r="E22" s="147">
        <v>4949</v>
      </c>
      <c r="F22" s="146">
        <v>20.2061022428774</v>
      </c>
    </row>
    <row r="23" spans="1:14" ht="15" customHeight="1" x14ac:dyDescent="0.2">
      <c r="A23" s="140" t="s">
        <v>2639</v>
      </c>
      <c r="B23" s="140" t="s">
        <v>2638</v>
      </c>
      <c r="C23" s="140" t="s">
        <v>119</v>
      </c>
      <c r="D23" s="148">
        <v>4</v>
      </c>
      <c r="E23" s="147">
        <v>3938</v>
      </c>
      <c r="F23" s="146">
        <v>101.574403250381</v>
      </c>
    </row>
    <row r="24" spans="1:14" ht="15" customHeight="1" x14ac:dyDescent="0.2">
      <c r="A24" s="140" t="s">
        <v>2637</v>
      </c>
      <c r="B24" s="140" t="s">
        <v>2636</v>
      </c>
      <c r="C24" s="140" t="s">
        <v>119</v>
      </c>
      <c r="D24" s="148">
        <v>0</v>
      </c>
      <c r="E24" s="147">
        <v>5072</v>
      </c>
      <c r="F24" s="146">
        <v>0</v>
      </c>
    </row>
    <row r="25" spans="1:14" ht="15" customHeight="1" x14ac:dyDescent="0.2">
      <c r="A25" s="140" t="s">
        <v>2635</v>
      </c>
      <c r="B25" s="140" t="s">
        <v>2634</v>
      </c>
      <c r="C25" s="140" t="s">
        <v>119</v>
      </c>
      <c r="D25" s="148">
        <v>0</v>
      </c>
      <c r="E25" s="147">
        <v>3987</v>
      </c>
      <c r="F25" s="146">
        <v>0</v>
      </c>
    </row>
    <row r="26" spans="1:14" ht="15" customHeight="1" x14ac:dyDescent="0.2">
      <c r="A26" s="140" t="s">
        <v>2633</v>
      </c>
      <c r="B26" s="140" t="s">
        <v>2632</v>
      </c>
      <c r="C26" s="140" t="s">
        <v>119</v>
      </c>
      <c r="D26" s="148">
        <v>0</v>
      </c>
      <c r="E26" s="147">
        <v>3505</v>
      </c>
      <c r="F26" s="146">
        <v>0</v>
      </c>
    </row>
    <row r="27" spans="1:14" ht="15" customHeight="1" x14ac:dyDescent="0.2">
      <c r="A27" s="140" t="s">
        <v>2631</v>
      </c>
      <c r="B27" s="140" t="s">
        <v>2630</v>
      </c>
      <c r="C27" s="140" t="s">
        <v>119</v>
      </c>
      <c r="D27" s="148">
        <v>15</v>
      </c>
      <c r="E27" s="147">
        <v>5284</v>
      </c>
      <c r="F27" s="146">
        <v>283.87585162755499</v>
      </c>
    </row>
    <row r="28" spans="1:14" ht="15" customHeight="1" x14ac:dyDescent="0.2">
      <c r="A28" s="140" t="s">
        <v>2629</v>
      </c>
      <c r="B28" s="140" t="s">
        <v>2628</v>
      </c>
      <c r="C28" s="140" t="s">
        <v>119</v>
      </c>
      <c r="D28" s="148">
        <v>1</v>
      </c>
      <c r="E28" s="147">
        <v>4312</v>
      </c>
      <c r="F28" s="146">
        <v>23.191094619666099</v>
      </c>
    </row>
    <row r="29" spans="1:14" ht="15" customHeight="1" x14ac:dyDescent="0.2">
      <c r="A29" s="140" t="s">
        <v>2627</v>
      </c>
      <c r="B29" s="140" t="s">
        <v>2626</v>
      </c>
      <c r="C29" s="140" t="s">
        <v>119</v>
      </c>
      <c r="D29" s="148">
        <v>0</v>
      </c>
      <c r="E29" s="147">
        <v>3282</v>
      </c>
      <c r="F29" s="146">
        <v>0</v>
      </c>
    </row>
    <row r="30" spans="1:14" ht="15" customHeight="1" x14ac:dyDescent="0.2">
      <c r="A30" s="140" t="s">
        <v>2625</v>
      </c>
      <c r="B30" s="140" t="s">
        <v>2624</v>
      </c>
      <c r="C30" s="140" t="s">
        <v>119</v>
      </c>
      <c r="D30" s="148">
        <v>0</v>
      </c>
      <c r="E30" s="147">
        <v>4042</v>
      </c>
      <c r="F30" s="146">
        <v>0</v>
      </c>
    </row>
    <row r="31" spans="1:14" ht="15" customHeight="1" x14ac:dyDescent="0.2">
      <c r="A31" s="140" t="s">
        <v>2623</v>
      </c>
      <c r="B31" s="140" t="s">
        <v>2622</v>
      </c>
      <c r="C31" s="140" t="s">
        <v>119</v>
      </c>
      <c r="D31" s="148">
        <v>4</v>
      </c>
      <c r="E31" s="147">
        <v>7105</v>
      </c>
      <c r="F31" s="146">
        <v>56.298381421534103</v>
      </c>
    </row>
    <row r="32" spans="1:14" ht="15" customHeight="1" x14ac:dyDescent="0.2">
      <c r="A32" s="140" t="s">
        <v>2621</v>
      </c>
      <c r="B32" s="140" t="s">
        <v>2620</v>
      </c>
      <c r="C32" s="140" t="s">
        <v>119</v>
      </c>
      <c r="D32" s="148">
        <v>0</v>
      </c>
      <c r="E32" s="147">
        <v>3785</v>
      </c>
      <c r="F32" s="146">
        <v>0</v>
      </c>
    </row>
    <row r="33" spans="1:6" ht="15" customHeight="1" x14ac:dyDescent="0.2">
      <c r="A33" s="140" t="s">
        <v>2619</v>
      </c>
      <c r="B33" s="140" t="s">
        <v>2618</v>
      </c>
      <c r="C33" s="140" t="s">
        <v>119</v>
      </c>
      <c r="D33" s="148">
        <v>0</v>
      </c>
      <c r="E33" s="147">
        <v>5654</v>
      </c>
      <c r="F33" s="146">
        <v>0</v>
      </c>
    </row>
    <row r="34" spans="1:6" ht="15" customHeight="1" x14ac:dyDescent="0.2">
      <c r="A34" s="140" t="s">
        <v>2617</v>
      </c>
      <c r="B34" s="140" t="s">
        <v>2616</v>
      </c>
      <c r="C34" s="140" t="s">
        <v>119</v>
      </c>
      <c r="D34" s="148">
        <v>1</v>
      </c>
      <c r="E34" s="147">
        <v>4621</v>
      </c>
      <c r="F34" s="146">
        <v>21.640337589266402</v>
      </c>
    </row>
    <row r="35" spans="1:6" ht="15" customHeight="1" x14ac:dyDescent="0.2">
      <c r="A35" s="140" t="s">
        <v>2615</v>
      </c>
      <c r="B35" s="140" t="s">
        <v>2614</v>
      </c>
      <c r="C35" s="140" t="s">
        <v>119</v>
      </c>
      <c r="D35" s="148">
        <v>0</v>
      </c>
      <c r="E35" s="147">
        <v>4255</v>
      </c>
      <c r="F35" s="146">
        <v>0</v>
      </c>
    </row>
    <row r="36" spans="1:6" ht="15" customHeight="1" x14ac:dyDescent="0.2">
      <c r="A36" s="140" t="s">
        <v>2613</v>
      </c>
      <c r="B36" s="140" t="s">
        <v>2612</v>
      </c>
      <c r="C36" s="140" t="s">
        <v>119</v>
      </c>
      <c r="D36" s="148">
        <v>2</v>
      </c>
      <c r="E36" s="147">
        <v>5416</v>
      </c>
      <c r="F36" s="146">
        <v>36.927621861152197</v>
      </c>
    </row>
    <row r="37" spans="1:6" ht="15" customHeight="1" x14ac:dyDescent="0.2">
      <c r="A37" s="140" t="s">
        <v>2611</v>
      </c>
      <c r="B37" s="140" t="s">
        <v>1294</v>
      </c>
      <c r="C37" s="140" t="s">
        <v>119</v>
      </c>
      <c r="D37" s="148">
        <v>18</v>
      </c>
      <c r="E37" s="147">
        <v>3923</v>
      </c>
      <c r="F37" s="146">
        <v>458.83252612796298</v>
      </c>
    </row>
    <row r="38" spans="1:6" ht="15" customHeight="1" x14ac:dyDescent="0.2">
      <c r="A38" s="140" t="s">
        <v>2610</v>
      </c>
      <c r="B38" s="140" t="s">
        <v>2609</v>
      </c>
      <c r="C38" s="140" t="s">
        <v>119</v>
      </c>
      <c r="D38" s="148">
        <v>2</v>
      </c>
      <c r="E38" s="147">
        <v>6138</v>
      </c>
      <c r="F38" s="146">
        <v>32.583903551645498</v>
      </c>
    </row>
    <row r="39" spans="1:6" ht="15" customHeight="1" x14ac:dyDescent="0.2">
      <c r="A39" s="140" t="s">
        <v>2608</v>
      </c>
      <c r="B39" s="140" t="s">
        <v>2607</v>
      </c>
      <c r="C39" s="140" t="s">
        <v>119</v>
      </c>
      <c r="D39" s="148">
        <v>6</v>
      </c>
      <c r="E39" s="147">
        <v>5391</v>
      </c>
      <c r="F39" s="146">
        <v>111.296605453534</v>
      </c>
    </row>
    <row r="40" spans="1:6" ht="15" customHeight="1" x14ac:dyDescent="0.2">
      <c r="A40" s="140" t="s">
        <v>2606</v>
      </c>
      <c r="B40" s="140" t="s">
        <v>2605</v>
      </c>
      <c r="C40" s="140" t="s">
        <v>119</v>
      </c>
      <c r="D40" s="148">
        <v>1</v>
      </c>
      <c r="E40" s="147">
        <v>4612</v>
      </c>
      <c r="F40" s="146">
        <v>21.6825672159584</v>
      </c>
    </row>
    <row r="41" spans="1:6" ht="15" customHeight="1" x14ac:dyDescent="0.2">
      <c r="A41" s="140" t="s">
        <v>2604</v>
      </c>
      <c r="B41" s="140" t="s">
        <v>2603</v>
      </c>
      <c r="C41" s="140" t="s">
        <v>119</v>
      </c>
      <c r="D41" s="148">
        <v>5</v>
      </c>
      <c r="E41" s="147">
        <v>4840</v>
      </c>
      <c r="F41" s="146">
        <v>103.305785123967</v>
      </c>
    </row>
    <row r="42" spans="1:6" ht="15" customHeight="1" x14ac:dyDescent="0.2">
      <c r="A42" s="140" t="s">
        <v>2602</v>
      </c>
      <c r="B42" s="140" t="s">
        <v>2601</v>
      </c>
      <c r="C42" s="140" t="s">
        <v>119</v>
      </c>
      <c r="D42" s="148">
        <v>4</v>
      </c>
      <c r="E42" s="147">
        <v>3436</v>
      </c>
      <c r="F42" s="146">
        <v>116.414435389988</v>
      </c>
    </row>
    <row r="43" spans="1:6" ht="15" customHeight="1" x14ac:dyDescent="0.2">
      <c r="A43" s="140" t="s">
        <v>2600</v>
      </c>
      <c r="B43" s="140" t="s">
        <v>2599</v>
      </c>
      <c r="C43" s="140" t="s">
        <v>119</v>
      </c>
      <c r="D43" s="148">
        <v>2</v>
      </c>
      <c r="E43" s="147">
        <v>5355</v>
      </c>
      <c r="F43" s="146">
        <v>37.348272642390299</v>
      </c>
    </row>
    <row r="44" spans="1:6" ht="15" customHeight="1" x14ac:dyDescent="0.2">
      <c r="A44" s="140" t="s">
        <v>2598</v>
      </c>
      <c r="B44" s="140" t="s">
        <v>2597</v>
      </c>
      <c r="C44" s="140" t="s">
        <v>119</v>
      </c>
      <c r="D44" s="148">
        <v>2</v>
      </c>
      <c r="E44" s="147">
        <v>4959</v>
      </c>
      <c r="F44" s="146">
        <v>40.330711837063902</v>
      </c>
    </row>
    <row r="45" spans="1:6" ht="15" customHeight="1" x14ac:dyDescent="0.2">
      <c r="A45" s="140" t="s">
        <v>2596</v>
      </c>
      <c r="B45" s="140" t="s">
        <v>2595</v>
      </c>
      <c r="C45" s="140" t="s">
        <v>119</v>
      </c>
      <c r="D45" s="148">
        <v>7</v>
      </c>
      <c r="E45" s="147">
        <v>5986</v>
      </c>
      <c r="F45" s="146">
        <v>116.93952555963899</v>
      </c>
    </row>
    <row r="46" spans="1:6" ht="15" customHeight="1" x14ac:dyDescent="0.2">
      <c r="A46" s="140" t="s">
        <v>2594</v>
      </c>
      <c r="B46" s="140" t="s">
        <v>2593</v>
      </c>
      <c r="C46" s="140" t="s">
        <v>119</v>
      </c>
      <c r="D46" s="148">
        <v>2</v>
      </c>
      <c r="E46" s="147">
        <v>4458</v>
      </c>
      <c r="F46" s="146">
        <v>44.863167339614201</v>
      </c>
    </row>
    <row r="47" spans="1:6" ht="15" customHeight="1" x14ac:dyDescent="0.2">
      <c r="A47" s="140" t="s">
        <v>2592</v>
      </c>
      <c r="B47" s="140" t="s">
        <v>2591</v>
      </c>
      <c r="C47" s="140" t="s">
        <v>119</v>
      </c>
      <c r="D47" s="148">
        <v>5</v>
      </c>
      <c r="E47" s="147">
        <v>5304</v>
      </c>
      <c r="F47" s="146">
        <v>94.268476621417804</v>
      </c>
    </row>
    <row r="48" spans="1:6" ht="15" customHeight="1" x14ac:dyDescent="0.2">
      <c r="A48" s="140" t="s">
        <v>2590</v>
      </c>
      <c r="B48" s="140" t="s">
        <v>2589</v>
      </c>
      <c r="C48" s="140" t="s">
        <v>119</v>
      </c>
      <c r="D48" s="148">
        <v>2</v>
      </c>
      <c r="E48" s="147">
        <v>5247</v>
      </c>
      <c r="F48" s="146">
        <v>38.117019249094703</v>
      </c>
    </row>
    <row r="49" spans="1:6" ht="15" customHeight="1" x14ac:dyDescent="0.2">
      <c r="A49" s="140" t="s">
        <v>2588</v>
      </c>
      <c r="B49" s="140" t="s">
        <v>2587</v>
      </c>
      <c r="C49" s="140" t="s">
        <v>119</v>
      </c>
      <c r="D49" s="148">
        <v>8</v>
      </c>
      <c r="E49" s="147">
        <v>3961</v>
      </c>
      <c r="F49" s="146">
        <v>201.96919969704601</v>
      </c>
    </row>
    <row r="50" spans="1:6" ht="15" customHeight="1" x14ac:dyDescent="0.2">
      <c r="A50" s="140" t="s">
        <v>2586</v>
      </c>
      <c r="B50" s="140" t="s">
        <v>2585</v>
      </c>
      <c r="C50" s="140" t="s">
        <v>119</v>
      </c>
      <c r="D50" s="148">
        <v>2</v>
      </c>
      <c r="E50" s="147">
        <v>4480</v>
      </c>
      <c r="F50" s="146">
        <v>44.642857142857103</v>
      </c>
    </row>
    <row r="51" spans="1:6" ht="15" customHeight="1" x14ac:dyDescent="0.2">
      <c r="A51" s="140" t="s">
        <v>2584</v>
      </c>
      <c r="B51" s="140" t="s">
        <v>2583</v>
      </c>
      <c r="C51" s="140" t="s">
        <v>119</v>
      </c>
      <c r="D51" s="148">
        <v>1</v>
      </c>
      <c r="E51" s="147">
        <v>4771</v>
      </c>
      <c r="F51" s="146">
        <v>20.9599664640537</v>
      </c>
    </row>
    <row r="52" spans="1:6" ht="15" customHeight="1" x14ac:dyDescent="0.2">
      <c r="A52" s="140" t="s">
        <v>2582</v>
      </c>
      <c r="B52" s="140" t="s">
        <v>2581</v>
      </c>
      <c r="C52" s="140" t="s">
        <v>119</v>
      </c>
      <c r="D52" s="148">
        <v>4</v>
      </c>
      <c r="E52" s="147">
        <v>3668</v>
      </c>
      <c r="F52" s="146">
        <v>109.051254089422</v>
      </c>
    </row>
    <row r="53" spans="1:6" ht="15" customHeight="1" x14ac:dyDescent="0.2">
      <c r="A53" s="140" t="s">
        <v>2580</v>
      </c>
      <c r="B53" s="140" t="s">
        <v>2579</v>
      </c>
      <c r="C53" s="140" t="s">
        <v>119</v>
      </c>
      <c r="D53" s="148">
        <v>2</v>
      </c>
      <c r="E53" s="147">
        <v>2630</v>
      </c>
      <c r="F53" s="146">
        <v>76.045627376425898</v>
      </c>
    </row>
    <row r="54" spans="1:6" ht="15" customHeight="1" x14ac:dyDescent="0.2">
      <c r="A54" s="140" t="s">
        <v>2578</v>
      </c>
      <c r="B54" s="140" t="s">
        <v>2577</v>
      </c>
      <c r="C54" s="140" t="s">
        <v>119</v>
      </c>
      <c r="D54" s="148">
        <v>3</v>
      </c>
      <c r="E54" s="147">
        <v>3792</v>
      </c>
      <c r="F54" s="146">
        <v>79.113924050632903</v>
      </c>
    </row>
    <row r="55" spans="1:6" ht="15" customHeight="1" x14ac:dyDescent="0.2">
      <c r="A55" s="140" t="s">
        <v>2576</v>
      </c>
      <c r="B55" s="140" t="s">
        <v>2575</v>
      </c>
      <c r="C55" s="140" t="s">
        <v>126</v>
      </c>
      <c r="D55" s="148">
        <v>0</v>
      </c>
      <c r="E55" s="147">
        <v>3034</v>
      </c>
      <c r="F55" s="146">
        <v>0</v>
      </c>
    </row>
    <row r="56" spans="1:6" ht="15" customHeight="1" x14ac:dyDescent="0.2">
      <c r="A56" s="140" t="s">
        <v>2574</v>
      </c>
      <c r="B56" s="140" t="s">
        <v>2573</v>
      </c>
      <c r="C56" s="140" t="s">
        <v>126</v>
      </c>
      <c r="D56" s="148">
        <v>0</v>
      </c>
      <c r="E56" s="147">
        <v>5266</v>
      </c>
      <c r="F56" s="146">
        <v>0</v>
      </c>
    </row>
    <row r="57" spans="1:6" ht="15" customHeight="1" x14ac:dyDescent="0.2">
      <c r="A57" s="140" t="s">
        <v>2572</v>
      </c>
      <c r="B57" s="140" t="s">
        <v>2571</v>
      </c>
      <c r="C57" s="140" t="s">
        <v>126</v>
      </c>
      <c r="D57" s="148">
        <v>3</v>
      </c>
      <c r="E57" s="147">
        <v>4457</v>
      </c>
      <c r="F57" s="146">
        <v>67.309849674669096</v>
      </c>
    </row>
    <row r="58" spans="1:6" ht="15" customHeight="1" x14ac:dyDescent="0.2">
      <c r="A58" s="140" t="s">
        <v>2570</v>
      </c>
      <c r="B58" s="140" t="s">
        <v>2569</v>
      </c>
      <c r="C58" s="140" t="s">
        <v>126</v>
      </c>
      <c r="D58" s="148">
        <v>0</v>
      </c>
      <c r="E58" s="147">
        <v>4052</v>
      </c>
      <c r="F58" s="146">
        <v>0</v>
      </c>
    </row>
    <row r="59" spans="1:6" ht="15" customHeight="1" x14ac:dyDescent="0.2">
      <c r="A59" s="140" t="s">
        <v>2568</v>
      </c>
      <c r="B59" s="140" t="s">
        <v>2567</v>
      </c>
      <c r="C59" s="140" t="s">
        <v>126</v>
      </c>
      <c r="D59" s="148">
        <v>1</v>
      </c>
      <c r="E59" s="147">
        <v>5663</v>
      </c>
      <c r="F59" s="146">
        <v>17.658484901995401</v>
      </c>
    </row>
    <row r="60" spans="1:6" ht="15" customHeight="1" x14ac:dyDescent="0.2">
      <c r="A60" s="140" t="s">
        <v>2566</v>
      </c>
      <c r="B60" s="140" t="s">
        <v>2565</v>
      </c>
      <c r="C60" s="140" t="s">
        <v>126</v>
      </c>
      <c r="D60" s="148">
        <v>0</v>
      </c>
      <c r="E60" s="147">
        <v>4633</v>
      </c>
      <c r="F60" s="146">
        <v>0</v>
      </c>
    </row>
    <row r="61" spans="1:6" ht="15" customHeight="1" x14ac:dyDescent="0.2">
      <c r="A61" s="140" t="s">
        <v>2564</v>
      </c>
      <c r="B61" s="140" t="s">
        <v>2563</v>
      </c>
      <c r="C61" s="140" t="s">
        <v>126</v>
      </c>
      <c r="D61" s="148">
        <v>1</v>
      </c>
      <c r="E61" s="147">
        <v>5220</v>
      </c>
      <c r="F61" s="146">
        <v>19.157088122605401</v>
      </c>
    </row>
    <row r="62" spans="1:6" ht="15" customHeight="1" x14ac:dyDescent="0.2">
      <c r="A62" s="140" t="s">
        <v>2562</v>
      </c>
      <c r="B62" s="140" t="s">
        <v>2561</v>
      </c>
      <c r="C62" s="140" t="s">
        <v>126</v>
      </c>
      <c r="D62" s="148">
        <v>1</v>
      </c>
      <c r="E62" s="147">
        <v>5641</v>
      </c>
      <c r="F62" s="146">
        <v>17.7273533061514</v>
      </c>
    </row>
    <row r="63" spans="1:6" ht="15" customHeight="1" x14ac:dyDescent="0.2">
      <c r="A63" s="140" t="s">
        <v>2560</v>
      </c>
      <c r="B63" s="140" t="s">
        <v>2559</v>
      </c>
      <c r="C63" s="140" t="s">
        <v>126</v>
      </c>
      <c r="D63" s="148">
        <v>0</v>
      </c>
      <c r="E63" s="147">
        <v>2895</v>
      </c>
      <c r="F63" s="146">
        <v>0</v>
      </c>
    </row>
    <row r="64" spans="1:6" ht="15" customHeight="1" x14ac:dyDescent="0.2">
      <c r="A64" s="140" t="s">
        <v>2558</v>
      </c>
      <c r="B64" s="140" t="s">
        <v>2557</v>
      </c>
      <c r="C64" s="140" t="s">
        <v>126</v>
      </c>
      <c r="D64" s="148">
        <v>2</v>
      </c>
      <c r="E64" s="147">
        <v>4224</v>
      </c>
      <c r="F64" s="146">
        <v>47.348484848484901</v>
      </c>
    </row>
    <row r="65" spans="1:6" ht="15" customHeight="1" x14ac:dyDescent="0.2">
      <c r="A65" s="140" t="s">
        <v>2556</v>
      </c>
      <c r="B65" s="140" t="s">
        <v>2555</v>
      </c>
      <c r="C65" s="140" t="s">
        <v>126</v>
      </c>
      <c r="D65" s="148">
        <v>1</v>
      </c>
      <c r="E65" s="147">
        <v>5942</v>
      </c>
      <c r="F65" s="146">
        <v>16.829350387075099</v>
      </c>
    </row>
    <row r="66" spans="1:6" ht="15" customHeight="1" x14ac:dyDescent="0.2">
      <c r="A66" s="140" t="s">
        <v>2554</v>
      </c>
      <c r="B66" s="140" t="s">
        <v>2553</v>
      </c>
      <c r="C66" s="140" t="s">
        <v>126</v>
      </c>
      <c r="D66" s="148">
        <v>0</v>
      </c>
      <c r="E66" s="147">
        <v>5160</v>
      </c>
      <c r="F66" s="146">
        <v>0</v>
      </c>
    </row>
    <row r="67" spans="1:6" ht="15" customHeight="1" x14ac:dyDescent="0.2">
      <c r="A67" s="140" t="s">
        <v>2552</v>
      </c>
      <c r="B67" s="140" t="s">
        <v>2551</v>
      </c>
      <c r="C67" s="140" t="s">
        <v>126</v>
      </c>
      <c r="D67" s="148">
        <v>1</v>
      </c>
      <c r="E67" s="147">
        <v>4181</v>
      </c>
      <c r="F67" s="146">
        <v>23.917723032767299</v>
      </c>
    </row>
    <row r="68" spans="1:6" ht="15" customHeight="1" x14ac:dyDescent="0.2">
      <c r="A68" s="140" t="s">
        <v>2550</v>
      </c>
      <c r="B68" s="140" t="s">
        <v>2549</v>
      </c>
      <c r="C68" s="140" t="s">
        <v>126</v>
      </c>
      <c r="D68" s="148">
        <v>4</v>
      </c>
      <c r="E68" s="147">
        <v>2877</v>
      </c>
      <c r="F68" s="146">
        <v>139.033715676051</v>
      </c>
    </row>
    <row r="69" spans="1:6" ht="15" customHeight="1" x14ac:dyDescent="0.2">
      <c r="A69" s="140" t="s">
        <v>2548</v>
      </c>
      <c r="B69" s="140" t="s">
        <v>2547</v>
      </c>
      <c r="C69" s="140" t="s">
        <v>126</v>
      </c>
      <c r="D69" s="148">
        <v>1</v>
      </c>
      <c r="E69" s="147">
        <v>4307</v>
      </c>
      <c r="F69" s="146">
        <v>23.218017181332701</v>
      </c>
    </row>
    <row r="70" spans="1:6" ht="15" customHeight="1" x14ac:dyDescent="0.2">
      <c r="A70" s="140" t="s">
        <v>2546</v>
      </c>
      <c r="B70" s="140" t="s">
        <v>2545</v>
      </c>
      <c r="C70" s="140" t="s">
        <v>126</v>
      </c>
      <c r="D70" s="148">
        <v>0</v>
      </c>
      <c r="E70" s="147">
        <v>3942</v>
      </c>
      <c r="F70" s="146">
        <v>0</v>
      </c>
    </row>
    <row r="71" spans="1:6" ht="15" customHeight="1" x14ac:dyDescent="0.2">
      <c r="A71" s="140" t="s">
        <v>2544</v>
      </c>
      <c r="B71" s="140" t="s">
        <v>2543</v>
      </c>
      <c r="C71" s="140" t="s">
        <v>126</v>
      </c>
      <c r="D71" s="148">
        <v>0</v>
      </c>
      <c r="E71" s="147">
        <v>6303</v>
      </c>
      <c r="F71" s="146">
        <v>0</v>
      </c>
    </row>
    <row r="72" spans="1:6" ht="15" customHeight="1" x14ac:dyDescent="0.2">
      <c r="A72" s="140" t="s">
        <v>2542</v>
      </c>
      <c r="B72" s="140" t="s">
        <v>2541</v>
      </c>
      <c r="C72" s="140" t="s">
        <v>126</v>
      </c>
      <c r="D72" s="148">
        <v>1</v>
      </c>
      <c r="E72" s="147">
        <v>3471</v>
      </c>
      <c r="F72" s="146">
        <v>28.8101411696917</v>
      </c>
    </row>
    <row r="73" spans="1:6" ht="15" customHeight="1" x14ac:dyDescent="0.2">
      <c r="A73" s="140" t="s">
        <v>2540</v>
      </c>
      <c r="B73" s="140" t="s">
        <v>2539</v>
      </c>
      <c r="C73" s="140" t="s">
        <v>126</v>
      </c>
      <c r="D73" s="148">
        <v>4</v>
      </c>
      <c r="E73" s="147">
        <v>5318</v>
      </c>
      <c r="F73" s="146">
        <v>75.216246709289194</v>
      </c>
    </row>
    <row r="74" spans="1:6" ht="15" customHeight="1" x14ac:dyDescent="0.2">
      <c r="A74" s="140" t="s">
        <v>2538</v>
      </c>
      <c r="B74" s="140" t="s">
        <v>2537</v>
      </c>
      <c r="C74" s="140" t="s">
        <v>126</v>
      </c>
      <c r="D74" s="148">
        <v>2</v>
      </c>
      <c r="E74" s="147">
        <v>5219</v>
      </c>
      <c r="F74" s="146">
        <v>38.321517532094298</v>
      </c>
    </row>
    <row r="75" spans="1:6" ht="15" customHeight="1" x14ac:dyDescent="0.2">
      <c r="A75" s="140" t="s">
        <v>2536</v>
      </c>
      <c r="B75" s="140" t="s">
        <v>2535</v>
      </c>
      <c r="C75" s="140" t="s">
        <v>126</v>
      </c>
      <c r="D75" s="148">
        <v>1</v>
      </c>
      <c r="E75" s="147">
        <v>7205</v>
      </c>
      <c r="F75" s="146">
        <v>13.879250520471899</v>
      </c>
    </row>
    <row r="76" spans="1:6" ht="15" customHeight="1" x14ac:dyDescent="0.2">
      <c r="A76" s="140" t="s">
        <v>2534</v>
      </c>
      <c r="B76" s="140" t="s">
        <v>2533</v>
      </c>
      <c r="C76" s="140" t="s">
        <v>126</v>
      </c>
      <c r="D76" s="148">
        <v>2</v>
      </c>
      <c r="E76" s="147">
        <v>5881</v>
      </c>
      <c r="F76" s="146">
        <v>34.007821799013797</v>
      </c>
    </row>
    <row r="77" spans="1:6" ht="15" customHeight="1" x14ac:dyDescent="0.2">
      <c r="A77" s="140" t="s">
        <v>2532</v>
      </c>
      <c r="B77" s="140" t="s">
        <v>180</v>
      </c>
      <c r="C77" s="140" t="s">
        <v>126</v>
      </c>
      <c r="D77" s="148">
        <v>0</v>
      </c>
      <c r="E77" s="147">
        <v>3438</v>
      </c>
      <c r="F77" s="146">
        <v>0</v>
      </c>
    </row>
    <row r="78" spans="1:6" ht="15" customHeight="1" x14ac:dyDescent="0.2">
      <c r="A78" s="140" t="s">
        <v>2531</v>
      </c>
      <c r="B78" s="140" t="s">
        <v>2530</v>
      </c>
      <c r="C78" s="140" t="s">
        <v>126</v>
      </c>
      <c r="D78" s="148">
        <v>11</v>
      </c>
      <c r="E78" s="147">
        <v>5138</v>
      </c>
      <c r="F78" s="146">
        <v>214.091086025691</v>
      </c>
    </row>
    <row r="79" spans="1:6" ht="15" customHeight="1" x14ac:dyDescent="0.2">
      <c r="A79" s="140" t="s">
        <v>2529</v>
      </c>
      <c r="B79" s="140" t="s">
        <v>2528</v>
      </c>
      <c r="C79" s="140" t="s">
        <v>126</v>
      </c>
      <c r="D79" s="148">
        <v>2</v>
      </c>
      <c r="E79" s="147">
        <v>3813</v>
      </c>
      <c r="F79" s="146">
        <v>52.452137424600103</v>
      </c>
    </row>
    <row r="80" spans="1:6" ht="15" customHeight="1" x14ac:dyDescent="0.2">
      <c r="A80" s="140" t="s">
        <v>2527</v>
      </c>
      <c r="B80" s="140" t="s">
        <v>2526</v>
      </c>
      <c r="C80" s="140" t="s">
        <v>126</v>
      </c>
      <c r="D80" s="148">
        <v>0</v>
      </c>
      <c r="E80" s="147">
        <v>3924</v>
      </c>
      <c r="F80" s="146">
        <v>0</v>
      </c>
    </row>
    <row r="81" spans="1:6" ht="15" customHeight="1" x14ac:dyDescent="0.2">
      <c r="A81" s="140" t="s">
        <v>2525</v>
      </c>
      <c r="B81" s="140" t="s">
        <v>2524</v>
      </c>
      <c r="C81" s="140" t="s">
        <v>126</v>
      </c>
      <c r="D81" s="148">
        <v>1</v>
      </c>
      <c r="E81" s="147">
        <v>4258</v>
      </c>
      <c r="F81" s="146">
        <v>23.4852043212776</v>
      </c>
    </row>
    <row r="82" spans="1:6" ht="15" customHeight="1" x14ac:dyDescent="0.2">
      <c r="A82" s="140" t="s">
        <v>2523</v>
      </c>
      <c r="B82" s="140" t="s">
        <v>2522</v>
      </c>
      <c r="C82" s="140" t="s">
        <v>126</v>
      </c>
      <c r="D82" s="148">
        <v>2</v>
      </c>
      <c r="E82" s="147">
        <v>5390</v>
      </c>
      <c r="F82" s="146">
        <v>37.105751391465702</v>
      </c>
    </row>
    <row r="83" spans="1:6" ht="15" customHeight="1" x14ac:dyDescent="0.2">
      <c r="A83" s="140" t="s">
        <v>2521</v>
      </c>
      <c r="B83" s="140" t="s">
        <v>2520</v>
      </c>
      <c r="C83" s="140" t="s">
        <v>126</v>
      </c>
      <c r="D83" s="148">
        <v>3</v>
      </c>
      <c r="E83" s="147">
        <v>6106</v>
      </c>
      <c r="F83" s="146">
        <v>49.132001310186702</v>
      </c>
    </row>
    <row r="84" spans="1:6" ht="15" customHeight="1" x14ac:dyDescent="0.2">
      <c r="A84" s="140" t="s">
        <v>2519</v>
      </c>
      <c r="B84" s="140" t="s">
        <v>2518</v>
      </c>
      <c r="C84" s="140" t="s">
        <v>126</v>
      </c>
      <c r="D84" s="148">
        <v>0</v>
      </c>
      <c r="E84" s="147">
        <v>4001</v>
      </c>
      <c r="F84" s="146">
        <v>0</v>
      </c>
    </row>
    <row r="85" spans="1:6" ht="15" customHeight="1" x14ac:dyDescent="0.2">
      <c r="A85" s="140" t="s">
        <v>2517</v>
      </c>
      <c r="B85" s="140" t="s">
        <v>2516</v>
      </c>
      <c r="C85" s="140" t="s">
        <v>126</v>
      </c>
      <c r="D85" s="148">
        <v>0</v>
      </c>
      <c r="E85" s="147">
        <v>4634</v>
      </c>
      <c r="F85" s="146">
        <v>0</v>
      </c>
    </row>
    <row r="86" spans="1:6" ht="15" customHeight="1" x14ac:dyDescent="0.2">
      <c r="A86" s="140" t="s">
        <v>2515</v>
      </c>
      <c r="B86" s="140" t="s">
        <v>2514</v>
      </c>
      <c r="C86" s="140" t="s">
        <v>126</v>
      </c>
      <c r="D86" s="148">
        <v>3</v>
      </c>
      <c r="E86" s="147">
        <v>6093</v>
      </c>
      <c r="F86" s="146">
        <v>49.236829148202901</v>
      </c>
    </row>
    <row r="87" spans="1:6" ht="15" customHeight="1" x14ac:dyDescent="0.2">
      <c r="A87" s="140" t="s">
        <v>2513</v>
      </c>
      <c r="B87" s="140" t="s">
        <v>2512</v>
      </c>
      <c r="C87" s="140" t="s">
        <v>126</v>
      </c>
      <c r="D87" s="148">
        <v>0</v>
      </c>
      <c r="E87" s="147">
        <v>5008</v>
      </c>
      <c r="F87" s="146">
        <v>0</v>
      </c>
    </row>
    <row r="88" spans="1:6" ht="15" customHeight="1" x14ac:dyDescent="0.2">
      <c r="A88" s="140" t="s">
        <v>2511</v>
      </c>
      <c r="B88" s="140" t="s">
        <v>2510</v>
      </c>
      <c r="C88" s="140" t="s">
        <v>126</v>
      </c>
      <c r="D88" s="148">
        <v>2</v>
      </c>
      <c r="E88" s="147">
        <v>3919</v>
      </c>
      <c r="F88" s="146">
        <v>51.033426894615999</v>
      </c>
    </row>
    <row r="89" spans="1:6" ht="15" customHeight="1" x14ac:dyDescent="0.2">
      <c r="A89" s="140" t="s">
        <v>2509</v>
      </c>
      <c r="B89" s="140" t="s">
        <v>2508</v>
      </c>
      <c r="C89" s="140" t="s">
        <v>126</v>
      </c>
      <c r="D89" s="148">
        <v>4</v>
      </c>
      <c r="E89" s="147">
        <v>5059</v>
      </c>
      <c r="F89" s="146">
        <v>79.067009290373605</v>
      </c>
    </row>
    <row r="90" spans="1:6" ht="15" customHeight="1" x14ac:dyDescent="0.2">
      <c r="A90" s="140" t="s">
        <v>2507</v>
      </c>
      <c r="B90" s="140" t="s">
        <v>2506</v>
      </c>
      <c r="C90" s="140" t="s">
        <v>126</v>
      </c>
      <c r="D90" s="148">
        <v>2</v>
      </c>
      <c r="E90" s="147">
        <v>4615</v>
      </c>
      <c r="F90" s="146">
        <v>43.336944745395499</v>
      </c>
    </row>
    <row r="91" spans="1:6" ht="15" customHeight="1" x14ac:dyDescent="0.2">
      <c r="A91" s="140" t="s">
        <v>2505</v>
      </c>
      <c r="B91" s="140" t="s">
        <v>2504</v>
      </c>
      <c r="C91" s="140" t="s">
        <v>126</v>
      </c>
      <c r="D91" s="148">
        <v>0</v>
      </c>
      <c r="E91" s="147">
        <v>4159</v>
      </c>
      <c r="F91" s="146">
        <v>0</v>
      </c>
    </row>
    <row r="92" spans="1:6" ht="15" customHeight="1" x14ac:dyDescent="0.2">
      <c r="A92" s="140" t="s">
        <v>2503</v>
      </c>
      <c r="B92" s="140" t="s">
        <v>2502</v>
      </c>
      <c r="C92" s="140" t="s">
        <v>126</v>
      </c>
      <c r="D92" s="148">
        <v>1</v>
      </c>
      <c r="E92" s="147">
        <v>2864</v>
      </c>
      <c r="F92" s="146">
        <v>34.916201117318401</v>
      </c>
    </row>
    <row r="93" spans="1:6" ht="15" customHeight="1" x14ac:dyDescent="0.2">
      <c r="A93" s="140" t="s">
        <v>2501</v>
      </c>
      <c r="B93" s="140" t="s">
        <v>2500</v>
      </c>
      <c r="C93" s="140" t="s">
        <v>126</v>
      </c>
      <c r="D93" s="148">
        <v>3</v>
      </c>
      <c r="E93" s="147">
        <v>4437</v>
      </c>
      <c r="F93" s="146">
        <v>67.613252197430697</v>
      </c>
    </row>
    <row r="94" spans="1:6" ht="15" customHeight="1" x14ac:dyDescent="0.2">
      <c r="A94" s="140" t="s">
        <v>2499</v>
      </c>
      <c r="B94" s="140" t="s">
        <v>2498</v>
      </c>
      <c r="C94" s="140" t="s">
        <v>126</v>
      </c>
      <c r="D94" s="148">
        <v>1</v>
      </c>
      <c r="E94" s="147">
        <v>3149</v>
      </c>
      <c r="F94" s="146">
        <v>31.756113051762501</v>
      </c>
    </row>
    <row r="95" spans="1:6" ht="15" customHeight="1" x14ac:dyDescent="0.2">
      <c r="A95" s="140" t="s">
        <v>2497</v>
      </c>
      <c r="B95" s="140" t="s">
        <v>2496</v>
      </c>
      <c r="C95" s="140" t="s">
        <v>126</v>
      </c>
      <c r="D95" s="148">
        <v>0</v>
      </c>
      <c r="E95" s="147">
        <v>3775</v>
      </c>
      <c r="F95" s="146">
        <v>0</v>
      </c>
    </row>
    <row r="96" spans="1:6" ht="15" customHeight="1" x14ac:dyDescent="0.2">
      <c r="A96" s="140" t="s">
        <v>2495</v>
      </c>
      <c r="B96" s="140" t="s">
        <v>2494</v>
      </c>
      <c r="C96" s="140" t="s">
        <v>126</v>
      </c>
      <c r="D96" s="148">
        <v>2</v>
      </c>
      <c r="E96" s="147">
        <v>4100</v>
      </c>
      <c r="F96" s="146">
        <v>48.780487804878099</v>
      </c>
    </row>
    <row r="97" spans="1:6" ht="15" customHeight="1" x14ac:dyDescent="0.2">
      <c r="A97" s="140" t="s">
        <v>2493</v>
      </c>
      <c r="B97" s="140" t="s">
        <v>2492</v>
      </c>
      <c r="C97" s="140" t="s">
        <v>126</v>
      </c>
      <c r="D97" s="148">
        <v>1</v>
      </c>
      <c r="E97" s="147">
        <v>3838</v>
      </c>
      <c r="F97" s="146">
        <v>26.0552371026576</v>
      </c>
    </row>
    <row r="98" spans="1:6" ht="15" customHeight="1" x14ac:dyDescent="0.2">
      <c r="A98" s="140" t="s">
        <v>2491</v>
      </c>
      <c r="B98" s="140" t="s">
        <v>2490</v>
      </c>
      <c r="C98" s="140" t="s">
        <v>126</v>
      </c>
      <c r="D98" s="148">
        <v>1</v>
      </c>
      <c r="E98" s="147">
        <v>3143</v>
      </c>
      <c r="F98" s="146">
        <v>31.8167356029271</v>
      </c>
    </row>
    <row r="99" spans="1:6" ht="15" customHeight="1" x14ac:dyDescent="0.2">
      <c r="A99" s="140" t="s">
        <v>2489</v>
      </c>
      <c r="B99" s="140" t="s">
        <v>2488</v>
      </c>
      <c r="C99" s="140" t="s">
        <v>126</v>
      </c>
      <c r="D99" s="148">
        <v>0</v>
      </c>
      <c r="E99" s="147">
        <v>2942</v>
      </c>
      <c r="F99" s="146">
        <v>0</v>
      </c>
    </row>
    <row r="100" spans="1:6" ht="15" customHeight="1" x14ac:dyDescent="0.2">
      <c r="A100" s="140" t="s">
        <v>2487</v>
      </c>
      <c r="B100" s="140" t="s">
        <v>2486</v>
      </c>
      <c r="C100" s="140" t="s">
        <v>126</v>
      </c>
      <c r="D100" s="148">
        <v>3</v>
      </c>
      <c r="E100" s="147">
        <v>5068</v>
      </c>
      <c r="F100" s="146">
        <v>59.194948697711098</v>
      </c>
    </row>
    <row r="101" spans="1:6" ht="15" customHeight="1" x14ac:dyDescent="0.2">
      <c r="A101" s="140" t="s">
        <v>2485</v>
      </c>
      <c r="B101" s="140" t="s">
        <v>2484</v>
      </c>
      <c r="C101" s="140" t="s">
        <v>126</v>
      </c>
      <c r="D101" s="148">
        <v>1</v>
      </c>
      <c r="E101" s="147">
        <v>2568</v>
      </c>
      <c r="F101" s="146">
        <v>38.940809968847397</v>
      </c>
    </row>
    <row r="102" spans="1:6" ht="15" customHeight="1" x14ac:dyDescent="0.2">
      <c r="A102" s="140" t="s">
        <v>2483</v>
      </c>
      <c r="B102" s="140" t="s">
        <v>2482</v>
      </c>
      <c r="C102" s="140" t="s">
        <v>126</v>
      </c>
      <c r="D102" s="148">
        <v>0</v>
      </c>
      <c r="E102" s="147">
        <v>3139</v>
      </c>
      <c r="F102" s="146">
        <v>0</v>
      </c>
    </row>
    <row r="103" spans="1:6" ht="15" customHeight="1" x14ac:dyDescent="0.2">
      <c r="A103" s="140" t="s">
        <v>2481</v>
      </c>
      <c r="B103" s="140" t="s">
        <v>2480</v>
      </c>
      <c r="C103" s="140" t="s">
        <v>126</v>
      </c>
      <c r="D103" s="148">
        <v>2</v>
      </c>
      <c r="E103" s="147">
        <v>4402</v>
      </c>
      <c r="F103" s="146">
        <v>45.433893684688798</v>
      </c>
    </row>
    <row r="104" spans="1:6" ht="15" customHeight="1" x14ac:dyDescent="0.2">
      <c r="A104" s="140" t="s">
        <v>2479</v>
      </c>
      <c r="B104" s="140" t="s">
        <v>2478</v>
      </c>
      <c r="C104" s="140" t="s">
        <v>126</v>
      </c>
      <c r="D104" s="148">
        <v>2</v>
      </c>
      <c r="E104" s="147">
        <v>4481</v>
      </c>
      <c r="F104" s="146">
        <v>44.632894443204599</v>
      </c>
    </row>
    <row r="105" spans="1:6" ht="15" customHeight="1" x14ac:dyDescent="0.2">
      <c r="A105" s="140" t="s">
        <v>2477</v>
      </c>
      <c r="B105" s="140" t="s">
        <v>2476</v>
      </c>
      <c r="C105" s="140" t="s">
        <v>126</v>
      </c>
      <c r="D105" s="148">
        <v>2</v>
      </c>
      <c r="E105" s="147">
        <v>2440</v>
      </c>
      <c r="F105" s="146">
        <v>81.967213114754102</v>
      </c>
    </row>
    <row r="106" spans="1:6" ht="15" customHeight="1" x14ac:dyDescent="0.2">
      <c r="A106" s="140" t="s">
        <v>2475</v>
      </c>
      <c r="B106" s="140" t="s">
        <v>2474</v>
      </c>
      <c r="C106" s="140" t="s">
        <v>126</v>
      </c>
      <c r="D106" s="148">
        <v>22</v>
      </c>
      <c r="E106" s="147">
        <v>6002</v>
      </c>
      <c r="F106" s="146">
        <v>366.54448517161001</v>
      </c>
    </row>
    <row r="107" spans="1:6" ht="15" customHeight="1" x14ac:dyDescent="0.2">
      <c r="A107" s="140" t="s">
        <v>2473</v>
      </c>
      <c r="B107" s="140" t="s">
        <v>2472</v>
      </c>
      <c r="C107" s="140" t="s">
        <v>126</v>
      </c>
      <c r="D107" s="148">
        <v>3</v>
      </c>
      <c r="E107" s="147">
        <v>4173</v>
      </c>
      <c r="F107" s="146">
        <v>71.890726096333594</v>
      </c>
    </row>
    <row r="108" spans="1:6" ht="15" customHeight="1" x14ac:dyDescent="0.2">
      <c r="A108" s="140" t="s">
        <v>2471</v>
      </c>
      <c r="B108" s="140" t="s">
        <v>2470</v>
      </c>
      <c r="C108" s="140" t="s">
        <v>126</v>
      </c>
      <c r="D108" s="148">
        <v>7</v>
      </c>
      <c r="E108" s="147">
        <v>7626</v>
      </c>
      <c r="F108" s="146">
        <v>91.791240493050097</v>
      </c>
    </row>
    <row r="109" spans="1:6" ht="15" customHeight="1" x14ac:dyDescent="0.2">
      <c r="A109" s="140" t="s">
        <v>2469</v>
      </c>
      <c r="B109" s="140" t="s">
        <v>2468</v>
      </c>
      <c r="C109" s="140" t="s">
        <v>126</v>
      </c>
      <c r="D109" s="148">
        <v>3</v>
      </c>
      <c r="E109" s="147">
        <v>6269</v>
      </c>
      <c r="F109" s="146">
        <v>47.854522252352901</v>
      </c>
    </row>
    <row r="110" spans="1:6" ht="15" customHeight="1" x14ac:dyDescent="0.2">
      <c r="A110" s="140" t="s">
        <v>2467</v>
      </c>
      <c r="B110" s="140" t="s">
        <v>2466</v>
      </c>
      <c r="C110" s="140" t="s">
        <v>126</v>
      </c>
      <c r="D110" s="148">
        <v>2</v>
      </c>
      <c r="E110" s="147">
        <v>4068</v>
      </c>
      <c r="F110" s="146">
        <v>49.164208456243898</v>
      </c>
    </row>
    <row r="111" spans="1:6" ht="15" customHeight="1" x14ac:dyDescent="0.2">
      <c r="A111" s="140" t="s">
        <v>2465</v>
      </c>
      <c r="B111" s="140" t="s">
        <v>2464</v>
      </c>
      <c r="C111" s="140" t="s">
        <v>126</v>
      </c>
      <c r="D111" s="148">
        <v>2</v>
      </c>
      <c r="E111" s="147">
        <v>2261</v>
      </c>
      <c r="F111" s="146">
        <v>88.456435205661194</v>
      </c>
    </row>
    <row r="112" spans="1:6" ht="15" customHeight="1" x14ac:dyDescent="0.2">
      <c r="A112" s="140" t="s">
        <v>2463</v>
      </c>
      <c r="B112" s="140" t="s">
        <v>2462</v>
      </c>
      <c r="C112" s="140" t="s">
        <v>126</v>
      </c>
      <c r="D112" s="148">
        <v>4</v>
      </c>
      <c r="E112" s="147">
        <v>2590</v>
      </c>
      <c r="F112" s="146">
        <v>154.440154440154</v>
      </c>
    </row>
    <row r="113" spans="1:6" ht="15" customHeight="1" x14ac:dyDescent="0.2">
      <c r="A113" s="140" t="s">
        <v>2461</v>
      </c>
      <c r="B113" s="140" t="s">
        <v>2460</v>
      </c>
      <c r="C113" s="140" t="s">
        <v>126</v>
      </c>
      <c r="D113" s="148">
        <v>1</v>
      </c>
      <c r="E113" s="147">
        <v>3429</v>
      </c>
      <c r="F113" s="146">
        <v>29.163021289005599</v>
      </c>
    </row>
    <row r="114" spans="1:6" ht="15" customHeight="1" x14ac:dyDescent="0.2">
      <c r="A114" s="140" t="s">
        <v>2459</v>
      </c>
      <c r="B114" s="140" t="s">
        <v>2458</v>
      </c>
      <c r="C114" s="140" t="s">
        <v>124</v>
      </c>
      <c r="D114" s="148">
        <v>3</v>
      </c>
      <c r="E114" s="147">
        <v>5502</v>
      </c>
      <c r="F114" s="146">
        <v>54.525627044711001</v>
      </c>
    </row>
    <row r="115" spans="1:6" ht="15" customHeight="1" x14ac:dyDescent="0.2">
      <c r="A115" s="140" t="s">
        <v>2457</v>
      </c>
      <c r="B115" s="140" t="s">
        <v>2456</v>
      </c>
      <c r="C115" s="140" t="s">
        <v>124</v>
      </c>
      <c r="D115" s="148">
        <v>13</v>
      </c>
      <c r="E115" s="147">
        <v>6478</v>
      </c>
      <c r="F115" s="146">
        <v>200.679221982093</v>
      </c>
    </row>
    <row r="116" spans="1:6" ht="15" customHeight="1" x14ac:dyDescent="0.2">
      <c r="A116" s="140" t="s">
        <v>2455</v>
      </c>
      <c r="B116" s="140" t="s">
        <v>2454</v>
      </c>
      <c r="C116" s="140" t="s">
        <v>124</v>
      </c>
      <c r="D116" s="148">
        <v>1</v>
      </c>
      <c r="E116" s="147">
        <v>2777</v>
      </c>
      <c r="F116" s="146">
        <v>36.010082823190501</v>
      </c>
    </row>
    <row r="117" spans="1:6" ht="15" customHeight="1" x14ac:dyDescent="0.2">
      <c r="A117" s="140" t="s">
        <v>2453</v>
      </c>
      <c r="B117" s="140" t="s">
        <v>2452</v>
      </c>
      <c r="C117" s="140" t="s">
        <v>124</v>
      </c>
      <c r="D117" s="148">
        <v>4</v>
      </c>
      <c r="E117" s="147">
        <v>4999</v>
      </c>
      <c r="F117" s="146">
        <v>80.0160032006401</v>
      </c>
    </row>
    <row r="118" spans="1:6" ht="15" customHeight="1" x14ac:dyDescent="0.2">
      <c r="A118" s="140" t="s">
        <v>2451</v>
      </c>
      <c r="B118" s="140" t="s">
        <v>2450</v>
      </c>
      <c r="C118" s="140" t="s">
        <v>124</v>
      </c>
      <c r="D118" s="148">
        <v>7</v>
      </c>
      <c r="E118" s="147">
        <v>5334</v>
      </c>
      <c r="F118" s="146">
        <v>131.23359580052499</v>
      </c>
    </row>
    <row r="119" spans="1:6" ht="15" customHeight="1" x14ac:dyDescent="0.2">
      <c r="A119" s="140" t="s">
        <v>2449</v>
      </c>
      <c r="B119" s="140" t="s">
        <v>2448</v>
      </c>
      <c r="C119" s="140" t="s">
        <v>124</v>
      </c>
      <c r="D119" s="148">
        <v>3</v>
      </c>
      <c r="E119" s="147">
        <v>5341</v>
      </c>
      <c r="F119" s="146">
        <v>56.169256693503101</v>
      </c>
    </row>
    <row r="120" spans="1:6" ht="15" customHeight="1" x14ac:dyDescent="0.2">
      <c r="A120" s="140" t="s">
        <v>2447</v>
      </c>
      <c r="B120" s="140" t="s">
        <v>2446</v>
      </c>
      <c r="C120" s="140" t="s">
        <v>124</v>
      </c>
      <c r="D120" s="148">
        <v>0</v>
      </c>
      <c r="E120" s="147">
        <v>3152</v>
      </c>
      <c r="F120" s="146">
        <v>0</v>
      </c>
    </row>
    <row r="121" spans="1:6" ht="15" customHeight="1" x14ac:dyDescent="0.2">
      <c r="A121" s="140" t="s">
        <v>2445</v>
      </c>
      <c r="B121" s="140" t="s">
        <v>2444</v>
      </c>
      <c r="C121" s="140" t="s">
        <v>124</v>
      </c>
      <c r="D121" s="148">
        <v>1</v>
      </c>
      <c r="E121" s="147">
        <v>5315</v>
      </c>
      <c r="F121" s="146">
        <v>18.814675446848501</v>
      </c>
    </row>
    <row r="122" spans="1:6" ht="15" customHeight="1" x14ac:dyDescent="0.2">
      <c r="A122" s="140" t="s">
        <v>2443</v>
      </c>
      <c r="B122" s="140" t="s">
        <v>2442</v>
      </c>
      <c r="C122" s="140" t="s">
        <v>124</v>
      </c>
      <c r="D122" s="148">
        <v>2</v>
      </c>
      <c r="E122" s="147">
        <v>3616</v>
      </c>
      <c r="F122" s="146">
        <v>55.3097345132743</v>
      </c>
    </row>
    <row r="123" spans="1:6" ht="15" customHeight="1" x14ac:dyDescent="0.2">
      <c r="A123" s="140" t="s">
        <v>2441</v>
      </c>
      <c r="B123" s="140" t="s">
        <v>2440</v>
      </c>
      <c r="C123" s="140" t="s">
        <v>124</v>
      </c>
      <c r="D123" s="148">
        <v>1</v>
      </c>
      <c r="E123" s="147">
        <v>4668</v>
      </c>
      <c r="F123" s="146">
        <v>21.422450728363302</v>
      </c>
    </row>
    <row r="124" spans="1:6" ht="15" customHeight="1" x14ac:dyDescent="0.2">
      <c r="A124" s="140" t="s">
        <v>2439</v>
      </c>
      <c r="B124" s="140" t="s">
        <v>2438</v>
      </c>
      <c r="C124" s="140" t="s">
        <v>124</v>
      </c>
      <c r="D124" s="148">
        <v>0</v>
      </c>
      <c r="E124" s="147">
        <v>5056</v>
      </c>
      <c r="F124" s="146">
        <v>0</v>
      </c>
    </row>
    <row r="125" spans="1:6" ht="15" customHeight="1" x14ac:dyDescent="0.2">
      <c r="A125" s="140" t="s">
        <v>2437</v>
      </c>
      <c r="B125" s="140" t="s">
        <v>2436</v>
      </c>
      <c r="C125" s="140" t="s">
        <v>124</v>
      </c>
      <c r="D125" s="148">
        <v>1</v>
      </c>
      <c r="E125" s="147">
        <v>4538</v>
      </c>
      <c r="F125" s="146">
        <v>22.036139268400198</v>
      </c>
    </row>
    <row r="126" spans="1:6" ht="15" customHeight="1" x14ac:dyDescent="0.2">
      <c r="A126" s="140" t="s">
        <v>2435</v>
      </c>
      <c r="B126" s="140" t="s">
        <v>2434</v>
      </c>
      <c r="C126" s="140" t="s">
        <v>124</v>
      </c>
      <c r="D126" s="148">
        <v>2</v>
      </c>
      <c r="E126" s="147">
        <v>2882</v>
      </c>
      <c r="F126" s="146">
        <v>69.396252602359496</v>
      </c>
    </row>
    <row r="127" spans="1:6" ht="15" customHeight="1" x14ac:dyDescent="0.2">
      <c r="A127" s="140" t="s">
        <v>2433</v>
      </c>
      <c r="B127" s="140" t="s">
        <v>2432</v>
      </c>
      <c r="C127" s="140" t="s">
        <v>124</v>
      </c>
      <c r="D127" s="148">
        <v>10</v>
      </c>
      <c r="E127" s="147">
        <v>5520</v>
      </c>
      <c r="F127" s="146">
        <v>181.15942028985501</v>
      </c>
    </row>
    <row r="128" spans="1:6" ht="15" customHeight="1" x14ac:dyDescent="0.2">
      <c r="A128" s="140" t="s">
        <v>2431</v>
      </c>
      <c r="B128" s="140" t="s">
        <v>2430</v>
      </c>
      <c r="C128" s="140" t="s">
        <v>124</v>
      </c>
      <c r="D128" s="148">
        <v>2</v>
      </c>
      <c r="E128" s="147">
        <v>4660</v>
      </c>
      <c r="F128" s="146">
        <v>42.9184549356223</v>
      </c>
    </row>
    <row r="129" spans="1:6" ht="15" customHeight="1" x14ac:dyDescent="0.2">
      <c r="A129" s="140" t="s">
        <v>2429</v>
      </c>
      <c r="B129" s="140" t="s">
        <v>2428</v>
      </c>
      <c r="C129" s="140" t="s">
        <v>124</v>
      </c>
      <c r="D129" s="148">
        <v>1</v>
      </c>
      <c r="E129" s="147">
        <v>3782</v>
      </c>
      <c r="F129" s="146">
        <v>26.441036488630399</v>
      </c>
    </row>
    <row r="130" spans="1:6" ht="15" customHeight="1" x14ac:dyDescent="0.2">
      <c r="A130" s="140" t="s">
        <v>2427</v>
      </c>
      <c r="B130" s="140" t="s">
        <v>2426</v>
      </c>
      <c r="C130" s="140" t="s">
        <v>124</v>
      </c>
      <c r="D130" s="148">
        <v>0</v>
      </c>
      <c r="E130" s="147">
        <v>3547</v>
      </c>
      <c r="F130" s="146">
        <v>0</v>
      </c>
    </row>
    <row r="131" spans="1:6" ht="15" customHeight="1" x14ac:dyDescent="0.2">
      <c r="A131" s="140" t="s">
        <v>2425</v>
      </c>
      <c r="B131" s="140" t="s">
        <v>2424</v>
      </c>
      <c r="C131" s="140" t="s">
        <v>124</v>
      </c>
      <c r="D131" s="148">
        <v>0</v>
      </c>
      <c r="E131" s="147">
        <v>3401</v>
      </c>
      <c r="F131" s="146">
        <v>0</v>
      </c>
    </row>
    <row r="132" spans="1:6" ht="15" customHeight="1" x14ac:dyDescent="0.2">
      <c r="A132" s="140" t="s">
        <v>2423</v>
      </c>
      <c r="B132" s="140" t="s">
        <v>2422</v>
      </c>
      <c r="C132" s="140" t="s">
        <v>124</v>
      </c>
      <c r="D132" s="148">
        <v>1</v>
      </c>
      <c r="E132" s="147">
        <v>3831</v>
      </c>
      <c r="F132" s="146">
        <v>26.102845210127899</v>
      </c>
    </row>
    <row r="133" spans="1:6" ht="15" customHeight="1" x14ac:dyDescent="0.2">
      <c r="A133" s="140" t="s">
        <v>2421</v>
      </c>
      <c r="B133" s="140" t="s">
        <v>2420</v>
      </c>
      <c r="C133" s="140" t="s">
        <v>124</v>
      </c>
      <c r="D133" s="148">
        <v>3</v>
      </c>
      <c r="E133" s="147">
        <v>5394</v>
      </c>
      <c r="F133" s="146">
        <v>55.617352614015601</v>
      </c>
    </row>
    <row r="134" spans="1:6" ht="15" customHeight="1" x14ac:dyDescent="0.2">
      <c r="A134" s="140" t="s">
        <v>2419</v>
      </c>
      <c r="B134" s="140" t="s">
        <v>2418</v>
      </c>
      <c r="C134" s="140" t="s">
        <v>124</v>
      </c>
      <c r="D134" s="148">
        <v>0</v>
      </c>
      <c r="E134" s="147">
        <v>4471</v>
      </c>
      <c r="F134" s="146">
        <v>0</v>
      </c>
    </row>
    <row r="135" spans="1:6" ht="15" customHeight="1" x14ac:dyDescent="0.2">
      <c r="A135" s="140" t="s">
        <v>2417</v>
      </c>
      <c r="B135" s="140" t="s">
        <v>2416</v>
      </c>
      <c r="C135" s="140" t="s">
        <v>124</v>
      </c>
      <c r="D135" s="148">
        <v>2</v>
      </c>
      <c r="E135" s="147">
        <v>4796</v>
      </c>
      <c r="F135" s="146">
        <v>41.701417848206802</v>
      </c>
    </row>
    <row r="136" spans="1:6" ht="15" customHeight="1" x14ac:dyDescent="0.2">
      <c r="A136" s="140" t="s">
        <v>2415</v>
      </c>
      <c r="B136" s="140" t="s">
        <v>2414</v>
      </c>
      <c r="C136" s="140" t="s">
        <v>124</v>
      </c>
      <c r="D136" s="148">
        <v>6</v>
      </c>
      <c r="E136" s="147">
        <v>4838</v>
      </c>
      <c r="F136" s="146">
        <v>124.018189334436</v>
      </c>
    </row>
    <row r="137" spans="1:6" ht="15" customHeight="1" x14ac:dyDescent="0.2">
      <c r="A137" s="140" t="s">
        <v>2413</v>
      </c>
      <c r="B137" s="140" t="s">
        <v>2412</v>
      </c>
      <c r="C137" s="140" t="s">
        <v>124</v>
      </c>
      <c r="D137" s="148">
        <v>0</v>
      </c>
      <c r="E137" s="147">
        <v>2833</v>
      </c>
      <c r="F137" s="146">
        <v>0</v>
      </c>
    </row>
    <row r="138" spans="1:6" ht="15" customHeight="1" x14ac:dyDescent="0.2">
      <c r="A138" s="140" t="s">
        <v>2411</v>
      </c>
      <c r="B138" s="140" t="s">
        <v>2410</v>
      </c>
      <c r="C138" s="140" t="s">
        <v>124</v>
      </c>
      <c r="D138" s="148">
        <v>12</v>
      </c>
      <c r="E138" s="147">
        <v>5964</v>
      </c>
      <c r="F138" s="146">
        <v>201.207243460765</v>
      </c>
    </row>
    <row r="139" spans="1:6" ht="15" customHeight="1" x14ac:dyDescent="0.2">
      <c r="A139" s="140" t="s">
        <v>2409</v>
      </c>
      <c r="B139" s="140" t="s">
        <v>2408</v>
      </c>
      <c r="C139" s="140" t="s">
        <v>124</v>
      </c>
      <c r="D139" s="148">
        <v>1</v>
      </c>
      <c r="E139" s="147">
        <v>3505</v>
      </c>
      <c r="F139" s="146">
        <v>28.5306704707561</v>
      </c>
    </row>
    <row r="140" spans="1:6" ht="15" customHeight="1" x14ac:dyDescent="0.2">
      <c r="A140" s="140" t="s">
        <v>2407</v>
      </c>
      <c r="B140" s="140" t="s">
        <v>2406</v>
      </c>
      <c r="C140" s="140" t="s">
        <v>122</v>
      </c>
      <c r="D140" s="148">
        <v>1</v>
      </c>
      <c r="E140" s="147">
        <v>3797</v>
      </c>
      <c r="F140" s="146">
        <v>26.3365815117198</v>
      </c>
    </row>
    <row r="141" spans="1:6" ht="15" customHeight="1" x14ac:dyDescent="0.2">
      <c r="A141" s="140" t="s">
        <v>2405</v>
      </c>
      <c r="B141" s="140" t="s">
        <v>2404</v>
      </c>
      <c r="C141" s="140" t="s">
        <v>122</v>
      </c>
      <c r="D141" s="148">
        <v>3</v>
      </c>
      <c r="E141" s="147">
        <v>5703</v>
      </c>
      <c r="F141" s="146">
        <v>52.603892688058899</v>
      </c>
    </row>
    <row r="142" spans="1:6" ht="15" customHeight="1" x14ac:dyDescent="0.2">
      <c r="A142" s="140" t="s">
        <v>2403</v>
      </c>
      <c r="B142" s="140" t="s">
        <v>2402</v>
      </c>
      <c r="C142" s="140" t="s">
        <v>122</v>
      </c>
      <c r="D142" s="148">
        <v>0</v>
      </c>
      <c r="E142" s="147">
        <v>2596</v>
      </c>
      <c r="F142" s="146">
        <v>0</v>
      </c>
    </row>
    <row r="143" spans="1:6" ht="15" customHeight="1" x14ac:dyDescent="0.2">
      <c r="A143" s="140" t="s">
        <v>2401</v>
      </c>
      <c r="B143" s="140" t="s">
        <v>2400</v>
      </c>
      <c r="C143" s="140" t="s">
        <v>122</v>
      </c>
      <c r="D143" s="148">
        <v>3</v>
      </c>
      <c r="E143" s="147">
        <v>5576</v>
      </c>
      <c r="F143" s="146">
        <v>53.802008608321401</v>
      </c>
    </row>
    <row r="144" spans="1:6" ht="15" customHeight="1" x14ac:dyDescent="0.2">
      <c r="A144" s="140" t="s">
        <v>2399</v>
      </c>
      <c r="B144" s="140" t="s">
        <v>2398</v>
      </c>
      <c r="C144" s="140" t="s">
        <v>122</v>
      </c>
      <c r="D144" s="148">
        <v>3</v>
      </c>
      <c r="E144" s="147">
        <v>2222</v>
      </c>
      <c r="F144" s="146">
        <v>135.01350135013499</v>
      </c>
    </row>
    <row r="145" spans="1:6" ht="15" customHeight="1" x14ac:dyDescent="0.2">
      <c r="A145" s="140" t="s">
        <v>2397</v>
      </c>
      <c r="B145" s="140" t="s">
        <v>2396</v>
      </c>
      <c r="C145" s="140" t="s">
        <v>122</v>
      </c>
      <c r="D145" s="148">
        <v>2</v>
      </c>
      <c r="E145" s="147">
        <v>3084</v>
      </c>
      <c r="F145" s="146">
        <v>64.850843060959804</v>
      </c>
    </row>
    <row r="146" spans="1:6" ht="15" customHeight="1" x14ac:dyDescent="0.2">
      <c r="A146" s="140" t="s">
        <v>2395</v>
      </c>
      <c r="B146" s="140" t="s">
        <v>2394</v>
      </c>
      <c r="C146" s="140" t="s">
        <v>122</v>
      </c>
      <c r="D146" s="148">
        <v>2</v>
      </c>
      <c r="E146" s="147">
        <v>3657</v>
      </c>
      <c r="F146" s="146">
        <v>54.689636313918498</v>
      </c>
    </row>
    <row r="147" spans="1:6" ht="15" customHeight="1" x14ac:dyDescent="0.2">
      <c r="A147" s="140" t="s">
        <v>2393</v>
      </c>
      <c r="B147" s="140" t="s">
        <v>2392</v>
      </c>
      <c r="C147" s="140" t="s">
        <v>122</v>
      </c>
      <c r="D147" s="148">
        <v>0</v>
      </c>
      <c r="E147" s="147">
        <v>2417</v>
      </c>
      <c r="F147" s="146">
        <v>0</v>
      </c>
    </row>
    <row r="148" spans="1:6" ht="15" customHeight="1" x14ac:dyDescent="0.2">
      <c r="A148" s="140" t="s">
        <v>2391</v>
      </c>
      <c r="B148" s="140" t="s">
        <v>2390</v>
      </c>
      <c r="C148" s="140" t="s">
        <v>122</v>
      </c>
      <c r="D148" s="148">
        <v>0</v>
      </c>
      <c r="E148" s="147">
        <v>3367</v>
      </c>
      <c r="F148" s="146">
        <v>0</v>
      </c>
    </row>
    <row r="149" spans="1:6" ht="15" customHeight="1" x14ac:dyDescent="0.2">
      <c r="A149" s="140" t="s">
        <v>2389</v>
      </c>
      <c r="B149" s="140" t="s">
        <v>2388</v>
      </c>
      <c r="C149" s="140" t="s">
        <v>122</v>
      </c>
      <c r="D149" s="148">
        <v>0</v>
      </c>
      <c r="E149" s="147">
        <v>2830</v>
      </c>
      <c r="F149" s="146">
        <v>0</v>
      </c>
    </row>
    <row r="150" spans="1:6" ht="15" customHeight="1" x14ac:dyDescent="0.2">
      <c r="A150" s="140" t="s">
        <v>2387</v>
      </c>
      <c r="B150" s="140" t="s">
        <v>2386</v>
      </c>
      <c r="C150" s="140" t="s">
        <v>122</v>
      </c>
      <c r="D150" s="148">
        <v>4</v>
      </c>
      <c r="E150" s="147">
        <v>4556</v>
      </c>
      <c r="F150" s="146">
        <v>87.796312554872699</v>
      </c>
    </row>
    <row r="151" spans="1:6" ht="15" customHeight="1" x14ac:dyDescent="0.2">
      <c r="A151" s="140" t="s">
        <v>2385</v>
      </c>
      <c r="B151" s="140" t="s">
        <v>2384</v>
      </c>
      <c r="C151" s="140" t="s">
        <v>122</v>
      </c>
      <c r="D151" s="148">
        <v>2</v>
      </c>
      <c r="E151" s="147">
        <v>2463</v>
      </c>
      <c r="F151" s="146">
        <v>81.201786439301699</v>
      </c>
    </row>
    <row r="152" spans="1:6" ht="15" customHeight="1" x14ac:dyDescent="0.2">
      <c r="A152" s="140" t="s">
        <v>2383</v>
      </c>
      <c r="B152" s="140" t="s">
        <v>2382</v>
      </c>
      <c r="C152" s="140" t="s">
        <v>122</v>
      </c>
      <c r="D152" s="148">
        <v>3</v>
      </c>
      <c r="E152" s="147">
        <v>3605</v>
      </c>
      <c r="F152" s="146">
        <v>83.217753120665805</v>
      </c>
    </row>
    <row r="153" spans="1:6" ht="15" customHeight="1" x14ac:dyDescent="0.2">
      <c r="A153" s="140" t="s">
        <v>2381</v>
      </c>
      <c r="B153" s="140" t="s">
        <v>2380</v>
      </c>
      <c r="C153" s="140" t="s">
        <v>122</v>
      </c>
      <c r="D153" s="148">
        <v>1</v>
      </c>
      <c r="E153" s="147">
        <v>2598</v>
      </c>
      <c r="F153" s="146">
        <v>38.491147036181701</v>
      </c>
    </row>
    <row r="154" spans="1:6" ht="15" customHeight="1" x14ac:dyDescent="0.2">
      <c r="A154" s="140" t="s">
        <v>2379</v>
      </c>
      <c r="B154" s="140" t="s">
        <v>2378</v>
      </c>
      <c r="C154" s="140" t="s">
        <v>122</v>
      </c>
      <c r="D154" s="148">
        <v>2</v>
      </c>
      <c r="E154" s="147">
        <v>3098</v>
      </c>
      <c r="F154" s="146">
        <v>64.557779212395104</v>
      </c>
    </row>
    <row r="155" spans="1:6" ht="15" customHeight="1" x14ac:dyDescent="0.2">
      <c r="A155" s="140" t="s">
        <v>2377</v>
      </c>
      <c r="B155" s="140" t="s">
        <v>2376</v>
      </c>
      <c r="C155" s="140" t="s">
        <v>122</v>
      </c>
      <c r="D155" s="148">
        <v>19</v>
      </c>
      <c r="E155" s="147">
        <v>5054</v>
      </c>
      <c r="F155" s="146">
        <v>375.93984962406</v>
      </c>
    </row>
    <row r="156" spans="1:6" ht="15" customHeight="1" x14ac:dyDescent="0.2">
      <c r="A156" s="140" t="s">
        <v>2375</v>
      </c>
      <c r="B156" s="140" t="s">
        <v>2374</v>
      </c>
      <c r="C156" s="140" t="s">
        <v>122</v>
      </c>
      <c r="D156" s="148">
        <v>6</v>
      </c>
      <c r="E156" s="147">
        <v>4313</v>
      </c>
      <c r="F156" s="146">
        <v>139.114305587758</v>
      </c>
    </row>
    <row r="157" spans="1:6" ht="15" customHeight="1" x14ac:dyDescent="0.2">
      <c r="A157" s="140" t="s">
        <v>2373</v>
      </c>
      <c r="B157" s="140" t="s">
        <v>2372</v>
      </c>
      <c r="C157" s="140" t="s">
        <v>122</v>
      </c>
      <c r="D157" s="148">
        <v>2</v>
      </c>
      <c r="E157" s="147">
        <v>6677</v>
      </c>
      <c r="F157" s="146">
        <v>29.9535719634566</v>
      </c>
    </row>
    <row r="158" spans="1:6" ht="15" customHeight="1" x14ac:dyDescent="0.2">
      <c r="A158" s="140" t="s">
        <v>2371</v>
      </c>
      <c r="B158" s="140" t="s">
        <v>2370</v>
      </c>
      <c r="C158" s="140" t="s">
        <v>122</v>
      </c>
      <c r="D158" s="148">
        <v>4</v>
      </c>
      <c r="E158" s="147">
        <v>4266</v>
      </c>
      <c r="F158" s="146">
        <v>93.764650726676095</v>
      </c>
    </row>
    <row r="159" spans="1:6" ht="15" customHeight="1" x14ac:dyDescent="0.2">
      <c r="A159" s="140" t="s">
        <v>2369</v>
      </c>
      <c r="B159" s="140" t="s">
        <v>2368</v>
      </c>
      <c r="C159" s="140" t="s">
        <v>122</v>
      </c>
      <c r="D159" s="148">
        <v>4</v>
      </c>
      <c r="E159" s="147">
        <v>4214</v>
      </c>
      <c r="F159" s="146">
        <v>94.921689606075006</v>
      </c>
    </row>
    <row r="160" spans="1:6" ht="15" customHeight="1" x14ac:dyDescent="0.2">
      <c r="A160" s="140" t="s">
        <v>2367</v>
      </c>
      <c r="B160" s="140" t="s">
        <v>2366</v>
      </c>
      <c r="C160" s="140" t="s">
        <v>122</v>
      </c>
      <c r="D160" s="148">
        <v>0</v>
      </c>
      <c r="E160" s="147">
        <v>2923</v>
      </c>
      <c r="F160" s="146">
        <v>0</v>
      </c>
    </row>
    <row r="161" spans="1:6" ht="15" customHeight="1" x14ac:dyDescent="0.2">
      <c r="A161" s="140" t="s">
        <v>2365</v>
      </c>
      <c r="B161" s="140" t="s">
        <v>2364</v>
      </c>
      <c r="C161" s="140" t="s">
        <v>122</v>
      </c>
      <c r="D161" s="148">
        <v>1</v>
      </c>
      <c r="E161" s="147">
        <v>3888</v>
      </c>
      <c r="F161" s="146">
        <v>25.720164609053501</v>
      </c>
    </row>
    <row r="162" spans="1:6" ht="15" customHeight="1" x14ac:dyDescent="0.2">
      <c r="A162" s="140" t="s">
        <v>2363</v>
      </c>
      <c r="B162" s="140" t="s">
        <v>2362</v>
      </c>
      <c r="C162" s="140" t="s">
        <v>122</v>
      </c>
      <c r="D162" s="148">
        <v>2</v>
      </c>
      <c r="E162" s="147">
        <v>2966</v>
      </c>
      <c r="F162" s="146">
        <v>67.430883344571797</v>
      </c>
    </row>
    <row r="163" spans="1:6" ht="15" customHeight="1" x14ac:dyDescent="0.2">
      <c r="A163" s="140" t="s">
        <v>2361</v>
      </c>
      <c r="B163" s="140" t="s">
        <v>2360</v>
      </c>
      <c r="C163" s="140" t="s">
        <v>110</v>
      </c>
      <c r="D163" s="148">
        <v>15</v>
      </c>
      <c r="E163" s="147">
        <v>4235</v>
      </c>
      <c r="F163" s="146">
        <v>354.19126328217197</v>
      </c>
    </row>
    <row r="164" spans="1:6" ht="15" customHeight="1" x14ac:dyDescent="0.2">
      <c r="A164" s="140" t="s">
        <v>2359</v>
      </c>
      <c r="B164" s="140" t="s">
        <v>2358</v>
      </c>
      <c r="C164" s="140" t="s">
        <v>110</v>
      </c>
      <c r="D164" s="148">
        <v>1</v>
      </c>
      <c r="E164" s="147">
        <v>5474</v>
      </c>
      <c r="F164" s="146">
        <v>18.268176835951799</v>
      </c>
    </row>
    <row r="165" spans="1:6" ht="15" customHeight="1" x14ac:dyDescent="0.2">
      <c r="A165" s="140" t="s">
        <v>2357</v>
      </c>
      <c r="B165" s="140" t="s">
        <v>2356</v>
      </c>
      <c r="C165" s="140" t="s">
        <v>110</v>
      </c>
      <c r="D165" s="148">
        <v>1</v>
      </c>
      <c r="E165" s="147">
        <v>2897</v>
      </c>
      <c r="F165" s="146">
        <v>34.5184673800483</v>
      </c>
    </row>
    <row r="166" spans="1:6" ht="15" customHeight="1" x14ac:dyDescent="0.2">
      <c r="A166" s="140" t="s">
        <v>2355</v>
      </c>
      <c r="B166" s="140" t="s">
        <v>2354</v>
      </c>
      <c r="C166" s="140" t="s">
        <v>110</v>
      </c>
      <c r="D166" s="148">
        <v>2</v>
      </c>
      <c r="E166" s="147">
        <v>4637</v>
      </c>
      <c r="F166" s="146">
        <v>43.131334914815596</v>
      </c>
    </row>
    <row r="167" spans="1:6" ht="15" customHeight="1" x14ac:dyDescent="0.2">
      <c r="A167" s="140" t="s">
        <v>2353</v>
      </c>
      <c r="B167" s="140" t="s">
        <v>2352</v>
      </c>
      <c r="C167" s="140" t="s">
        <v>110</v>
      </c>
      <c r="D167" s="148">
        <v>1</v>
      </c>
      <c r="E167" s="147">
        <v>2321</v>
      </c>
      <c r="F167" s="146">
        <v>43.084877208100004</v>
      </c>
    </row>
    <row r="168" spans="1:6" ht="15" customHeight="1" x14ac:dyDescent="0.2">
      <c r="A168" s="140" t="s">
        <v>2351</v>
      </c>
      <c r="B168" s="140" t="s">
        <v>2350</v>
      </c>
      <c r="C168" s="140" t="s">
        <v>110</v>
      </c>
      <c r="D168" s="148">
        <v>5</v>
      </c>
      <c r="E168" s="147">
        <v>4656</v>
      </c>
      <c r="F168" s="146">
        <v>107.388316151203</v>
      </c>
    </row>
    <row r="169" spans="1:6" ht="15" customHeight="1" x14ac:dyDescent="0.2">
      <c r="A169" s="140" t="s">
        <v>2349</v>
      </c>
      <c r="B169" s="140" t="s">
        <v>2348</v>
      </c>
      <c r="C169" s="140" t="s">
        <v>110</v>
      </c>
      <c r="D169" s="148">
        <v>0</v>
      </c>
      <c r="E169" s="147">
        <v>3584</v>
      </c>
      <c r="F169" s="146">
        <v>0</v>
      </c>
    </row>
    <row r="170" spans="1:6" ht="15" customHeight="1" x14ac:dyDescent="0.2">
      <c r="A170" s="140" t="s">
        <v>2347</v>
      </c>
      <c r="B170" s="140" t="s">
        <v>2346</v>
      </c>
      <c r="C170" s="140" t="s">
        <v>110</v>
      </c>
      <c r="D170" s="148">
        <v>4</v>
      </c>
      <c r="E170" s="147">
        <v>5065</v>
      </c>
      <c r="F170" s="146">
        <v>78.973346495557806</v>
      </c>
    </row>
    <row r="171" spans="1:6" ht="15" customHeight="1" x14ac:dyDescent="0.2">
      <c r="A171" s="140" t="s">
        <v>2345</v>
      </c>
      <c r="B171" s="140" t="s">
        <v>2344</v>
      </c>
      <c r="C171" s="140" t="s">
        <v>110</v>
      </c>
      <c r="D171" s="148">
        <v>13</v>
      </c>
      <c r="E171" s="147">
        <v>5163</v>
      </c>
      <c r="F171" s="146">
        <v>251.79159403447599</v>
      </c>
    </row>
    <row r="172" spans="1:6" ht="15" customHeight="1" x14ac:dyDescent="0.2">
      <c r="A172" s="140" t="s">
        <v>2343</v>
      </c>
      <c r="B172" s="140" t="s">
        <v>2342</v>
      </c>
      <c r="C172" s="140" t="s">
        <v>110</v>
      </c>
      <c r="D172" s="148">
        <v>3</v>
      </c>
      <c r="E172" s="147">
        <v>4441</v>
      </c>
      <c r="F172" s="146">
        <v>67.552353073632105</v>
      </c>
    </row>
    <row r="173" spans="1:6" ht="15" customHeight="1" x14ac:dyDescent="0.2">
      <c r="A173" s="140" t="s">
        <v>2341</v>
      </c>
      <c r="B173" s="140" t="s">
        <v>2340</v>
      </c>
      <c r="C173" s="140" t="s">
        <v>110</v>
      </c>
      <c r="D173" s="148">
        <v>2</v>
      </c>
      <c r="E173" s="147">
        <v>5689</v>
      </c>
      <c r="F173" s="146">
        <v>35.155563367903</v>
      </c>
    </row>
    <row r="174" spans="1:6" ht="15" customHeight="1" x14ac:dyDescent="0.2">
      <c r="A174" s="140" t="s">
        <v>2339</v>
      </c>
      <c r="B174" s="140" t="s">
        <v>2338</v>
      </c>
      <c r="C174" s="140" t="s">
        <v>110</v>
      </c>
      <c r="D174" s="148">
        <v>1</v>
      </c>
      <c r="E174" s="147">
        <v>3378</v>
      </c>
      <c r="F174" s="146">
        <v>29.603315571344002</v>
      </c>
    </row>
    <row r="175" spans="1:6" ht="15" customHeight="1" x14ac:dyDescent="0.2">
      <c r="A175" s="140" t="s">
        <v>2337</v>
      </c>
      <c r="B175" s="140" t="s">
        <v>2336</v>
      </c>
      <c r="C175" s="140" t="s">
        <v>128</v>
      </c>
      <c r="D175" s="148">
        <v>0</v>
      </c>
      <c r="E175" s="147">
        <v>3748</v>
      </c>
      <c r="F175" s="146">
        <v>0</v>
      </c>
    </row>
    <row r="176" spans="1:6" ht="15" customHeight="1" x14ac:dyDescent="0.2">
      <c r="A176" s="140" t="s">
        <v>2335</v>
      </c>
      <c r="B176" s="140" t="s">
        <v>2334</v>
      </c>
      <c r="C176" s="140" t="s">
        <v>128</v>
      </c>
      <c r="D176" s="148">
        <v>1</v>
      </c>
      <c r="E176" s="147">
        <v>2581</v>
      </c>
      <c r="F176" s="146">
        <v>38.744672607516499</v>
      </c>
    </row>
    <row r="177" spans="1:6" ht="15" customHeight="1" x14ac:dyDescent="0.2">
      <c r="A177" s="140" t="s">
        <v>2333</v>
      </c>
      <c r="B177" s="140" t="s">
        <v>2332</v>
      </c>
      <c r="C177" s="140" t="s">
        <v>128</v>
      </c>
      <c r="D177" s="148">
        <v>0</v>
      </c>
      <c r="E177" s="147">
        <v>3388</v>
      </c>
      <c r="F177" s="146">
        <v>0</v>
      </c>
    </row>
    <row r="178" spans="1:6" ht="15" customHeight="1" x14ac:dyDescent="0.2">
      <c r="A178" s="140" t="s">
        <v>2331</v>
      </c>
      <c r="B178" s="140" t="s">
        <v>2330</v>
      </c>
      <c r="C178" s="140" t="s">
        <v>128</v>
      </c>
      <c r="D178" s="148">
        <v>3</v>
      </c>
      <c r="E178" s="147">
        <v>3589</v>
      </c>
      <c r="F178" s="146">
        <v>83.588743382557794</v>
      </c>
    </row>
    <row r="179" spans="1:6" ht="15" customHeight="1" x14ac:dyDescent="0.2">
      <c r="A179" s="140" t="s">
        <v>2329</v>
      </c>
      <c r="B179" s="140" t="s">
        <v>2328</v>
      </c>
      <c r="C179" s="140" t="s">
        <v>128</v>
      </c>
      <c r="D179" s="148">
        <v>0</v>
      </c>
      <c r="E179" s="147">
        <v>2148</v>
      </c>
      <c r="F179" s="146">
        <v>0</v>
      </c>
    </row>
    <row r="180" spans="1:6" ht="15" customHeight="1" x14ac:dyDescent="0.2">
      <c r="A180" s="140" t="s">
        <v>2327</v>
      </c>
      <c r="B180" s="140" t="s">
        <v>2326</v>
      </c>
      <c r="C180" s="140" t="s">
        <v>128</v>
      </c>
      <c r="D180" s="148">
        <v>1</v>
      </c>
      <c r="E180" s="147">
        <v>2523</v>
      </c>
      <c r="F180" s="146">
        <v>39.635354736424901</v>
      </c>
    </row>
    <row r="181" spans="1:6" ht="15" customHeight="1" x14ac:dyDescent="0.2">
      <c r="A181" s="140" t="s">
        <v>2325</v>
      </c>
      <c r="B181" s="140" t="s">
        <v>2324</v>
      </c>
      <c r="C181" s="140" t="s">
        <v>128</v>
      </c>
      <c r="D181" s="148">
        <v>2</v>
      </c>
      <c r="E181" s="147">
        <v>4910</v>
      </c>
      <c r="F181" s="146">
        <v>40.7331975560082</v>
      </c>
    </row>
    <row r="182" spans="1:6" ht="15" customHeight="1" x14ac:dyDescent="0.2">
      <c r="A182" s="140" t="s">
        <v>2323</v>
      </c>
      <c r="B182" s="140" t="s">
        <v>2322</v>
      </c>
      <c r="C182" s="140" t="s">
        <v>128</v>
      </c>
      <c r="D182" s="148">
        <v>4</v>
      </c>
      <c r="E182" s="147">
        <v>5442</v>
      </c>
      <c r="F182" s="146">
        <v>73.502388827636906</v>
      </c>
    </row>
    <row r="183" spans="1:6" ht="15" customHeight="1" x14ac:dyDescent="0.2">
      <c r="A183" s="140" t="s">
        <v>2321</v>
      </c>
      <c r="B183" s="140" t="s">
        <v>2320</v>
      </c>
      <c r="C183" s="140" t="s">
        <v>128</v>
      </c>
      <c r="D183" s="148">
        <v>0</v>
      </c>
      <c r="E183" s="147">
        <v>3550</v>
      </c>
      <c r="F183" s="146">
        <v>0</v>
      </c>
    </row>
    <row r="184" spans="1:6" ht="15" customHeight="1" x14ac:dyDescent="0.2">
      <c r="A184" s="140" t="s">
        <v>2319</v>
      </c>
      <c r="B184" s="140" t="s">
        <v>2318</v>
      </c>
      <c r="C184" s="140" t="s">
        <v>128</v>
      </c>
      <c r="D184" s="148">
        <v>0</v>
      </c>
      <c r="E184" s="147">
        <v>5304</v>
      </c>
      <c r="F184" s="146">
        <v>0</v>
      </c>
    </row>
    <row r="185" spans="1:6" ht="15" customHeight="1" x14ac:dyDescent="0.2">
      <c r="A185" s="140" t="s">
        <v>2317</v>
      </c>
      <c r="B185" s="140" t="s">
        <v>2316</v>
      </c>
      <c r="C185" s="140" t="s">
        <v>128</v>
      </c>
      <c r="D185" s="148">
        <v>1</v>
      </c>
      <c r="E185" s="147">
        <v>4828</v>
      </c>
      <c r="F185" s="146">
        <v>20.712510356255201</v>
      </c>
    </row>
    <row r="186" spans="1:6" ht="15" customHeight="1" x14ac:dyDescent="0.2">
      <c r="A186" s="140" t="s">
        <v>2315</v>
      </c>
      <c r="B186" s="140" t="s">
        <v>2314</v>
      </c>
      <c r="C186" s="140" t="s">
        <v>128</v>
      </c>
      <c r="D186" s="148">
        <v>1</v>
      </c>
      <c r="E186" s="147">
        <v>4172</v>
      </c>
      <c r="F186" s="146">
        <v>23.969319271332701</v>
      </c>
    </row>
    <row r="187" spans="1:6" ht="15" customHeight="1" x14ac:dyDescent="0.2">
      <c r="A187" s="140" t="s">
        <v>2313</v>
      </c>
      <c r="B187" s="140" t="s">
        <v>2312</v>
      </c>
      <c r="C187" s="140" t="s">
        <v>128</v>
      </c>
      <c r="D187" s="148">
        <v>0</v>
      </c>
      <c r="E187" s="147">
        <v>2415</v>
      </c>
      <c r="F187" s="146">
        <v>0</v>
      </c>
    </row>
    <row r="188" spans="1:6" ht="15" customHeight="1" x14ac:dyDescent="0.2">
      <c r="A188" s="140" t="s">
        <v>2311</v>
      </c>
      <c r="B188" s="140" t="s">
        <v>2310</v>
      </c>
      <c r="C188" s="140" t="s">
        <v>128</v>
      </c>
      <c r="D188" s="148">
        <v>1</v>
      </c>
      <c r="E188" s="147">
        <v>3754</v>
      </c>
      <c r="F188" s="146">
        <v>26.638252530633999</v>
      </c>
    </row>
    <row r="189" spans="1:6" ht="15" customHeight="1" x14ac:dyDescent="0.2">
      <c r="A189" s="140" t="s">
        <v>2309</v>
      </c>
      <c r="B189" s="140" t="s">
        <v>2308</v>
      </c>
      <c r="C189" s="140" t="s">
        <v>128</v>
      </c>
      <c r="D189" s="148">
        <v>0</v>
      </c>
      <c r="E189" s="147">
        <v>4607</v>
      </c>
      <c r="F189" s="146">
        <v>0</v>
      </c>
    </row>
    <row r="190" spans="1:6" ht="15" customHeight="1" x14ac:dyDescent="0.2">
      <c r="A190" s="140" t="s">
        <v>2307</v>
      </c>
      <c r="B190" s="140" t="s">
        <v>2306</v>
      </c>
      <c r="C190" s="140" t="s">
        <v>128</v>
      </c>
      <c r="D190" s="148">
        <v>2</v>
      </c>
      <c r="E190" s="147">
        <v>4053</v>
      </c>
      <c r="F190" s="146">
        <v>49.346163335800703</v>
      </c>
    </row>
    <row r="191" spans="1:6" ht="15" customHeight="1" x14ac:dyDescent="0.2">
      <c r="A191" s="140" t="s">
        <v>2305</v>
      </c>
      <c r="B191" s="140" t="s">
        <v>2304</v>
      </c>
      <c r="C191" s="140" t="s">
        <v>128</v>
      </c>
      <c r="D191" s="148">
        <v>1</v>
      </c>
      <c r="E191" s="147">
        <v>4526</v>
      </c>
      <c r="F191" s="146">
        <v>22.094564737074698</v>
      </c>
    </row>
    <row r="192" spans="1:6" ht="15" customHeight="1" x14ac:dyDescent="0.2">
      <c r="A192" s="140" t="s">
        <v>2303</v>
      </c>
      <c r="B192" s="140" t="s">
        <v>2302</v>
      </c>
      <c r="C192" s="140" t="s">
        <v>128</v>
      </c>
      <c r="D192" s="148">
        <v>1</v>
      </c>
      <c r="E192" s="147">
        <v>3529</v>
      </c>
      <c r="F192" s="146">
        <v>28.336639274582001</v>
      </c>
    </row>
    <row r="193" spans="1:6" ht="15" customHeight="1" x14ac:dyDescent="0.2">
      <c r="A193" s="140" t="s">
        <v>2301</v>
      </c>
      <c r="B193" s="140" t="s">
        <v>2300</v>
      </c>
      <c r="C193" s="140" t="s">
        <v>128</v>
      </c>
      <c r="D193" s="148">
        <v>0</v>
      </c>
      <c r="E193" s="147">
        <v>5618</v>
      </c>
      <c r="F193" s="146">
        <v>0</v>
      </c>
    </row>
    <row r="194" spans="1:6" ht="15" customHeight="1" x14ac:dyDescent="0.2">
      <c r="A194" s="140" t="s">
        <v>2299</v>
      </c>
      <c r="B194" s="140" t="s">
        <v>2298</v>
      </c>
      <c r="C194" s="140" t="s">
        <v>128</v>
      </c>
      <c r="D194" s="148">
        <v>3</v>
      </c>
      <c r="E194" s="147">
        <v>4594</v>
      </c>
      <c r="F194" s="146">
        <v>65.302568567696994</v>
      </c>
    </row>
    <row r="195" spans="1:6" ht="15" customHeight="1" x14ac:dyDescent="0.2">
      <c r="A195" s="140" t="s">
        <v>2297</v>
      </c>
      <c r="B195" s="140" t="s">
        <v>2296</v>
      </c>
      <c r="C195" s="140" t="s">
        <v>128</v>
      </c>
      <c r="D195" s="148">
        <v>1</v>
      </c>
      <c r="E195" s="147">
        <v>3519</v>
      </c>
      <c r="F195" s="146">
        <v>28.4171639670361</v>
      </c>
    </row>
    <row r="196" spans="1:6" ht="15" customHeight="1" x14ac:dyDescent="0.2">
      <c r="A196" s="140" t="s">
        <v>2295</v>
      </c>
      <c r="B196" s="140" t="s">
        <v>2294</v>
      </c>
      <c r="C196" s="140" t="s">
        <v>128</v>
      </c>
      <c r="D196" s="148">
        <v>1</v>
      </c>
      <c r="E196" s="147">
        <v>3344</v>
      </c>
      <c r="F196" s="146">
        <v>29.904306220095702</v>
      </c>
    </row>
    <row r="197" spans="1:6" ht="15" customHeight="1" x14ac:dyDescent="0.2">
      <c r="A197" s="140" t="s">
        <v>2293</v>
      </c>
      <c r="B197" s="140" t="s">
        <v>2292</v>
      </c>
      <c r="C197" s="140" t="s">
        <v>128</v>
      </c>
      <c r="D197" s="148">
        <v>0</v>
      </c>
      <c r="E197" s="147">
        <v>3096</v>
      </c>
      <c r="F197" s="146">
        <v>0</v>
      </c>
    </row>
    <row r="198" spans="1:6" ht="15" customHeight="1" x14ac:dyDescent="0.2">
      <c r="A198" s="140" t="s">
        <v>2291</v>
      </c>
      <c r="B198" s="140" t="s">
        <v>2290</v>
      </c>
      <c r="C198" s="140" t="s">
        <v>128</v>
      </c>
      <c r="D198" s="148">
        <v>0</v>
      </c>
      <c r="E198" s="147">
        <v>2705</v>
      </c>
      <c r="F198" s="146">
        <v>0</v>
      </c>
    </row>
    <row r="199" spans="1:6" ht="15" customHeight="1" x14ac:dyDescent="0.2">
      <c r="A199" s="140" t="s">
        <v>2289</v>
      </c>
      <c r="B199" s="140" t="s">
        <v>2288</v>
      </c>
      <c r="C199" s="140" t="s">
        <v>128</v>
      </c>
      <c r="D199" s="148">
        <v>0</v>
      </c>
      <c r="E199" s="147">
        <v>2738</v>
      </c>
      <c r="F199" s="146">
        <v>0</v>
      </c>
    </row>
    <row r="200" spans="1:6" ht="15" customHeight="1" x14ac:dyDescent="0.2">
      <c r="A200" s="140" t="s">
        <v>2287</v>
      </c>
      <c r="B200" s="140" t="s">
        <v>2286</v>
      </c>
      <c r="C200" s="140" t="s">
        <v>128</v>
      </c>
      <c r="D200" s="148">
        <v>0</v>
      </c>
      <c r="E200" s="147">
        <v>3387</v>
      </c>
      <c r="F200" s="146">
        <v>0</v>
      </c>
    </row>
    <row r="201" spans="1:6" ht="15" customHeight="1" x14ac:dyDescent="0.2">
      <c r="A201" s="140" t="s">
        <v>2285</v>
      </c>
      <c r="B201" s="140" t="s">
        <v>2284</v>
      </c>
      <c r="C201" s="140" t="s">
        <v>128</v>
      </c>
      <c r="D201" s="148">
        <v>0</v>
      </c>
      <c r="E201" s="147">
        <v>3358</v>
      </c>
      <c r="F201" s="146">
        <v>0</v>
      </c>
    </row>
    <row r="202" spans="1:6" ht="15" customHeight="1" x14ac:dyDescent="0.2">
      <c r="A202" s="140" t="s">
        <v>2283</v>
      </c>
      <c r="B202" s="140" t="s">
        <v>2282</v>
      </c>
      <c r="C202" s="140" t="s">
        <v>128</v>
      </c>
      <c r="D202" s="148">
        <v>0</v>
      </c>
      <c r="E202" s="147">
        <v>2934</v>
      </c>
      <c r="F202" s="146">
        <v>0</v>
      </c>
    </row>
    <row r="203" spans="1:6" ht="15" customHeight="1" x14ac:dyDescent="0.2">
      <c r="A203" s="140" t="s">
        <v>2281</v>
      </c>
      <c r="B203" s="140" t="s">
        <v>2280</v>
      </c>
      <c r="C203" s="140" t="s">
        <v>128</v>
      </c>
      <c r="D203" s="148">
        <v>1</v>
      </c>
      <c r="E203" s="147">
        <v>2804</v>
      </c>
      <c r="F203" s="146">
        <v>35.663338088445101</v>
      </c>
    </row>
    <row r="204" spans="1:6" ht="15" customHeight="1" x14ac:dyDescent="0.2">
      <c r="A204" s="140" t="s">
        <v>2279</v>
      </c>
      <c r="B204" s="140" t="s">
        <v>2278</v>
      </c>
      <c r="C204" s="140" t="s">
        <v>128</v>
      </c>
      <c r="D204" s="148">
        <v>2</v>
      </c>
      <c r="E204" s="147">
        <v>3919</v>
      </c>
      <c r="F204" s="146">
        <v>51.033426894615999</v>
      </c>
    </row>
    <row r="205" spans="1:6" ht="15" customHeight="1" x14ac:dyDescent="0.2">
      <c r="A205" s="140" t="s">
        <v>2277</v>
      </c>
      <c r="B205" s="140" t="s">
        <v>2276</v>
      </c>
      <c r="C205" s="140" t="s">
        <v>128</v>
      </c>
      <c r="D205" s="148">
        <v>2</v>
      </c>
      <c r="E205" s="147">
        <v>3379</v>
      </c>
      <c r="F205" s="146">
        <v>59.189109203906497</v>
      </c>
    </row>
    <row r="206" spans="1:6" ht="15" customHeight="1" x14ac:dyDescent="0.2">
      <c r="A206" s="140" t="s">
        <v>2275</v>
      </c>
      <c r="B206" s="140" t="s">
        <v>2274</v>
      </c>
      <c r="C206" s="140" t="s">
        <v>128</v>
      </c>
      <c r="D206" s="148">
        <v>11</v>
      </c>
      <c r="E206" s="147">
        <v>4966</v>
      </c>
      <c r="F206" s="146">
        <v>221.50624244865099</v>
      </c>
    </row>
    <row r="207" spans="1:6" ht="15" customHeight="1" x14ac:dyDescent="0.2">
      <c r="A207" s="140" t="s">
        <v>2273</v>
      </c>
      <c r="B207" s="140" t="s">
        <v>2272</v>
      </c>
      <c r="C207" s="140" t="s">
        <v>128</v>
      </c>
      <c r="D207" s="148">
        <v>1</v>
      </c>
      <c r="E207" s="147">
        <v>3718</v>
      </c>
      <c r="F207" s="146">
        <v>26.8961807423346</v>
      </c>
    </row>
    <row r="208" spans="1:6" ht="15" customHeight="1" x14ac:dyDescent="0.2">
      <c r="A208" s="140" t="s">
        <v>2271</v>
      </c>
      <c r="B208" s="140" t="s">
        <v>2270</v>
      </c>
      <c r="C208" s="140" t="s">
        <v>128</v>
      </c>
      <c r="D208" s="148">
        <v>2</v>
      </c>
      <c r="E208" s="147">
        <v>3742</v>
      </c>
      <c r="F208" s="146">
        <v>53.447354355959398</v>
      </c>
    </row>
    <row r="209" spans="1:6" ht="15" customHeight="1" x14ac:dyDescent="0.2">
      <c r="A209" s="140" t="s">
        <v>2269</v>
      </c>
      <c r="B209" s="140" t="s">
        <v>2268</v>
      </c>
      <c r="C209" s="140" t="s">
        <v>128</v>
      </c>
      <c r="D209" s="148">
        <v>2</v>
      </c>
      <c r="E209" s="147">
        <v>3947</v>
      </c>
      <c r="F209" s="146">
        <v>50.671395996959703</v>
      </c>
    </row>
    <row r="210" spans="1:6" ht="15" customHeight="1" x14ac:dyDescent="0.2">
      <c r="A210" s="140" t="s">
        <v>2267</v>
      </c>
      <c r="B210" s="140" t="s">
        <v>2266</v>
      </c>
      <c r="C210" s="140" t="s">
        <v>128</v>
      </c>
      <c r="D210" s="148">
        <v>1</v>
      </c>
      <c r="E210" s="147">
        <v>2499</v>
      </c>
      <c r="F210" s="146">
        <v>40.016006402560997</v>
      </c>
    </row>
    <row r="211" spans="1:6" ht="15" customHeight="1" x14ac:dyDescent="0.2">
      <c r="A211" s="140" t="s">
        <v>2265</v>
      </c>
      <c r="B211" s="140" t="s">
        <v>2264</v>
      </c>
      <c r="C211" s="140" t="s">
        <v>128</v>
      </c>
      <c r="D211" s="148">
        <v>0</v>
      </c>
      <c r="E211" s="147">
        <v>3065</v>
      </c>
      <c r="F211" s="146">
        <v>0</v>
      </c>
    </row>
    <row r="212" spans="1:6" ht="15" customHeight="1" x14ac:dyDescent="0.2">
      <c r="A212" s="140" t="s">
        <v>2263</v>
      </c>
      <c r="B212" s="140" t="s">
        <v>2262</v>
      </c>
      <c r="C212" s="140" t="s">
        <v>128</v>
      </c>
      <c r="D212" s="148">
        <v>1</v>
      </c>
      <c r="E212" s="147">
        <v>5537</v>
      </c>
      <c r="F212" s="146">
        <v>18.060321473722201</v>
      </c>
    </row>
    <row r="213" spans="1:6" ht="15" customHeight="1" x14ac:dyDescent="0.2">
      <c r="A213" s="140" t="s">
        <v>2261</v>
      </c>
      <c r="B213" s="140" t="s">
        <v>2260</v>
      </c>
      <c r="C213" s="140" t="s">
        <v>128</v>
      </c>
      <c r="D213" s="148">
        <v>2</v>
      </c>
      <c r="E213" s="147">
        <v>2869</v>
      </c>
      <c r="F213" s="146">
        <v>69.710700592541002</v>
      </c>
    </row>
    <row r="214" spans="1:6" ht="15" customHeight="1" x14ac:dyDescent="0.2">
      <c r="A214" s="140" t="s">
        <v>2259</v>
      </c>
      <c r="B214" s="140" t="s">
        <v>2258</v>
      </c>
      <c r="C214" s="140" t="s">
        <v>128</v>
      </c>
      <c r="D214" s="148">
        <v>0</v>
      </c>
      <c r="E214" s="147">
        <v>4055</v>
      </c>
      <c r="F214" s="146">
        <v>0</v>
      </c>
    </row>
    <row r="215" spans="1:6" ht="15" customHeight="1" x14ac:dyDescent="0.2">
      <c r="A215" s="140" t="s">
        <v>2257</v>
      </c>
      <c r="B215" s="140" t="s">
        <v>2256</v>
      </c>
      <c r="C215" s="140" t="s">
        <v>106</v>
      </c>
      <c r="D215" s="148">
        <v>5</v>
      </c>
      <c r="E215" s="147">
        <v>5729</v>
      </c>
      <c r="F215" s="146">
        <v>87.275266189561904</v>
      </c>
    </row>
    <row r="216" spans="1:6" ht="15" customHeight="1" x14ac:dyDescent="0.2">
      <c r="A216" s="140" t="s">
        <v>2255</v>
      </c>
      <c r="B216" s="140" t="s">
        <v>2254</v>
      </c>
      <c r="C216" s="140" t="s">
        <v>106</v>
      </c>
      <c r="D216" s="148">
        <v>15</v>
      </c>
      <c r="E216" s="147">
        <v>7637</v>
      </c>
      <c r="F216" s="146">
        <v>196.41220374492599</v>
      </c>
    </row>
    <row r="217" spans="1:6" ht="15" customHeight="1" x14ac:dyDescent="0.2">
      <c r="A217" s="140" t="s">
        <v>2253</v>
      </c>
      <c r="B217" s="140" t="s">
        <v>2252</v>
      </c>
      <c r="C217" s="140" t="s">
        <v>106</v>
      </c>
      <c r="D217" s="148">
        <v>9</v>
      </c>
      <c r="E217" s="147">
        <v>5633</v>
      </c>
      <c r="F217" s="146">
        <v>159.772767619386</v>
      </c>
    </row>
    <row r="218" spans="1:6" ht="15" customHeight="1" x14ac:dyDescent="0.2">
      <c r="A218" s="140" t="s">
        <v>2251</v>
      </c>
      <c r="B218" s="140" t="s">
        <v>273</v>
      </c>
      <c r="C218" s="140" t="s">
        <v>106</v>
      </c>
      <c r="D218" s="148">
        <v>2</v>
      </c>
      <c r="E218" s="147">
        <v>4918</v>
      </c>
      <c r="F218" s="146">
        <v>40.666937779585197</v>
      </c>
    </row>
    <row r="219" spans="1:6" ht="15" customHeight="1" x14ac:dyDescent="0.2">
      <c r="A219" s="140" t="s">
        <v>2250</v>
      </c>
      <c r="B219" s="140" t="s">
        <v>2249</v>
      </c>
      <c r="C219" s="140" t="s">
        <v>106</v>
      </c>
      <c r="D219" s="148">
        <v>9</v>
      </c>
      <c r="E219" s="147">
        <v>5486</v>
      </c>
      <c r="F219" s="146">
        <v>164.05395552314999</v>
      </c>
    </row>
    <row r="220" spans="1:6" ht="15" customHeight="1" x14ac:dyDescent="0.2">
      <c r="A220" s="140" t="s">
        <v>2248</v>
      </c>
      <c r="B220" s="140" t="s">
        <v>2247</v>
      </c>
      <c r="C220" s="140" t="s">
        <v>106</v>
      </c>
      <c r="D220" s="148">
        <v>3</v>
      </c>
      <c r="E220" s="147">
        <v>4739</v>
      </c>
      <c r="F220" s="146">
        <v>63.304494619118003</v>
      </c>
    </row>
    <row r="221" spans="1:6" ht="15" customHeight="1" x14ac:dyDescent="0.2">
      <c r="A221" s="140" t="s">
        <v>2246</v>
      </c>
      <c r="B221" s="140" t="s">
        <v>2245</v>
      </c>
      <c r="C221" s="140" t="s">
        <v>106</v>
      </c>
      <c r="D221" s="148">
        <v>4</v>
      </c>
      <c r="E221" s="147">
        <v>4833</v>
      </c>
      <c r="F221" s="146">
        <v>82.764328574384507</v>
      </c>
    </row>
    <row r="222" spans="1:6" ht="15" customHeight="1" x14ac:dyDescent="0.2">
      <c r="A222" s="140" t="s">
        <v>2244</v>
      </c>
      <c r="B222" s="140" t="s">
        <v>2243</v>
      </c>
      <c r="C222" s="140" t="s">
        <v>106</v>
      </c>
      <c r="D222" s="148">
        <v>1</v>
      </c>
      <c r="E222" s="147">
        <v>5807</v>
      </c>
      <c r="F222" s="146">
        <v>17.2205958326158</v>
      </c>
    </row>
    <row r="223" spans="1:6" ht="15" customHeight="1" x14ac:dyDescent="0.2">
      <c r="A223" s="140" t="s">
        <v>2242</v>
      </c>
      <c r="B223" s="140" t="s">
        <v>2241</v>
      </c>
      <c r="C223" s="140" t="s">
        <v>106</v>
      </c>
      <c r="D223" s="148">
        <v>5</v>
      </c>
      <c r="E223" s="147">
        <v>3218</v>
      </c>
      <c r="F223" s="146">
        <v>155.376009944065</v>
      </c>
    </row>
    <row r="224" spans="1:6" ht="15" customHeight="1" x14ac:dyDescent="0.2">
      <c r="A224" s="140" t="s">
        <v>2240</v>
      </c>
      <c r="B224" s="140" t="s">
        <v>2239</v>
      </c>
      <c r="C224" s="140" t="s">
        <v>106</v>
      </c>
      <c r="D224" s="148">
        <v>5</v>
      </c>
      <c r="E224" s="147">
        <v>4306</v>
      </c>
      <c r="F224" s="146">
        <v>116.11704598235001</v>
      </c>
    </row>
    <row r="225" spans="1:6" ht="15" customHeight="1" x14ac:dyDescent="0.2">
      <c r="A225" s="140" t="s">
        <v>2238</v>
      </c>
      <c r="B225" s="140" t="s">
        <v>2237</v>
      </c>
      <c r="C225" s="140" t="s">
        <v>106</v>
      </c>
      <c r="D225" s="148">
        <v>0</v>
      </c>
      <c r="E225" s="147">
        <v>4418</v>
      </c>
      <c r="F225" s="146">
        <v>0</v>
      </c>
    </row>
    <row r="226" spans="1:6" ht="15" customHeight="1" x14ac:dyDescent="0.2">
      <c r="A226" s="140" t="s">
        <v>2236</v>
      </c>
      <c r="B226" s="140" t="s">
        <v>2235</v>
      </c>
      <c r="C226" s="140" t="s">
        <v>106</v>
      </c>
      <c r="D226" s="148">
        <v>5</v>
      </c>
      <c r="E226" s="147">
        <v>3121</v>
      </c>
      <c r="F226" s="146">
        <v>160.205062479974</v>
      </c>
    </row>
    <row r="227" spans="1:6" ht="15" customHeight="1" x14ac:dyDescent="0.2">
      <c r="A227" s="140" t="s">
        <v>2234</v>
      </c>
      <c r="B227" s="140" t="s">
        <v>2233</v>
      </c>
      <c r="C227" s="140" t="s">
        <v>106</v>
      </c>
      <c r="D227" s="148">
        <v>6</v>
      </c>
      <c r="E227" s="147">
        <v>2763</v>
      </c>
      <c r="F227" s="146">
        <v>217.15526601520099</v>
      </c>
    </row>
    <row r="228" spans="1:6" ht="15" customHeight="1" x14ac:dyDescent="0.2">
      <c r="A228" s="140" t="s">
        <v>2232</v>
      </c>
      <c r="B228" s="140" t="s">
        <v>2231</v>
      </c>
      <c r="C228" s="140" t="s">
        <v>106</v>
      </c>
      <c r="D228" s="148">
        <v>11</v>
      </c>
      <c r="E228" s="147">
        <v>5130</v>
      </c>
      <c r="F228" s="146">
        <v>214.424951267057</v>
      </c>
    </row>
    <row r="229" spans="1:6" ht="15" customHeight="1" x14ac:dyDescent="0.2">
      <c r="A229" s="140" t="s">
        <v>2230</v>
      </c>
      <c r="B229" s="140" t="s">
        <v>2229</v>
      </c>
      <c r="C229" s="140" t="s">
        <v>106</v>
      </c>
      <c r="D229" s="148">
        <v>2</v>
      </c>
      <c r="E229" s="147">
        <v>3712</v>
      </c>
      <c r="F229" s="146">
        <v>53.879310344827601</v>
      </c>
    </row>
    <row r="230" spans="1:6" ht="15" customHeight="1" x14ac:dyDescent="0.2">
      <c r="A230" s="140" t="s">
        <v>2228</v>
      </c>
      <c r="B230" s="140" t="s">
        <v>2227</v>
      </c>
      <c r="C230" s="140" t="s">
        <v>106</v>
      </c>
      <c r="D230" s="148">
        <v>2</v>
      </c>
      <c r="E230" s="147">
        <v>4433</v>
      </c>
      <c r="F230" s="146">
        <v>45.116174148432201</v>
      </c>
    </row>
    <row r="231" spans="1:6" ht="15" customHeight="1" x14ac:dyDescent="0.2">
      <c r="A231" s="140" t="s">
        <v>2226</v>
      </c>
      <c r="B231" s="140" t="s">
        <v>2225</v>
      </c>
      <c r="C231" s="140" t="s">
        <v>106</v>
      </c>
      <c r="D231" s="148">
        <v>12</v>
      </c>
      <c r="E231" s="147">
        <v>6571</v>
      </c>
      <c r="F231" s="146">
        <v>182.62060569167599</v>
      </c>
    </row>
    <row r="232" spans="1:6" ht="15" customHeight="1" x14ac:dyDescent="0.2">
      <c r="A232" s="140" t="s">
        <v>2224</v>
      </c>
      <c r="B232" s="140" t="s">
        <v>2223</v>
      </c>
      <c r="C232" s="140" t="s">
        <v>106</v>
      </c>
      <c r="D232" s="148">
        <v>2</v>
      </c>
      <c r="E232" s="147">
        <v>6098</v>
      </c>
      <c r="F232" s="146">
        <v>32.797638570022997</v>
      </c>
    </row>
    <row r="233" spans="1:6" ht="15" customHeight="1" x14ac:dyDescent="0.2">
      <c r="A233" s="140" t="s">
        <v>2222</v>
      </c>
      <c r="B233" s="140" t="s">
        <v>2221</v>
      </c>
      <c r="C233" s="140" t="s">
        <v>106</v>
      </c>
      <c r="D233" s="148">
        <v>13</v>
      </c>
      <c r="E233" s="147">
        <v>6420</v>
      </c>
      <c r="F233" s="146">
        <v>202.492211838006</v>
      </c>
    </row>
    <row r="234" spans="1:6" ht="15" customHeight="1" x14ac:dyDescent="0.2">
      <c r="A234" s="140" t="s">
        <v>2220</v>
      </c>
      <c r="B234" s="140" t="s">
        <v>2219</v>
      </c>
      <c r="C234" s="140" t="s">
        <v>106</v>
      </c>
      <c r="D234" s="148">
        <v>15</v>
      </c>
      <c r="E234" s="147">
        <v>5295</v>
      </c>
      <c r="F234" s="146">
        <v>283.28611898016999</v>
      </c>
    </row>
    <row r="235" spans="1:6" ht="15" customHeight="1" x14ac:dyDescent="0.2">
      <c r="A235" s="140" t="s">
        <v>2218</v>
      </c>
      <c r="B235" s="140" t="s">
        <v>2217</v>
      </c>
      <c r="C235" s="140" t="s">
        <v>106</v>
      </c>
      <c r="D235" s="148">
        <v>2</v>
      </c>
      <c r="E235" s="147">
        <v>3285</v>
      </c>
      <c r="F235" s="146">
        <v>60.882800608827999</v>
      </c>
    </row>
    <row r="236" spans="1:6" ht="15" customHeight="1" x14ac:dyDescent="0.2">
      <c r="A236" s="140" t="s">
        <v>2216</v>
      </c>
      <c r="B236" s="140" t="s">
        <v>2215</v>
      </c>
      <c r="C236" s="140" t="s">
        <v>106</v>
      </c>
      <c r="D236" s="148">
        <v>7</v>
      </c>
      <c r="E236" s="147">
        <v>4080</v>
      </c>
      <c r="F236" s="146">
        <v>171.56862745097999</v>
      </c>
    </row>
    <row r="237" spans="1:6" ht="15" customHeight="1" x14ac:dyDescent="0.2">
      <c r="A237" s="140" t="s">
        <v>2214</v>
      </c>
      <c r="B237" s="140" t="s">
        <v>2213</v>
      </c>
      <c r="C237" s="140" t="s">
        <v>106</v>
      </c>
      <c r="D237" s="148">
        <v>4</v>
      </c>
      <c r="E237" s="147">
        <v>4838</v>
      </c>
      <c r="F237" s="146">
        <v>82.678792889623793</v>
      </c>
    </row>
    <row r="238" spans="1:6" ht="15" customHeight="1" x14ac:dyDescent="0.2">
      <c r="A238" s="140" t="s">
        <v>2212</v>
      </c>
      <c r="B238" s="140" t="s">
        <v>2211</v>
      </c>
      <c r="C238" s="140" t="s">
        <v>106</v>
      </c>
      <c r="D238" s="148">
        <v>4</v>
      </c>
      <c r="E238" s="147">
        <v>3686</v>
      </c>
      <c r="F238" s="146">
        <v>108.51871947911</v>
      </c>
    </row>
    <row r="239" spans="1:6" ht="15" customHeight="1" x14ac:dyDescent="0.2">
      <c r="A239" s="140" t="s">
        <v>2210</v>
      </c>
      <c r="B239" s="140" t="s">
        <v>455</v>
      </c>
      <c r="C239" s="140" t="s">
        <v>106</v>
      </c>
      <c r="D239" s="148">
        <v>6</v>
      </c>
      <c r="E239" s="147">
        <v>4723</v>
      </c>
      <c r="F239" s="146">
        <v>127.037899640059</v>
      </c>
    </row>
    <row r="240" spans="1:6" ht="15" customHeight="1" x14ac:dyDescent="0.2">
      <c r="A240" s="140" t="s">
        <v>2209</v>
      </c>
      <c r="B240" s="140" t="s">
        <v>2208</v>
      </c>
      <c r="C240" s="140" t="s">
        <v>106</v>
      </c>
      <c r="D240" s="148">
        <v>5</v>
      </c>
      <c r="E240" s="147">
        <v>3796</v>
      </c>
      <c r="F240" s="146">
        <v>131.717597471022</v>
      </c>
    </row>
    <row r="241" spans="1:6" ht="15" customHeight="1" x14ac:dyDescent="0.2">
      <c r="A241" s="140" t="s">
        <v>2207</v>
      </c>
      <c r="B241" s="140" t="s">
        <v>2206</v>
      </c>
      <c r="C241" s="140" t="s">
        <v>106</v>
      </c>
      <c r="D241" s="148">
        <v>8</v>
      </c>
      <c r="E241" s="147">
        <v>4457</v>
      </c>
      <c r="F241" s="146">
        <v>179.49293246578401</v>
      </c>
    </row>
    <row r="242" spans="1:6" ht="15" customHeight="1" x14ac:dyDescent="0.2">
      <c r="A242" s="140" t="s">
        <v>2205</v>
      </c>
      <c r="B242" s="140" t="s">
        <v>2204</v>
      </c>
      <c r="C242" s="140" t="s">
        <v>106</v>
      </c>
      <c r="D242" s="148">
        <v>2</v>
      </c>
      <c r="E242" s="147">
        <v>4262</v>
      </c>
      <c r="F242" s="146">
        <v>46.926325668700102</v>
      </c>
    </row>
    <row r="243" spans="1:6" ht="15" customHeight="1" x14ac:dyDescent="0.2">
      <c r="A243" s="140" t="s">
        <v>2203</v>
      </c>
      <c r="B243" s="140" t="s">
        <v>2202</v>
      </c>
      <c r="C243" s="140" t="s">
        <v>106</v>
      </c>
      <c r="D243" s="148">
        <v>4</v>
      </c>
      <c r="E243" s="147">
        <v>5584</v>
      </c>
      <c r="F243" s="146">
        <v>71.633237822349599</v>
      </c>
    </row>
    <row r="244" spans="1:6" ht="15" customHeight="1" x14ac:dyDescent="0.2">
      <c r="A244" s="140" t="s">
        <v>2201</v>
      </c>
      <c r="B244" s="140" t="s">
        <v>2200</v>
      </c>
      <c r="C244" s="140" t="s">
        <v>106</v>
      </c>
      <c r="D244" s="148">
        <v>2</v>
      </c>
      <c r="E244" s="147">
        <v>6075</v>
      </c>
      <c r="F244" s="146">
        <v>32.921810699588498</v>
      </c>
    </row>
    <row r="245" spans="1:6" ht="15" customHeight="1" x14ac:dyDescent="0.2">
      <c r="A245" s="140" t="s">
        <v>2199</v>
      </c>
      <c r="B245" s="140" t="s">
        <v>705</v>
      </c>
      <c r="C245" s="140" t="s">
        <v>106</v>
      </c>
      <c r="D245" s="148">
        <v>0</v>
      </c>
      <c r="E245" s="147">
        <v>4267</v>
      </c>
      <c r="F245" s="146">
        <v>0</v>
      </c>
    </row>
    <row r="246" spans="1:6" ht="15" customHeight="1" x14ac:dyDescent="0.2">
      <c r="A246" s="140" t="s">
        <v>2198</v>
      </c>
      <c r="B246" s="140" t="s">
        <v>2197</v>
      </c>
      <c r="C246" s="140" t="s">
        <v>120</v>
      </c>
      <c r="D246" s="148">
        <v>6</v>
      </c>
      <c r="E246" s="147">
        <v>3170</v>
      </c>
      <c r="F246" s="146">
        <v>189.274447949527</v>
      </c>
    </row>
    <row r="247" spans="1:6" ht="15" customHeight="1" x14ac:dyDescent="0.2">
      <c r="A247" s="140" t="s">
        <v>2196</v>
      </c>
      <c r="B247" s="140" t="s">
        <v>2195</v>
      </c>
      <c r="C247" s="140" t="s">
        <v>120</v>
      </c>
      <c r="D247" s="148">
        <v>3</v>
      </c>
      <c r="E247" s="147">
        <v>4154</v>
      </c>
      <c r="F247" s="146">
        <v>72.219547424169505</v>
      </c>
    </row>
    <row r="248" spans="1:6" ht="15" customHeight="1" x14ac:dyDescent="0.2">
      <c r="A248" s="140" t="s">
        <v>2194</v>
      </c>
      <c r="B248" s="140" t="s">
        <v>2193</v>
      </c>
      <c r="C248" s="140" t="s">
        <v>120</v>
      </c>
      <c r="D248" s="148">
        <v>1</v>
      </c>
      <c r="E248" s="147">
        <v>4967</v>
      </c>
      <c r="F248" s="146">
        <v>20.132876988121598</v>
      </c>
    </row>
    <row r="249" spans="1:6" ht="15" customHeight="1" x14ac:dyDescent="0.2">
      <c r="A249" s="140" t="s">
        <v>2192</v>
      </c>
      <c r="B249" s="140" t="s">
        <v>2191</v>
      </c>
      <c r="C249" s="140" t="s">
        <v>120</v>
      </c>
      <c r="D249" s="148">
        <v>2</v>
      </c>
      <c r="E249" s="147">
        <v>3061</v>
      </c>
      <c r="F249" s="146">
        <v>65.338124795818402</v>
      </c>
    </row>
    <row r="250" spans="1:6" ht="15" customHeight="1" x14ac:dyDescent="0.2">
      <c r="A250" s="140" t="s">
        <v>2190</v>
      </c>
      <c r="B250" s="140" t="s">
        <v>2189</v>
      </c>
      <c r="C250" s="140" t="s">
        <v>120</v>
      </c>
      <c r="D250" s="148">
        <v>3</v>
      </c>
      <c r="E250" s="147">
        <v>3921</v>
      </c>
      <c r="F250" s="146">
        <v>76.511094108645807</v>
      </c>
    </row>
    <row r="251" spans="1:6" ht="15" customHeight="1" x14ac:dyDescent="0.2">
      <c r="A251" s="140" t="s">
        <v>2188</v>
      </c>
      <c r="B251" s="140" t="s">
        <v>2187</v>
      </c>
      <c r="C251" s="140" t="s">
        <v>120</v>
      </c>
      <c r="D251" s="148">
        <v>1</v>
      </c>
      <c r="E251" s="147">
        <v>4664</v>
      </c>
      <c r="F251" s="146">
        <v>21.440823327615799</v>
      </c>
    </row>
    <row r="252" spans="1:6" ht="15" customHeight="1" x14ac:dyDescent="0.2">
      <c r="A252" s="140" t="s">
        <v>2186</v>
      </c>
      <c r="B252" s="140" t="s">
        <v>2185</v>
      </c>
      <c r="C252" s="140" t="s">
        <v>120</v>
      </c>
      <c r="D252" s="148">
        <v>8</v>
      </c>
      <c r="E252" s="147">
        <v>2652</v>
      </c>
      <c r="F252" s="146">
        <v>301.65912518853702</v>
      </c>
    </row>
    <row r="253" spans="1:6" ht="15" customHeight="1" x14ac:dyDescent="0.2">
      <c r="A253" s="140" t="s">
        <v>2184</v>
      </c>
      <c r="B253" s="140" t="s">
        <v>2183</v>
      </c>
      <c r="C253" s="140" t="s">
        <v>120</v>
      </c>
      <c r="D253" s="148">
        <v>6</v>
      </c>
      <c r="E253" s="147">
        <v>4777</v>
      </c>
      <c r="F253" s="146">
        <v>125.60184216035201</v>
      </c>
    </row>
    <row r="254" spans="1:6" ht="15" customHeight="1" x14ac:dyDescent="0.2">
      <c r="A254" s="140" t="s">
        <v>2182</v>
      </c>
      <c r="B254" s="140" t="s">
        <v>2181</v>
      </c>
      <c r="C254" s="140" t="s">
        <v>120</v>
      </c>
      <c r="D254" s="148">
        <v>5</v>
      </c>
      <c r="E254" s="147">
        <v>3834</v>
      </c>
      <c r="F254" s="146">
        <v>130.41210224308799</v>
      </c>
    </row>
    <row r="255" spans="1:6" ht="15" customHeight="1" x14ac:dyDescent="0.2">
      <c r="A255" s="140" t="s">
        <v>2180</v>
      </c>
      <c r="B255" s="140" t="s">
        <v>2179</v>
      </c>
      <c r="C255" s="140" t="s">
        <v>120</v>
      </c>
      <c r="D255" s="148">
        <v>0</v>
      </c>
      <c r="E255" s="147">
        <v>3639</v>
      </c>
      <c r="F255" s="146">
        <v>0</v>
      </c>
    </row>
    <row r="256" spans="1:6" ht="15" customHeight="1" x14ac:dyDescent="0.2">
      <c r="A256" s="140" t="s">
        <v>2178</v>
      </c>
      <c r="B256" s="140" t="s">
        <v>2177</v>
      </c>
      <c r="C256" s="140" t="s">
        <v>120</v>
      </c>
      <c r="D256" s="148">
        <v>1</v>
      </c>
      <c r="E256" s="147">
        <v>6204</v>
      </c>
      <c r="F256" s="146">
        <v>16.118633139909701</v>
      </c>
    </row>
    <row r="257" spans="1:6" ht="15" customHeight="1" x14ac:dyDescent="0.2">
      <c r="A257" s="140" t="s">
        <v>2176</v>
      </c>
      <c r="B257" s="140" t="s">
        <v>2175</v>
      </c>
      <c r="C257" s="140" t="s">
        <v>120</v>
      </c>
      <c r="D257" s="148">
        <v>1</v>
      </c>
      <c r="E257" s="147">
        <v>4114</v>
      </c>
      <c r="F257" s="146">
        <v>24.307243558580499</v>
      </c>
    </row>
    <row r="258" spans="1:6" ht="15" customHeight="1" x14ac:dyDescent="0.2">
      <c r="A258" s="140" t="s">
        <v>2174</v>
      </c>
      <c r="B258" s="140" t="s">
        <v>2173</v>
      </c>
      <c r="C258" s="140" t="s">
        <v>120</v>
      </c>
      <c r="D258" s="148">
        <v>0</v>
      </c>
      <c r="E258" s="147">
        <v>2467</v>
      </c>
      <c r="F258" s="146">
        <v>0</v>
      </c>
    </row>
    <row r="259" spans="1:6" ht="15" customHeight="1" x14ac:dyDescent="0.2">
      <c r="A259" s="140" t="s">
        <v>2172</v>
      </c>
      <c r="B259" s="140" t="s">
        <v>2171</v>
      </c>
      <c r="C259" s="140" t="s">
        <v>120</v>
      </c>
      <c r="D259" s="148">
        <v>1</v>
      </c>
      <c r="E259" s="147">
        <v>3837</v>
      </c>
      <c r="F259" s="146">
        <v>26.062027625749302</v>
      </c>
    </row>
    <row r="260" spans="1:6" ht="15" customHeight="1" x14ac:dyDescent="0.2">
      <c r="A260" s="140" t="s">
        <v>2170</v>
      </c>
      <c r="B260" s="140" t="s">
        <v>2169</v>
      </c>
      <c r="C260" s="140" t="s">
        <v>120</v>
      </c>
      <c r="D260" s="148">
        <v>0</v>
      </c>
      <c r="E260" s="147">
        <v>2759</v>
      </c>
      <c r="F260" s="146">
        <v>0</v>
      </c>
    </row>
    <row r="261" spans="1:6" ht="15" customHeight="1" x14ac:dyDescent="0.2">
      <c r="A261" s="140" t="s">
        <v>2168</v>
      </c>
      <c r="B261" s="140" t="s">
        <v>2167</v>
      </c>
      <c r="C261" s="140" t="s">
        <v>120</v>
      </c>
      <c r="D261" s="148">
        <v>0</v>
      </c>
      <c r="E261" s="147">
        <v>4750</v>
      </c>
      <c r="F261" s="146">
        <v>0</v>
      </c>
    </row>
    <row r="262" spans="1:6" ht="15" customHeight="1" x14ac:dyDescent="0.2">
      <c r="A262" s="140" t="s">
        <v>2166</v>
      </c>
      <c r="B262" s="140" t="s">
        <v>2165</v>
      </c>
      <c r="C262" s="140" t="s">
        <v>120</v>
      </c>
      <c r="D262" s="148">
        <v>1</v>
      </c>
      <c r="E262" s="147">
        <v>5630</v>
      </c>
      <c r="F262" s="146">
        <v>17.761989342806402</v>
      </c>
    </row>
    <row r="263" spans="1:6" ht="15" customHeight="1" x14ac:dyDescent="0.2">
      <c r="A263" s="140" t="s">
        <v>2164</v>
      </c>
      <c r="B263" s="140" t="s">
        <v>2163</v>
      </c>
      <c r="C263" s="140" t="s">
        <v>120</v>
      </c>
      <c r="D263" s="148">
        <v>1</v>
      </c>
      <c r="E263" s="147">
        <v>4396</v>
      </c>
      <c r="F263" s="146">
        <v>22.747952684258401</v>
      </c>
    </row>
    <row r="264" spans="1:6" ht="15" customHeight="1" x14ac:dyDescent="0.2">
      <c r="A264" s="140" t="s">
        <v>2162</v>
      </c>
      <c r="B264" s="140" t="s">
        <v>2161</v>
      </c>
      <c r="C264" s="140" t="s">
        <v>120</v>
      </c>
      <c r="D264" s="148">
        <v>4</v>
      </c>
      <c r="E264" s="147">
        <v>4238</v>
      </c>
      <c r="F264" s="146">
        <v>94.384143463898099</v>
      </c>
    </row>
    <row r="265" spans="1:6" ht="15" customHeight="1" x14ac:dyDescent="0.2">
      <c r="A265" s="140" t="s">
        <v>2160</v>
      </c>
      <c r="B265" s="140" t="s">
        <v>2159</v>
      </c>
      <c r="C265" s="140" t="s">
        <v>120</v>
      </c>
      <c r="D265" s="148">
        <v>2</v>
      </c>
      <c r="E265" s="147">
        <v>2802</v>
      </c>
      <c r="F265" s="146">
        <v>71.377587437544605</v>
      </c>
    </row>
    <row r="266" spans="1:6" ht="15" customHeight="1" x14ac:dyDescent="0.2">
      <c r="A266" s="140" t="s">
        <v>2158</v>
      </c>
      <c r="B266" s="140" t="s">
        <v>2157</v>
      </c>
      <c r="C266" s="140" t="s">
        <v>120</v>
      </c>
      <c r="D266" s="148">
        <v>2</v>
      </c>
      <c r="E266" s="147">
        <v>3207</v>
      </c>
      <c r="F266" s="146">
        <v>62.363579669472998</v>
      </c>
    </row>
    <row r="267" spans="1:6" ht="15" customHeight="1" x14ac:dyDescent="0.2">
      <c r="A267" s="140" t="s">
        <v>2156</v>
      </c>
      <c r="B267" s="140" t="s">
        <v>2155</v>
      </c>
      <c r="C267" s="140" t="s">
        <v>120</v>
      </c>
      <c r="D267" s="148">
        <v>2</v>
      </c>
      <c r="E267" s="147">
        <v>2792</v>
      </c>
      <c r="F267" s="146">
        <v>71.633237822349599</v>
      </c>
    </row>
    <row r="268" spans="1:6" ht="15" customHeight="1" x14ac:dyDescent="0.2">
      <c r="A268" s="140" t="s">
        <v>2154</v>
      </c>
      <c r="B268" s="140" t="s">
        <v>2153</v>
      </c>
      <c r="C268" s="140" t="s">
        <v>120</v>
      </c>
      <c r="D268" s="148">
        <v>0</v>
      </c>
      <c r="E268" s="147">
        <v>3664</v>
      </c>
      <c r="F268" s="146">
        <v>0</v>
      </c>
    </row>
    <row r="269" spans="1:6" ht="15" customHeight="1" x14ac:dyDescent="0.2">
      <c r="A269" s="140" t="s">
        <v>2152</v>
      </c>
      <c r="B269" s="140" t="s">
        <v>2151</v>
      </c>
      <c r="C269" s="140" t="s">
        <v>120</v>
      </c>
      <c r="D269" s="148">
        <v>1</v>
      </c>
      <c r="E269" s="147">
        <v>5826</v>
      </c>
      <c r="F269" s="146">
        <v>17.164435290078998</v>
      </c>
    </row>
    <row r="270" spans="1:6" ht="15" customHeight="1" x14ac:dyDescent="0.2">
      <c r="A270" s="140" t="s">
        <v>2150</v>
      </c>
      <c r="B270" s="140" t="s">
        <v>2149</v>
      </c>
      <c r="C270" s="140" t="s">
        <v>120</v>
      </c>
      <c r="D270" s="148">
        <v>14</v>
      </c>
      <c r="E270" s="147">
        <v>4566</v>
      </c>
      <c r="F270" s="146">
        <v>306.61410424879602</v>
      </c>
    </row>
    <row r="271" spans="1:6" ht="15" customHeight="1" x14ac:dyDescent="0.2">
      <c r="A271" s="140" t="s">
        <v>2148</v>
      </c>
      <c r="B271" s="140" t="s">
        <v>2147</v>
      </c>
      <c r="C271" s="140" t="s">
        <v>120</v>
      </c>
      <c r="D271" s="148">
        <v>2</v>
      </c>
      <c r="E271" s="147">
        <v>4759</v>
      </c>
      <c r="F271" s="146">
        <v>42.025635637739001</v>
      </c>
    </row>
    <row r="272" spans="1:6" ht="15" customHeight="1" x14ac:dyDescent="0.2">
      <c r="A272" s="140" t="s">
        <v>2146</v>
      </c>
      <c r="B272" s="140" t="s">
        <v>2145</v>
      </c>
      <c r="C272" s="140" t="s">
        <v>120</v>
      </c>
      <c r="D272" s="148">
        <v>2</v>
      </c>
      <c r="E272" s="147">
        <v>3853</v>
      </c>
      <c r="F272" s="146">
        <v>51.907604464054003</v>
      </c>
    </row>
    <row r="273" spans="1:6" ht="15" customHeight="1" x14ac:dyDescent="0.2">
      <c r="A273" s="140" t="s">
        <v>2144</v>
      </c>
      <c r="B273" s="140" t="s">
        <v>2143</v>
      </c>
      <c r="C273" s="140" t="s">
        <v>120</v>
      </c>
      <c r="D273" s="148">
        <v>1</v>
      </c>
      <c r="E273" s="147">
        <v>6029</v>
      </c>
      <c r="F273" s="146">
        <v>16.586498590147599</v>
      </c>
    </row>
    <row r="274" spans="1:6" ht="15" customHeight="1" x14ac:dyDescent="0.2">
      <c r="A274" s="140" t="s">
        <v>2142</v>
      </c>
      <c r="B274" s="140" t="s">
        <v>2141</v>
      </c>
      <c r="C274" s="140" t="s">
        <v>120</v>
      </c>
      <c r="D274" s="148">
        <v>5</v>
      </c>
      <c r="E274" s="147">
        <v>4621</v>
      </c>
      <c r="F274" s="146">
        <v>108.201687946332</v>
      </c>
    </row>
    <row r="275" spans="1:6" ht="15" customHeight="1" x14ac:dyDescent="0.2">
      <c r="A275" s="140" t="s">
        <v>2140</v>
      </c>
      <c r="B275" s="140" t="s">
        <v>2139</v>
      </c>
      <c r="C275" s="140" t="s">
        <v>120</v>
      </c>
      <c r="D275" s="148">
        <v>0</v>
      </c>
      <c r="E275" s="147">
        <v>2657</v>
      </c>
      <c r="F275" s="146">
        <v>0</v>
      </c>
    </row>
    <row r="276" spans="1:6" ht="15" customHeight="1" x14ac:dyDescent="0.2">
      <c r="A276" s="140" t="s">
        <v>2138</v>
      </c>
      <c r="B276" s="140" t="s">
        <v>2137</v>
      </c>
      <c r="C276" s="140" t="s">
        <v>109</v>
      </c>
      <c r="D276" s="148">
        <v>1</v>
      </c>
      <c r="E276" s="147">
        <v>2748</v>
      </c>
      <c r="F276" s="146">
        <v>36.390101892285301</v>
      </c>
    </row>
    <row r="277" spans="1:6" ht="15" customHeight="1" x14ac:dyDescent="0.2">
      <c r="A277" s="140" t="s">
        <v>2136</v>
      </c>
      <c r="B277" s="140" t="s">
        <v>2135</v>
      </c>
      <c r="C277" s="140" t="s">
        <v>109</v>
      </c>
      <c r="D277" s="148">
        <v>10</v>
      </c>
      <c r="E277" s="147">
        <v>3422</v>
      </c>
      <c r="F277" s="146">
        <v>292.226767971946</v>
      </c>
    </row>
    <row r="278" spans="1:6" ht="15" customHeight="1" x14ac:dyDescent="0.2">
      <c r="A278" s="140" t="s">
        <v>2134</v>
      </c>
      <c r="B278" s="140" t="s">
        <v>2133</v>
      </c>
      <c r="C278" s="140" t="s">
        <v>109</v>
      </c>
      <c r="D278" s="148">
        <v>2</v>
      </c>
      <c r="E278" s="147">
        <v>3283</v>
      </c>
      <c r="F278" s="146">
        <v>60.919890344197398</v>
      </c>
    </row>
    <row r="279" spans="1:6" ht="15" customHeight="1" x14ac:dyDescent="0.2">
      <c r="A279" s="140" t="s">
        <v>2132</v>
      </c>
      <c r="B279" s="140" t="s">
        <v>2131</v>
      </c>
      <c r="C279" s="140" t="s">
        <v>109</v>
      </c>
      <c r="D279" s="148">
        <v>3</v>
      </c>
      <c r="E279" s="147">
        <v>4079</v>
      </c>
      <c r="F279" s="146">
        <v>73.547438097573007</v>
      </c>
    </row>
    <row r="280" spans="1:6" ht="15" customHeight="1" x14ac:dyDescent="0.2">
      <c r="A280" s="140" t="s">
        <v>2130</v>
      </c>
      <c r="B280" s="140" t="s">
        <v>2129</v>
      </c>
      <c r="C280" s="140" t="s">
        <v>109</v>
      </c>
      <c r="D280" s="148">
        <v>0</v>
      </c>
      <c r="E280" s="147">
        <v>3187</v>
      </c>
      <c r="F280" s="146">
        <v>0</v>
      </c>
    </row>
    <row r="281" spans="1:6" ht="15" customHeight="1" x14ac:dyDescent="0.2">
      <c r="A281" s="140" t="s">
        <v>2128</v>
      </c>
      <c r="B281" s="140" t="s">
        <v>2127</v>
      </c>
      <c r="C281" s="140" t="s">
        <v>109</v>
      </c>
      <c r="D281" s="148">
        <v>7</v>
      </c>
      <c r="E281" s="147">
        <v>3786</v>
      </c>
      <c r="F281" s="146">
        <v>184.891706286318</v>
      </c>
    </row>
    <row r="282" spans="1:6" ht="15" customHeight="1" x14ac:dyDescent="0.2">
      <c r="A282" s="140" t="s">
        <v>2126</v>
      </c>
      <c r="B282" s="140" t="s">
        <v>2125</v>
      </c>
      <c r="C282" s="140" t="s">
        <v>109</v>
      </c>
      <c r="D282" s="148">
        <v>27</v>
      </c>
      <c r="E282" s="147">
        <v>4415</v>
      </c>
      <c r="F282" s="146">
        <v>611.55152887882196</v>
      </c>
    </row>
    <row r="283" spans="1:6" ht="15" customHeight="1" x14ac:dyDescent="0.2">
      <c r="A283" s="140" t="s">
        <v>2124</v>
      </c>
      <c r="B283" s="140" t="s">
        <v>2123</v>
      </c>
      <c r="C283" s="140" t="s">
        <v>109</v>
      </c>
      <c r="D283" s="148">
        <v>5</v>
      </c>
      <c r="E283" s="147">
        <v>4168</v>
      </c>
      <c r="F283" s="146">
        <v>119.96161228406901</v>
      </c>
    </row>
    <row r="284" spans="1:6" ht="15" customHeight="1" x14ac:dyDescent="0.2">
      <c r="A284" s="140" t="s">
        <v>2122</v>
      </c>
      <c r="B284" s="140" t="s">
        <v>2121</v>
      </c>
      <c r="C284" s="140" t="s">
        <v>109</v>
      </c>
      <c r="D284" s="148">
        <v>3</v>
      </c>
      <c r="E284" s="147">
        <v>2822</v>
      </c>
      <c r="F284" s="146">
        <v>106.30758327427399</v>
      </c>
    </row>
    <row r="285" spans="1:6" ht="15" customHeight="1" x14ac:dyDescent="0.2">
      <c r="A285" s="140" t="s">
        <v>2120</v>
      </c>
      <c r="B285" s="140" t="s">
        <v>2119</v>
      </c>
      <c r="C285" s="140" t="s">
        <v>109</v>
      </c>
      <c r="D285" s="148">
        <v>22</v>
      </c>
      <c r="E285" s="147">
        <v>3673</v>
      </c>
      <c r="F285" s="146">
        <v>598.96542335965205</v>
      </c>
    </row>
    <row r="286" spans="1:6" ht="15" customHeight="1" x14ac:dyDescent="0.2">
      <c r="A286" s="140" t="s">
        <v>2118</v>
      </c>
      <c r="B286" s="140" t="s">
        <v>2117</v>
      </c>
      <c r="C286" s="140" t="s">
        <v>109</v>
      </c>
      <c r="D286" s="148">
        <v>1</v>
      </c>
      <c r="E286" s="147">
        <v>3242</v>
      </c>
      <c r="F286" s="146">
        <v>30.845157310302302</v>
      </c>
    </row>
    <row r="287" spans="1:6" ht="15" customHeight="1" x14ac:dyDescent="0.2">
      <c r="A287" s="140" t="s">
        <v>2116</v>
      </c>
      <c r="B287" s="140" t="s">
        <v>2115</v>
      </c>
      <c r="C287" s="140" t="s">
        <v>109</v>
      </c>
      <c r="D287" s="148">
        <v>1</v>
      </c>
      <c r="E287" s="147">
        <v>2904</v>
      </c>
      <c r="F287" s="146">
        <v>34.435261707989</v>
      </c>
    </row>
    <row r="288" spans="1:6" ht="15" customHeight="1" x14ac:dyDescent="0.2">
      <c r="A288" s="140" t="s">
        <v>2114</v>
      </c>
      <c r="B288" s="140" t="s">
        <v>2113</v>
      </c>
      <c r="C288" s="140" t="s">
        <v>109</v>
      </c>
      <c r="D288" s="148">
        <v>1</v>
      </c>
      <c r="E288" s="147">
        <v>2805</v>
      </c>
      <c r="F288" s="146">
        <v>35.650623885918002</v>
      </c>
    </row>
    <row r="289" spans="1:6" ht="15" customHeight="1" x14ac:dyDescent="0.2">
      <c r="A289" s="140" t="s">
        <v>2112</v>
      </c>
      <c r="B289" s="140" t="s">
        <v>2111</v>
      </c>
      <c r="C289" s="140" t="s">
        <v>109</v>
      </c>
      <c r="D289" s="148">
        <v>7</v>
      </c>
      <c r="E289" s="147">
        <v>5089</v>
      </c>
      <c r="F289" s="146">
        <v>137.551581843191</v>
      </c>
    </row>
    <row r="290" spans="1:6" ht="15" customHeight="1" x14ac:dyDescent="0.2">
      <c r="A290" s="140" t="s">
        <v>2110</v>
      </c>
      <c r="B290" s="140" t="s">
        <v>2109</v>
      </c>
      <c r="C290" s="140" t="s">
        <v>109</v>
      </c>
      <c r="D290" s="148">
        <v>4</v>
      </c>
      <c r="E290" s="147">
        <v>6505</v>
      </c>
      <c r="F290" s="146">
        <v>61.491160645657203</v>
      </c>
    </row>
    <row r="291" spans="1:6" ht="15" customHeight="1" x14ac:dyDescent="0.2">
      <c r="A291" s="140" t="s">
        <v>2108</v>
      </c>
      <c r="B291" s="140" t="s">
        <v>2107</v>
      </c>
      <c r="C291" s="140" t="s">
        <v>109</v>
      </c>
      <c r="D291" s="148">
        <v>3</v>
      </c>
      <c r="E291" s="147">
        <v>5686</v>
      </c>
      <c r="F291" s="146">
        <v>52.761167780513603</v>
      </c>
    </row>
    <row r="292" spans="1:6" ht="15" customHeight="1" x14ac:dyDescent="0.2">
      <c r="A292" s="140" t="s">
        <v>2106</v>
      </c>
      <c r="B292" s="140" t="s">
        <v>2105</v>
      </c>
      <c r="C292" s="140" t="s">
        <v>109</v>
      </c>
      <c r="D292" s="148">
        <v>1</v>
      </c>
      <c r="E292" s="147">
        <v>2454</v>
      </c>
      <c r="F292" s="146">
        <v>40.7497962510188</v>
      </c>
    </row>
    <row r="293" spans="1:6" ht="15" customHeight="1" x14ac:dyDescent="0.2">
      <c r="A293" s="140" t="s">
        <v>2104</v>
      </c>
      <c r="B293" s="140" t="s">
        <v>2103</v>
      </c>
      <c r="C293" s="140" t="s">
        <v>109</v>
      </c>
      <c r="D293" s="148">
        <v>4</v>
      </c>
      <c r="E293" s="147">
        <v>4141</v>
      </c>
      <c r="F293" s="146">
        <v>96.595025356194199</v>
      </c>
    </row>
    <row r="294" spans="1:6" ht="15" customHeight="1" x14ac:dyDescent="0.2">
      <c r="A294" s="140" t="s">
        <v>2102</v>
      </c>
      <c r="B294" s="140" t="s">
        <v>2101</v>
      </c>
      <c r="C294" s="140" t="s">
        <v>109</v>
      </c>
      <c r="D294" s="148">
        <v>1</v>
      </c>
      <c r="E294" s="147">
        <v>5109</v>
      </c>
      <c r="F294" s="146">
        <v>19.5733020160501</v>
      </c>
    </row>
    <row r="295" spans="1:6" ht="15" customHeight="1" x14ac:dyDescent="0.2">
      <c r="A295" s="140" t="s">
        <v>2100</v>
      </c>
      <c r="B295" s="140" t="s">
        <v>2099</v>
      </c>
      <c r="C295" s="140" t="s">
        <v>109</v>
      </c>
      <c r="D295" s="148">
        <v>1</v>
      </c>
      <c r="E295" s="147">
        <v>3321</v>
      </c>
      <c r="F295" s="146">
        <v>30.111412225233401</v>
      </c>
    </row>
    <row r="296" spans="1:6" ht="15" customHeight="1" x14ac:dyDescent="0.2">
      <c r="A296" s="140" t="s">
        <v>2098</v>
      </c>
      <c r="B296" s="140" t="s">
        <v>2097</v>
      </c>
      <c r="C296" s="140" t="s">
        <v>109</v>
      </c>
      <c r="D296" s="148">
        <v>2</v>
      </c>
      <c r="E296" s="147">
        <v>3397</v>
      </c>
      <c r="F296" s="146">
        <v>58.875478363261699</v>
      </c>
    </row>
    <row r="297" spans="1:6" ht="15" customHeight="1" x14ac:dyDescent="0.2">
      <c r="A297" s="140" t="s">
        <v>2096</v>
      </c>
      <c r="B297" s="140" t="s">
        <v>2095</v>
      </c>
      <c r="C297" s="140" t="s">
        <v>109</v>
      </c>
      <c r="D297" s="148">
        <v>11</v>
      </c>
      <c r="E297" s="147">
        <v>4137</v>
      </c>
      <c r="F297" s="146">
        <v>265.89315929417501</v>
      </c>
    </row>
    <row r="298" spans="1:6" ht="15" customHeight="1" x14ac:dyDescent="0.2">
      <c r="A298" s="140" t="s">
        <v>2094</v>
      </c>
      <c r="B298" s="140" t="s">
        <v>1264</v>
      </c>
      <c r="C298" s="140" t="s">
        <v>109</v>
      </c>
      <c r="D298" s="148">
        <v>1</v>
      </c>
      <c r="E298" s="147">
        <v>4164</v>
      </c>
      <c r="F298" s="146">
        <v>24.015369836695498</v>
      </c>
    </row>
    <row r="299" spans="1:6" ht="15" customHeight="1" x14ac:dyDescent="0.2">
      <c r="A299" s="140" t="s">
        <v>2093</v>
      </c>
      <c r="B299" s="140" t="s">
        <v>2092</v>
      </c>
      <c r="C299" s="140" t="s">
        <v>109</v>
      </c>
      <c r="D299" s="148">
        <v>1</v>
      </c>
      <c r="E299" s="147">
        <v>5422</v>
      </c>
      <c r="F299" s="146">
        <v>18.443378827001101</v>
      </c>
    </row>
    <row r="300" spans="1:6" ht="15" customHeight="1" x14ac:dyDescent="0.2">
      <c r="A300" s="140" t="s">
        <v>2091</v>
      </c>
      <c r="B300" s="140" t="s">
        <v>2090</v>
      </c>
      <c r="C300" s="140" t="s">
        <v>109</v>
      </c>
      <c r="D300" s="148">
        <v>1</v>
      </c>
      <c r="E300" s="147">
        <v>2842</v>
      </c>
      <c r="F300" s="146">
        <v>35.186488388458798</v>
      </c>
    </row>
    <row r="301" spans="1:6" ht="15" customHeight="1" x14ac:dyDescent="0.2">
      <c r="A301" s="140" t="s">
        <v>2089</v>
      </c>
      <c r="B301" s="140" t="s">
        <v>2088</v>
      </c>
      <c r="C301" s="140" t="s">
        <v>109</v>
      </c>
      <c r="D301" s="148">
        <v>3</v>
      </c>
      <c r="E301" s="147">
        <v>3146</v>
      </c>
      <c r="F301" s="146">
        <v>95.359186268277199</v>
      </c>
    </row>
    <row r="302" spans="1:6" ht="15" customHeight="1" x14ac:dyDescent="0.2">
      <c r="A302" s="140" t="s">
        <v>2087</v>
      </c>
      <c r="B302" s="140" t="s">
        <v>2086</v>
      </c>
      <c r="C302" s="140" t="s">
        <v>109</v>
      </c>
      <c r="D302" s="148">
        <v>7</v>
      </c>
      <c r="E302" s="147">
        <v>4011</v>
      </c>
      <c r="F302" s="146">
        <v>174.52006980802801</v>
      </c>
    </row>
    <row r="303" spans="1:6" ht="15" customHeight="1" x14ac:dyDescent="0.2">
      <c r="A303" s="140" t="s">
        <v>2085</v>
      </c>
      <c r="B303" s="140" t="s">
        <v>2084</v>
      </c>
      <c r="C303" s="140" t="s">
        <v>109</v>
      </c>
      <c r="D303" s="148">
        <v>9</v>
      </c>
      <c r="E303" s="147">
        <v>4682</v>
      </c>
      <c r="F303" s="146">
        <v>192.22554463904299</v>
      </c>
    </row>
    <row r="304" spans="1:6" ht="15" customHeight="1" x14ac:dyDescent="0.2">
      <c r="A304" s="140" t="s">
        <v>2083</v>
      </c>
      <c r="B304" s="140" t="s">
        <v>252</v>
      </c>
      <c r="C304" s="140" t="s">
        <v>116</v>
      </c>
      <c r="D304" s="148">
        <v>12</v>
      </c>
      <c r="E304" s="147">
        <v>6902</v>
      </c>
      <c r="F304" s="146">
        <v>173.86264850767901</v>
      </c>
    </row>
    <row r="305" spans="1:6" ht="15" customHeight="1" x14ac:dyDescent="0.2">
      <c r="A305" s="140" t="s">
        <v>2082</v>
      </c>
      <c r="B305" s="140" t="s">
        <v>250</v>
      </c>
      <c r="C305" s="140" t="s">
        <v>116</v>
      </c>
      <c r="D305" s="148">
        <v>2</v>
      </c>
      <c r="E305" s="147">
        <v>4594</v>
      </c>
      <c r="F305" s="146">
        <v>43.535045711797999</v>
      </c>
    </row>
    <row r="306" spans="1:6" ht="15" customHeight="1" x14ac:dyDescent="0.2">
      <c r="A306" s="140" t="s">
        <v>2081</v>
      </c>
      <c r="B306" s="140" t="s">
        <v>248</v>
      </c>
      <c r="C306" s="140" t="s">
        <v>116</v>
      </c>
      <c r="D306" s="148">
        <v>2</v>
      </c>
      <c r="E306" s="147">
        <v>2947</v>
      </c>
      <c r="F306" s="146">
        <v>67.865626060400402</v>
      </c>
    </row>
    <row r="307" spans="1:6" ht="15" customHeight="1" x14ac:dyDescent="0.2">
      <c r="A307" s="140" t="s">
        <v>2080</v>
      </c>
      <c r="B307" s="140" t="s">
        <v>246</v>
      </c>
      <c r="C307" s="140" t="s">
        <v>116</v>
      </c>
      <c r="D307" s="148">
        <v>2</v>
      </c>
      <c r="E307" s="147">
        <v>4865</v>
      </c>
      <c r="F307" s="146">
        <v>41.109969167523097</v>
      </c>
    </row>
    <row r="308" spans="1:6" ht="15" customHeight="1" x14ac:dyDescent="0.2">
      <c r="A308" s="140" t="s">
        <v>2079</v>
      </c>
      <c r="B308" s="140" t="s">
        <v>244</v>
      </c>
      <c r="C308" s="140" t="s">
        <v>116</v>
      </c>
      <c r="D308" s="148">
        <v>5</v>
      </c>
      <c r="E308" s="147">
        <v>4789</v>
      </c>
      <c r="F308" s="146">
        <v>104.405930256839</v>
      </c>
    </row>
    <row r="309" spans="1:6" ht="15" customHeight="1" x14ac:dyDescent="0.2">
      <c r="A309" s="140" t="s">
        <v>2078</v>
      </c>
      <c r="B309" s="140" t="s">
        <v>242</v>
      </c>
      <c r="C309" s="140" t="s">
        <v>116</v>
      </c>
      <c r="D309" s="148">
        <v>2</v>
      </c>
      <c r="E309" s="147">
        <v>2360</v>
      </c>
      <c r="F309" s="146">
        <v>84.745762711864401</v>
      </c>
    </row>
    <row r="310" spans="1:6" ht="15" customHeight="1" x14ac:dyDescent="0.2">
      <c r="A310" s="140" t="s">
        <v>2077</v>
      </c>
      <c r="B310" s="140" t="s">
        <v>240</v>
      </c>
      <c r="C310" s="140" t="s">
        <v>116</v>
      </c>
      <c r="D310" s="148">
        <v>2</v>
      </c>
      <c r="E310" s="147">
        <v>5666</v>
      </c>
      <c r="F310" s="146">
        <v>35.298270384751198</v>
      </c>
    </row>
    <row r="311" spans="1:6" ht="15" customHeight="1" x14ac:dyDescent="0.2">
      <c r="A311" s="140" t="s">
        <v>2076</v>
      </c>
      <c r="B311" s="140" t="s">
        <v>238</v>
      </c>
      <c r="C311" s="140" t="s">
        <v>116</v>
      </c>
      <c r="D311" s="148">
        <v>2</v>
      </c>
      <c r="E311" s="147">
        <v>4284</v>
      </c>
      <c r="F311" s="146">
        <v>46.685340802987902</v>
      </c>
    </row>
    <row r="312" spans="1:6" ht="15" customHeight="1" x14ac:dyDescent="0.2">
      <c r="A312" s="140" t="s">
        <v>2075</v>
      </c>
      <c r="B312" s="140" t="s">
        <v>236</v>
      </c>
      <c r="C312" s="140" t="s">
        <v>116</v>
      </c>
      <c r="D312" s="148">
        <v>0</v>
      </c>
      <c r="E312" s="147">
        <v>5694</v>
      </c>
      <c r="F312" s="146">
        <v>0</v>
      </c>
    </row>
    <row r="313" spans="1:6" ht="15" customHeight="1" x14ac:dyDescent="0.2">
      <c r="A313" s="140" t="s">
        <v>2074</v>
      </c>
      <c r="B313" s="140" t="s">
        <v>234</v>
      </c>
      <c r="C313" s="140" t="s">
        <v>116</v>
      </c>
      <c r="D313" s="148">
        <v>17</v>
      </c>
      <c r="E313" s="147">
        <v>6827</v>
      </c>
      <c r="F313" s="146">
        <v>249.011278746155</v>
      </c>
    </row>
    <row r="314" spans="1:6" ht="15" customHeight="1" x14ac:dyDescent="0.2">
      <c r="A314" s="140" t="s">
        <v>2073</v>
      </c>
      <c r="B314" s="140" t="s">
        <v>232</v>
      </c>
      <c r="C314" s="140" t="s">
        <v>116</v>
      </c>
      <c r="D314" s="148">
        <v>2</v>
      </c>
      <c r="E314" s="147">
        <v>6023</v>
      </c>
      <c r="F314" s="146">
        <v>33.206043499917001</v>
      </c>
    </row>
    <row r="315" spans="1:6" ht="15" customHeight="1" x14ac:dyDescent="0.2">
      <c r="A315" s="140" t="s">
        <v>2072</v>
      </c>
      <c r="B315" s="140" t="s">
        <v>230</v>
      </c>
      <c r="C315" s="140" t="s">
        <v>116</v>
      </c>
      <c r="D315" s="148">
        <v>1</v>
      </c>
      <c r="E315" s="147">
        <v>2968</v>
      </c>
      <c r="F315" s="146">
        <v>33.692722371967697</v>
      </c>
    </row>
    <row r="316" spans="1:6" ht="15" customHeight="1" x14ac:dyDescent="0.2">
      <c r="A316" s="140" t="s">
        <v>2071</v>
      </c>
      <c r="B316" s="140" t="s">
        <v>228</v>
      </c>
      <c r="C316" s="140" t="s">
        <v>116</v>
      </c>
      <c r="D316" s="148">
        <v>1</v>
      </c>
      <c r="E316" s="147">
        <v>5716</v>
      </c>
      <c r="F316" s="146">
        <v>17.494751574527601</v>
      </c>
    </row>
    <row r="317" spans="1:6" ht="15" customHeight="1" x14ac:dyDescent="0.2">
      <c r="A317" s="140" t="s">
        <v>2070</v>
      </c>
      <c r="B317" s="140" t="s">
        <v>226</v>
      </c>
      <c r="C317" s="140" t="s">
        <v>116</v>
      </c>
      <c r="D317" s="148">
        <v>14</v>
      </c>
      <c r="E317" s="147">
        <v>6341</v>
      </c>
      <c r="F317" s="146">
        <v>220.78536508437199</v>
      </c>
    </row>
    <row r="318" spans="1:6" ht="15" customHeight="1" x14ac:dyDescent="0.2">
      <c r="A318" s="140" t="s">
        <v>2069</v>
      </c>
      <c r="B318" s="140" t="s">
        <v>224</v>
      </c>
      <c r="C318" s="140" t="s">
        <v>116</v>
      </c>
      <c r="D318" s="148">
        <v>4</v>
      </c>
      <c r="E318" s="147">
        <v>4404</v>
      </c>
      <c r="F318" s="146">
        <v>90.826521344232503</v>
      </c>
    </row>
    <row r="319" spans="1:6" ht="15" customHeight="1" x14ac:dyDescent="0.2">
      <c r="A319" s="140" t="s">
        <v>2068</v>
      </c>
      <c r="B319" s="140" t="s">
        <v>222</v>
      </c>
      <c r="C319" s="140" t="s">
        <v>116</v>
      </c>
      <c r="D319" s="148">
        <v>5</v>
      </c>
      <c r="E319" s="147">
        <v>4777</v>
      </c>
      <c r="F319" s="146">
        <v>104.66820180029301</v>
      </c>
    </row>
    <row r="320" spans="1:6" ht="15" customHeight="1" x14ac:dyDescent="0.2">
      <c r="A320" s="140" t="s">
        <v>2067</v>
      </c>
      <c r="B320" s="140" t="s">
        <v>220</v>
      </c>
      <c r="C320" s="140" t="s">
        <v>116</v>
      </c>
      <c r="D320" s="148">
        <v>2</v>
      </c>
      <c r="E320" s="147">
        <v>4406</v>
      </c>
      <c r="F320" s="146">
        <v>45.3926463912846</v>
      </c>
    </row>
    <row r="321" spans="1:6" ht="15" customHeight="1" x14ac:dyDescent="0.2">
      <c r="A321" s="140" t="s">
        <v>2066</v>
      </c>
      <c r="B321" s="140" t="s">
        <v>218</v>
      </c>
      <c r="C321" s="140" t="s">
        <v>116</v>
      </c>
      <c r="D321" s="148">
        <v>3</v>
      </c>
      <c r="E321" s="147">
        <v>3235</v>
      </c>
      <c r="F321" s="146">
        <v>92.735703245749605</v>
      </c>
    </row>
    <row r="322" spans="1:6" ht="15" customHeight="1" x14ac:dyDescent="0.2">
      <c r="A322" s="140" t="s">
        <v>2065</v>
      </c>
      <c r="B322" s="140" t="s">
        <v>2064</v>
      </c>
      <c r="C322" s="140" t="s">
        <v>116</v>
      </c>
      <c r="D322" s="148">
        <v>0</v>
      </c>
      <c r="E322" s="147">
        <v>4694</v>
      </c>
      <c r="F322" s="146">
        <v>0</v>
      </c>
    </row>
    <row r="323" spans="1:6" ht="15" customHeight="1" x14ac:dyDescent="0.2">
      <c r="A323" s="140" t="s">
        <v>2063</v>
      </c>
      <c r="B323" s="140" t="s">
        <v>2062</v>
      </c>
      <c r="C323" s="140" t="s">
        <v>116</v>
      </c>
      <c r="D323" s="148">
        <v>1</v>
      </c>
      <c r="E323" s="147">
        <v>5462</v>
      </c>
      <c r="F323" s="146">
        <v>18.308311973635998</v>
      </c>
    </row>
    <row r="324" spans="1:6" ht="15" customHeight="1" x14ac:dyDescent="0.2">
      <c r="A324" s="140" t="s">
        <v>2061</v>
      </c>
      <c r="B324" s="140" t="s">
        <v>2060</v>
      </c>
      <c r="C324" s="140" t="s">
        <v>116</v>
      </c>
      <c r="D324" s="148">
        <v>2</v>
      </c>
      <c r="E324" s="147">
        <v>5475</v>
      </c>
      <c r="F324" s="146">
        <v>36.529680365296798</v>
      </c>
    </row>
    <row r="325" spans="1:6" ht="15" customHeight="1" x14ac:dyDescent="0.2">
      <c r="A325" s="140" t="s">
        <v>2059</v>
      </c>
      <c r="B325" s="140" t="s">
        <v>2058</v>
      </c>
      <c r="C325" s="140" t="s">
        <v>116</v>
      </c>
      <c r="D325" s="148">
        <v>1</v>
      </c>
      <c r="E325" s="147">
        <v>4661</v>
      </c>
      <c r="F325" s="146">
        <v>21.454623471358101</v>
      </c>
    </row>
    <row r="326" spans="1:6" ht="15" customHeight="1" x14ac:dyDescent="0.2">
      <c r="A326" s="140" t="s">
        <v>2057</v>
      </c>
      <c r="B326" s="140" t="s">
        <v>2056</v>
      </c>
      <c r="C326" s="140" t="s">
        <v>114</v>
      </c>
      <c r="D326" s="148">
        <v>2</v>
      </c>
      <c r="E326" s="147">
        <v>6282</v>
      </c>
      <c r="F326" s="146">
        <v>31.836994587710901</v>
      </c>
    </row>
    <row r="327" spans="1:6" ht="15" customHeight="1" x14ac:dyDescent="0.2">
      <c r="A327" s="140" t="s">
        <v>2055</v>
      </c>
      <c r="B327" s="140" t="s">
        <v>2054</v>
      </c>
      <c r="C327" s="140" t="s">
        <v>114</v>
      </c>
      <c r="D327" s="148">
        <v>7</v>
      </c>
      <c r="E327" s="147">
        <v>3525</v>
      </c>
      <c r="F327" s="146">
        <v>198.58156028368799</v>
      </c>
    </row>
    <row r="328" spans="1:6" ht="15" customHeight="1" x14ac:dyDescent="0.2">
      <c r="A328" s="140" t="s">
        <v>2053</v>
      </c>
      <c r="B328" s="140" t="s">
        <v>2052</v>
      </c>
      <c r="C328" s="140" t="s">
        <v>114</v>
      </c>
      <c r="D328" s="148">
        <v>10</v>
      </c>
      <c r="E328" s="147">
        <v>6157</v>
      </c>
      <c r="F328" s="146">
        <v>162.41676140977799</v>
      </c>
    </row>
    <row r="329" spans="1:6" ht="15" customHeight="1" x14ac:dyDescent="0.2">
      <c r="A329" s="140" t="s">
        <v>2051</v>
      </c>
      <c r="B329" s="140" t="s">
        <v>2050</v>
      </c>
      <c r="C329" s="140" t="s">
        <v>114</v>
      </c>
      <c r="D329" s="148">
        <v>4</v>
      </c>
      <c r="E329" s="147">
        <v>4076</v>
      </c>
      <c r="F329" s="146">
        <v>98.135426889106995</v>
      </c>
    </row>
    <row r="330" spans="1:6" ht="15" customHeight="1" x14ac:dyDescent="0.2">
      <c r="A330" s="140" t="s">
        <v>2049</v>
      </c>
      <c r="B330" s="140" t="s">
        <v>2048</v>
      </c>
      <c r="C330" s="140" t="s">
        <v>114</v>
      </c>
      <c r="D330" s="148">
        <v>1</v>
      </c>
      <c r="E330" s="147">
        <v>4162</v>
      </c>
      <c r="F330" s="146">
        <v>24.026910139356101</v>
      </c>
    </row>
    <row r="331" spans="1:6" ht="15" customHeight="1" x14ac:dyDescent="0.2">
      <c r="A331" s="140" t="s">
        <v>2047</v>
      </c>
      <c r="B331" s="140" t="s">
        <v>2046</v>
      </c>
      <c r="C331" s="140" t="s">
        <v>114</v>
      </c>
      <c r="D331" s="148">
        <v>10</v>
      </c>
      <c r="E331" s="147">
        <v>8574</v>
      </c>
      <c r="F331" s="146">
        <v>116.63167716351801</v>
      </c>
    </row>
    <row r="332" spans="1:6" ht="15" customHeight="1" x14ac:dyDescent="0.2">
      <c r="A332" s="140" t="s">
        <v>2045</v>
      </c>
      <c r="B332" s="140" t="s">
        <v>2044</v>
      </c>
      <c r="C332" s="140" t="s">
        <v>114</v>
      </c>
      <c r="D332" s="148">
        <v>14</v>
      </c>
      <c r="E332" s="147">
        <v>6126</v>
      </c>
      <c r="F332" s="146">
        <v>228.534116878877</v>
      </c>
    </row>
    <row r="333" spans="1:6" ht="15" customHeight="1" x14ac:dyDescent="0.2">
      <c r="A333" s="140" t="s">
        <v>2043</v>
      </c>
      <c r="B333" s="140" t="s">
        <v>2042</v>
      </c>
      <c r="C333" s="140" t="s">
        <v>114</v>
      </c>
      <c r="D333" s="148">
        <v>1</v>
      </c>
      <c r="E333" s="147">
        <v>3901</v>
      </c>
      <c r="F333" s="146">
        <v>25.6344527044348</v>
      </c>
    </row>
    <row r="334" spans="1:6" ht="15" customHeight="1" x14ac:dyDescent="0.2">
      <c r="A334" s="140" t="s">
        <v>2041</v>
      </c>
      <c r="B334" s="140" t="s">
        <v>2040</v>
      </c>
      <c r="C334" s="140" t="s">
        <v>114</v>
      </c>
      <c r="D334" s="148">
        <v>4</v>
      </c>
      <c r="E334" s="147">
        <v>6420</v>
      </c>
      <c r="F334" s="146">
        <v>62.305295950155802</v>
      </c>
    </row>
    <row r="335" spans="1:6" ht="15" customHeight="1" x14ac:dyDescent="0.2">
      <c r="A335" s="140" t="s">
        <v>2039</v>
      </c>
      <c r="B335" s="140" t="s">
        <v>2038</v>
      </c>
      <c r="C335" s="140" t="s">
        <v>114</v>
      </c>
      <c r="D335" s="148">
        <v>3</v>
      </c>
      <c r="E335" s="147">
        <v>5059</v>
      </c>
      <c r="F335" s="146">
        <v>59.3002569677802</v>
      </c>
    </row>
    <row r="336" spans="1:6" ht="15" customHeight="1" x14ac:dyDescent="0.2">
      <c r="A336" s="140" t="s">
        <v>2037</v>
      </c>
      <c r="B336" s="140" t="s">
        <v>2036</v>
      </c>
      <c r="C336" s="140" t="s">
        <v>114</v>
      </c>
      <c r="D336" s="148">
        <v>2</v>
      </c>
      <c r="E336" s="147">
        <v>3520</v>
      </c>
      <c r="F336" s="146">
        <v>56.818181818181799</v>
      </c>
    </row>
    <row r="337" spans="1:6" ht="15" customHeight="1" x14ac:dyDescent="0.2">
      <c r="A337" s="140" t="s">
        <v>2035</v>
      </c>
      <c r="B337" s="140" t="s">
        <v>2034</v>
      </c>
      <c r="C337" s="140" t="s">
        <v>114</v>
      </c>
      <c r="D337" s="148">
        <v>11</v>
      </c>
      <c r="E337" s="147">
        <v>3725</v>
      </c>
      <c r="F337" s="146">
        <v>295.30201342281902</v>
      </c>
    </row>
    <row r="338" spans="1:6" ht="15" customHeight="1" x14ac:dyDescent="0.2">
      <c r="A338" s="140" t="s">
        <v>2033</v>
      </c>
      <c r="B338" s="140" t="s">
        <v>2032</v>
      </c>
      <c r="C338" s="140" t="s">
        <v>114</v>
      </c>
      <c r="D338" s="148">
        <v>4</v>
      </c>
      <c r="E338" s="147">
        <v>6237</v>
      </c>
      <c r="F338" s="146">
        <v>64.133397466730798</v>
      </c>
    </row>
    <row r="339" spans="1:6" ht="15" customHeight="1" x14ac:dyDescent="0.2">
      <c r="A339" s="140" t="s">
        <v>2031</v>
      </c>
      <c r="B339" s="140" t="s">
        <v>2030</v>
      </c>
      <c r="C339" s="140" t="s">
        <v>114</v>
      </c>
      <c r="D339" s="148">
        <v>1</v>
      </c>
      <c r="E339" s="147">
        <v>3230</v>
      </c>
      <c r="F339" s="146">
        <v>30.959752321981401</v>
      </c>
    </row>
    <row r="340" spans="1:6" ht="15" customHeight="1" x14ac:dyDescent="0.2">
      <c r="A340" s="140" t="s">
        <v>2029</v>
      </c>
      <c r="B340" s="140" t="s">
        <v>2028</v>
      </c>
      <c r="C340" s="140" t="s">
        <v>114</v>
      </c>
      <c r="D340" s="148">
        <v>3</v>
      </c>
      <c r="E340" s="147">
        <v>3693</v>
      </c>
      <c r="F340" s="146">
        <v>81.234768480909807</v>
      </c>
    </row>
    <row r="341" spans="1:6" ht="15" customHeight="1" x14ac:dyDescent="0.2">
      <c r="A341" s="140" t="s">
        <v>2027</v>
      </c>
      <c r="B341" s="140" t="s">
        <v>2026</v>
      </c>
      <c r="C341" s="140" t="s">
        <v>114</v>
      </c>
      <c r="D341" s="148">
        <v>4</v>
      </c>
      <c r="E341" s="147">
        <v>4692</v>
      </c>
      <c r="F341" s="146">
        <v>85.251491901108295</v>
      </c>
    </row>
    <row r="342" spans="1:6" ht="15" customHeight="1" x14ac:dyDescent="0.2">
      <c r="A342" s="140" t="s">
        <v>2025</v>
      </c>
      <c r="B342" s="140" t="s">
        <v>2024</v>
      </c>
      <c r="C342" s="140" t="s">
        <v>114</v>
      </c>
      <c r="D342" s="148">
        <v>1</v>
      </c>
      <c r="E342" s="147">
        <v>4870</v>
      </c>
      <c r="F342" s="146">
        <v>20.5338809034908</v>
      </c>
    </row>
    <row r="343" spans="1:6" ht="15" customHeight="1" x14ac:dyDescent="0.2">
      <c r="A343" s="140" t="s">
        <v>2023</v>
      </c>
      <c r="B343" s="140" t="s">
        <v>2022</v>
      </c>
      <c r="C343" s="140" t="s">
        <v>114</v>
      </c>
      <c r="D343" s="148">
        <v>11</v>
      </c>
      <c r="E343" s="147">
        <v>3394</v>
      </c>
      <c r="F343" s="146">
        <v>324.10135533294101</v>
      </c>
    </row>
    <row r="344" spans="1:6" ht="15" customHeight="1" x14ac:dyDescent="0.2">
      <c r="A344" s="140" t="s">
        <v>2021</v>
      </c>
      <c r="B344" s="140" t="s">
        <v>2020</v>
      </c>
      <c r="C344" s="140" t="s">
        <v>114</v>
      </c>
      <c r="D344" s="148">
        <v>6</v>
      </c>
      <c r="E344" s="147">
        <v>3777</v>
      </c>
      <c r="F344" s="146">
        <v>158.856235107228</v>
      </c>
    </row>
    <row r="345" spans="1:6" ht="15" customHeight="1" x14ac:dyDescent="0.2">
      <c r="A345" s="140" t="s">
        <v>2019</v>
      </c>
      <c r="B345" s="140" t="s">
        <v>2018</v>
      </c>
      <c r="C345" s="140" t="s">
        <v>114</v>
      </c>
      <c r="D345" s="148">
        <v>2</v>
      </c>
      <c r="E345" s="147">
        <v>4110</v>
      </c>
      <c r="F345" s="146">
        <v>48.661800486617999</v>
      </c>
    </row>
    <row r="346" spans="1:6" ht="15" customHeight="1" x14ac:dyDescent="0.2">
      <c r="A346" s="140" t="s">
        <v>2017</v>
      </c>
      <c r="B346" s="140" t="s">
        <v>2016</v>
      </c>
      <c r="C346" s="140" t="s">
        <v>111</v>
      </c>
      <c r="D346" s="148">
        <v>2</v>
      </c>
      <c r="E346" s="147">
        <v>5908</v>
      </c>
      <c r="F346" s="146">
        <v>33.85240352065</v>
      </c>
    </row>
    <row r="347" spans="1:6" ht="15" customHeight="1" x14ac:dyDescent="0.2">
      <c r="A347" s="140" t="s">
        <v>2015</v>
      </c>
      <c r="B347" s="140" t="s">
        <v>2014</v>
      </c>
      <c r="C347" s="140" t="s">
        <v>111</v>
      </c>
      <c r="D347" s="148">
        <v>2</v>
      </c>
      <c r="E347" s="147">
        <v>6164</v>
      </c>
      <c r="F347" s="146">
        <v>32.446463335496396</v>
      </c>
    </row>
    <row r="348" spans="1:6" ht="15" customHeight="1" x14ac:dyDescent="0.2">
      <c r="A348" s="140" t="s">
        <v>2013</v>
      </c>
      <c r="B348" s="140" t="s">
        <v>2012</v>
      </c>
      <c r="C348" s="140" t="s">
        <v>111</v>
      </c>
      <c r="D348" s="148">
        <v>0</v>
      </c>
      <c r="E348" s="147">
        <v>3532</v>
      </c>
      <c r="F348" s="146">
        <v>0</v>
      </c>
    </row>
    <row r="349" spans="1:6" ht="15" customHeight="1" x14ac:dyDescent="0.2">
      <c r="A349" s="140" t="s">
        <v>2011</v>
      </c>
      <c r="B349" s="140" t="s">
        <v>2010</v>
      </c>
      <c r="C349" s="140" t="s">
        <v>111</v>
      </c>
      <c r="D349" s="148">
        <v>2</v>
      </c>
      <c r="E349" s="147">
        <v>4332</v>
      </c>
      <c r="F349" s="146">
        <v>46.168051708217902</v>
      </c>
    </row>
    <row r="350" spans="1:6" ht="15" customHeight="1" x14ac:dyDescent="0.2">
      <c r="A350" s="140" t="s">
        <v>2009</v>
      </c>
      <c r="B350" s="140" t="s">
        <v>2008</v>
      </c>
      <c r="C350" s="140" t="s">
        <v>111</v>
      </c>
      <c r="D350" s="148">
        <v>0</v>
      </c>
      <c r="E350" s="147">
        <v>4748</v>
      </c>
      <c r="F350" s="146">
        <v>0</v>
      </c>
    </row>
    <row r="351" spans="1:6" ht="15" customHeight="1" x14ac:dyDescent="0.2">
      <c r="A351" s="140" t="s">
        <v>2007</v>
      </c>
      <c r="B351" s="140" t="s">
        <v>2006</v>
      </c>
      <c r="C351" s="140" t="s">
        <v>111</v>
      </c>
      <c r="D351" s="148">
        <v>11</v>
      </c>
      <c r="E351" s="147">
        <v>4666</v>
      </c>
      <c r="F351" s="146">
        <v>235.74796399485601</v>
      </c>
    </row>
    <row r="352" spans="1:6" ht="15" customHeight="1" x14ac:dyDescent="0.2">
      <c r="A352" s="140" t="s">
        <v>2005</v>
      </c>
      <c r="B352" s="140" t="s">
        <v>2004</v>
      </c>
      <c r="C352" s="140" t="s">
        <v>111</v>
      </c>
      <c r="D352" s="148">
        <v>11</v>
      </c>
      <c r="E352" s="147">
        <v>3695</v>
      </c>
      <c r="F352" s="146">
        <v>297.69959404600797</v>
      </c>
    </row>
    <row r="353" spans="1:6" ht="15" customHeight="1" x14ac:dyDescent="0.2">
      <c r="A353" s="140" t="s">
        <v>2003</v>
      </c>
      <c r="B353" s="140" t="s">
        <v>2002</v>
      </c>
      <c r="C353" s="140" t="s">
        <v>111</v>
      </c>
      <c r="D353" s="148">
        <v>2</v>
      </c>
      <c r="E353" s="147">
        <v>4685</v>
      </c>
      <c r="F353" s="146">
        <v>42.689434364994703</v>
      </c>
    </row>
    <row r="354" spans="1:6" ht="15" customHeight="1" x14ac:dyDescent="0.2">
      <c r="A354" s="140" t="s">
        <v>2001</v>
      </c>
      <c r="B354" s="140" t="s">
        <v>2000</v>
      </c>
      <c r="C354" s="140" t="s">
        <v>111</v>
      </c>
      <c r="D354" s="148">
        <v>2</v>
      </c>
      <c r="E354" s="147">
        <v>3836</v>
      </c>
      <c r="F354" s="146">
        <v>52.1376433785193</v>
      </c>
    </row>
    <row r="355" spans="1:6" ht="15" customHeight="1" x14ac:dyDescent="0.2">
      <c r="A355" s="140" t="s">
        <v>1999</v>
      </c>
      <c r="B355" s="140" t="s">
        <v>1998</v>
      </c>
      <c r="C355" s="140" t="s">
        <v>111</v>
      </c>
      <c r="D355" s="148">
        <v>2</v>
      </c>
      <c r="E355" s="147">
        <v>3167</v>
      </c>
      <c r="F355" s="146">
        <v>63.1512472371329</v>
      </c>
    </row>
    <row r="356" spans="1:6" ht="15" customHeight="1" x14ac:dyDescent="0.2">
      <c r="A356" s="140" t="s">
        <v>1997</v>
      </c>
      <c r="B356" s="140" t="s">
        <v>1996</v>
      </c>
      <c r="C356" s="140" t="s">
        <v>111</v>
      </c>
      <c r="D356" s="148">
        <v>15</v>
      </c>
      <c r="E356" s="147">
        <v>3826</v>
      </c>
      <c r="F356" s="146">
        <v>392.05436487192901</v>
      </c>
    </row>
    <row r="357" spans="1:6" ht="15" customHeight="1" x14ac:dyDescent="0.2">
      <c r="A357" s="140" t="s">
        <v>1995</v>
      </c>
      <c r="B357" s="140" t="s">
        <v>1994</v>
      </c>
      <c r="C357" s="140" t="s">
        <v>111</v>
      </c>
      <c r="D357" s="148">
        <v>4</v>
      </c>
      <c r="E357" s="147">
        <v>5947</v>
      </c>
      <c r="F357" s="146">
        <v>67.260803766604994</v>
      </c>
    </row>
    <row r="358" spans="1:6" ht="15" customHeight="1" x14ac:dyDescent="0.2">
      <c r="A358" s="140" t="s">
        <v>1993</v>
      </c>
      <c r="B358" s="140" t="s">
        <v>1992</v>
      </c>
      <c r="C358" s="140" t="s">
        <v>111</v>
      </c>
      <c r="D358" s="148">
        <v>3</v>
      </c>
      <c r="E358" s="147">
        <v>4678</v>
      </c>
      <c r="F358" s="146">
        <v>64.129970072680706</v>
      </c>
    </row>
    <row r="359" spans="1:6" ht="15" customHeight="1" x14ac:dyDescent="0.2">
      <c r="A359" s="140" t="s">
        <v>1991</v>
      </c>
      <c r="B359" s="140" t="s">
        <v>1990</v>
      </c>
      <c r="C359" s="140" t="s">
        <v>111</v>
      </c>
      <c r="D359" s="148">
        <v>1</v>
      </c>
      <c r="E359" s="147">
        <v>5209</v>
      </c>
      <c r="F359" s="146">
        <v>19.197542714532499</v>
      </c>
    </row>
    <row r="360" spans="1:6" ht="15" customHeight="1" x14ac:dyDescent="0.2">
      <c r="A360" s="140" t="s">
        <v>1989</v>
      </c>
      <c r="B360" s="140" t="s">
        <v>1988</v>
      </c>
      <c r="C360" s="140" t="s">
        <v>111</v>
      </c>
      <c r="D360" s="148">
        <v>2</v>
      </c>
      <c r="E360" s="147">
        <v>5671</v>
      </c>
      <c r="F360" s="146">
        <v>35.267148651031597</v>
      </c>
    </row>
    <row r="361" spans="1:6" ht="15" customHeight="1" x14ac:dyDescent="0.2">
      <c r="A361" s="140" t="s">
        <v>1987</v>
      </c>
      <c r="B361" s="140" t="s">
        <v>1986</v>
      </c>
      <c r="C361" s="140" t="s">
        <v>111</v>
      </c>
      <c r="D361" s="148">
        <v>2</v>
      </c>
      <c r="E361" s="147">
        <v>4000</v>
      </c>
      <c r="F361" s="146">
        <v>50</v>
      </c>
    </row>
    <row r="362" spans="1:6" ht="15" customHeight="1" x14ac:dyDescent="0.2">
      <c r="A362" s="140" t="s">
        <v>1985</v>
      </c>
      <c r="B362" s="140" t="s">
        <v>1984</v>
      </c>
      <c r="C362" s="140" t="s">
        <v>111</v>
      </c>
      <c r="D362" s="148">
        <v>4</v>
      </c>
      <c r="E362" s="147">
        <v>5452</v>
      </c>
      <c r="F362" s="146">
        <v>73.367571533382304</v>
      </c>
    </row>
    <row r="363" spans="1:6" ht="15" customHeight="1" x14ac:dyDescent="0.2">
      <c r="A363" s="140" t="s">
        <v>1983</v>
      </c>
      <c r="B363" s="140" t="s">
        <v>1982</v>
      </c>
      <c r="C363" s="140" t="s">
        <v>111</v>
      </c>
      <c r="D363" s="148">
        <v>23</v>
      </c>
      <c r="E363" s="147">
        <v>5141</v>
      </c>
      <c r="F363" s="146">
        <v>447.38377747520002</v>
      </c>
    </row>
    <row r="364" spans="1:6" ht="15" customHeight="1" x14ac:dyDescent="0.2">
      <c r="A364" s="140" t="s">
        <v>1981</v>
      </c>
      <c r="B364" s="140" t="s">
        <v>1980</v>
      </c>
      <c r="C364" s="140" t="s">
        <v>111</v>
      </c>
      <c r="D364" s="148">
        <v>6</v>
      </c>
      <c r="E364" s="147">
        <v>4834</v>
      </c>
      <c r="F364" s="146">
        <v>124.12081092263099</v>
      </c>
    </row>
    <row r="365" spans="1:6" ht="15" customHeight="1" x14ac:dyDescent="0.2">
      <c r="A365" s="140" t="s">
        <v>1979</v>
      </c>
      <c r="B365" s="140" t="s">
        <v>1978</v>
      </c>
      <c r="C365" s="140" t="s">
        <v>111</v>
      </c>
      <c r="D365" s="148">
        <v>0</v>
      </c>
      <c r="E365" s="147">
        <v>4363</v>
      </c>
      <c r="F365" s="146">
        <v>0</v>
      </c>
    </row>
    <row r="366" spans="1:6" ht="15" customHeight="1" x14ac:dyDescent="0.2">
      <c r="A366" s="140" t="s">
        <v>1977</v>
      </c>
      <c r="B366" s="140" t="s">
        <v>1976</v>
      </c>
      <c r="C366" s="140" t="s">
        <v>111</v>
      </c>
      <c r="D366" s="148">
        <v>1</v>
      </c>
      <c r="E366" s="147">
        <v>4006</v>
      </c>
      <c r="F366" s="146">
        <v>24.962556165751401</v>
      </c>
    </row>
    <row r="367" spans="1:6" ht="15" customHeight="1" x14ac:dyDescent="0.2">
      <c r="A367" s="140" t="s">
        <v>1975</v>
      </c>
      <c r="B367" s="140" t="s">
        <v>1974</v>
      </c>
      <c r="C367" s="140" t="s">
        <v>111</v>
      </c>
      <c r="D367" s="148">
        <v>1</v>
      </c>
      <c r="E367" s="147">
        <v>2659</v>
      </c>
      <c r="F367" s="146">
        <v>37.608123354644597</v>
      </c>
    </row>
    <row r="368" spans="1:6" ht="15" customHeight="1" x14ac:dyDescent="0.2">
      <c r="A368" s="140" t="s">
        <v>1973</v>
      </c>
      <c r="B368" s="140" t="s">
        <v>1972</v>
      </c>
      <c r="C368" s="140" t="s">
        <v>111</v>
      </c>
      <c r="D368" s="148">
        <v>0</v>
      </c>
      <c r="E368" s="147">
        <v>5098</v>
      </c>
      <c r="F368" s="146">
        <v>0</v>
      </c>
    </row>
    <row r="369" spans="1:6" ht="15" customHeight="1" x14ac:dyDescent="0.2">
      <c r="A369" s="140" t="s">
        <v>1971</v>
      </c>
      <c r="B369" s="140" t="s">
        <v>1970</v>
      </c>
      <c r="C369" s="140" t="s">
        <v>111</v>
      </c>
      <c r="D369" s="148">
        <v>0</v>
      </c>
      <c r="E369" s="147">
        <v>5743</v>
      </c>
      <c r="F369" s="146">
        <v>0</v>
      </c>
    </row>
    <row r="370" spans="1:6" ht="15" customHeight="1" x14ac:dyDescent="0.2">
      <c r="A370" s="140" t="s">
        <v>1969</v>
      </c>
      <c r="B370" s="140" t="s">
        <v>1968</v>
      </c>
      <c r="C370" s="140" t="s">
        <v>111</v>
      </c>
      <c r="D370" s="148">
        <v>0</v>
      </c>
      <c r="E370" s="147">
        <v>3707</v>
      </c>
      <c r="F370" s="146">
        <v>0</v>
      </c>
    </row>
    <row r="371" spans="1:6" ht="15" customHeight="1" x14ac:dyDescent="0.2">
      <c r="A371" s="140" t="s">
        <v>1967</v>
      </c>
      <c r="B371" s="140" t="s">
        <v>1966</v>
      </c>
      <c r="C371" s="140" t="s">
        <v>111</v>
      </c>
      <c r="D371" s="148">
        <v>1</v>
      </c>
      <c r="E371" s="147">
        <v>2484</v>
      </c>
      <c r="F371" s="146">
        <v>40.2576489533011</v>
      </c>
    </row>
    <row r="372" spans="1:6" ht="15" customHeight="1" x14ac:dyDescent="0.2">
      <c r="A372" s="140" t="s">
        <v>1965</v>
      </c>
      <c r="B372" s="140" t="s">
        <v>1964</v>
      </c>
      <c r="C372" s="140" t="s">
        <v>111</v>
      </c>
      <c r="D372" s="148">
        <v>4</v>
      </c>
      <c r="E372" s="147">
        <v>5941</v>
      </c>
      <c r="F372" s="146">
        <v>67.328732536610005</v>
      </c>
    </row>
    <row r="373" spans="1:6" ht="15" customHeight="1" x14ac:dyDescent="0.2">
      <c r="A373" s="140" t="s">
        <v>1963</v>
      </c>
      <c r="B373" s="140" t="s">
        <v>1962</v>
      </c>
      <c r="C373" s="140" t="s">
        <v>111</v>
      </c>
      <c r="D373" s="148">
        <v>1</v>
      </c>
      <c r="E373" s="147">
        <v>3868</v>
      </c>
      <c r="F373" s="146">
        <v>25.853154084798401</v>
      </c>
    </row>
    <row r="374" spans="1:6" ht="15" customHeight="1" x14ac:dyDescent="0.2">
      <c r="A374" s="140" t="s">
        <v>1961</v>
      </c>
      <c r="B374" s="140" t="s">
        <v>1960</v>
      </c>
      <c r="C374" s="140" t="s">
        <v>111</v>
      </c>
      <c r="D374" s="148">
        <v>2</v>
      </c>
      <c r="E374" s="147">
        <v>4264</v>
      </c>
      <c r="F374" s="146">
        <v>46.904315196998098</v>
      </c>
    </row>
    <row r="375" spans="1:6" ht="15" customHeight="1" x14ac:dyDescent="0.2">
      <c r="A375" s="140" t="s">
        <v>1959</v>
      </c>
      <c r="B375" s="140" t="s">
        <v>1958</v>
      </c>
      <c r="C375" s="140" t="s">
        <v>111</v>
      </c>
      <c r="D375" s="148">
        <v>8</v>
      </c>
      <c r="E375" s="147">
        <v>3322</v>
      </c>
      <c r="F375" s="146">
        <v>240.818783865142</v>
      </c>
    </row>
    <row r="376" spans="1:6" ht="15" customHeight="1" x14ac:dyDescent="0.2">
      <c r="A376" s="140" t="s">
        <v>1957</v>
      </c>
      <c r="B376" s="140" t="s">
        <v>1956</v>
      </c>
      <c r="C376" s="140" t="s">
        <v>111</v>
      </c>
      <c r="D376" s="148">
        <v>4</v>
      </c>
      <c r="E376" s="147">
        <v>3173</v>
      </c>
      <c r="F376" s="146">
        <v>126.063662149385</v>
      </c>
    </row>
    <row r="377" spans="1:6" ht="15" customHeight="1" x14ac:dyDescent="0.2">
      <c r="A377" s="140" t="s">
        <v>1955</v>
      </c>
      <c r="B377" s="140" t="s">
        <v>1954</v>
      </c>
      <c r="C377" s="140" t="s">
        <v>111</v>
      </c>
      <c r="D377" s="148">
        <v>26</v>
      </c>
      <c r="E377" s="147">
        <v>3646</v>
      </c>
      <c r="F377" s="146">
        <v>713.11025781678597</v>
      </c>
    </row>
    <row r="378" spans="1:6" ht="15" customHeight="1" x14ac:dyDescent="0.2">
      <c r="A378" s="140" t="s">
        <v>1953</v>
      </c>
      <c r="B378" s="140" t="s">
        <v>1952</v>
      </c>
      <c r="C378" s="140" t="s">
        <v>111</v>
      </c>
      <c r="D378" s="148">
        <v>6</v>
      </c>
      <c r="E378" s="147">
        <v>5075</v>
      </c>
      <c r="F378" s="146">
        <v>118.22660098522201</v>
      </c>
    </row>
    <row r="379" spans="1:6" ht="15" customHeight="1" x14ac:dyDescent="0.2">
      <c r="A379" s="140" t="s">
        <v>1951</v>
      </c>
      <c r="B379" s="140" t="s">
        <v>1950</v>
      </c>
      <c r="C379" s="140" t="s">
        <v>111</v>
      </c>
      <c r="D379" s="148">
        <v>17</v>
      </c>
      <c r="E379" s="147">
        <v>7083</v>
      </c>
      <c r="F379" s="146">
        <v>240.01129464915999</v>
      </c>
    </row>
    <row r="380" spans="1:6" ht="15" customHeight="1" x14ac:dyDescent="0.2">
      <c r="A380" s="140" t="s">
        <v>1949</v>
      </c>
      <c r="B380" s="140" t="s">
        <v>1948</v>
      </c>
      <c r="C380" s="140" t="s">
        <v>111</v>
      </c>
      <c r="D380" s="148">
        <v>2</v>
      </c>
      <c r="E380" s="147">
        <v>3321</v>
      </c>
      <c r="F380" s="146">
        <v>60.222824450466703</v>
      </c>
    </row>
    <row r="381" spans="1:6" ht="15" customHeight="1" x14ac:dyDescent="0.2">
      <c r="A381" s="140" t="s">
        <v>1947</v>
      </c>
      <c r="B381" s="140" t="s">
        <v>1946</v>
      </c>
      <c r="C381" s="140" t="s">
        <v>111</v>
      </c>
      <c r="D381" s="148">
        <v>1</v>
      </c>
      <c r="E381" s="147">
        <v>6519</v>
      </c>
      <c r="F381" s="146">
        <v>15.3397760392698</v>
      </c>
    </row>
    <row r="382" spans="1:6" ht="15" customHeight="1" x14ac:dyDescent="0.2">
      <c r="A382" s="140" t="s">
        <v>1945</v>
      </c>
      <c r="B382" s="140" t="s">
        <v>1944</v>
      </c>
      <c r="C382" s="140" t="s">
        <v>111</v>
      </c>
      <c r="D382" s="148">
        <v>15</v>
      </c>
      <c r="E382" s="147">
        <v>5939</v>
      </c>
      <c r="F382" s="146">
        <v>252.567772352248</v>
      </c>
    </row>
    <row r="383" spans="1:6" ht="15" customHeight="1" x14ac:dyDescent="0.2">
      <c r="A383" s="140" t="s">
        <v>1943</v>
      </c>
      <c r="B383" s="140" t="s">
        <v>1942</v>
      </c>
      <c r="C383" s="140" t="s">
        <v>111</v>
      </c>
      <c r="D383" s="148">
        <v>4</v>
      </c>
      <c r="E383" s="147">
        <v>4844</v>
      </c>
      <c r="F383" s="146">
        <v>82.576383154417798</v>
      </c>
    </row>
    <row r="384" spans="1:6" ht="15" customHeight="1" x14ac:dyDescent="0.2">
      <c r="A384" s="140" t="s">
        <v>1941</v>
      </c>
      <c r="B384" s="140" t="s">
        <v>1940</v>
      </c>
      <c r="C384" s="140" t="s">
        <v>111</v>
      </c>
      <c r="D384" s="148">
        <v>1</v>
      </c>
      <c r="E384" s="147">
        <v>4625</v>
      </c>
      <c r="F384" s="146">
        <v>21.6216216216216</v>
      </c>
    </row>
    <row r="385" spans="1:6" ht="15" customHeight="1" x14ac:dyDescent="0.2">
      <c r="A385" s="140" t="s">
        <v>1939</v>
      </c>
      <c r="B385" s="140" t="s">
        <v>1938</v>
      </c>
      <c r="C385" s="140" t="s">
        <v>111</v>
      </c>
      <c r="D385" s="148">
        <v>8</v>
      </c>
      <c r="E385" s="147">
        <v>6001</v>
      </c>
      <c r="F385" s="146">
        <v>133.31111481419799</v>
      </c>
    </row>
    <row r="386" spans="1:6" ht="15" customHeight="1" x14ac:dyDescent="0.2">
      <c r="A386" s="140" t="s">
        <v>1937</v>
      </c>
      <c r="B386" s="140" t="s">
        <v>1936</v>
      </c>
      <c r="C386" s="140" t="s">
        <v>111</v>
      </c>
      <c r="D386" s="148">
        <v>12</v>
      </c>
      <c r="E386" s="147">
        <v>5205</v>
      </c>
      <c r="F386" s="146">
        <v>230.54755043227701</v>
      </c>
    </row>
    <row r="387" spans="1:6" ht="15" customHeight="1" x14ac:dyDescent="0.2">
      <c r="A387" s="140" t="s">
        <v>1935</v>
      </c>
      <c r="B387" s="140" t="s">
        <v>1934</v>
      </c>
      <c r="C387" s="140" t="s">
        <v>111</v>
      </c>
      <c r="D387" s="148">
        <v>1</v>
      </c>
      <c r="E387" s="147">
        <v>5993</v>
      </c>
      <c r="F387" s="146">
        <v>16.686133822793298</v>
      </c>
    </row>
    <row r="388" spans="1:6" ht="15" customHeight="1" x14ac:dyDescent="0.2">
      <c r="A388" s="140" t="s">
        <v>1933</v>
      </c>
      <c r="B388" s="140" t="s">
        <v>1932</v>
      </c>
      <c r="C388" s="140" t="s">
        <v>111</v>
      </c>
      <c r="D388" s="148">
        <v>2</v>
      </c>
      <c r="E388" s="147">
        <v>4798</v>
      </c>
      <c r="F388" s="146">
        <v>41.684035014589398</v>
      </c>
    </row>
    <row r="389" spans="1:6" ht="15" customHeight="1" x14ac:dyDescent="0.2">
      <c r="A389" s="140" t="s">
        <v>1931</v>
      </c>
      <c r="B389" s="140" t="s">
        <v>1930</v>
      </c>
      <c r="C389" s="140" t="s">
        <v>111</v>
      </c>
      <c r="D389" s="148">
        <v>2</v>
      </c>
      <c r="E389" s="147">
        <v>8016</v>
      </c>
      <c r="F389" s="146">
        <v>24.950099800399201</v>
      </c>
    </row>
    <row r="390" spans="1:6" ht="15" customHeight="1" x14ac:dyDescent="0.2">
      <c r="A390" s="140" t="s">
        <v>1929</v>
      </c>
      <c r="B390" s="140" t="s">
        <v>1348</v>
      </c>
      <c r="C390" s="140" t="s">
        <v>111</v>
      </c>
      <c r="D390" s="148">
        <v>1</v>
      </c>
      <c r="E390" s="147">
        <v>6418</v>
      </c>
      <c r="F390" s="146">
        <v>15.581177937052001</v>
      </c>
    </row>
    <row r="391" spans="1:6" ht="15" customHeight="1" x14ac:dyDescent="0.2">
      <c r="A391" s="140" t="s">
        <v>1928</v>
      </c>
      <c r="B391" s="140" t="s">
        <v>1927</v>
      </c>
      <c r="C391" s="140" t="s">
        <v>111</v>
      </c>
      <c r="D391" s="148">
        <v>1</v>
      </c>
      <c r="E391" s="147">
        <v>8441</v>
      </c>
      <c r="F391" s="146">
        <v>11.846937566638999</v>
      </c>
    </row>
    <row r="392" spans="1:6" ht="15" customHeight="1" x14ac:dyDescent="0.2">
      <c r="A392" s="140" t="s">
        <v>1926</v>
      </c>
      <c r="B392" s="140" t="s">
        <v>1925</v>
      </c>
      <c r="C392" s="140" t="s">
        <v>111</v>
      </c>
      <c r="D392" s="148">
        <v>0</v>
      </c>
      <c r="E392" s="147">
        <v>6689</v>
      </c>
      <c r="F392" s="146">
        <v>0</v>
      </c>
    </row>
    <row r="393" spans="1:6" ht="15" customHeight="1" x14ac:dyDescent="0.2">
      <c r="A393" s="140" t="s">
        <v>1924</v>
      </c>
      <c r="B393" s="140" t="s">
        <v>1923</v>
      </c>
      <c r="C393" s="140" t="s">
        <v>111</v>
      </c>
      <c r="D393" s="148">
        <v>0</v>
      </c>
      <c r="E393" s="147">
        <v>9039</v>
      </c>
      <c r="F393" s="146">
        <v>0</v>
      </c>
    </row>
    <row r="394" spans="1:6" ht="15" customHeight="1" x14ac:dyDescent="0.2">
      <c r="A394" s="140" t="s">
        <v>1922</v>
      </c>
      <c r="B394" s="140" t="s">
        <v>1921</v>
      </c>
      <c r="C394" s="140" t="s">
        <v>111</v>
      </c>
      <c r="D394" s="148">
        <v>0</v>
      </c>
      <c r="E394" s="147">
        <v>2974</v>
      </c>
      <c r="F394" s="146">
        <v>0</v>
      </c>
    </row>
    <row r="395" spans="1:6" ht="15" customHeight="1" x14ac:dyDescent="0.2">
      <c r="A395" s="140" t="s">
        <v>1920</v>
      </c>
      <c r="B395" s="140" t="s">
        <v>1919</v>
      </c>
      <c r="C395" s="140" t="s">
        <v>111</v>
      </c>
      <c r="D395" s="148">
        <v>3</v>
      </c>
      <c r="E395" s="147">
        <v>5010</v>
      </c>
      <c r="F395" s="146">
        <v>59.880239520958099</v>
      </c>
    </row>
    <row r="396" spans="1:6" ht="15" customHeight="1" x14ac:dyDescent="0.2">
      <c r="A396" s="140" t="s">
        <v>1918</v>
      </c>
      <c r="B396" s="140" t="s">
        <v>1917</v>
      </c>
      <c r="C396" s="140" t="s">
        <v>111</v>
      </c>
      <c r="D396" s="148">
        <v>2</v>
      </c>
      <c r="E396" s="147">
        <v>5165</v>
      </c>
      <c r="F396" s="146">
        <v>38.7221684414327</v>
      </c>
    </row>
    <row r="397" spans="1:6" ht="15" customHeight="1" x14ac:dyDescent="0.2">
      <c r="A397" s="140" t="s">
        <v>1916</v>
      </c>
      <c r="B397" s="140" t="s">
        <v>1915</v>
      </c>
      <c r="C397" s="140" t="s">
        <v>111</v>
      </c>
      <c r="D397" s="148">
        <v>6</v>
      </c>
      <c r="E397" s="147">
        <v>5391</v>
      </c>
      <c r="F397" s="146">
        <v>111.296605453534</v>
      </c>
    </row>
    <row r="398" spans="1:6" ht="15" customHeight="1" x14ac:dyDescent="0.2">
      <c r="A398" s="140" t="s">
        <v>1914</v>
      </c>
      <c r="B398" s="140" t="s">
        <v>1913</v>
      </c>
      <c r="C398" s="140" t="s">
        <v>111</v>
      </c>
      <c r="D398" s="148">
        <v>8</v>
      </c>
      <c r="E398" s="147">
        <v>4748</v>
      </c>
      <c r="F398" s="146">
        <v>168.49199663016</v>
      </c>
    </row>
    <row r="399" spans="1:6" ht="15" customHeight="1" x14ac:dyDescent="0.2">
      <c r="A399" s="140" t="s">
        <v>1912</v>
      </c>
      <c r="B399" s="140" t="s">
        <v>1911</v>
      </c>
      <c r="C399" s="140" t="s">
        <v>111</v>
      </c>
      <c r="D399" s="148">
        <v>8</v>
      </c>
      <c r="E399" s="147">
        <v>3707</v>
      </c>
      <c r="F399" s="146">
        <v>215.80793094146199</v>
      </c>
    </row>
    <row r="400" spans="1:6" ht="15" customHeight="1" x14ac:dyDescent="0.2">
      <c r="A400" s="140" t="s">
        <v>1910</v>
      </c>
      <c r="B400" s="140" t="s">
        <v>1909</v>
      </c>
      <c r="C400" s="140" t="s">
        <v>111</v>
      </c>
      <c r="D400" s="148">
        <v>1</v>
      </c>
      <c r="E400" s="147">
        <v>4352</v>
      </c>
      <c r="F400" s="146">
        <v>22.977941176470601</v>
      </c>
    </row>
    <row r="401" spans="1:6" ht="15" customHeight="1" x14ac:dyDescent="0.2">
      <c r="A401" s="140" t="s">
        <v>1908</v>
      </c>
      <c r="B401" s="140" t="s">
        <v>1907</v>
      </c>
      <c r="C401" s="140" t="s">
        <v>111</v>
      </c>
      <c r="D401" s="148">
        <v>11</v>
      </c>
      <c r="E401" s="147">
        <v>5246</v>
      </c>
      <c r="F401" s="146">
        <v>209.68356843309201</v>
      </c>
    </row>
    <row r="402" spans="1:6" ht="15" customHeight="1" x14ac:dyDescent="0.2">
      <c r="A402" s="140" t="s">
        <v>1906</v>
      </c>
      <c r="B402" s="140" t="s">
        <v>1905</v>
      </c>
      <c r="C402" s="140" t="s">
        <v>111</v>
      </c>
      <c r="D402" s="148">
        <v>2</v>
      </c>
      <c r="E402" s="147">
        <v>4399</v>
      </c>
      <c r="F402" s="146">
        <v>45.464878381450298</v>
      </c>
    </row>
    <row r="403" spans="1:6" ht="15" customHeight="1" x14ac:dyDescent="0.2">
      <c r="A403" s="140" t="s">
        <v>1904</v>
      </c>
      <c r="B403" s="140" t="s">
        <v>1903</v>
      </c>
      <c r="C403" s="140" t="s">
        <v>111</v>
      </c>
      <c r="D403" s="148">
        <v>2</v>
      </c>
      <c r="E403" s="147">
        <v>4114</v>
      </c>
      <c r="F403" s="146">
        <v>48.614487117160898</v>
      </c>
    </row>
    <row r="404" spans="1:6" ht="15" customHeight="1" x14ac:dyDescent="0.2">
      <c r="A404" s="140" t="s">
        <v>1902</v>
      </c>
      <c r="B404" s="140" t="s">
        <v>1901</v>
      </c>
      <c r="C404" s="140" t="s">
        <v>111</v>
      </c>
      <c r="D404" s="148">
        <v>0</v>
      </c>
      <c r="E404" s="147">
        <v>2557</v>
      </c>
      <c r="F404" s="146">
        <v>0</v>
      </c>
    </row>
    <row r="405" spans="1:6" ht="15" customHeight="1" x14ac:dyDescent="0.2">
      <c r="A405" s="140" t="s">
        <v>1900</v>
      </c>
      <c r="B405" s="140" t="s">
        <v>1899</v>
      </c>
      <c r="C405" s="140" t="s">
        <v>111</v>
      </c>
      <c r="D405" s="148">
        <v>2</v>
      </c>
      <c r="E405" s="147">
        <v>3579</v>
      </c>
      <c r="F405" s="146">
        <v>55.881531153953603</v>
      </c>
    </row>
    <row r="406" spans="1:6" ht="15" customHeight="1" x14ac:dyDescent="0.2">
      <c r="A406" s="140" t="s">
        <v>1898</v>
      </c>
      <c r="B406" s="140" t="s">
        <v>1897</v>
      </c>
      <c r="C406" s="140" t="s">
        <v>111</v>
      </c>
      <c r="D406" s="148">
        <v>0</v>
      </c>
      <c r="E406" s="147">
        <v>2864</v>
      </c>
      <c r="F406" s="146">
        <v>0</v>
      </c>
    </row>
    <row r="407" spans="1:6" ht="15" customHeight="1" x14ac:dyDescent="0.2">
      <c r="A407" s="140" t="s">
        <v>1896</v>
      </c>
      <c r="B407" s="140" t="s">
        <v>1895</v>
      </c>
      <c r="C407" s="140" t="s">
        <v>111</v>
      </c>
      <c r="D407" s="148">
        <v>4</v>
      </c>
      <c r="E407" s="147">
        <v>3523</v>
      </c>
      <c r="F407" s="146">
        <v>113.539596934431</v>
      </c>
    </row>
    <row r="408" spans="1:6" ht="15" customHeight="1" x14ac:dyDescent="0.2">
      <c r="A408" s="140" t="s">
        <v>1894</v>
      </c>
      <c r="B408" s="140" t="s">
        <v>1893</v>
      </c>
      <c r="C408" s="140" t="s">
        <v>111</v>
      </c>
      <c r="D408" s="148">
        <v>10</v>
      </c>
      <c r="E408" s="147">
        <v>4407</v>
      </c>
      <c r="F408" s="146">
        <v>226.91173133651</v>
      </c>
    </row>
    <row r="409" spans="1:6" ht="15" customHeight="1" x14ac:dyDescent="0.2">
      <c r="A409" s="140" t="s">
        <v>1892</v>
      </c>
      <c r="B409" s="140" t="s">
        <v>1891</v>
      </c>
      <c r="C409" s="140" t="s">
        <v>111</v>
      </c>
      <c r="D409" s="148">
        <v>4</v>
      </c>
      <c r="E409" s="147">
        <v>4615</v>
      </c>
      <c r="F409" s="146">
        <v>86.673889490790899</v>
      </c>
    </row>
    <row r="410" spans="1:6" ht="15" customHeight="1" x14ac:dyDescent="0.2">
      <c r="A410" s="140" t="s">
        <v>1890</v>
      </c>
      <c r="B410" s="140" t="s">
        <v>1889</v>
      </c>
      <c r="C410" s="140" t="s">
        <v>111</v>
      </c>
      <c r="D410" s="148">
        <v>2</v>
      </c>
      <c r="E410" s="147">
        <v>4525</v>
      </c>
      <c r="F410" s="146">
        <v>44.198895027624303</v>
      </c>
    </row>
    <row r="411" spans="1:6" ht="15" customHeight="1" x14ac:dyDescent="0.2">
      <c r="A411" s="140" t="s">
        <v>1888</v>
      </c>
      <c r="B411" s="140" t="s">
        <v>1887</v>
      </c>
      <c r="C411" s="140" t="s">
        <v>111</v>
      </c>
      <c r="D411" s="148">
        <v>2</v>
      </c>
      <c r="E411" s="147">
        <v>5456</v>
      </c>
      <c r="F411" s="146">
        <v>36.656891495601201</v>
      </c>
    </row>
    <row r="412" spans="1:6" ht="15" customHeight="1" x14ac:dyDescent="0.2">
      <c r="A412" s="140" t="s">
        <v>1886</v>
      </c>
      <c r="B412" s="140" t="s">
        <v>1885</v>
      </c>
      <c r="C412" s="140" t="s">
        <v>111</v>
      </c>
      <c r="D412" s="148">
        <v>1</v>
      </c>
      <c r="E412" s="147">
        <v>5508</v>
      </c>
      <c r="F412" s="146">
        <v>18.155410312273101</v>
      </c>
    </row>
    <row r="413" spans="1:6" ht="15" customHeight="1" x14ac:dyDescent="0.2">
      <c r="A413" s="140" t="s">
        <v>1884</v>
      </c>
      <c r="B413" s="140" t="s">
        <v>1883</v>
      </c>
      <c r="C413" s="140" t="s">
        <v>111</v>
      </c>
      <c r="D413" s="148">
        <v>1</v>
      </c>
      <c r="E413" s="147">
        <v>5585</v>
      </c>
      <c r="F413" s="146">
        <v>17.905102954341999</v>
      </c>
    </row>
    <row r="414" spans="1:6" ht="15" customHeight="1" x14ac:dyDescent="0.2">
      <c r="A414" s="140" t="s">
        <v>1882</v>
      </c>
      <c r="B414" s="140" t="s">
        <v>1881</v>
      </c>
      <c r="C414" s="140" t="s">
        <v>111</v>
      </c>
      <c r="D414" s="148">
        <v>2</v>
      </c>
      <c r="E414" s="147">
        <v>5562</v>
      </c>
      <c r="F414" s="146">
        <v>35.958288385472898</v>
      </c>
    </row>
    <row r="415" spans="1:6" ht="15" customHeight="1" x14ac:dyDescent="0.2">
      <c r="A415" s="140" t="s">
        <v>1880</v>
      </c>
      <c r="B415" s="140" t="s">
        <v>1879</v>
      </c>
      <c r="C415" s="140" t="s">
        <v>111</v>
      </c>
      <c r="D415" s="148">
        <v>1</v>
      </c>
      <c r="E415" s="147">
        <v>3847</v>
      </c>
      <c r="F415" s="146">
        <v>25.994281258123198</v>
      </c>
    </row>
    <row r="416" spans="1:6" ht="15" customHeight="1" x14ac:dyDescent="0.2">
      <c r="A416" s="140" t="s">
        <v>1878</v>
      </c>
      <c r="B416" s="140" t="s">
        <v>1877</v>
      </c>
      <c r="C416" s="140" t="s">
        <v>111</v>
      </c>
      <c r="D416" s="148">
        <v>17</v>
      </c>
      <c r="E416" s="147">
        <v>3592</v>
      </c>
      <c r="F416" s="146">
        <v>473.273942093541</v>
      </c>
    </row>
    <row r="417" spans="1:6" ht="15" customHeight="1" x14ac:dyDescent="0.2">
      <c r="A417" s="140" t="s">
        <v>1876</v>
      </c>
      <c r="B417" s="140" t="s">
        <v>1875</v>
      </c>
      <c r="C417" s="140" t="s">
        <v>111</v>
      </c>
      <c r="D417" s="148">
        <v>1</v>
      </c>
      <c r="E417" s="147">
        <v>5943</v>
      </c>
      <c r="F417" s="146">
        <v>16.826518593303</v>
      </c>
    </row>
    <row r="418" spans="1:6" ht="15" customHeight="1" x14ac:dyDescent="0.2">
      <c r="A418" s="140" t="s">
        <v>1874</v>
      </c>
      <c r="B418" s="140" t="s">
        <v>1873</v>
      </c>
      <c r="C418" s="140" t="s">
        <v>111</v>
      </c>
      <c r="D418" s="148">
        <v>1</v>
      </c>
      <c r="E418" s="147">
        <v>3576</v>
      </c>
      <c r="F418" s="146">
        <v>27.964205816554799</v>
      </c>
    </row>
    <row r="419" spans="1:6" ht="15" customHeight="1" x14ac:dyDescent="0.2">
      <c r="A419" s="140" t="s">
        <v>1872</v>
      </c>
      <c r="B419" s="140" t="s">
        <v>1871</v>
      </c>
      <c r="C419" s="140" t="s">
        <v>111</v>
      </c>
      <c r="D419" s="148">
        <v>12</v>
      </c>
      <c r="E419" s="147">
        <v>3874</v>
      </c>
      <c r="F419" s="146">
        <v>309.75735673722301</v>
      </c>
    </row>
    <row r="420" spans="1:6" ht="15" customHeight="1" x14ac:dyDescent="0.2">
      <c r="A420" s="140" t="s">
        <v>1870</v>
      </c>
      <c r="B420" s="140" t="s">
        <v>1869</v>
      </c>
      <c r="C420" s="140" t="s">
        <v>111</v>
      </c>
      <c r="D420" s="148">
        <v>4</v>
      </c>
      <c r="E420" s="147">
        <v>3852</v>
      </c>
      <c r="F420" s="146">
        <v>103.84215991692599</v>
      </c>
    </row>
    <row r="421" spans="1:6" ht="15" customHeight="1" x14ac:dyDescent="0.2">
      <c r="A421" s="140" t="s">
        <v>1868</v>
      </c>
      <c r="B421" s="140" t="s">
        <v>1867</v>
      </c>
      <c r="C421" s="140" t="s">
        <v>111</v>
      </c>
      <c r="D421" s="148">
        <v>6</v>
      </c>
      <c r="E421" s="147">
        <v>4739</v>
      </c>
      <c r="F421" s="146">
        <v>126.60898923823601</v>
      </c>
    </row>
    <row r="422" spans="1:6" ht="15" customHeight="1" x14ac:dyDescent="0.2">
      <c r="A422" s="140" t="s">
        <v>1866</v>
      </c>
      <c r="B422" s="140" t="s">
        <v>1865</v>
      </c>
      <c r="C422" s="140" t="s">
        <v>111</v>
      </c>
      <c r="D422" s="148">
        <v>7</v>
      </c>
      <c r="E422" s="147">
        <v>3899</v>
      </c>
      <c r="F422" s="146">
        <v>179.53321364452401</v>
      </c>
    </row>
    <row r="423" spans="1:6" ht="15" customHeight="1" x14ac:dyDescent="0.2">
      <c r="A423" s="140" t="s">
        <v>1864</v>
      </c>
      <c r="B423" s="140" t="s">
        <v>1863</v>
      </c>
      <c r="C423" s="140" t="s">
        <v>111</v>
      </c>
      <c r="D423" s="148">
        <v>0</v>
      </c>
      <c r="E423" s="147">
        <v>4359</v>
      </c>
      <c r="F423" s="146">
        <v>0</v>
      </c>
    </row>
    <row r="424" spans="1:6" ht="15" customHeight="1" x14ac:dyDescent="0.2">
      <c r="A424" s="140" t="s">
        <v>1862</v>
      </c>
      <c r="B424" s="140" t="s">
        <v>1861</v>
      </c>
      <c r="C424" s="140" t="s">
        <v>111</v>
      </c>
      <c r="D424" s="148">
        <v>3</v>
      </c>
      <c r="E424" s="147">
        <v>4871</v>
      </c>
      <c r="F424" s="146">
        <v>61.588996099363598</v>
      </c>
    </row>
    <row r="425" spans="1:6" ht="15" customHeight="1" x14ac:dyDescent="0.2">
      <c r="A425" s="140" t="s">
        <v>1860</v>
      </c>
      <c r="B425" s="140" t="s">
        <v>1859</v>
      </c>
      <c r="C425" s="140" t="s">
        <v>111</v>
      </c>
      <c r="D425" s="148">
        <v>0</v>
      </c>
      <c r="E425" s="147">
        <v>2852</v>
      </c>
      <c r="F425" s="146">
        <v>0</v>
      </c>
    </row>
    <row r="426" spans="1:6" ht="15" customHeight="1" x14ac:dyDescent="0.2">
      <c r="A426" s="140" t="s">
        <v>1858</v>
      </c>
      <c r="B426" s="140" t="s">
        <v>1857</v>
      </c>
      <c r="C426" s="140" t="s">
        <v>111</v>
      </c>
      <c r="D426" s="148">
        <v>0</v>
      </c>
      <c r="E426" s="147">
        <v>3391</v>
      </c>
      <c r="F426" s="146">
        <v>0</v>
      </c>
    </row>
    <row r="427" spans="1:6" ht="15" customHeight="1" x14ac:dyDescent="0.2">
      <c r="A427" s="140" t="s">
        <v>1856</v>
      </c>
      <c r="B427" s="140" t="s">
        <v>1855</v>
      </c>
      <c r="C427" s="140" t="s">
        <v>111</v>
      </c>
      <c r="D427" s="148">
        <v>0</v>
      </c>
      <c r="E427" s="147">
        <v>3254</v>
      </c>
      <c r="F427" s="146">
        <v>0</v>
      </c>
    </row>
    <row r="428" spans="1:6" ht="15" customHeight="1" x14ac:dyDescent="0.2">
      <c r="A428" s="140" t="s">
        <v>1854</v>
      </c>
      <c r="B428" s="140" t="s">
        <v>1853</v>
      </c>
      <c r="C428" s="140" t="s">
        <v>111</v>
      </c>
      <c r="D428" s="148">
        <v>0</v>
      </c>
      <c r="E428" s="147">
        <v>5805</v>
      </c>
      <c r="F428" s="146">
        <v>0</v>
      </c>
    </row>
    <row r="429" spans="1:6" ht="15" customHeight="1" x14ac:dyDescent="0.2">
      <c r="A429" s="140" t="s">
        <v>1852</v>
      </c>
      <c r="B429" s="140" t="s">
        <v>1851</v>
      </c>
      <c r="C429" s="140" t="s">
        <v>111</v>
      </c>
      <c r="D429" s="148">
        <v>2</v>
      </c>
      <c r="E429" s="147">
        <v>4171</v>
      </c>
      <c r="F429" s="146">
        <v>47.950131862862598</v>
      </c>
    </row>
    <row r="430" spans="1:6" ht="15" customHeight="1" x14ac:dyDescent="0.2">
      <c r="A430" s="140" t="s">
        <v>1850</v>
      </c>
      <c r="B430" s="140" t="s">
        <v>1849</v>
      </c>
      <c r="C430" s="140" t="s">
        <v>111</v>
      </c>
      <c r="D430" s="148">
        <v>0</v>
      </c>
      <c r="E430" s="147">
        <v>6887</v>
      </c>
      <c r="F430" s="146">
        <v>0</v>
      </c>
    </row>
    <row r="431" spans="1:6" ht="15" customHeight="1" x14ac:dyDescent="0.2">
      <c r="A431" s="140" t="s">
        <v>1848</v>
      </c>
      <c r="B431" s="140" t="s">
        <v>1847</v>
      </c>
      <c r="C431" s="140" t="s">
        <v>111</v>
      </c>
      <c r="D431" s="148">
        <v>6</v>
      </c>
      <c r="E431" s="147">
        <v>4439</v>
      </c>
      <c r="F431" s="146">
        <v>135.165577832845</v>
      </c>
    </row>
    <row r="432" spans="1:6" ht="15" customHeight="1" x14ac:dyDescent="0.2">
      <c r="A432" s="140" t="s">
        <v>1846</v>
      </c>
      <c r="B432" s="140" t="s">
        <v>1845</v>
      </c>
      <c r="C432" s="140" t="s">
        <v>111</v>
      </c>
      <c r="D432" s="148">
        <v>1</v>
      </c>
      <c r="E432" s="147">
        <v>4502</v>
      </c>
      <c r="F432" s="146">
        <v>22.2123500666371</v>
      </c>
    </row>
    <row r="433" spans="1:6" ht="15" customHeight="1" x14ac:dyDescent="0.2">
      <c r="A433" s="140" t="s">
        <v>1844</v>
      </c>
      <c r="B433" s="140" t="s">
        <v>1843</v>
      </c>
      <c r="C433" s="140" t="s">
        <v>111</v>
      </c>
      <c r="D433" s="148">
        <v>3</v>
      </c>
      <c r="E433" s="147">
        <v>4720</v>
      </c>
      <c r="F433" s="146">
        <v>63.559322033898297</v>
      </c>
    </row>
    <row r="434" spans="1:6" ht="15" customHeight="1" x14ac:dyDescent="0.2">
      <c r="A434" s="140" t="s">
        <v>1842</v>
      </c>
      <c r="B434" s="140" t="s">
        <v>1841</v>
      </c>
      <c r="C434" s="140" t="s">
        <v>111</v>
      </c>
      <c r="D434" s="148">
        <v>3</v>
      </c>
      <c r="E434" s="147">
        <v>6028</v>
      </c>
      <c r="F434" s="146">
        <v>49.767750497677497</v>
      </c>
    </row>
    <row r="435" spans="1:6" ht="15" customHeight="1" x14ac:dyDescent="0.2">
      <c r="A435" s="140" t="s">
        <v>1840</v>
      </c>
      <c r="B435" s="140" t="s">
        <v>1839</v>
      </c>
      <c r="C435" s="140" t="s">
        <v>111</v>
      </c>
      <c r="D435" s="148">
        <v>2</v>
      </c>
      <c r="E435" s="147">
        <v>4764</v>
      </c>
      <c r="F435" s="146">
        <v>41.981528127623903</v>
      </c>
    </row>
    <row r="436" spans="1:6" ht="15" customHeight="1" x14ac:dyDescent="0.2">
      <c r="A436" s="140" t="s">
        <v>1838</v>
      </c>
      <c r="B436" s="140" t="s">
        <v>1837</v>
      </c>
      <c r="C436" s="140" t="s">
        <v>111</v>
      </c>
      <c r="D436" s="148">
        <v>5</v>
      </c>
      <c r="E436" s="147">
        <v>5260</v>
      </c>
      <c r="F436" s="146">
        <v>95.057034220532302</v>
      </c>
    </row>
    <row r="437" spans="1:6" ht="15" customHeight="1" x14ac:dyDescent="0.2">
      <c r="A437" s="140" t="s">
        <v>1836</v>
      </c>
      <c r="B437" s="140" t="s">
        <v>1835</v>
      </c>
      <c r="C437" s="140" t="s">
        <v>111</v>
      </c>
      <c r="D437" s="148">
        <v>4</v>
      </c>
      <c r="E437" s="147">
        <v>5722</v>
      </c>
      <c r="F437" s="146">
        <v>69.905627403005994</v>
      </c>
    </row>
    <row r="438" spans="1:6" ht="15" customHeight="1" x14ac:dyDescent="0.2">
      <c r="A438" s="140" t="s">
        <v>1834</v>
      </c>
      <c r="B438" s="140" t="s">
        <v>1833</v>
      </c>
      <c r="C438" s="140" t="s">
        <v>111</v>
      </c>
      <c r="D438" s="148">
        <v>1</v>
      </c>
      <c r="E438" s="147">
        <v>3029</v>
      </c>
      <c r="F438" s="146">
        <v>33.014196104324903</v>
      </c>
    </row>
    <row r="439" spans="1:6" ht="15" customHeight="1" x14ac:dyDescent="0.2">
      <c r="A439" s="140" t="s">
        <v>1832</v>
      </c>
      <c r="B439" s="140" t="s">
        <v>1831</v>
      </c>
      <c r="C439" s="140" t="s">
        <v>111</v>
      </c>
      <c r="D439" s="148">
        <v>13</v>
      </c>
      <c r="E439" s="147">
        <v>4045</v>
      </c>
      <c r="F439" s="146">
        <v>321.38442521631703</v>
      </c>
    </row>
    <row r="440" spans="1:6" ht="15" customHeight="1" x14ac:dyDescent="0.2">
      <c r="A440" s="140" t="s">
        <v>1830</v>
      </c>
      <c r="B440" s="140" t="s">
        <v>1829</v>
      </c>
      <c r="C440" s="140" t="s">
        <v>111</v>
      </c>
      <c r="D440" s="148">
        <v>1</v>
      </c>
      <c r="E440" s="147">
        <v>4269</v>
      </c>
      <c r="F440" s="146">
        <v>23.424689622862498</v>
      </c>
    </row>
    <row r="441" spans="1:6" ht="15" customHeight="1" x14ac:dyDescent="0.2">
      <c r="A441" s="140" t="s">
        <v>1828</v>
      </c>
      <c r="B441" s="140" t="s">
        <v>896</v>
      </c>
      <c r="C441" s="140" t="s">
        <v>111</v>
      </c>
      <c r="D441" s="148">
        <v>1</v>
      </c>
      <c r="E441" s="147">
        <v>6007</v>
      </c>
      <c r="F441" s="146">
        <v>16.647244880972199</v>
      </c>
    </row>
    <row r="442" spans="1:6" ht="15" customHeight="1" x14ac:dyDescent="0.2">
      <c r="A442" s="140" t="s">
        <v>1827</v>
      </c>
      <c r="B442" s="140" t="s">
        <v>1826</v>
      </c>
      <c r="C442" s="140" t="s">
        <v>111</v>
      </c>
      <c r="D442" s="148">
        <v>1</v>
      </c>
      <c r="E442" s="147">
        <v>4563</v>
      </c>
      <c r="F442" s="146">
        <v>21.915406530791198</v>
      </c>
    </row>
    <row r="443" spans="1:6" ht="15" customHeight="1" x14ac:dyDescent="0.2">
      <c r="A443" s="140" t="s">
        <v>1825</v>
      </c>
      <c r="B443" s="140" t="s">
        <v>1824</v>
      </c>
      <c r="C443" s="140" t="s">
        <v>111</v>
      </c>
      <c r="D443" s="148">
        <v>1</v>
      </c>
      <c r="E443" s="147">
        <v>2814</v>
      </c>
      <c r="F443" s="146">
        <v>35.536602700781799</v>
      </c>
    </row>
    <row r="444" spans="1:6" ht="15" customHeight="1" x14ac:dyDescent="0.2">
      <c r="A444" s="140" t="s">
        <v>1823</v>
      </c>
      <c r="B444" s="140" t="s">
        <v>1822</v>
      </c>
      <c r="C444" s="140" t="s">
        <v>111</v>
      </c>
      <c r="D444" s="148">
        <v>9</v>
      </c>
      <c r="E444" s="147">
        <v>4069</v>
      </c>
      <c r="F444" s="146">
        <v>221.18456623249</v>
      </c>
    </row>
    <row r="445" spans="1:6" ht="15" customHeight="1" x14ac:dyDescent="0.2">
      <c r="A445" s="140" t="s">
        <v>1821</v>
      </c>
      <c r="B445" s="140" t="s">
        <v>1820</v>
      </c>
      <c r="C445" s="140" t="s">
        <v>111</v>
      </c>
      <c r="D445" s="148">
        <v>6</v>
      </c>
      <c r="E445" s="147">
        <v>6244</v>
      </c>
      <c r="F445" s="146">
        <v>96.092248558616305</v>
      </c>
    </row>
    <row r="446" spans="1:6" ht="15" customHeight="1" x14ac:dyDescent="0.2">
      <c r="A446" s="140" t="s">
        <v>1819</v>
      </c>
      <c r="B446" s="140" t="s">
        <v>1818</v>
      </c>
      <c r="C446" s="140" t="s">
        <v>111</v>
      </c>
      <c r="D446" s="148">
        <v>2</v>
      </c>
      <c r="E446" s="147">
        <v>4337</v>
      </c>
      <c r="F446" s="146">
        <v>46.114825916532197</v>
      </c>
    </row>
    <row r="447" spans="1:6" ht="15" customHeight="1" x14ac:dyDescent="0.2">
      <c r="A447" s="140" t="s">
        <v>1817</v>
      </c>
      <c r="B447" s="140" t="s">
        <v>1816</v>
      </c>
      <c r="C447" s="140" t="s">
        <v>111</v>
      </c>
      <c r="D447" s="148">
        <v>3</v>
      </c>
      <c r="E447" s="147">
        <v>5294</v>
      </c>
      <c r="F447" s="146">
        <v>56.6679259539101</v>
      </c>
    </row>
    <row r="448" spans="1:6" ht="15" customHeight="1" x14ac:dyDescent="0.2">
      <c r="A448" s="140" t="s">
        <v>1815</v>
      </c>
      <c r="B448" s="140" t="s">
        <v>1814</v>
      </c>
      <c r="C448" s="140" t="s">
        <v>111</v>
      </c>
      <c r="D448" s="148">
        <v>2</v>
      </c>
      <c r="E448" s="147">
        <v>3848</v>
      </c>
      <c r="F448" s="146">
        <v>51.975051975051997</v>
      </c>
    </row>
    <row r="449" spans="1:6" ht="15" customHeight="1" x14ac:dyDescent="0.2">
      <c r="A449" s="140" t="s">
        <v>1813</v>
      </c>
      <c r="B449" s="140" t="s">
        <v>1812</v>
      </c>
      <c r="C449" s="140" t="s">
        <v>111</v>
      </c>
      <c r="D449" s="148">
        <v>12</v>
      </c>
      <c r="E449" s="147">
        <v>5692</v>
      </c>
      <c r="F449" s="146">
        <v>210.822206605763</v>
      </c>
    </row>
    <row r="450" spans="1:6" ht="15" customHeight="1" x14ac:dyDescent="0.2">
      <c r="A450" s="140" t="s">
        <v>1811</v>
      </c>
      <c r="B450" s="140" t="s">
        <v>1810</v>
      </c>
      <c r="C450" s="140" t="s">
        <v>111</v>
      </c>
      <c r="D450" s="148">
        <v>1</v>
      </c>
      <c r="E450" s="147">
        <v>2733</v>
      </c>
      <c r="F450" s="146">
        <v>36.589828027808302</v>
      </c>
    </row>
    <row r="451" spans="1:6" ht="15" customHeight="1" x14ac:dyDescent="0.2">
      <c r="A451" s="140" t="s">
        <v>1809</v>
      </c>
      <c r="B451" s="140" t="s">
        <v>1808</v>
      </c>
      <c r="C451" s="140" t="s">
        <v>111</v>
      </c>
      <c r="D451" s="148">
        <v>4</v>
      </c>
      <c r="E451" s="147">
        <v>4562</v>
      </c>
      <c r="F451" s="146">
        <v>87.680841736080694</v>
      </c>
    </row>
    <row r="452" spans="1:6" ht="15" customHeight="1" x14ac:dyDescent="0.2">
      <c r="A452" s="140" t="s">
        <v>1807</v>
      </c>
      <c r="B452" s="140" t="s">
        <v>1806</v>
      </c>
      <c r="C452" s="140" t="s">
        <v>111</v>
      </c>
      <c r="D452" s="148">
        <v>1</v>
      </c>
      <c r="E452" s="147">
        <v>5027</v>
      </c>
      <c r="F452" s="146">
        <v>19.8925800676348</v>
      </c>
    </row>
    <row r="453" spans="1:6" ht="15" customHeight="1" x14ac:dyDescent="0.2">
      <c r="A453" s="140" t="s">
        <v>1805</v>
      </c>
      <c r="B453" s="140" t="s">
        <v>1804</v>
      </c>
      <c r="C453" s="140" t="s">
        <v>111</v>
      </c>
      <c r="D453" s="148">
        <v>3</v>
      </c>
      <c r="E453" s="147">
        <v>3543</v>
      </c>
      <c r="F453" s="146">
        <v>84.674005080440296</v>
      </c>
    </row>
    <row r="454" spans="1:6" ht="15" customHeight="1" x14ac:dyDescent="0.2">
      <c r="A454" s="140" t="s">
        <v>1803</v>
      </c>
      <c r="B454" s="140" t="s">
        <v>1802</v>
      </c>
      <c r="C454" s="140" t="s">
        <v>111</v>
      </c>
      <c r="D454" s="148">
        <v>2</v>
      </c>
      <c r="E454" s="147">
        <v>8502</v>
      </c>
      <c r="F454" s="146">
        <v>23.523876734885899</v>
      </c>
    </row>
    <row r="455" spans="1:6" ht="15" customHeight="1" x14ac:dyDescent="0.2">
      <c r="A455" s="140" t="s">
        <v>1801</v>
      </c>
      <c r="B455" s="140" t="s">
        <v>1800</v>
      </c>
      <c r="C455" s="140" t="s">
        <v>111</v>
      </c>
      <c r="D455" s="148">
        <v>2</v>
      </c>
      <c r="E455" s="147">
        <v>5008</v>
      </c>
      <c r="F455" s="146">
        <v>39.936102236421704</v>
      </c>
    </row>
    <row r="456" spans="1:6" ht="15" customHeight="1" x14ac:dyDescent="0.2">
      <c r="A456" s="140" t="s">
        <v>1799</v>
      </c>
      <c r="B456" s="140" t="s">
        <v>1798</v>
      </c>
      <c r="C456" s="140" t="s">
        <v>111</v>
      </c>
      <c r="D456" s="148">
        <v>0</v>
      </c>
      <c r="E456" s="147">
        <v>3939</v>
      </c>
      <c r="F456" s="146">
        <v>0</v>
      </c>
    </row>
    <row r="457" spans="1:6" ht="15" customHeight="1" x14ac:dyDescent="0.2">
      <c r="A457" s="140" t="s">
        <v>1797</v>
      </c>
      <c r="B457" s="140" t="s">
        <v>1796</v>
      </c>
      <c r="C457" s="140" t="s">
        <v>134</v>
      </c>
      <c r="D457" s="148">
        <v>0</v>
      </c>
      <c r="E457" s="147">
        <v>3035</v>
      </c>
      <c r="F457" s="146">
        <v>0</v>
      </c>
    </row>
    <row r="458" spans="1:6" ht="15" customHeight="1" x14ac:dyDescent="0.2">
      <c r="A458" s="140" t="s">
        <v>1795</v>
      </c>
      <c r="B458" s="140" t="s">
        <v>1794</v>
      </c>
      <c r="C458" s="140" t="s">
        <v>134</v>
      </c>
      <c r="D458" s="148">
        <v>0</v>
      </c>
      <c r="E458" s="147">
        <v>2876</v>
      </c>
      <c r="F458" s="146">
        <v>0</v>
      </c>
    </row>
    <row r="459" spans="1:6" ht="15" customHeight="1" x14ac:dyDescent="0.2">
      <c r="A459" s="140" t="s">
        <v>1793</v>
      </c>
      <c r="B459" s="140" t="s">
        <v>1792</v>
      </c>
      <c r="C459" s="140" t="s">
        <v>134</v>
      </c>
      <c r="D459" s="148">
        <v>0</v>
      </c>
      <c r="E459" s="147">
        <v>1827</v>
      </c>
      <c r="F459" s="146">
        <v>0</v>
      </c>
    </row>
    <row r="460" spans="1:6" ht="15" customHeight="1" x14ac:dyDescent="0.2">
      <c r="A460" s="140" t="s">
        <v>1791</v>
      </c>
      <c r="B460" s="140" t="s">
        <v>1790</v>
      </c>
      <c r="C460" s="140" t="s">
        <v>134</v>
      </c>
      <c r="D460" s="148">
        <v>0</v>
      </c>
      <c r="E460" s="147">
        <v>2510</v>
      </c>
      <c r="F460" s="146">
        <v>0</v>
      </c>
    </row>
    <row r="461" spans="1:6" ht="15" customHeight="1" x14ac:dyDescent="0.2">
      <c r="A461" s="140" t="s">
        <v>1789</v>
      </c>
      <c r="B461" s="140" t="s">
        <v>1788</v>
      </c>
      <c r="C461" s="140" t="s">
        <v>134</v>
      </c>
      <c r="D461" s="148">
        <v>0</v>
      </c>
      <c r="E461" s="147">
        <v>3737</v>
      </c>
      <c r="F461" s="146">
        <v>0</v>
      </c>
    </row>
    <row r="462" spans="1:6" ht="15" customHeight="1" x14ac:dyDescent="0.2">
      <c r="A462" s="140" t="s">
        <v>1787</v>
      </c>
      <c r="B462" s="140" t="s">
        <v>1786</v>
      </c>
      <c r="C462" s="140" t="s">
        <v>134</v>
      </c>
      <c r="D462" s="148">
        <v>0</v>
      </c>
      <c r="E462" s="147">
        <v>3659</v>
      </c>
      <c r="F462" s="146">
        <v>0</v>
      </c>
    </row>
    <row r="463" spans="1:6" ht="15" customHeight="1" x14ac:dyDescent="0.2">
      <c r="A463" s="140" t="s">
        <v>1785</v>
      </c>
      <c r="B463" s="140" t="s">
        <v>1784</v>
      </c>
      <c r="C463" s="140" t="s">
        <v>134</v>
      </c>
      <c r="D463" s="148">
        <v>0</v>
      </c>
      <c r="E463" s="147">
        <v>3122</v>
      </c>
      <c r="F463" s="146">
        <v>0</v>
      </c>
    </row>
    <row r="464" spans="1:6" ht="15" customHeight="1" x14ac:dyDescent="0.2">
      <c r="A464" s="140" t="s">
        <v>1783</v>
      </c>
      <c r="B464" s="140" t="s">
        <v>1782</v>
      </c>
      <c r="C464" s="140" t="s">
        <v>134</v>
      </c>
      <c r="D464" s="148">
        <v>0</v>
      </c>
      <c r="E464" s="147">
        <v>2762</v>
      </c>
      <c r="F464" s="146">
        <v>0</v>
      </c>
    </row>
    <row r="465" spans="1:6" ht="15" customHeight="1" x14ac:dyDescent="0.2">
      <c r="A465" s="140" t="s">
        <v>1781</v>
      </c>
      <c r="B465" s="140" t="s">
        <v>1780</v>
      </c>
      <c r="C465" s="140" t="s">
        <v>134</v>
      </c>
      <c r="D465" s="148">
        <v>0</v>
      </c>
      <c r="E465" s="147">
        <v>3192</v>
      </c>
      <c r="F465" s="146">
        <v>0</v>
      </c>
    </row>
    <row r="466" spans="1:6" ht="15" customHeight="1" x14ac:dyDescent="0.2">
      <c r="A466" s="140" t="s">
        <v>1779</v>
      </c>
      <c r="B466" s="140" t="s">
        <v>1778</v>
      </c>
      <c r="C466" s="140" t="s">
        <v>113</v>
      </c>
      <c r="D466" s="148">
        <v>1</v>
      </c>
      <c r="E466" s="147">
        <v>3201</v>
      </c>
      <c r="F466" s="146">
        <v>31.240237425804398</v>
      </c>
    </row>
    <row r="467" spans="1:6" ht="15" customHeight="1" x14ac:dyDescent="0.2">
      <c r="A467" s="140" t="s">
        <v>1777</v>
      </c>
      <c r="B467" s="140" t="s">
        <v>1776</v>
      </c>
      <c r="C467" s="140" t="s">
        <v>113</v>
      </c>
      <c r="D467" s="148">
        <v>0</v>
      </c>
      <c r="E467" s="147">
        <v>4883</v>
      </c>
      <c r="F467" s="146">
        <v>0</v>
      </c>
    </row>
    <row r="468" spans="1:6" ht="15" customHeight="1" x14ac:dyDescent="0.2">
      <c r="A468" s="140" t="s">
        <v>1775</v>
      </c>
      <c r="B468" s="140" t="s">
        <v>1774</v>
      </c>
      <c r="C468" s="140" t="s">
        <v>113</v>
      </c>
      <c r="D468" s="148">
        <v>2</v>
      </c>
      <c r="E468" s="147">
        <v>4074</v>
      </c>
      <c r="F468" s="146">
        <v>49.091801669121303</v>
      </c>
    </row>
    <row r="469" spans="1:6" ht="15" customHeight="1" x14ac:dyDescent="0.2">
      <c r="A469" s="140" t="s">
        <v>1773</v>
      </c>
      <c r="B469" s="140" t="s">
        <v>1772</v>
      </c>
      <c r="C469" s="140" t="s">
        <v>113</v>
      </c>
      <c r="D469" s="148">
        <v>2</v>
      </c>
      <c r="E469" s="147">
        <v>3037</v>
      </c>
      <c r="F469" s="146">
        <v>65.854461639776105</v>
      </c>
    </row>
    <row r="470" spans="1:6" ht="15" customHeight="1" x14ac:dyDescent="0.2">
      <c r="A470" s="140" t="s">
        <v>1771</v>
      </c>
      <c r="B470" s="140" t="s">
        <v>1770</v>
      </c>
      <c r="C470" s="140" t="s">
        <v>113</v>
      </c>
      <c r="D470" s="148">
        <v>1</v>
      </c>
      <c r="E470" s="147">
        <v>4089</v>
      </c>
      <c r="F470" s="146">
        <v>24.455857177794101</v>
      </c>
    </row>
    <row r="471" spans="1:6" ht="15" customHeight="1" x14ac:dyDescent="0.2">
      <c r="A471" s="140" t="s">
        <v>1769</v>
      </c>
      <c r="B471" s="140" t="s">
        <v>1768</v>
      </c>
      <c r="C471" s="140" t="s">
        <v>113</v>
      </c>
      <c r="D471" s="148">
        <v>5</v>
      </c>
      <c r="E471" s="147">
        <v>4827</v>
      </c>
      <c r="F471" s="146">
        <v>103.58400662937601</v>
      </c>
    </row>
    <row r="472" spans="1:6" ht="15" customHeight="1" x14ac:dyDescent="0.2">
      <c r="A472" s="140" t="s">
        <v>1767</v>
      </c>
      <c r="B472" s="140" t="s">
        <v>1766</v>
      </c>
      <c r="C472" s="140" t="s">
        <v>113</v>
      </c>
      <c r="D472" s="148">
        <v>2</v>
      </c>
      <c r="E472" s="147">
        <v>3839</v>
      </c>
      <c r="F472" s="146">
        <v>52.096900234436099</v>
      </c>
    </row>
    <row r="473" spans="1:6" ht="15" customHeight="1" x14ac:dyDescent="0.2">
      <c r="A473" s="140" t="s">
        <v>1765</v>
      </c>
      <c r="B473" s="140" t="s">
        <v>1764</v>
      </c>
      <c r="C473" s="140" t="s">
        <v>113</v>
      </c>
      <c r="D473" s="148">
        <v>2</v>
      </c>
      <c r="E473" s="147">
        <v>7074</v>
      </c>
      <c r="F473" s="146">
        <v>28.2725473565168</v>
      </c>
    </row>
    <row r="474" spans="1:6" ht="15" customHeight="1" x14ac:dyDescent="0.2">
      <c r="A474" s="140" t="s">
        <v>1763</v>
      </c>
      <c r="B474" s="140" t="s">
        <v>1762</v>
      </c>
      <c r="C474" s="140" t="s">
        <v>113</v>
      </c>
      <c r="D474" s="148">
        <v>1</v>
      </c>
      <c r="E474" s="147">
        <v>3912</v>
      </c>
      <c r="F474" s="146">
        <v>25.562372188139101</v>
      </c>
    </row>
    <row r="475" spans="1:6" ht="15" customHeight="1" x14ac:dyDescent="0.2">
      <c r="A475" s="140" t="s">
        <v>1761</v>
      </c>
      <c r="B475" s="140" t="s">
        <v>1760</v>
      </c>
      <c r="C475" s="140" t="s">
        <v>113</v>
      </c>
      <c r="D475" s="148">
        <v>0</v>
      </c>
      <c r="E475" s="147">
        <v>3137</v>
      </c>
      <c r="F475" s="146">
        <v>0</v>
      </c>
    </row>
    <row r="476" spans="1:6" ht="15" customHeight="1" x14ac:dyDescent="0.2">
      <c r="A476" s="140" t="s">
        <v>1759</v>
      </c>
      <c r="B476" s="140" t="s">
        <v>1758</v>
      </c>
      <c r="C476" s="140" t="s">
        <v>113</v>
      </c>
      <c r="D476" s="148">
        <v>3</v>
      </c>
      <c r="E476" s="147">
        <v>3432</v>
      </c>
      <c r="F476" s="146">
        <v>87.412587412587399</v>
      </c>
    </row>
    <row r="477" spans="1:6" ht="15" customHeight="1" x14ac:dyDescent="0.2">
      <c r="A477" s="140" t="s">
        <v>1757</v>
      </c>
      <c r="B477" s="140" t="s">
        <v>1756</v>
      </c>
      <c r="C477" s="140" t="s">
        <v>113</v>
      </c>
      <c r="D477" s="148">
        <v>3</v>
      </c>
      <c r="E477" s="147">
        <v>3240</v>
      </c>
      <c r="F477" s="146">
        <v>92.592592592592595</v>
      </c>
    </row>
    <row r="478" spans="1:6" ht="15" customHeight="1" x14ac:dyDescent="0.2">
      <c r="A478" s="140" t="s">
        <v>1755</v>
      </c>
      <c r="B478" s="140" t="s">
        <v>1754</v>
      </c>
      <c r="C478" s="140" t="s">
        <v>113</v>
      </c>
      <c r="D478" s="148">
        <v>3</v>
      </c>
      <c r="E478" s="147">
        <v>2631</v>
      </c>
      <c r="F478" s="146">
        <v>114.025085518814</v>
      </c>
    </row>
    <row r="479" spans="1:6" ht="15" customHeight="1" x14ac:dyDescent="0.2">
      <c r="A479" s="140" t="s">
        <v>1753</v>
      </c>
      <c r="B479" s="140" t="s">
        <v>1752</v>
      </c>
      <c r="C479" s="140" t="s">
        <v>113</v>
      </c>
      <c r="D479" s="148">
        <v>1</v>
      </c>
      <c r="E479" s="147">
        <v>2724</v>
      </c>
      <c r="F479" s="146">
        <v>36.7107195301028</v>
      </c>
    </row>
    <row r="480" spans="1:6" ht="15" customHeight="1" x14ac:dyDescent="0.2">
      <c r="A480" s="140" t="s">
        <v>1751</v>
      </c>
      <c r="B480" s="140" t="s">
        <v>1750</v>
      </c>
      <c r="C480" s="140" t="s">
        <v>113</v>
      </c>
      <c r="D480" s="148">
        <v>8</v>
      </c>
      <c r="E480" s="147">
        <v>4904</v>
      </c>
      <c r="F480" s="146">
        <v>163.13213703099501</v>
      </c>
    </row>
    <row r="481" spans="1:6" ht="15" customHeight="1" x14ac:dyDescent="0.2">
      <c r="A481" s="140" t="s">
        <v>1749</v>
      </c>
      <c r="B481" s="140" t="s">
        <v>1748</v>
      </c>
      <c r="C481" s="140" t="s">
        <v>113</v>
      </c>
      <c r="D481" s="148">
        <v>0</v>
      </c>
      <c r="E481" s="147">
        <v>3756</v>
      </c>
      <c r="F481" s="146">
        <v>0</v>
      </c>
    </row>
    <row r="482" spans="1:6" ht="15" customHeight="1" x14ac:dyDescent="0.2">
      <c r="A482" s="140" t="s">
        <v>1747</v>
      </c>
      <c r="B482" s="140" t="s">
        <v>1746</v>
      </c>
      <c r="C482" s="140" t="s">
        <v>113</v>
      </c>
      <c r="D482" s="148">
        <v>23</v>
      </c>
      <c r="E482" s="147">
        <v>4704</v>
      </c>
      <c r="F482" s="146">
        <v>488.94557823129298</v>
      </c>
    </row>
    <row r="483" spans="1:6" ht="15" customHeight="1" x14ac:dyDescent="0.2">
      <c r="A483" s="140" t="s">
        <v>1745</v>
      </c>
      <c r="B483" s="140" t="s">
        <v>1744</v>
      </c>
      <c r="C483" s="140" t="s">
        <v>113</v>
      </c>
      <c r="D483" s="148">
        <v>4</v>
      </c>
      <c r="E483" s="147">
        <v>3355</v>
      </c>
      <c r="F483" s="146">
        <v>119.225037257824</v>
      </c>
    </row>
    <row r="484" spans="1:6" ht="15" customHeight="1" x14ac:dyDescent="0.2">
      <c r="A484" s="140" t="s">
        <v>1743</v>
      </c>
      <c r="B484" s="140" t="s">
        <v>1742</v>
      </c>
      <c r="C484" s="140" t="s">
        <v>113</v>
      </c>
      <c r="D484" s="148">
        <v>2</v>
      </c>
      <c r="E484" s="147">
        <v>4711</v>
      </c>
      <c r="F484" s="146">
        <v>42.453831458289102</v>
      </c>
    </row>
    <row r="485" spans="1:6" ht="15" customHeight="1" x14ac:dyDescent="0.2">
      <c r="A485" s="140" t="s">
        <v>1741</v>
      </c>
      <c r="B485" s="140" t="s">
        <v>1740</v>
      </c>
      <c r="C485" s="140" t="s">
        <v>113</v>
      </c>
      <c r="D485" s="148">
        <v>5</v>
      </c>
      <c r="E485" s="147">
        <v>3483</v>
      </c>
      <c r="F485" s="146">
        <v>143.554407120299</v>
      </c>
    </row>
    <row r="486" spans="1:6" ht="15" customHeight="1" x14ac:dyDescent="0.2">
      <c r="A486" s="140" t="s">
        <v>1739</v>
      </c>
      <c r="B486" s="140" t="s">
        <v>1738</v>
      </c>
      <c r="C486" s="140" t="s">
        <v>113</v>
      </c>
      <c r="D486" s="148">
        <v>5</v>
      </c>
      <c r="E486" s="147">
        <v>3580</v>
      </c>
      <c r="F486" s="146">
        <v>139.664804469274</v>
      </c>
    </row>
    <row r="487" spans="1:6" ht="15" customHeight="1" x14ac:dyDescent="0.2">
      <c r="A487" s="140" t="s">
        <v>1737</v>
      </c>
      <c r="B487" s="140" t="s">
        <v>1736</v>
      </c>
      <c r="C487" s="140" t="s">
        <v>113</v>
      </c>
      <c r="D487" s="148">
        <v>18</v>
      </c>
      <c r="E487" s="147">
        <v>2980</v>
      </c>
      <c r="F487" s="146">
        <v>604.02684563758396</v>
      </c>
    </row>
    <row r="488" spans="1:6" ht="15" customHeight="1" x14ac:dyDescent="0.2">
      <c r="A488" s="140" t="s">
        <v>1735</v>
      </c>
      <c r="B488" s="140" t="s">
        <v>1734</v>
      </c>
      <c r="C488" s="140" t="s">
        <v>113</v>
      </c>
      <c r="D488" s="148">
        <v>4</v>
      </c>
      <c r="E488" s="147">
        <v>2745</v>
      </c>
      <c r="F488" s="146">
        <v>145.71948998178499</v>
      </c>
    </row>
    <row r="489" spans="1:6" ht="15" customHeight="1" x14ac:dyDescent="0.2">
      <c r="A489" s="140" t="s">
        <v>1733</v>
      </c>
      <c r="B489" s="140" t="s">
        <v>1732</v>
      </c>
      <c r="C489" s="140" t="s">
        <v>113</v>
      </c>
      <c r="D489" s="148">
        <v>3</v>
      </c>
      <c r="E489" s="147">
        <v>2673</v>
      </c>
      <c r="F489" s="146">
        <v>112.233445566779</v>
      </c>
    </row>
    <row r="490" spans="1:6" ht="15" customHeight="1" x14ac:dyDescent="0.2">
      <c r="A490" s="140" t="s">
        <v>1731</v>
      </c>
      <c r="B490" s="140" t="s">
        <v>1730</v>
      </c>
      <c r="C490" s="140" t="s">
        <v>113</v>
      </c>
      <c r="D490" s="148">
        <v>1</v>
      </c>
      <c r="E490" s="147">
        <v>3736</v>
      </c>
      <c r="F490" s="146">
        <v>26.766595289079198</v>
      </c>
    </row>
    <row r="491" spans="1:6" ht="15" customHeight="1" x14ac:dyDescent="0.2">
      <c r="A491" s="140" t="s">
        <v>1729</v>
      </c>
      <c r="B491" s="140" t="s">
        <v>1728</v>
      </c>
      <c r="C491" s="140" t="s">
        <v>113</v>
      </c>
      <c r="D491" s="148">
        <v>0</v>
      </c>
      <c r="E491" s="147">
        <v>3098</v>
      </c>
      <c r="F491" s="146">
        <v>0</v>
      </c>
    </row>
    <row r="492" spans="1:6" ht="15" customHeight="1" x14ac:dyDescent="0.2">
      <c r="A492" s="140" t="s">
        <v>1727</v>
      </c>
      <c r="B492" s="140" t="s">
        <v>1726</v>
      </c>
      <c r="C492" s="140" t="s">
        <v>113</v>
      </c>
      <c r="D492" s="148">
        <v>1</v>
      </c>
      <c r="E492" s="147">
        <v>2461</v>
      </c>
      <c r="F492" s="146">
        <v>40.6338886631451</v>
      </c>
    </row>
    <row r="493" spans="1:6" ht="15" customHeight="1" x14ac:dyDescent="0.2">
      <c r="A493" s="140" t="s">
        <v>1725</v>
      </c>
      <c r="B493" s="140" t="s">
        <v>1724</v>
      </c>
      <c r="C493" s="140" t="s">
        <v>113</v>
      </c>
      <c r="D493" s="148">
        <v>4</v>
      </c>
      <c r="E493" s="147">
        <v>4774</v>
      </c>
      <c r="F493" s="146">
        <v>83.7871805613741</v>
      </c>
    </row>
    <row r="494" spans="1:6" ht="15" customHeight="1" x14ac:dyDescent="0.2">
      <c r="A494" s="140" t="s">
        <v>1723</v>
      </c>
      <c r="B494" s="140" t="s">
        <v>1722</v>
      </c>
      <c r="C494" s="140" t="s">
        <v>113</v>
      </c>
      <c r="D494" s="148">
        <v>1</v>
      </c>
      <c r="E494" s="147">
        <v>5004</v>
      </c>
      <c r="F494" s="146">
        <v>19.984012789768201</v>
      </c>
    </row>
    <row r="495" spans="1:6" ht="15" customHeight="1" x14ac:dyDescent="0.2">
      <c r="A495" s="140" t="s">
        <v>1721</v>
      </c>
      <c r="B495" s="140" t="s">
        <v>1720</v>
      </c>
      <c r="C495" s="140" t="s">
        <v>113</v>
      </c>
      <c r="D495" s="148">
        <v>3</v>
      </c>
      <c r="E495" s="147">
        <v>4186</v>
      </c>
      <c r="F495" s="146">
        <v>71.667462971810806</v>
      </c>
    </row>
    <row r="496" spans="1:6" ht="15" customHeight="1" x14ac:dyDescent="0.2">
      <c r="A496" s="140" t="s">
        <v>1719</v>
      </c>
      <c r="B496" s="140" t="s">
        <v>1718</v>
      </c>
      <c r="C496" s="140" t="s">
        <v>113</v>
      </c>
      <c r="D496" s="148">
        <v>5</v>
      </c>
      <c r="E496" s="147">
        <v>5211</v>
      </c>
      <c r="F496" s="146">
        <v>95.950873152945704</v>
      </c>
    </row>
    <row r="497" spans="1:6" ht="15" customHeight="1" x14ac:dyDescent="0.2">
      <c r="A497" s="140" t="s">
        <v>1717</v>
      </c>
      <c r="B497" s="140" t="s">
        <v>1716</v>
      </c>
      <c r="C497" s="140" t="s">
        <v>113</v>
      </c>
      <c r="D497" s="148">
        <v>4</v>
      </c>
      <c r="E497" s="147">
        <v>3975</v>
      </c>
      <c r="F497" s="146">
        <v>100.62893081761</v>
      </c>
    </row>
    <row r="498" spans="1:6" ht="15" customHeight="1" x14ac:dyDescent="0.2">
      <c r="A498" s="140" t="s">
        <v>1715</v>
      </c>
      <c r="B498" s="140" t="s">
        <v>1714</v>
      </c>
      <c r="C498" s="140" t="s">
        <v>113</v>
      </c>
      <c r="D498" s="148">
        <v>2</v>
      </c>
      <c r="E498" s="147">
        <v>3278</v>
      </c>
      <c r="F498" s="146">
        <v>61.0128126906651</v>
      </c>
    </row>
    <row r="499" spans="1:6" ht="15" customHeight="1" x14ac:dyDescent="0.2">
      <c r="A499" s="140" t="s">
        <v>1713</v>
      </c>
      <c r="B499" s="140" t="s">
        <v>1712</v>
      </c>
      <c r="C499" s="140" t="s">
        <v>113</v>
      </c>
      <c r="D499" s="148">
        <v>0</v>
      </c>
      <c r="E499" s="147">
        <v>3261</v>
      </c>
      <c r="F499" s="146">
        <v>0</v>
      </c>
    </row>
    <row r="500" spans="1:6" ht="15" customHeight="1" x14ac:dyDescent="0.2">
      <c r="A500" s="140" t="s">
        <v>1711</v>
      </c>
      <c r="B500" s="140" t="s">
        <v>1710</v>
      </c>
      <c r="C500" s="140" t="s">
        <v>113</v>
      </c>
      <c r="D500" s="148">
        <v>3</v>
      </c>
      <c r="E500" s="147">
        <v>4668</v>
      </c>
      <c r="F500" s="146">
        <v>64.267352185090004</v>
      </c>
    </row>
    <row r="501" spans="1:6" ht="15" customHeight="1" x14ac:dyDescent="0.2">
      <c r="A501" s="140" t="s">
        <v>1709</v>
      </c>
      <c r="B501" s="140" t="s">
        <v>1708</v>
      </c>
      <c r="C501" s="140" t="s">
        <v>113</v>
      </c>
      <c r="D501" s="148">
        <v>3</v>
      </c>
      <c r="E501" s="147">
        <v>3023</v>
      </c>
      <c r="F501" s="146">
        <v>99.2391663910023</v>
      </c>
    </row>
    <row r="502" spans="1:6" ht="15" customHeight="1" x14ac:dyDescent="0.2">
      <c r="A502" s="140" t="s">
        <v>1707</v>
      </c>
      <c r="B502" s="140" t="s">
        <v>1706</v>
      </c>
      <c r="C502" s="140" t="s">
        <v>113</v>
      </c>
      <c r="D502" s="148">
        <v>1</v>
      </c>
      <c r="E502" s="147">
        <v>4108</v>
      </c>
      <c r="F502" s="146">
        <v>24.342745861733199</v>
      </c>
    </row>
    <row r="503" spans="1:6" ht="15" customHeight="1" x14ac:dyDescent="0.2">
      <c r="A503" s="140" t="s">
        <v>1705</v>
      </c>
      <c r="B503" s="140" t="s">
        <v>1704</v>
      </c>
      <c r="C503" s="140" t="s">
        <v>113</v>
      </c>
      <c r="D503" s="148">
        <v>1</v>
      </c>
      <c r="E503" s="147">
        <v>3653</v>
      </c>
      <c r="F503" s="146">
        <v>27.374760470845899</v>
      </c>
    </row>
    <row r="504" spans="1:6" ht="15" customHeight="1" x14ac:dyDescent="0.2">
      <c r="A504" s="140" t="s">
        <v>1703</v>
      </c>
      <c r="B504" s="140" t="s">
        <v>1702</v>
      </c>
      <c r="C504" s="140" t="s">
        <v>113</v>
      </c>
      <c r="D504" s="148">
        <v>3</v>
      </c>
      <c r="E504" s="147">
        <v>4211</v>
      </c>
      <c r="F504" s="146">
        <v>71.241985276656393</v>
      </c>
    </row>
    <row r="505" spans="1:6" ht="15" customHeight="1" x14ac:dyDescent="0.2">
      <c r="A505" s="140" t="s">
        <v>1701</v>
      </c>
      <c r="B505" s="140" t="s">
        <v>1700</v>
      </c>
      <c r="C505" s="140" t="s">
        <v>113</v>
      </c>
      <c r="D505" s="148">
        <v>2</v>
      </c>
      <c r="E505" s="147">
        <v>3098</v>
      </c>
      <c r="F505" s="146">
        <v>64.557779212395104</v>
      </c>
    </row>
    <row r="506" spans="1:6" ht="15" customHeight="1" x14ac:dyDescent="0.2">
      <c r="A506" s="140" t="s">
        <v>1699</v>
      </c>
      <c r="B506" s="140" t="s">
        <v>1698</v>
      </c>
      <c r="C506" s="140" t="s">
        <v>113</v>
      </c>
      <c r="D506" s="148">
        <v>4</v>
      </c>
      <c r="E506" s="147">
        <v>3054</v>
      </c>
      <c r="F506" s="146">
        <v>130.975769482646</v>
      </c>
    </row>
    <row r="507" spans="1:6" ht="15" customHeight="1" x14ac:dyDescent="0.2">
      <c r="A507" s="140" t="s">
        <v>1697</v>
      </c>
      <c r="B507" s="140" t="s">
        <v>1696</v>
      </c>
      <c r="C507" s="140" t="s">
        <v>113</v>
      </c>
      <c r="D507" s="148">
        <v>5</v>
      </c>
      <c r="E507" s="147">
        <v>5100</v>
      </c>
      <c r="F507" s="146">
        <v>98.039215686274503</v>
      </c>
    </row>
    <row r="508" spans="1:6" ht="15" customHeight="1" x14ac:dyDescent="0.2">
      <c r="A508" s="140" t="s">
        <v>1695</v>
      </c>
      <c r="B508" s="140" t="s">
        <v>1694</v>
      </c>
      <c r="C508" s="140" t="s">
        <v>125</v>
      </c>
      <c r="D508" s="148">
        <v>9</v>
      </c>
      <c r="E508" s="147">
        <v>3093</v>
      </c>
      <c r="F508" s="146">
        <v>290.97963142579999</v>
      </c>
    </row>
    <row r="509" spans="1:6" ht="15" customHeight="1" x14ac:dyDescent="0.2">
      <c r="A509" s="140" t="s">
        <v>1693</v>
      </c>
      <c r="B509" s="140" t="s">
        <v>1692</v>
      </c>
      <c r="C509" s="140" t="s">
        <v>125</v>
      </c>
      <c r="D509" s="148">
        <v>6</v>
      </c>
      <c r="E509" s="147">
        <v>3983</v>
      </c>
      <c r="F509" s="146">
        <v>150.64022093899101</v>
      </c>
    </row>
    <row r="510" spans="1:6" ht="15" customHeight="1" x14ac:dyDescent="0.2">
      <c r="A510" s="140" t="s">
        <v>1691</v>
      </c>
      <c r="B510" s="140" t="s">
        <v>1690</v>
      </c>
      <c r="C510" s="140" t="s">
        <v>125</v>
      </c>
      <c r="D510" s="148">
        <v>6</v>
      </c>
      <c r="E510" s="147">
        <v>3471</v>
      </c>
      <c r="F510" s="146">
        <v>172.86084701815</v>
      </c>
    </row>
    <row r="511" spans="1:6" ht="15" customHeight="1" x14ac:dyDescent="0.2">
      <c r="A511" s="140" t="s">
        <v>1689</v>
      </c>
      <c r="B511" s="140" t="s">
        <v>1688</v>
      </c>
      <c r="C511" s="140" t="s">
        <v>125</v>
      </c>
      <c r="D511" s="148">
        <v>1</v>
      </c>
      <c r="E511" s="147">
        <v>3593</v>
      </c>
      <c r="F511" s="146">
        <v>27.831895352073499</v>
      </c>
    </row>
    <row r="512" spans="1:6" ht="15" customHeight="1" x14ac:dyDescent="0.2">
      <c r="A512" s="140" t="s">
        <v>1687</v>
      </c>
      <c r="B512" s="140" t="s">
        <v>1686</v>
      </c>
      <c r="C512" s="140" t="s">
        <v>125</v>
      </c>
      <c r="D512" s="148">
        <v>0</v>
      </c>
      <c r="E512" s="147">
        <v>2874</v>
      </c>
      <c r="F512" s="146">
        <v>0</v>
      </c>
    </row>
    <row r="513" spans="1:6" ht="15" customHeight="1" x14ac:dyDescent="0.2">
      <c r="A513" s="140" t="s">
        <v>1685</v>
      </c>
      <c r="B513" s="140" t="s">
        <v>1684</v>
      </c>
      <c r="C513" s="140" t="s">
        <v>125</v>
      </c>
      <c r="D513" s="148">
        <v>3</v>
      </c>
      <c r="E513" s="147">
        <v>4325</v>
      </c>
      <c r="F513" s="146">
        <v>69.364161849710996</v>
      </c>
    </row>
    <row r="514" spans="1:6" ht="15" customHeight="1" x14ac:dyDescent="0.2">
      <c r="A514" s="140" t="s">
        <v>1683</v>
      </c>
      <c r="B514" s="140" t="s">
        <v>1682</v>
      </c>
      <c r="C514" s="140" t="s">
        <v>125</v>
      </c>
      <c r="D514" s="148">
        <v>1</v>
      </c>
      <c r="E514" s="147">
        <v>3735</v>
      </c>
      <c r="F514" s="146">
        <v>26.773761713520798</v>
      </c>
    </row>
    <row r="515" spans="1:6" ht="15" customHeight="1" x14ac:dyDescent="0.2">
      <c r="A515" s="140" t="s">
        <v>1681</v>
      </c>
      <c r="B515" s="140" t="s">
        <v>1680</v>
      </c>
      <c r="C515" s="140" t="s">
        <v>125</v>
      </c>
      <c r="D515" s="148">
        <v>2</v>
      </c>
      <c r="E515" s="147">
        <v>3664</v>
      </c>
      <c r="F515" s="146">
        <v>54.585152838428002</v>
      </c>
    </row>
    <row r="516" spans="1:6" ht="15" customHeight="1" x14ac:dyDescent="0.2">
      <c r="A516" s="140" t="s">
        <v>1679</v>
      </c>
      <c r="B516" s="140" t="s">
        <v>1678</v>
      </c>
      <c r="C516" s="140" t="s">
        <v>125</v>
      </c>
      <c r="D516" s="148">
        <v>2</v>
      </c>
      <c r="E516" s="147">
        <v>4653</v>
      </c>
      <c r="F516" s="146">
        <v>42.983021706426001</v>
      </c>
    </row>
    <row r="517" spans="1:6" ht="15" customHeight="1" x14ac:dyDescent="0.2">
      <c r="A517" s="140" t="s">
        <v>1677</v>
      </c>
      <c r="B517" s="140" t="s">
        <v>1676</v>
      </c>
      <c r="C517" s="140" t="s">
        <v>125</v>
      </c>
      <c r="D517" s="148">
        <v>3</v>
      </c>
      <c r="E517" s="147">
        <v>3110</v>
      </c>
      <c r="F517" s="146">
        <v>96.463022508038605</v>
      </c>
    </row>
    <row r="518" spans="1:6" ht="15" customHeight="1" x14ac:dyDescent="0.2">
      <c r="A518" s="140" t="s">
        <v>1675</v>
      </c>
      <c r="B518" s="140" t="s">
        <v>1674</v>
      </c>
      <c r="C518" s="140" t="s">
        <v>125</v>
      </c>
      <c r="D518" s="148">
        <v>2</v>
      </c>
      <c r="E518" s="147">
        <v>3322</v>
      </c>
      <c r="F518" s="146">
        <v>60.204695966285399</v>
      </c>
    </row>
    <row r="519" spans="1:6" ht="15" customHeight="1" x14ac:dyDescent="0.2">
      <c r="A519" s="140" t="s">
        <v>1673</v>
      </c>
      <c r="B519" s="140" t="s">
        <v>1672</v>
      </c>
      <c r="C519" s="140" t="s">
        <v>125</v>
      </c>
      <c r="D519" s="148">
        <v>1</v>
      </c>
      <c r="E519" s="147">
        <v>2991</v>
      </c>
      <c r="F519" s="146">
        <v>33.433634236041499</v>
      </c>
    </row>
    <row r="520" spans="1:6" ht="15" customHeight="1" x14ac:dyDescent="0.2">
      <c r="A520" s="140" t="s">
        <v>1671</v>
      </c>
      <c r="B520" s="140" t="s">
        <v>1670</v>
      </c>
      <c r="C520" s="140" t="s">
        <v>125</v>
      </c>
      <c r="D520" s="148">
        <v>4</v>
      </c>
      <c r="E520" s="147">
        <v>5253</v>
      </c>
      <c r="F520" s="146">
        <v>76.146963639824904</v>
      </c>
    </row>
    <row r="521" spans="1:6" ht="15" customHeight="1" x14ac:dyDescent="0.2">
      <c r="A521" s="140" t="s">
        <v>1669</v>
      </c>
      <c r="B521" s="140" t="s">
        <v>1668</v>
      </c>
      <c r="C521" s="140" t="s">
        <v>125</v>
      </c>
      <c r="D521" s="148">
        <v>0</v>
      </c>
      <c r="E521" s="147">
        <v>5863</v>
      </c>
      <c r="F521" s="146">
        <v>0</v>
      </c>
    </row>
    <row r="522" spans="1:6" ht="15" customHeight="1" x14ac:dyDescent="0.2">
      <c r="A522" s="140" t="s">
        <v>1667</v>
      </c>
      <c r="B522" s="140" t="s">
        <v>1666</v>
      </c>
      <c r="C522" s="140" t="s">
        <v>125</v>
      </c>
      <c r="D522" s="148">
        <v>1</v>
      </c>
      <c r="E522" s="147">
        <v>2878</v>
      </c>
      <c r="F522" s="146">
        <v>34.746351633078497</v>
      </c>
    </row>
    <row r="523" spans="1:6" ht="15" customHeight="1" x14ac:dyDescent="0.2">
      <c r="A523" s="140" t="s">
        <v>1665</v>
      </c>
      <c r="B523" s="140" t="s">
        <v>1664</v>
      </c>
      <c r="C523" s="140" t="s">
        <v>125</v>
      </c>
      <c r="D523" s="148">
        <v>0</v>
      </c>
      <c r="E523" s="147">
        <v>3857</v>
      </c>
      <c r="F523" s="146">
        <v>0</v>
      </c>
    </row>
    <row r="524" spans="1:6" ht="15" customHeight="1" x14ac:dyDescent="0.2">
      <c r="A524" s="140" t="s">
        <v>1663</v>
      </c>
      <c r="B524" s="140" t="s">
        <v>1662</v>
      </c>
      <c r="C524" s="140" t="s">
        <v>125</v>
      </c>
      <c r="D524" s="148">
        <v>3</v>
      </c>
      <c r="E524" s="147">
        <v>2859</v>
      </c>
      <c r="F524" s="146">
        <v>104.931794333683</v>
      </c>
    </row>
    <row r="525" spans="1:6" ht="15" customHeight="1" x14ac:dyDescent="0.2">
      <c r="A525" s="140" t="s">
        <v>1661</v>
      </c>
      <c r="B525" s="140" t="s">
        <v>1660</v>
      </c>
      <c r="C525" s="140" t="s">
        <v>125</v>
      </c>
      <c r="D525" s="148">
        <v>0</v>
      </c>
      <c r="E525" s="147">
        <v>3972</v>
      </c>
      <c r="F525" s="146">
        <v>0</v>
      </c>
    </row>
    <row r="526" spans="1:6" ht="15" customHeight="1" x14ac:dyDescent="0.2">
      <c r="A526" s="140" t="s">
        <v>1659</v>
      </c>
      <c r="B526" s="140" t="s">
        <v>1658</v>
      </c>
      <c r="C526" s="140" t="s">
        <v>125</v>
      </c>
      <c r="D526" s="148">
        <v>1</v>
      </c>
      <c r="E526" s="147">
        <v>3329</v>
      </c>
      <c r="F526" s="146">
        <v>30.0390507659958</v>
      </c>
    </row>
    <row r="527" spans="1:6" ht="15" customHeight="1" x14ac:dyDescent="0.2">
      <c r="A527" s="140" t="s">
        <v>1657</v>
      </c>
      <c r="B527" s="140" t="s">
        <v>1656</v>
      </c>
      <c r="C527" s="140" t="s">
        <v>125</v>
      </c>
      <c r="D527" s="148">
        <v>1</v>
      </c>
      <c r="E527" s="147">
        <v>3656</v>
      </c>
      <c r="F527" s="146">
        <v>27.3522975929978</v>
      </c>
    </row>
    <row r="528" spans="1:6" ht="15" customHeight="1" x14ac:dyDescent="0.2">
      <c r="A528" s="140" t="s">
        <v>1655</v>
      </c>
      <c r="B528" s="140" t="s">
        <v>1654</v>
      </c>
      <c r="C528" s="140" t="s">
        <v>125</v>
      </c>
      <c r="D528" s="148">
        <v>1</v>
      </c>
      <c r="E528" s="147">
        <v>2511</v>
      </c>
      <c r="F528" s="146">
        <v>39.824771007566703</v>
      </c>
    </row>
    <row r="529" spans="1:6" ht="15" customHeight="1" x14ac:dyDescent="0.2">
      <c r="A529" s="140" t="s">
        <v>1653</v>
      </c>
      <c r="B529" s="140" t="s">
        <v>1652</v>
      </c>
      <c r="C529" s="140" t="s">
        <v>125</v>
      </c>
      <c r="D529" s="148">
        <v>2</v>
      </c>
      <c r="E529" s="147">
        <v>2997</v>
      </c>
      <c r="F529" s="146">
        <v>66.733400066733395</v>
      </c>
    </row>
    <row r="530" spans="1:6" ht="15" customHeight="1" x14ac:dyDescent="0.2">
      <c r="A530" s="140" t="s">
        <v>1651</v>
      </c>
      <c r="B530" s="140" t="s">
        <v>1650</v>
      </c>
      <c r="C530" s="140" t="s">
        <v>125</v>
      </c>
      <c r="D530" s="148">
        <v>3</v>
      </c>
      <c r="E530" s="147">
        <v>3018</v>
      </c>
      <c r="F530" s="146">
        <v>99.403578528827097</v>
      </c>
    </row>
    <row r="531" spans="1:6" ht="15" customHeight="1" x14ac:dyDescent="0.2">
      <c r="A531" s="140" t="s">
        <v>1649</v>
      </c>
      <c r="B531" s="140" t="s">
        <v>1648</v>
      </c>
      <c r="C531" s="140" t="s">
        <v>125</v>
      </c>
      <c r="D531" s="148">
        <v>3</v>
      </c>
      <c r="E531" s="147">
        <v>3507</v>
      </c>
      <c r="F531" s="146">
        <v>85.543199315654405</v>
      </c>
    </row>
    <row r="532" spans="1:6" ht="15" customHeight="1" x14ac:dyDescent="0.2">
      <c r="A532" s="140" t="s">
        <v>1647</v>
      </c>
      <c r="B532" s="140" t="s">
        <v>1646</v>
      </c>
      <c r="C532" s="140" t="s">
        <v>125</v>
      </c>
      <c r="D532" s="148">
        <v>6</v>
      </c>
      <c r="E532" s="147">
        <v>3921</v>
      </c>
      <c r="F532" s="146">
        <v>153.02218821729201</v>
      </c>
    </row>
    <row r="533" spans="1:6" ht="15" customHeight="1" x14ac:dyDescent="0.2">
      <c r="A533" s="140" t="s">
        <v>1645</v>
      </c>
      <c r="B533" s="140" t="s">
        <v>1644</v>
      </c>
      <c r="C533" s="140" t="s">
        <v>125</v>
      </c>
      <c r="D533" s="148">
        <v>0</v>
      </c>
      <c r="E533" s="147">
        <v>3094</v>
      </c>
      <c r="F533" s="146">
        <v>0</v>
      </c>
    </row>
    <row r="534" spans="1:6" ht="15" customHeight="1" x14ac:dyDescent="0.2">
      <c r="A534" s="140" t="s">
        <v>1643</v>
      </c>
      <c r="B534" s="140" t="s">
        <v>1642</v>
      </c>
      <c r="C534" s="140" t="s">
        <v>125</v>
      </c>
      <c r="D534" s="148">
        <v>1</v>
      </c>
      <c r="E534" s="147">
        <v>2842</v>
      </c>
      <c r="F534" s="146">
        <v>35.186488388458798</v>
      </c>
    </row>
    <row r="535" spans="1:6" ht="15" customHeight="1" x14ac:dyDescent="0.2">
      <c r="A535" s="140" t="s">
        <v>1641</v>
      </c>
      <c r="B535" s="140" t="s">
        <v>1640</v>
      </c>
      <c r="C535" s="140" t="s">
        <v>125</v>
      </c>
      <c r="D535" s="148">
        <v>1</v>
      </c>
      <c r="E535" s="147">
        <v>2572</v>
      </c>
      <c r="F535" s="146">
        <v>38.880248833592503</v>
      </c>
    </row>
    <row r="536" spans="1:6" ht="15" customHeight="1" x14ac:dyDescent="0.2">
      <c r="A536" s="140" t="s">
        <v>1639</v>
      </c>
      <c r="B536" s="140" t="s">
        <v>1638</v>
      </c>
      <c r="C536" s="140" t="s">
        <v>125</v>
      </c>
      <c r="D536" s="148">
        <v>3</v>
      </c>
      <c r="E536" s="147">
        <v>4331</v>
      </c>
      <c r="F536" s="146">
        <v>69.268067420918996</v>
      </c>
    </row>
    <row r="537" spans="1:6" ht="15" customHeight="1" x14ac:dyDescent="0.2">
      <c r="A537" s="140" t="s">
        <v>1637</v>
      </c>
      <c r="B537" s="140" t="s">
        <v>1636</v>
      </c>
      <c r="C537" s="140" t="s">
        <v>125</v>
      </c>
      <c r="D537" s="148">
        <v>1</v>
      </c>
      <c r="E537" s="147">
        <v>2539</v>
      </c>
      <c r="F537" s="146">
        <v>39.3855848759354</v>
      </c>
    </row>
    <row r="538" spans="1:6" ht="15" customHeight="1" x14ac:dyDescent="0.2">
      <c r="A538" s="140" t="s">
        <v>1635</v>
      </c>
      <c r="B538" s="140" t="s">
        <v>1634</v>
      </c>
      <c r="C538" s="140" t="s">
        <v>125</v>
      </c>
      <c r="D538" s="148">
        <v>0</v>
      </c>
      <c r="E538" s="147">
        <v>3489</v>
      </c>
      <c r="F538" s="146">
        <v>0</v>
      </c>
    </row>
    <row r="539" spans="1:6" ht="15" customHeight="1" x14ac:dyDescent="0.2">
      <c r="A539" s="140" t="s">
        <v>1633</v>
      </c>
      <c r="B539" s="140" t="s">
        <v>1632</v>
      </c>
      <c r="C539" s="140" t="s">
        <v>125</v>
      </c>
      <c r="D539" s="148">
        <v>2</v>
      </c>
      <c r="E539" s="147">
        <v>3342</v>
      </c>
      <c r="F539" s="146">
        <v>59.844404548174801</v>
      </c>
    </row>
    <row r="540" spans="1:6" ht="15" customHeight="1" x14ac:dyDescent="0.2">
      <c r="A540" s="140" t="s">
        <v>1631</v>
      </c>
      <c r="B540" s="140" t="s">
        <v>1630</v>
      </c>
      <c r="C540" s="140" t="s">
        <v>125</v>
      </c>
      <c r="D540" s="148">
        <v>2</v>
      </c>
      <c r="E540" s="147">
        <v>3122</v>
      </c>
      <c r="F540" s="146">
        <v>64.061499039077503</v>
      </c>
    </row>
    <row r="541" spans="1:6" ht="15" customHeight="1" x14ac:dyDescent="0.2">
      <c r="A541" s="140" t="s">
        <v>1629</v>
      </c>
      <c r="B541" s="140" t="s">
        <v>1628</v>
      </c>
      <c r="C541" s="140" t="s">
        <v>125</v>
      </c>
      <c r="D541" s="148">
        <v>12</v>
      </c>
      <c r="E541" s="147">
        <v>5013</v>
      </c>
      <c r="F541" s="146">
        <v>239.377618192699</v>
      </c>
    </row>
    <row r="542" spans="1:6" ht="15" customHeight="1" x14ac:dyDescent="0.2">
      <c r="A542" s="140" t="s">
        <v>1627</v>
      </c>
      <c r="B542" s="140" t="s">
        <v>1626</v>
      </c>
      <c r="C542" s="140" t="s">
        <v>125</v>
      </c>
      <c r="D542" s="148">
        <v>1</v>
      </c>
      <c r="E542" s="147">
        <v>2689</v>
      </c>
      <c r="F542" s="146">
        <v>37.1885459278542</v>
      </c>
    </row>
    <row r="543" spans="1:6" ht="15" customHeight="1" x14ac:dyDescent="0.2">
      <c r="A543" s="140" t="s">
        <v>1625</v>
      </c>
      <c r="B543" s="140" t="s">
        <v>1624</v>
      </c>
      <c r="C543" s="140" t="s">
        <v>125</v>
      </c>
      <c r="D543" s="148">
        <v>2</v>
      </c>
      <c r="E543" s="147">
        <v>3901</v>
      </c>
      <c r="F543" s="146">
        <v>51.2689054088695</v>
      </c>
    </row>
    <row r="544" spans="1:6" ht="15" customHeight="1" x14ac:dyDescent="0.2">
      <c r="A544" s="140" t="s">
        <v>1623</v>
      </c>
      <c r="B544" s="140" t="s">
        <v>1622</v>
      </c>
      <c r="C544" s="140" t="s">
        <v>125</v>
      </c>
      <c r="D544" s="148">
        <v>0</v>
      </c>
      <c r="E544" s="147">
        <v>2830</v>
      </c>
      <c r="F544" s="146">
        <v>0</v>
      </c>
    </row>
    <row r="545" spans="1:6" ht="15" customHeight="1" x14ac:dyDescent="0.2">
      <c r="A545" s="140" t="s">
        <v>1621</v>
      </c>
      <c r="B545" s="140" t="s">
        <v>1620</v>
      </c>
      <c r="C545" s="140" t="s">
        <v>125</v>
      </c>
      <c r="D545" s="148">
        <v>2</v>
      </c>
      <c r="E545" s="147">
        <v>2903</v>
      </c>
      <c r="F545" s="146">
        <v>68.894247330347895</v>
      </c>
    </row>
    <row r="546" spans="1:6" ht="15" customHeight="1" x14ac:dyDescent="0.2">
      <c r="A546" s="140" t="s">
        <v>1619</v>
      </c>
      <c r="B546" s="140" t="s">
        <v>1618</v>
      </c>
      <c r="C546" s="140" t="s">
        <v>125</v>
      </c>
      <c r="D546" s="148">
        <v>9</v>
      </c>
      <c r="E546" s="147">
        <v>6319</v>
      </c>
      <c r="F546" s="146">
        <v>142.427599303687</v>
      </c>
    </row>
    <row r="547" spans="1:6" ht="15" customHeight="1" x14ac:dyDescent="0.2">
      <c r="A547" s="140" t="s">
        <v>1617</v>
      </c>
      <c r="B547" s="140" t="s">
        <v>1616</v>
      </c>
      <c r="C547" s="140" t="s">
        <v>125</v>
      </c>
      <c r="D547" s="148">
        <v>1</v>
      </c>
      <c r="E547" s="147">
        <v>4373</v>
      </c>
      <c r="F547" s="146">
        <v>22.867596615595701</v>
      </c>
    </row>
    <row r="548" spans="1:6" ht="15" customHeight="1" x14ac:dyDescent="0.2">
      <c r="A548" s="140" t="s">
        <v>1615</v>
      </c>
      <c r="B548" s="140" t="s">
        <v>1614</v>
      </c>
      <c r="C548" s="140" t="s">
        <v>125</v>
      </c>
      <c r="D548" s="148">
        <v>1</v>
      </c>
      <c r="E548" s="147">
        <v>3180</v>
      </c>
      <c r="F548" s="146">
        <v>31.4465408805031</v>
      </c>
    </row>
    <row r="549" spans="1:6" ht="15" customHeight="1" x14ac:dyDescent="0.2">
      <c r="A549" s="140" t="s">
        <v>1613</v>
      </c>
      <c r="B549" s="140" t="s">
        <v>1612</v>
      </c>
      <c r="C549" s="140" t="s">
        <v>125</v>
      </c>
      <c r="D549" s="148">
        <v>1</v>
      </c>
      <c r="E549" s="147">
        <v>3621</v>
      </c>
      <c r="F549" s="146">
        <v>27.616680475006898</v>
      </c>
    </row>
    <row r="550" spans="1:6" ht="15" customHeight="1" x14ac:dyDescent="0.2">
      <c r="A550" s="140" t="s">
        <v>1611</v>
      </c>
      <c r="B550" s="140" t="s">
        <v>1610</v>
      </c>
      <c r="C550" s="140" t="s">
        <v>125</v>
      </c>
      <c r="D550" s="148">
        <v>2</v>
      </c>
      <c r="E550" s="147">
        <v>4134</v>
      </c>
      <c r="F550" s="146">
        <v>48.379293662312499</v>
      </c>
    </row>
    <row r="551" spans="1:6" ht="15" customHeight="1" x14ac:dyDescent="0.2">
      <c r="A551" s="140" t="s">
        <v>1609</v>
      </c>
      <c r="B551" s="140" t="s">
        <v>1608</v>
      </c>
      <c r="C551" s="140" t="s">
        <v>125</v>
      </c>
      <c r="D551" s="148">
        <v>0</v>
      </c>
      <c r="E551" s="147">
        <v>2572</v>
      </c>
      <c r="F551" s="146">
        <v>0</v>
      </c>
    </row>
    <row r="552" spans="1:6" ht="15" customHeight="1" x14ac:dyDescent="0.2">
      <c r="A552" s="140" t="s">
        <v>1607</v>
      </c>
      <c r="B552" s="140" t="s">
        <v>1606</v>
      </c>
      <c r="C552" s="140" t="s">
        <v>125</v>
      </c>
      <c r="D552" s="148">
        <v>1</v>
      </c>
      <c r="E552" s="147">
        <v>2764</v>
      </c>
      <c r="F552" s="146">
        <v>36.179450072358897</v>
      </c>
    </row>
    <row r="553" spans="1:6" ht="15" customHeight="1" x14ac:dyDescent="0.2">
      <c r="A553" s="140" t="s">
        <v>1605</v>
      </c>
      <c r="B553" s="140" t="s">
        <v>1604</v>
      </c>
      <c r="C553" s="140" t="s">
        <v>125</v>
      </c>
      <c r="D553" s="148">
        <v>3</v>
      </c>
      <c r="E553" s="147">
        <v>4450</v>
      </c>
      <c r="F553" s="146">
        <v>67.415730337078699</v>
      </c>
    </row>
    <row r="554" spans="1:6" ht="15" customHeight="1" x14ac:dyDescent="0.2">
      <c r="A554" s="140" t="s">
        <v>1603</v>
      </c>
      <c r="B554" s="140" t="s">
        <v>1602</v>
      </c>
      <c r="C554" s="140" t="s">
        <v>125</v>
      </c>
      <c r="D554" s="148">
        <v>14</v>
      </c>
      <c r="E554" s="147">
        <v>3309</v>
      </c>
      <c r="F554" s="146">
        <v>423.08854638863698</v>
      </c>
    </row>
    <row r="555" spans="1:6" ht="15" customHeight="1" x14ac:dyDescent="0.2">
      <c r="A555" s="140" t="s">
        <v>1601</v>
      </c>
      <c r="B555" s="140" t="s">
        <v>1600</v>
      </c>
      <c r="C555" s="140" t="s">
        <v>125</v>
      </c>
      <c r="D555" s="148">
        <v>3</v>
      </c>
      <c r="E555" s="147">
        <v>2929</v>
      </c>
      <c r="F555" s="146">
        <v>102.424035506999</v>
      </c>
    </row>
    <row r="556" spans="1:6" ht="15" customHeight="1" x14ac:dyDescent="0.2">
      <c r="A556" s="140" t="s">
        <v>1599</v>
      </c>
      <c r="B556" s="140" t="s">
        <v>1598</v>
      </c>
      <c r="C556" s="140" t="s">
        <v>125</v>
      </c>
      <c r="D556" s="148">
        <v>2</v>
      </c>
      <c r="E556" s="147">
        <v>2888</v>
      </c>
      <c r="F556" s="146">
        <v>69.252077562326903</v>
      </c>
    </row>
    <row r="557" spans="1:6" ht="15" customHeight="1" x14ac:dyDescent="0.2">
      <c r="A557" s="140" t="s">
        <v>1597</v>
      </c>
      <c r="B557" s="140" t="s">
        <v>1596</v>
      </c>
      <c r="C557" s="140" t="s">
        <v>125</v>
      </c>
      <c r="D557" s="148">
        <v>1</v>
      </c>
      <c r="E557" s="147">
        <v>2498</v>
      </c>
      <c r="F557" s="146">
        <v>40.032025620496398</v>
      </c>
    </row>
    <row r="558" spans="1:6" ht="15" customHeight="1" x14ac:dyDescent="0.2">
      <c r="A558" s="140" t="s">
        <v>1595</v>
      </c>
      <c r="B558" s="140" t="s">
        <v>1594</v>
      </c>
      <c r="C558" s="140" t="s">
        <v>125</v>
      </c>
      <c r="D558" s="148">
        <v>2</v>
      </c>
      <c r="E558" s="147">
        <v>2998</v>
      </c>
      <c r="F558" s="146">
        <v>66.711140760507007</v>
      </c>
    </row>
    <row r="559" spans="1:6" ht="15" customHeight="1" x14ac:dyDescent="0.2">
      <c r="A559" s="140" t="s">
        <v>1593</v>
      </c>
      <c r="B559" s="140" t="s">
        <v>1592</v>
      </c>
      <c r="C559" s="140" t="s">
        <v>125</v>
      </c>
      <c r="D559" s="148">
        <v>1</v>
      </c>
      <c r="E559" s="147">
        <v>3046</v>
      </c>
      <c r="F559" s="146">
        <v>32.829940906106401</v>
      </c>
    </row>
    <row r="560" spans="1:6" ht="15" customHeight="1" x14ac:dyDescent="0.2">
      <c r="A560" s="140" t="s">
        <v>1591</v>
      </c>
      <c r="B560" s="140" t="s">
        <v>1590</v>
      </c>
      <c r="C560" s="140" t="s">
        <v>125</v>
      </c>
      <c r="D560" s="148">
        <v>0</v>
      </c>
      <c r="E560" s="147">
        <v>4776</v>
      </c>
      <c r="F560" s="146">
        <v>0</v>
      </c>
    </row>
    <row r="561" spans="1:6" ht="15" customHeight="1" x14ac:dyDescent="0.2">
      <c r="A561" s="140" t="s">
        <v>1589</v>
      </c>
      <c r="B561" s="140" t="s">
        <v>1588</v>
      </c>
      <c r="C561" s="140" t="s">
        <v>125</v>
      </c>
      <c r="D561" s="148">
        <v>2</v>
      </c>
      <c r="E561" s="147">
        <v>3181</v>
      </c>
      <c r="F561" s="146">
        <v>62.873310279786203</v>
      </c>
    </row>
    <row r="562" spans="1:6" ht="15" customHeight="1" x14ac:dyDescent="0.2">
      <c r="A562" s="140" t="s">
        <v>1587</v>
      </c>
      <c r="B562" s="140" t="s">
        <v>1586</v>
      </c>
      <c r="C562" s="140" t="s">
        <v>125</v>
      </c>
      <c r="D562" s="148">
        <v>0</v>
      </c>
      <c r="E562" s="147">
        <v>5454</v>
      </c>
      <c r="F562" s="146">
        <v>0</v>
      </c>
    </row>
    <row r="563" spans="1:6" ht="15" customHeight="1" x14ac:dyDescent="0.2">
      <c r="A563" s="140" t="s">
        <v>1585</v>
      </c>
      <c r="B563" s="140" t="s">
        <v>1584</v>
      </c>
      <c r="C563" s="140" t="s">
        <v>125</v>
      </c>
      <c r="D563" s="148">
        <v>7</v>
      </c>
      <c r="E563" s="147">
        <v>3714</v>
      </c>
      <c r="F563" s="146">
        <v>188.47603661820099</v>
      </c>
    </row>
    <row r="564" spans="1:6" ht="15" customHeight="1" x14ac:dyDescent="0.2">
      <c r="A564" s="140" t="s">
        <v>1583</v>
      </c>
      <c r="B564" s="140" t="s">
        <v>1582</v>
      </c>
      <c r="C564" s="140" t="s">
        <v>125</v>
      </c>
      <c r="D564" s="148">
        <v>4</v>
      </c>
      <c r="E564" s="147">
        <v>3004</v>
      </c>
      <c r="F564" s="146">
        <v>133.15579227696401</v>
      </c>
    </row>
    <row r="565" spans="1:6" ht="15" customHeight="1" x14ac:dyDescent="0.2">
      <c r="A565" s="140" t="s">
        <v>1581</v>
      </c>
      <c r="B565" s="140" t="s">
        <v>1580</v>
      </c>
      <c r="C565" s="140" t="s">
        <v>125</v>
      </c>
      <c r="D565" s="148">
        <v>3</v>
      </c>
      <c r="E565" s="147">
        <v>4367</v>
      </c>
      <c r="F565" s="146">
        <v>68.697046027020903</v>
      </c>
    </row>
    <row r="566" spans="1:6" ht="15" customHeight="1" x14ac:dyDescent="0.2">
      <c r="A566" s="140" t="s">
        <v>1579</v>
      </c>
      <c r="B566" s="140" t="s">
        <v>1578</v>
      </c>
      <c r="C566" s="140" t="s">
        <v>125</v>
      </c>
      <c r="D566" s="148">
        <v>2</v>
      </c>
      <c r="E566" s="147">
        <v>3680</v>
      </c>
      <c r="F566" s="146">
        <v>54.347826086956502</v>
      </c>
    </row>
    <row r="567" spans="1:6" ht="15" customHeight="1" x14ac:dyDescent="0.2">
      <c r="A567" s="140" t="s">
        <v>1577</v>
      </c>
      <c r="B567" s="140" t="s">
        <v>1576</v>
      </c>
      <c r="C567" s="140" t="s">
        <v>125</v>
      </c>
      <c r="D567" s="148">
        <v>0</v>
      </c>
      <c r="E567" s="147">
        <v>3216</v>
      </c>
      <c r="F567" s="146">
        <v>0</v>
      </c>
    </row>
    <row r="568" spans="1:6" ht="15" customHeight="1" x14ac:dyDescent="0.2">
      <c r="A568" s="140" t="s">
        <v>1575</v>
      </c>
      <c r="B568" s="140" t="s">
        <v>1574</v>
      </c>
      <c r="C568" s="140" t="s">
        <v>125</v>
      </c>
      <c r="D568" s="148">
        <v>0</v>
      </c>
      <c r="E568" s="147">
        <v>4203</v>
      </c>
      <c r="F568" s="146">
        <v>0</v>
      </c>
    </row>
    <row r="569" spans="1:6" ht="15" customHeight="1" x14ac:dyDescent="0.2">
      <c r="A569" s="140" t="s">
        <v>1573</v>
      </c>
      <c r="B569" s="140" t="s">
        <v>1572</v>
      </c>
      <c r="C569" s="140" t="s">
        <v>125</v>
      </c>
      <c r="D569" s="148">
        <v>1</v>
      </c>
      <c r="E569" s="147">
        <v>4178</v>
      </c>
      <c r="F569" s="146">
        <v>23.934897079942601</v>
      </c>
    </row>
    <row r="570" spans="1:6" ht="15" customHeight="1" x14ac:dyDescent="0.2">
      <c r="A570" s="140" t="s">
        <v>1571</v>
      </c>
      <c r="B570" s="140" t="s">
        <v>1570</v>
      </c>
      <c r="C570" s="140" t="s">
        <v>125</v>
      </c>
      <c r="D570" s="148">
        <v>1</v>
      </c>
      <c r="E570" s="147">
        <v>4104</v>
      </c>
      <c r="F570" s="146">
        <v>24.366471734892801</v>
      </c>
    </row>
    <row r="571" spans="1:6" ht="15" customHeight="1" x14ac:dyDescent="0.2">
      <c r="A571" s="140" t="s">
        <v>1569</v>
      </c>
      <c r="B571" s="140" t="s">
        <v>1568</v>
      </c>
      <c r="C571" s="140" t="s">
        <v>125</v>
      </c>
      <c r="D571" s="148">
        <v>2</v>
      </c>
      <c r="E571" s="147">
        <v>2126</v>
      </c>
      <c r="F571" s="146">
        <v>94.073377234242699</v>
      </c>
    </row>
    <row r="572" spans="1:6" ht="15" customHeight="1" x14ac:dyDescent="0.2">
      <c r="A572" s="140" t="s">
        <v>1567</v>
      </c>
      <c r="B572" s="140" t="s">
        <v>1566</v>
      </c>
      <c r="C572" s="140" t="s">
        <v>125</v>
      </c>
      <c r="D572" s="148">
        <v>1</v>
      </c>
      <c r="E572" s="147">
        <v>4418</v>
      </c>
      <c r="F572" s="146">
        <v>22.634676324128598</v>
      </c>
    </row>
    <row r="573" spans="1:6" ht="15" customHeight="1" x14ac:dyDescent="0.2">
      <c r="A573" s="140" t="s">
        <v>1565</v>
      </c>
      <c r="B573" s="140" t="s">
        <v>1564</v>
      </c>
      <c r="C573" s="140" t="s">
        <v>125</v>
      </c>
      <c r="D573" s="148">
        <v>0</v>
      </c>
      <c r="E573" s="147">
        <v>3313</v>
      </c>
      <c r="F573" s="146">
        <v>0</v>
      </c>
    </row>
    <row r="574" spans="1:6" ht="15" customHeight="1" x14ac:dyDescent="0.2">
      <c r="A574" s="140" t="s">
        <v>1563</v>
      </c>
      <c r="B574" s="140" t="s">
        <v>1562</v>
      </c>
      <c r="C574" s="140" t="s">
        <v>125</v>
      </c>
      <c r="D574" s="148">
        <v>0</v>
      </c>
      <c r="E574" s="147">
        <v>3433</v>
      </c>
      <c r="F574" s="146">
        <v>0</v>
      </c>
    </row>
    <row r="575" spans="1:6" ht="15" customHeight="1" x14ac:dyDescent="0.2">
      <c r="A575" s="140" t="s">
        <v>1561</v>
      </c>
      <c r="B575" s="140" t="s">
        <v>1560</v>
      </c>
      <c r="C575" s="140" t="s">
        <v>125</v>
      </c>
      <c r="D575" s="148">
        <v>2</v>
      </c>
      <c r="E575" s="147">
        <v>4951</v>
      </c>
      <c r="F575" s="146">
        <v>40.395879620278698</v>
      </c>
    </row>
    <row r="576" spans="1:6" ht="15" customHeight="1" x14ac:dyDescent="0.2">
      <c r="A576" s="140" t="s">
        <v>1559</v>
      </c>
      <c r="B576" s="140" t="s">
        <v>1558</v>
      </c>
      <c r="C576" s="140" t="s">
        <v>125</v>
      </c>
      <c r="D576" s="148">
        <v>0</v>
      </c>
      <c r="E576" s="147">
        <v>2734</v>
      </c>
      <c r="F576" s="146">
        <v>0</v>
      </c>
    </row>
    <row r="577" spans="1:6" ht="15" customHeight="1" x14ac:dyDescent="0.2">
      <c r="A577" s="140" t="s">
        <v>1557</v>
      </c>
      <c r="B577" s="140" t="s">
        <v>1556</v>
      </c>
      <c r="C577" s="140" t="s">
        <v>125</v>
      </c>
      <c r="D577" s="148">
        <v>2</v>
      </c>
      <c r="E577" s="147">
        <v>3603</v>
      </c>
      <c r="F577" s="146">
        <v>55.509297807382801</v>
      </c>
    </row>
    <row r="578" spans="1:6" ht="15" customHeight="1" x14ac:dyDescent="0.2">
      <c r="A578" s="140" t="s">
        <v>1555</v>
      </c>
      <c r="B578" s="140" t="s">
        <v>1554</v>
      </c>
      <c r="C578" s="140" t="s">
        <v>125</v>
      </c>
      <c r="D578" s="148">
        <v>0</v>
      </c>
      <c r="E578" s="147">
        <v>2199</v>
      </c>
      <c r="F578" s="146">
        <v>0</v>
      </c>
    </row>
    <row r="579" spans="1:6" ht="15" customHeight="1" x14ac:dyDescent="0.2">
      <c r="A579" s="140" t="s">
        <v>1553</v>
      </c>
      <c r="B579" s="140" t="s">
        <v>1552</v>
      </c>
      <c r="C579" s="140" t="s">
        <v>125</v>
      </c>
      <c r="D579" s="148">
        <v>0</v>
      </c>
      <c r="E579" s="147">
        <v>2050</v>
      </c>
      <c r="F579" s="146">
        <v>0</v>
      </c>
    </row>
    <row r="580" spans="1:6" ht="15" customHeight="1" x14ac:dyDescent="0.2">
      <c r="A580" s="140" t="s">
        <v>1551</v>
      </c>
      <c r="B580" s="140" t="s">
        <v>1550</v>
      </c>
      <c r="C580" s="140" t="s">
        <v>125</v>
      </c>
      <c r="D580" s="148">
        <v>4</v>
      </c>
      <c r="E580" s="147">
        <v>2759</v>
      </c>
      <c r="F580" s="146">
        <v>144.980065241029</v>
      </c>
    </row>
    <row r="581" spans="1:6" ht="15" customHeight="1" x14ac:dyDescent="0.2">
      <c r="A581" s="140" t="s">
        <v>1549</v>
      </c>
      <c r="B581" s="140" t="s">
        <v>1548</v>
      </c>
      <c r="C581" s="140" t="s">
        <v>125</v>
      </c>
      <c r="D581" s="148">
        <v>1</v>
      </c>
      <c r="E581" s="147">
        <v>4327</v>
      </c>
      <c r="F581" s="146">
        <v>23.110700254217701</v>
      </c>
    </row>
    <row r="582" spans="1:6" ht="15" customHeight="1" x14ac:dyDescent="0.2">
      <c r="A582" s="140" t="s">
        <v>1547</v>
      </c>
      <c r="B582" s="140" t="s">
        <v>1546</v>
      </c>
      <c r="C582" s="140" t="s">
        <v>125</v>
      </c>
      <c r="D582" s="148">
        <v>0</v>
      </c>
      <c r="E582" s="147">
        <v>3322</v>
      </c>
      <c r="F582" s="146">
        <v>0</v>
      </c>
    </row>
    <row r="583" spans="1:6" ht="15" customHeight="1" x14ac:dyDescent="0.2">
      <c r="A583" s="140" t="s">
        <v>1545</v>
      </c>
      <c r="B583" s="140" t="s">
        <v>1544</v>
      </c>
      <c r="C583" s="140" t="s">
        <v>125</v>
      </c>
      <c r="D583" s="148">
        <v>1</v>
      </c>
      <c r="E583" s="147">
        <v>4548</v>
      </c>
      <c r="F583" s="146">
        <v>21.987686895338602</v>
      </c>
    </row>
    <row r="584" spans="1:6" ht="15" customHeight="1" x14ac:dyDescent="0.2">
      <c r="A584" s="140" t="s">
        <v>1543</v>
      </c>
      <c r="B584" s="140" t="s">
        <v>1542</v>
      </c>
      <c r="C584" s="140" t="s">
        <v>125</v>
      </c>
      <c r="D584" s="148">
        <v>1</v>
      </c>
      <c r="E584" s="147">
        <v>4439</v>
      </c>
      <c r="F584" s="146">
        <v>22.527596305474201</v>
      </c>
    </row>
    <row r="585" spans="1:6" ht="15" customHeight="1" x14ac:dyDescent="0.2">
      <c r="A585" s="140" t="s">
        <v>1541</v>
      </c>
      <c r="B585" s="140" t="s">
        <v>1540</v>
      </c>
      <c r="C585" s="140" t="s">
        <v>125</v>
      </c>
      <c r="D585" s="148">
        <v>3</v>
      </c>
      <c r="E585" s="147">
        <v>2412</v>
      </c>
      <c r="F585" s="146">
        <v>124.378109452736</v>
      </c>
    </row>
    <row r="586" spans="1:6" ht="15" customHeight="1" x14ac:dyDescent="0.2">
      <c r="A586" s="140" t="s">
        <v>1539</v>
      </c>
      <c r="B586" s="140" t="s">
        <v>1538</v>
      </c>
      <c r="C586" s="140" t="s">
        <v>125</v>
      </c>
      <c r="D586" s="148">
        <v>1</v>
      </c>
      <c r="E586" s="147">
        <v>3464</v>
      </c>
      <c r="F586" s="146">
        <v>28.868360277136301</v>
      </c>
    </row>
    <row r="587" spans="1:6" ht="15" customHeight="1" x14ac:dyDescent="0.2">
      <c r="A587" s="140" t="s">
        <v>1537</v>
      </c>
      <c r="B587" s="140" t="s">
        <v>1536</v>
      </c>
      <c r="C587" s="140" t="s">
        <v>125</v>
      </c>
      <c r="D587" s="148">
        <v>1</v>
      </c>
      <c r="E587" s="147">
        <v>2966</v>
      </c>
      <c r="F587" s="146">
        <v>33.715441672285898</v>
      </c>
    </row>
    <row r="588" spans="1:6" ht="15" customHeight="1" x14ac:dyDescent="0.2">
      <c r="A588" s="140" t="s">
        <v>1535</v>
      </c>
      <c r="B588" s="140" t="s">
        <v>1534</v>
      </c>
      <c r="C588" s="140" t="s">
        <v>125</v>
      </c>
      <c r="D588" s="148">
        <v>5</v>
      </c>
      <c r="E588" s="147">
        <v>3708</v>
      </c>
      <c r="F588" s="146">
        <v>134.843581445523</v>
      </c>
    </row>
    <row r="589" spans="1:6" ht="15" customHeight="1" x14ac:dyDescent="0.2">
      <c r="A589" s="140" t="s">
        <v>1533</v>
      </c>
      <c r="B589" s="140" t="s">
        <v>1532</v>
      </c>
      <c r="C589" s="140" t="s">
        <v>125</v>
      </c>
      <c r="D589" s="148">
        <v>1</v>
      </c>
      <c r="E589" s="147">
        <v>2583</v>
      </c>
      <c r="F589" s="146">
        <v>38.7146728610143</v>
      </c>
    </row>
    <row r="590" spans="1:6" ht="15" customHeight="1" x14ac:dyDescent="0.2">
      <c r="A590" s="140" t="s">
        <v>1531</v>
      </c>
      <c r="B590" s="140" t="s">
        <v>1530</v>
      </c>
      <c r="C590" s="140" t="s">
        <v>125</v>
      </c>
      <c r="D590" s="148">
        <v>0</v>
      </c>
      <c r="E590" s="147">
        <v>2944</v>
      </c>
      <c r="F590" s="146">
        <v>0</v>
      </c>
    </row>
    <row r="591" spans="1:6" ht="15" customHeight="1" x14ac:dyDescent="0.2">
      <c r="A591" s="140" t="s">
        <v>1529</v>
      </c>
      <c r="B591" s="140" t="s">
        <v>1528</v>
      </c>
      <c r="C591" s="140" t="s">
        <v>125</v>
      </c>
      <c r="D591" s="148">
        <v>0</v>
      </c>
      <c r="E591" s="147">
        <v>5525</v>
      </c>
      <c r="F591" s="146">
        <v>0</v>
      </c>
    </row>
    <row r="592" spans="1:6" ht="15" customHeight="1" x14ac:dyDescent="0.2">
      <c r="A592" s="140" t="s">
        <v>1527</v>
      </c>
      <c r="B592" s="140" t="s">
        <v>1526</v>
      </c>
      <c r="C592" s="140" t="s">
        <v>125</v>
      </c>
      <c r="D592" s="148">
        <v>1</v>
      </c>
      <c r="E592" s="147">
        <v>4208</v>
      </c>
      <c r="F592" s="146">
        <v>23.7642585551331</v>
      </c>
    </row>
    <row r="593" spans="1:6" ht="15" customHeight="1" x14ac:dyDescent="0.2">
      <c r="A593" s="140" t="s">
        <v>1525</v>
      </c>
      <c r="B593" s="140" t="s">
        <v>1524</v>
      </c>
      <c r="C593" s="140" t="s">
        <v>125</v>
      </c>
      <c r="D593" s="148">
        <v>0</v>
      </c>
      <c r="E593" s="147">
        <v>2569</v>
      </c>
      <c r="F593" s="146">
        <v>0</v>
      </c>
    </row>
    <row r="594" spans="1:6" ht="15" customHeight="1" x14ac:dyDescent="0.2">
      <c r="A594" s="140" t="s">
        <v>1523</v>
      </c>
      <c r="B594" s="140" t="s">
        <v>1522</v>
      </c>
      <c r="C594" s="140" t="s">
        <v>125</v>
      </c>
      <c r="D594" s="148">
        <v>4</v>
      </c>
      <c r="E594" s="147">
        <v>4171</v>
      </c>
      <c r="F594" s="146">
        <v>95.900263725725296</v>
      </c>
    </row>
    <row r="595" spans="1:6" ht="15" customHeight="1" x14ac:dyDescent="0.2">
      <c r="A595" s="140" t="s">
        <v>1521</v>
      </c>
      <c r="B595" s="140" t="s">
        <v>1520</v>
      </c>
      <c r="C595" s="140" t="s">
        <v>125</v>
      </c>
      <c r="D595" s="148">
        <v>2</v>
      </c>
      <c r="E595" s="147">
        <v>2887</v>
      </c>
      <c r="F595" s="146">
        <v>69.276065119501197</v>
      </c>
    </row>
    <row r="596" spans="1:6" ht="15" customHeight="1" x14ac:dyDescent="0.2">
      <c r="A596" s="140" t="s">
        <v>1519</v>
      </c>
      <c r="B596" s="140" t="s">
        <v>1518</v>
      </c>
      <c r="C596" s="140" t="s">
        <v>125</v>
      </c>
      <c r="D596" s="148">
        <v>4</v>
      </c>
      <c r="E596" s="147">
        <v>4095</v>
      </c>
      <c r="F596" s="146">
        <v>97.680097680097703</v>
      </c>
    </row>
    <row r="597" spans="1:6" ht="15" customHeight="1" x14ac:dyDescent="0.2">
      <c r="A597" s="140" t="s">
        <v>1517</v>
      </c>
      <c r="B597" s="140" t="s">
        <v>1516</v>
      </c>
      <c r="C597" s="140" t="s">
        <v>125</v>
      </c>
      <c r="D597" s="148">
        <v>1</v>
      </c>
      <c r="E597" s="147">
        <v>3229</v>
      </c>
      <c r="F597" s="146">
        <v>30.969340353050502</v>
      </c>
    </row>
    <row r="598" spans="1:6" ht="15" customHeight="1" x14ac:dyDescent="0.2">
      <c r="A598" s="140" t="s">
        <v>1515</v>
      </c>
      <c r="B598" s="140" t="s">
        <v>1514</v>
      </c>
      <c r="C598" s="140" t="s">
        <v>125</v>
      </c>
      <c r="D598" s="148">
        <v>1</v>
      </c>
      <c r="E598" s="147">
        <v>3866</v>
      </c>
      <c r="F598" s="146">
        <v>25.8665287118469</v>
      </c>
    </row>
    <row r="599" spans="1:6" ht="15" customHeight="1" x14ac:dyDescent="0.2">
      <c r="A599" s="140" t="s">
        <v>1513</v>
      </c>
      <c r="B599" s="140" t="s">
        <v>1512</v>
      </c>
      <c r="C599" s="140" t="s">
        <v>125</v>
      </c>
      <c r="D599" s="148">
        <v>1</v>
      </c>
      <c r="E599" s="147">
        <v>2874</v>
      </c>
      <c r="F599" s="146">
        <v>34.794711203897002</v>
      </c>
    </row>
    <row r="600" spans="1:6" ht="15" customHeight="1" x14ac:dyDescent="0.2">
      <c r="A600" s="140" t="s">
        <v>1511</v>
      </c>
      <c r="B600" s="140" t="s">
        <v>1510</v>
      </c>
      <c r="C600" s="140" t="s">
        <v>125</v>
      </c>
      <c r="D600" s="148">
        <v>4</v>
      </c>
      <c r="E600" s="147">
        <v>2225</v>
      </c>
      <c r="F600" s="146">
        <v>179.77528089887599</v>
      </c>
    </row>
    <row r="601" spans="1:6" ht="15" customHeight="1" x14ac:dyDescent="0.2">
      <c r="A601" s="140" t="s">
        <v>1509</v>
      </c>
      <c r="B601" s="140" t="s">
        <v>1508</v>
      </c>
      <c r="C601" s="140" t="s">
        <v>125</v>
      </c>
      <c r="D601" s="148">
        <v>0</v>
      </c>
      <c r="E601" s="147">
        <v>2649</v>
      </c>
      <c r="F601" s="146">
        <v>0</v>
      </c>
    </row>
    <row r="602" spans="1:6" ht="15" customHeight="1" x14ac:dyDescent="0.2">
      <c r="A602" s="140" t="s">
        <v>1507</v>
      </c>
      <c r="B602" s="140" t="s">
        <v>1506</v>
      </c>
      <c r="C602" s="140" t="s">
        <v>125</v>
      </c>
      <c r="D602" s="148">
        <v>2</v>
      </c>
      <c r="E602" s="147">
        <v>4328</v>
      </c>
      <c r="F602" s="146">
        <v>46.210720887245799</v>
      </c>
    </row>
    <row r="603" spans="1:6" ht="15" customHeight="1" x14ac:dyDescent="0.2">
      <c r="A603" s="140" t="s">
        <v>1505</v>
      </c>
      <c r="B603" s="140" t="s">
        <v>1504</v>
      </c>
      <c r="C603" s="140" t="s">
        <v>125</v>
      </c>
      <c r="D603" s="148">
        <v>2</v>
      </c>
      <c r="E603" s="147">
        <v>2431</v>
      </c>
      <c r="F603" s="146">
        <v>82.270670505964702</v>
      </c>
    </row>
    <row r="604" spans="1:6" ht="15" customHeight="1" x14ac:dyDescent="0.2">
      <c r="A604" s="140" t="s">
        <v>1503</v>
      </c>
      <c r="B604" s="140" t="s">
        <v>1502</v>
      </c>
      <c r="C604" s="140" t="s">
        <v>125</v>
      </c>
      <c r="D604" s="148">
        <v>0</v>
      </c>
      <c r="E604" s="147">
        <v>4157</v>
      </c>
      <c r="F604" s="146">
        <v>0</v>
      </c>
    </row>
    <row r="605" spans="1:6" ht="15" customHeight="1" x14ac:dyDescent="0.2">
      <c r="A605" s="140" t="s">
        <v>1501</v>
      </c>
      <c r="B605" s="140" t="s">
        <v>1500</v>
      </c>
      <c r="C605" s="140" t="s">
        <v>125</v>
      </c>
      <c r="D605" s="148">
        <v>1</v>
      </c>
      <c r="E605" s="147">
        <v>6392</v>
      </c>
      <c r="F605" s="146">
        <v>15.644555694618299</v>
      </c>
    </row>
    <row r="606" spans="1:6" ht="15" customHeight="1" x14ac:dyDescent="0.2">
      <c r="A606" s="140" t="s">
        <v>1499</v>
      </c>
      <c r="B606" s="140" t="s">
        <v>1498</v>
      </c>
      <c r="C606" s="140" t="s">
        <v>125</v>
      </c>
      <c r="D606" s="148">
        <v>0</v>
      </c>
      <c r="E606" s="147">
        <v>4357</v>
      </c>
      <c r="F606" s="146">
        <v>0</v>
      </c>
    </row>
    <row r="607" spans="1:6" ht="15" customHeight="1" x14ac:dyDescent="0.2">
      <c r="A607" s="140" t="s">
        <v>1497</v>
      </c>
      <c r="B607" s="140" t="s">
        <v>1496</v>
      </c>
      <c r="C607" s="140" t="s">
        <v>125</v>
      </c>
      <c r="D607" s="148">
        <v>2</v>
      </c>
      <c r="E607" s="147">
        <v>5386</v>
      </c>
      <c r="F607" s="146">
        <v>37.133308577794303</v>
      </c>
    </row>
    <row r="608" spans="1:6" ht="15" customHeight="1" x14ac:dyDescent="0.2">
      <c r="A608" s="140" t="s">
        <v>1495</v>
      </c>
      <c r="B608" s="140" t="s">
        <v>1494</v>
      </c>
      <c r="C608" s="140" t="s">
        <v>125</v>
      </c>
      <c r="D608" s="148">
        <v>0</v>
      </c>
      <c r="E608" s="147">
        <v>4160</v>
      </c>
      <c r="F608" s="146">
        <v>0</v>
      </c>
    </row>
    <row r="609" spans="1:6" ht="15" customHeight="1" x14ac:dyDescent="0.2">
      <c r="A609" s="140" t="s">
        <v>1493</v>
      </c>
      <c r="B609" s="140" t="s">
        <v>1492</v>
      </c>
      <c r="C609" s="140" t="s">
        <v>125</v>
      </c>
      <c r="D609" s="148">
        <v>1</v>
      </c>
      <c r="E609" s="147">
        <v>3693</v>
      </c>
      <c r="F609" s="146">
        <v>27.078256160303301</v>
      </c>
    </row>
    <row r="610" spans="1:6" ht="15" customHeight="1" x14ac:dyDescent="0.2">
      <c r="A610" s="140" t="s">
        <v>1491</v>
      </c>
      <c r="B610" s="140" t="s">
        <v>1490</v>
      </c>
      <c r="C610" s="140" t="s">
        <v>125</v>
      </c>
      <c r="D610" s="148">
        <v>1</v>
      </c>
      <c r="E610" s="147">
        <v>3758</v>
      </c>
      <c r="F610" s="146">
        <v>26.6098988823843</v>
      </c>
    </row>
    <row r="611" spans="1:6" ht="15" customHeight="1" x14ac:dyDescent="0.2">
      <c r="A611" s="140" t="s">
        <v>1489</v>
      </c>
      <c r="B611" s="140" t="s">
        <v>1488</v>
      </c>
      <c r="C611" s="140" t="s">
        <v>125</v>
      </c>
      <c r="D611" s="148">
        <v>2</v>
      </c>
      <c r="E611" s="147">
        <v>4231</v>
      </c>
      <c r="F611" s="146">
        <v>47.270148900968998</v>
      </c>
    </row>
    <row r="612" spans="1:6" ht="15" customHeight="1" x14ac:dyDescent="0.2">
      <c r="A612" s="140" t="s">
        <v>1487</v>
      </c>
      <c r="B612" s="140" t="s">
        <v>1486</v>
      </c>
      <c r="C612" s="140" t="s">
        <v>104</v>
      </c>
      <c r="D612" s="148">
        <v>15</v>
      </c>
      <c r="E612" s="147">
        <v>5104</v>
      </c>
      <c r="F612" s="146">
        <v>293.88714733542298</v>
      </c>
    </row>
    <row r="613" spans="1:6" ht="15" customHeight="1" x14ac:dyDescent="0.2">
      <c r="A613" s="140" t="s">
        <v>1485</v>
      </c>
      <c r="B613" s="140" t="s">
        <v>1484</v>
      </c>
      <c r="C613" s="140" t="s">
        <v>104</v>
      </c>
      <c r="D613" s="148">
        <v>6</v>
      </c>
      <c r="E613" s="147">
        <v>3542</v>
      </c>
      <c r="F613" s="146">
        <v>169.39582156973501</v>
      </c>
    </row>
    <row r="614" spans="1:6" ht="15" customHeight="1" x14ac:dyDescent="0.2">
      <c r="A614" s="140" t="s">
        <v>1483</v>
      </c>
      <c r="B614" s="140" t="s">
        <v>1482</v>
      </c>
      <c r="C614" s="140" t="s">
        <v>104</v>
      </c>
      <c r="D614" s="148">
        <v>2</v>
      </c>
      <c r="E614" s="147">
        <v>5461</v>
      </c>
      <c r="F614" s="146">
        <v>36.623329060611603</v>
      </c>
    </row>
    <row r="615" spans="1:6" ht="15" customHeight="1" x14ac:dyDescent="0.2">
      <c r="A615" s="140" t="s">
        <v>1481</v>
      </c>
      <c r="B615" s="140" t="s">
        <v>1480</v>
      </c>
      <c r="C615" s="140" t="s">
        <v>104</v>
      </c>
      <c r="D615" s="148">
        <v>7</v>
      </c>
      <c r="E615" s="147">
        <v>6330</v>
      </c>
      <c r="F615" s="146">
        <v>110.58451816745701</v>
      </c>
    </row>
    <row r="616" spans="1:6" ht="15" customHeight="1" x14ac:dyDescent="0.2">
      <c r="A616" s="140" t="s">
        <v>1479</v>
      </c>
      <c r="B616" s="140" t="s">
        <v>1478</v>
      </c>
      <c r="C616" s="140" t="s">
        <v>104</v>
      </c>
      <c r="D616" s="148">
        <v>11</v>
      </c>
      <c r="E616" s="147">
        <v>3380</v>
      </c>
      <c r="F616" s="146">
        <v>325.44378698224898</v>
      </c>
    </row>
    <row r="617" spans="1:6" ht="15" customHeight="1" x14ac:dyDescent="0.2">
      <c r="A617" s="140" t="s">
        <v>1477</v>
      </c>
      <c r="B617" s="140" t="s">
        <v>1476</v>
      </c>
      <c r="C617" s="140" t="s">
        <v>104</v>
      </c>
      <c r="D617" s="148">
        <v>4</v>
      </c>
      <c r="E617" s="147">
        <v>3106</v>
      </c>
      <c r="F617" s="146">
        <v>128.78300064391499</v>
      </c>
    </row>
    <row r="618" spans="1:6" ht="15" customHeight="1" x14ac:dyDescent="0.2">
      <c r="A618" s="140" t="s">
        <v>1475</v>
      </c>
      <c r="B618" s="140" t="s">
        <v>1474</v>
      </c>
      <c r="C618" s="140" t="s">
        <v>104</v>
      </c>
      <c r="D618" s="148">
        <v>4</v>
      </c>
      <c r="E618" s="147">
        <v>6341</v>
      </c>
      <c r="F618" s="146">
        <v>63.081532881248997</v>
      </c>
    </row>
    <row r="619" spans="1:6" ht="15" customHeight="1" x14ac:dyDescent="0.2">
      <c r="A619" s="140" t="s">
        <v>1473</v>
      </c>
      <c r="B619" s="140" t="s">
        <v>1472</v>
      </c>
      <c r="C619" s="140" t="s">
        <v>104</v>
      </c>
      <c r="D619" s="148">
        <v>9</v>
      </c>
      <c r="E619" s="147">
        <v>5869</v>
      </c>
      <c r="F619" s="146">
        <v>153.34810018742601</v>
      </c>
    </row>
    <row r="620" spans="1:6" ht="15" customHeight="1" x14ac:dyDescent="0.2">
      <c r="A620" s="140" t="s">
        <v>1471</v>
      </c>
      <c r="B620" s="140" t="s">
        <v>1470</v>
      </c>
      <c r="C620" s="140" t="s">
        <v>104</v>
      </c>
      <c r="D620" s="148">
        <v>10</v>
      </c>
      <c r="E620" s="147">
        <v>3192</v>
      </c>
      <c r="F620" s="146">
        <v>313.28320802004998</v>
      </c>
    </row>
    <row r="621" spans="1:6" ht="15" customHeight="1" x14ac:dyDescent="0.2">
      <c r="A621" s="140" t="s">
        <v>1469</v>
      </c>
      <c r="B621" s="140" t="s">
        <v>1468</v>
      </c>
      <c r="C621" s="140" t="s">
        <v>104</v>
      </c>
      <c r="D621" s="148">
        <v>4</v>
      </c>
      <c r="E621" s="147">
        <v>4329</v>
      </c>
      <c r="F621" s="146">
        <v>92.400092400092404</v>
      </c>
    </row>
    <row r="622" spans="1:6" ht="15" customHeight="1" x14ac:dyDescent="0.2">
      <c r="A622" s="140" t="s">
        <v>1467</v>
      </c>
      <c r="B622" s="140" t="s">
        <v>1466</v>
      </c>
      <c r="C622" s="140" t="s">
        <v>104</v>
      </c>
      <c r="D622" s="148">
        <v>4</v>
      </c>
      <c r="E622" s="147">
        <v>5162</v>
      </c>
      <c r="F622" s="146">
        <v>77.489345215032998</v>
      </c>
    </row>
    <row r="623" spans="1:6" ht="15" customHeight="1" x14ac:dyDescent="0.2">
      <c r="A623" s="140" t="s">
        <v>1465</v>
      </c>
      <c r="B623" s="140" t="s">
        <v>1464</v>
      </c>
      <c r="C623" s="140" t="s">
        <v>104</v>
      </c>
      <c r="D623" s="148">
        <v>19</v>
      </c>
      <c r="E623" s="147">
        <v>5279</v>
      </c>
      <c r="F623" s="146">
        <v>359.91665088084898</v>
      </c>
    </row>
    <row r="624" spans="1:6" ht="15" customHeight="1" x14ac:dyDescent="0.2">
      <c r="A624" s="140" t="s">
        <v>1463</v>
      </c>
      <c r="B624" s="140" t="s">
        <v>1462</v>
      </c>
      <c r="C624" s="140" t="s">
        <v>104</v>
      </c>
      <c r="D624" s="148">
        <v>1</v>
      </c>
      <c r="E624" s="147">
        <v>3377</v>
      </c>
      <c r="F624" s="146">
        <v>29.612081729345601</v>
      </c>
    </row>
    <row r="625" spans="1:6" ht="15" customHeight="1" x14ac:dyDescent="0.2">
      <c r="A625" s="140" t="s">
        <v>1461</v>
      </c>
      <c r="B625" s="140" t="s">
        <v>1460</v>
      </c>
      <c r="C625" s="140" t="s">
        <v>104</v>
      </c>
      <c r="D625" s="148">
        <v>6</v>
      </c>
      <c r="E625" s="147">
        <v>6241</v>
      </c>
      <c r="F625" s="146">
        <v>96.138439352667902</v>
      </c>
    </row>
    <row r="626" spans="1:6" ht="15" customHeight="1" x14ac:dyDescent="0.2">
      <c r="A626" s="140" t="s">
        <v>1459</v>
      </c>
      <c r="B626" s="140" t="s">
        <v>1458</v>
      </c>
      <c r="C626" s="140" t="s">
        <v>104</v>
      </c>
      <c r="D626" s="148">
        <v>5</v>
      </c>
      <c r="E626" s="147">
        <v>6065</v>
      </c>
      <c r="F626" s="146">
        <v>82.440230832646407</v>
      </c>
    </row>
    <row r="627" spans="1:6" ht="15" customHeight="1" x14ac:dyDescent="0.2">
      <c r="A627" s="140" t="s">
        <v>1457</v>
      </c>
      <c r="B627" s="140" t="s">
        <v>1456</v>
      </c>
      <c r="C627" s="140" t="s">
        <v>104</v>
      </c>
      <c r="D627" s="148">
        <v>1</v>
      </c>
      <c r="E627" s="147">
        <v>3516</v>
      </c>
      <c r="F627" s="146">
        <v>28.441410693970401</v>
      </c>
    </row>
    <row r="628" spans="1:6" ht="15" customHeight="1" x14ac:dyDescent="0.2">
      <c r="A628" s="140" t="s">
        <v>1455</v>
      </c>
      <c r="B628" s="140" t="s">
        <v>1454</v>
      </c>
      <c r="C628" s="140" t="s">
        <v>104</v>
      </c>
      <c r="D628" s="148">
        <v>3</v>
      </c>
      <c r="E628" s="147">
        <v>5126</v>
      </c>
      <c r="F628" s="146">
        <v>58.525165821303197</v>
      </c>
    </row>
    <row r="629" spans="1:6" ht="15" customHeight="1" x14ac:dyDescent="0.2">
      <c r="A629" s="140" t="s">
        <v>1453</v>
      </c>
      <c r="B629" s="140" t="s">
        <v>1452</v>
      </c>
      <c r="C629" s="140" t="s">
        <v>104</v>
      </c>
      <c r="D629" s="148">
        <v>4</v>
      </c>
      <c r="E629" s="147">
        <v>3640</v>
      </c>
      <c r="F629" s="146">
        <v>109.89010989011</v>
      </c>
    </row>
    <row r="630" spans="1:6" ht="15" customHeight="1" x14ac:dyDescent="0.2">
      <c r="A630" s="140" t="s">
        <v>1451</v>
      </c>
      <c r="B630" s="140" t="s">
        <v>1450</v>
      </c>
      <c r="C630" s="140" t="s">
        <v>104</v>
      </c>
      <c r="D630" s="148">
        <v>2</v>
      </c>
      <c r="E630" s="147">
        <v>3322</v>
      </c>
      <c r="F630" s="146">
        <v>60.204695966285399</v>
      </c>
    </row>
    <row r="631" spans="1:6" ht="15" customHeight="1" x14ac:dyDescent="0.2">
      <c r="A631" s="140" t="s">
        <v>1449</v>
      </c>
      <c r="B631" s="140" t="s">
        <v>1448</v>
      </c>
      <c r="C631" s="140" t="s">
        <v>104</v>
      </c>
      <c r="D631" s="148">
        <v>14</v>
      </c>
      <c r="E631" s="147">
        <v>4448</v>
      </c>
      <c r="F631" s="146">
        <v>314.74820143884898</v>
      </c>
    </row>
    <row r="632" spans="1:6" ht="15" customHeight="1" x14ac:dyDescent="0.2">
      <c r="A632" s="140" t="s">
        <v>1447</v>
      </c>
      <c r="B632" s="140" t="s">
        <v>1446</v>
      </c>
      <c r="C632" s="140" t="s">
        <v>104</v>
      </c>
      <c r="D632" s="148">
        <v>3</v>
      </c>
      <c r="E632" s="147">
        <v>3637</v>
      </c>
      <c r="F632" s="146">
        <v>82.485565026120398</v>
      </c>
    </row>
    <row r="633" spans="1:6" ht="15" customHeight="1" x14ac:dyDescent="0.2">
      <c r="A633" s="140" t="s">
        <v>1445</v>
      </c>
      <c r="B633" s="140" t="s">
        <v>1444</v>
      </c>
      <c r="C633" s="140" t="s">
        <v>104</v>
      </c>
      <c r="D633" s="148">
        <v>3</v>
      </c>
      <c r="E633" s="147">
        <v>4662</v>
      </c>
      <c r="F633" s="146">
        <v>64.3500643500644</v>
      </c>
    </row>
    <row r="634" spans="1:6" ht="15" customHeight="1" x14ac:dyDescent="0.2">
      <c r="A634" s="140" t="s">
        <v>1443</v>
      </c>
      <c r="B634" s="140" t="s">
        <v>1442</v>
      </c>
      <c r="C634" s="140" t="s">
        <v>104</v>
      </c>
      <c r="D634" s="148">
        <v>2</v>
      </c>
      <c r="E634" s="147">
        <v>5037</v>
      </c>
      <c r="F634" s="146">
        <v>39.706174310105197</v>
      </c>
    </row>
    <row r="635" spans="1:6" ht="15" customHeight="1" x14ac:dyDescent="0.2">
      <c r="A635" s="140" t="s">
        <v>1441</v>
      </c>
      <c r="B635" s="140" t="s">
        <v>1440</v>
      </c>
      <c r="C635" s="140" t="s">
        <v>104</v>
      </c>
      <c r="D635" s="148">
        <v>5</v>
      </c>
      <c r="E635" s="147">
        <v>5793</v>
      </c>
      <c r="F635" s="146">
        <v>86.311065078543095</v>
      </c>
    </row>
    <row r="636" spans="1:6" ht="15" customHeight="1" x14ac:dyDescent="0.2">
      <c r="A636" s="140" t="s">
        <v>1439</v>
      </c>
      <c r="B636" s="140" t="s">
        <v>1438</v>
      </c>
      <c r="C636" s="140" t="s">
        <v>104</v>
      </c>
      <c r="D636" s="148">
        <v>1</v>
      </c>
      <c r="E636" s="147">
        <v>4519</v>
      </c>
      <c r="F636" s="146">
        <v>22.128789555211299</v>
      </c>
    </row>
    <row r="637" spans="1:6" ht="15" customHeight="1" x14ac:dyDescent="0.2">
      <c r="A637" s="140" t="s">
        <v>1437</v>
      </c>
      <c r="B637" s="140" t="s">
        <v>1436</v>
      </c>
      <c r="C637" s="140" t="s">
        <v>104</v>
      </c>
      <c r="D637" s="148">
        <v>4</v>
      </c>
      <c r="E637" s="147">
        <v>5074</v>
      </c>
      <c r="F637" s="146">
        <v>78.833267638943596</v>
      </c>
    </row>
    <row r="638" spans="1:6" ht="15" customHeight="1" x14ac:dyDescent="0.2">
      <c r="A638" s="140" t="s">
        <v>1435</v>
      </c>
      <c r="B638" s="140" t="s">
        <v>1434</v>
      </c>
      <c r="C638" s="140" t="s">
        <v>104</v>
      </c>
      <c r="D638" s="148">
        <v>4</v>
      </c>
      <c r="E638" s="147">
        <v>5917</v>
      </c>
      <c r="F638" s="146">
        <v>67.601825249281802</v>
      </c>
    </row>
    <row r="639" spans="1:6" ht="15" customHeight="1" x14ac:dyDescent="0.2">
      <c r="A639" s="140" t="s">
        <v>1433</v>
      </c>
      <c r="B639" s="140" t="s">
        <v>1432</v>
      </c>
      <c r="C639" s="140" t="s">
        <v>104</v>
      </c>
      <c r="D639" s="148">
        <v>10</v>
      </c>
      <c r="E639" s="147">
        <v>5866</v>
      </c>
      <c r="F639" s="146">
        <v>170.47391749062399</v>
      </c>
    </row>
    <row r="640" spans="1:6" ht="15" customHeight="1" x14ac:dyDescent="0.2">
      <c r="A640" s="140" t="s">
        <v>1431</v>
      </c>
      <c r="B640" s="140" t="s">
        <v>1430</v>
      </c>
      <c r="C640" s="140" t="s">
        <v>104</v>
      </c>
      <c r="D640" s="148">
        <v>2</v>
      </c>
      <c r="E640" s="147">
        <v>3888</v>
      </c>
      <c r="F640" s="146">
        <v>51.440329218107003</v>
      </c>
    </row>
    <row r="641" spans="1:6" ht="15" customHeight="1" x14ac:dyDescent="0.2">
      <c r="A641" s="140" t="s">
        <v>1429</v>
      </c>
      <c r="B641" s="140" t="s">
        <v>1428</v>
      </c>
      <c r="C641" s="140" t="s">
        <v>104</v>
      </c>
      <c r="D641" s="148">
        <v>1</v>
      </c>
      <c r="E641" s="147">
        <v>3593</v>
      </c>
      <c r="F641" s="146">
        <v>27.831895352073499</v>
      </c>
    </row>
    <row r="642" spans="1:6" ht="15" customHeight="1" x14ac:dyDescent="0.2">
      <c r="A642" s="140" t="s">
        <v>1427</v>
      </c>
      <c r="B642" s="140" t="s">
        <v>1426</v>
      </c>
      <c r="C642" s="140" t="s">
        <v>104</v>
      </c>
      <c r="D642" s="148">
        <v>3</v>
      </c>
      <c r="E642" s="147">
        <v>4573</v>
      </c>
      <c r="F642" s="146">
        <v>65.602449158101905</v>
      </c>
    </row>
    <row r="643" spans="1:6" ht="15" customHeight="1" x14ac:dyDescent="0.2">
      <c r="A643" s="140" t="s">
        <v>1425</v>
      </c>
      <c r="B643" s="140" t="s">
        <v>1424</v>
      </c>
      <c r="C643" s="140" t="s">
        <v>104</v>
      </c>
      <c r="D643" s="148">
        <v>6</v>
      </c>
      <c r="E643" s="147">
        <v>4462</v>
      </c>
      <c r="F643" s="146">
        <v>134.46884805020201</v>
      </c>
    </row>
    <row r="644" spans="1:6" ht="15" customHeight="1" x14ac:dyDescent="0.2">
      <c r="A644" s="140" t="s">
        <v>1423</v>
      </c>
      <c r="B644" s="140" t="s">
        <v>1422</v>
      </c>
      <c r="C644" s="140" t="s">
        <v>104</v>
      </c>
      <c r="D644" s="148">
        <v>1</v>
      </c>
      <c r="E644" s="147">
        <v>4228</v>
      </c>
      <c r="F644" s="146">
        <v>23.651844843897798</v>
      </c>
    </row>
    <row r="645" spans="1:6" ht="15" customHeight="1" x14ac:dyDescent="0.2">
      <c r="A645" s="140" t="s">
        <v>1421</v>
      </c>
      <c r="B645" s="140" t="s">
        <v>1420</v>
      </c>
      <c r="C645" s="140" t="s">
        <v>104</v>
      </c>
      <c r="D645" s="148">
        <v>2</v>
      </c>
      <c r="E645" s="147">
        <v>3127</v>
      </c>
      <c r="F645" s="146">
        <v>63.959066197633497</v>
      </c>
    </row>
    <row r="646" spans="1:6" ht="15" customHeight="1" x14ac:dyDescent="0.2">
      <c r="A646" s="140" t="s">
        <v>1419</v>
      </c>
      <c r="B646" s="140" t="s">
        <v>1418</v>
      </c>
      <c r="C646" s="140" t="s">
        <v>104</v>
      </c>
      <c r="D646" s="148">
        <v>5</v>
      </c>
      <c r="E646" s="147">
        <v>5278</v>
      </c>
      <c r="F646" s="146">
        <v>94.732853353543007</v>
      </c>
    </row>
    <row r="647" spans="1:6" ht="15" customHeight="1" x14ac:dyDescent="0.2">
      <c r="A647" s="140" t="s">
        <v>1417</v>
      </c>
      <c r="B647" s="140" t="s">
        <v>1416</v>
      </c>
      <c r="C647" s="140" t="s">
        <v>104</v>
      </c>
      <c r="D647" s="148">
        <v>4</v>
      </c>
      <c r="E647" s="147">
        <v>3496</v>
      </c>
      <c r="F647" s="146">
        <v>114.41647597254</v>
      </c>
    </row>
    <row r="648" spans="1:6" ht="15" customHeight="1" x14ac:dyDescent="0.2">
      <c r="A648" s="140" t="s">
        <v>1415</v>
      </c>
      <c r="B648" s="140" t="s">
        <v>1414</v>
      </c>
      <c r="C648" s="140" t="s">
        <v>104</v>
      </c>
      <c r="D648" s="148">
        <v>1</v>
      </c>
      <c r="E648" s="147">
        <v>4622</v>
      </c>
      <c r="F648" s="146">
        <v>21.635655560363499</v>
      </c>
    </row>
    <row r="649" spans="1:6" ht="15" customHeight="1" x14ac:dyDescent="0.2">
      <c r="A649" s="140" t="s">
        <v>1413</v>
      </c>
      <c r="B649" s="140" t="s">
        <v>1412</v>
      </c>
      <c r="C649" s="140" t="s">
        <v>104</v>
      </c>
      <c r="D649" s="148">
        <v>0</v>
      </c>
      <c r="E649" s="147">
        <v>2871</v>
      </c>
      <c r="F649" s="146">
        <v>0</v>
      </c>
    </row>
    <row r="650" spans="1:6" ht="15" customHeight="1" x14ac:dyDescent="0.2">
      <c r="A650" s="140" t="s">
        <v>1411</v>
      </c>
      <c r="B650" s="140" t="s">
        <v>1410</v>
      </c>
      <c r="C650" s="140" t="s">
        <v>104</v>
      </c>
      <c r="D650" s="148">
        <v>1</v>
      </c>
      <c r="E650" s="147">
        <v>3737</v>
      </c>
      <c r="F650" s="146">
        <v>26.7594327000268</v>
      </c>
    </row>
    <row r="651" spans="1:6" ht="15" customHeight="1" x14ac:dyDescent="0.2">
      <c r="A651" s="140" t="s">
        <v>1409</v>
      </c>
      <c r="B651" s="140" t="s">
        <v>1408</v>
      </c>
      <c r="C651" s="140" t="s">
        <v>104</v>
      </c>
      <c r="D651" s="148">
        <v>3</v>
      </c>
      <c r="E651" s="147">
        <v>4953</v>
      </c>
      <c r="F651" s="146">
        <v>60.569351907934603</v>
      </c>
    </row>
    <row r="652" spans="1:6" ht="15" customHeight="1" x14ac:dyDescent="0.2">
      <c r="A652" s="140" t="s">
        <v>1407</v>
      </c>
      <c r="B652" s="140" t="s">
        <v>1406</v>
      </c>
      <c r="C652" s="140" t="s">
        <v>104</v>
      </c>
      <c r="D652" s="148">
        <v>4</v>
      </c>
      <c r="E652" s="147">
        <v>4313</v>
      </c>
      <c r="F652" s="146">
        <v>92.742870391838593</v>
      </c>
    </row>
    <row r="653" spans="1:6" ht="15" customHeight="1" x14ac:dyDescent="0.2">
      <c r="A653" s="140" t="s">
        <v>1405</v>
      </c>
      <c r="B653" s="140" t="s">
        <v>1404</v>
      </c>
      <c r="C653" s="140" t="s">
        <v>104</v>
      </c>
      <c r="D653" s="148">
        <v>4</v>
      </c>
      <c r="E653" s="147">
        <v>4980</v>
      </c>
      <c r="F653" s="146">
        <v>80.321285140562296</v>
      </c>
    </row>
    <row r="654" spans="1:6" ht="15" customHeight="1" x14ac:dyDescent="0.2">
      <c r="A654" s="140" t="s">
        <v>1403</v>
      </c>
      <c r="B654" s="140" t="s">
        <v>1402</v>
      </c>
      <c r="C654" s="140" t="s">
        <v>104</v>
      </c>
      <c r="D654" s="148">
        <v>2</v>
      </c>
      <c r="E654" s="147">
        <v>4026</v>
      </c>
      <c r="F654" s="146">
        <v>49.677098857426699</v>
      </c>
    </row>
    <row r="655" spans="1:6" ht="15" customHeight="1" x14ac:dyDescent="0.2">
      <c r="A655" s="140" t="s">
        <v>1401</v>
      </c>
      <c r="B655" s="140" t="s">
        <v>1400</v>
      </c>
      <c r="C655" s="140" t="s">
        <v>104</v>
      </c>
      <c r="D655" s="148">
        <v>2</v>
      </c>
      <c r="E655" s="147">
        <v>4069</v>
      </c>
      <c r="F655" s="146">
        <v>49.152125829442099</v>
      </c>
    </row>
    <row r="656" spans="1:6" ht="15" customHeight="1" x14ac:dyDescent="0.2">
      <c r="A656" s="140" t="s">
        <v>1399</v>
      </c>
      <c r="B656" s="140" t="s">
        <v>1398</v>
      </c>
      <c r="C656" s="140" t="s">
        <v>104</v>
      </c>
      <c r="D656" s="148">
        <v>13</v>
      </c>
      <c r="E656" s="147">
        <v>5411</v>
      </c>
      <c r="F656" s="146">
        <v>240.25133986324201</v>
      </c>
    </row>
    <row r="657" spans="1:6" ht="15" customHeight="1" x14ac:dyDescent="0.2">
      <c r="A657" s="140" t="s">
        <v>1397</v>
      </c>
      <c r="B657" s="140" t="s">
        <v>1396</v>
      </c>
      <c r="C657" s="140" t="s">
        <v>104</v>
      </c>
      <c r="D657" s="148">
        <v>3</v>
      </c>
      <c r="E657" s="147">
        <v>4395</v>
      </c>
      <c r="F657" s="146">
        <v>68.259385665528995</v>
      </c>
    </row>
    <row r="658" spans="1:6" ht="15" customHeight="1" x14ac:dyDescent="0.2">
      <c r="A658" s="140" t="s">
        <v>1395</v>
      </c>
      <c r="B658" s="140" t="s">
        <v>1394</v>
      </c>
      <c r="C658" s="140" t="s">
        <v>104</v>
      </c>
      <c r="D658" s="148">
        <v>6</v>
      </c>
      <c r="E658" s="147">
        <v>6814</v>
      </c>
      <c r="F658" s="146">
        <v>88.054006457293795</v>
      </c>
    </row>
    <row r="659" spans="1:6" ht="15" customHeight="1" x14ac:dyDescent="0.2">
      <c r="A659" s="140" t="s">
        <v>1393</v>
      </c>
      <c r="B659" s="140" t="s">
        <v>1392</v>
      </c>
      <c r="C659" s="140" t="s">
        <v>104</v>
      </c>
      <c r="D659" s="148">
        <v>4</v>
      </c>
      <c r="E659" s="147">
        <v>6201</v>
      </c>
      <c r="F659" s="146">
        <v>64.505724883083403</v>
      </c>
    </row>
    <row r="660" spans="1:6" ht="15" customHeight="1" x14ac:dyDescent="0.2">
      <c r="A660" s="140" t="s">
        <v>1391</v>
      </c>
      <c r="B660" s="140" t="s">
        <v>1390</v>
      </c>
      <c r="C660" s="140" t="s">
        <v>104</v>
      </c>
      <c r="D660" s="148">
        <v>0</v>
      </c>
      <c r="E660" s="147">
        <v>6156</v>
      </c>
      <c r="F660" s="146">
        <v>0</v>
      </c>
    </row>
    <row r="661" spans="1:6" ht="15" customHeight="1" x14ac:dyDescent="0.2">
      <c r="A661" s="140" t="s">
        <v>1389</v>
      </c>
      <c r="B661" s="140" t="s">
        <v>1388</v>
      </c>
      <c r="C661" s="140" t="s">
        <v>104</v>
      </c>
      <c r="D661" s="148">
        <v>7</v>
      </c>
      <c r="E661" s="147">
        <v>4602</v>
      </c>
      <c r="F661" s="146">
        <v>152.10777922642299</v>
      </c>
    </row>
    <row r="662" spans="1:6" ht="15" customHeight="1" x14ac:dyDescent="0.2">
      <c r="A662" s="140" t="s">
        <v>1387</v>
      </c>
      <c r="B662" s="140" t="s">
        <v>1386</v>
      </c>
      <c r="C662" s="140" t="s">
        <v>104</v>
      </c>
      <c r="D662" s="148">
        <v>4</v>
      </c>
      <c r="E662" s="147">
        <v>4147</v>
      </c>
      <c r="F662" s="146">
        <v>96.455268869061996</v>
      </c>
    </row>
    <row r="663" spans="1:6" ht="15" customHeight="1" x14ac:dyDescent="0.2">
      <c r="A663" s="140" t="s">
        <v>1385</v>
      </c>
      <c r="B663" s="140" t="s">
        <v>1384</v>
      </c>
      <c r="C663" s="140" t="s">
        <v>104</v>
      </c>
      <c r="D663" s="148">
        <v>2</v>
      </c>
      <c r="E663" s="147">
        <v>3860</v>
      </c>
      <c r="F663" s="146">
        <v>51.813471502590701</v>
      </c>
    </row>
    <row r="664" spans="1:6" ht="15" customHeight="1" x14ac:dyDescent="0.2">
      <c r="A664" s="140" t="s">
        <v>1383</v>
      </c>
      <c r="B664" s="140" t="s">
        <v>1382</v>
      </c>
      <c r="C664" s="140" t="s">
        <v>104</v>
      </c>
      <c r="D664" s="148">
        <v>30</v>
      </c>
      <c r="E664" s="147">
        <v>7465</v>
      </c>
      <c r="F664" s="146">
        <v>401.875418620228</v>
      </c>
    </row>
    <row r="665" spans="1:6" ht="15" customHeight="1" x14ac:dyDescent="0.2">
      <c r="A665" s="140" t="s">
        <v>1381</v>
      </c>
      <c r="B665" s="140" t="s">
        <v>1380</v>
      </c>
      <c r="C665" s="140" t="s">
        <v>104</v>
      </c>
      <c r="D665" s="148">
        <v>1</v>
      </c>
      <c r="E665" s="147">
        <v>3596</v>
      </c>
      <c r="F665" s="146">
        <v>27.808676307007801</v>
      </c>
    </row>
    <row r="666" spans="1:6" ht="15" customHeight="1" x14ac:dyDescent="0.2">
      <c r="A666" s="140" t="s">
        <v>1379</v>
      </c>
      <c r="B666" s="140" t="s">
        <v>1378</v>
      </c>
      <c r="C666" s="140" t="s">
        <v>104</v>
      </c>
      <c r="D666" s="148">
        <v>16</v>
      </c>
      <c r="E666" s="147">
        <v>6652</v>
      </c>
      <c r="F666" s="146">
        <v>240.52916416115499</v>
      </c>
    </row>
    <row r="667" spans="1:6" ht="15" customHeight="1" x14ac:dyDescent="0.2">
      <c r="A667" s="140" t="s">
        <v>1377</v>
      </c>
      <c r="B667" s="140" t="s">
        <v>1376</v>
      </c>
      <c r="C667" s="140" t="s">
        <v>104</v>
      </c>
      <c r="D667" s="148">
        <v>3</v>
      </c>
      <c r="E667" s="147">
        <v>3810</v>
      </c>
      <c r="F667" s="146">
        <v>78.740157480315006</v>
      </c>
    </row>
    <row r="668" spans="1:6" ht="15" customHeight="1" x14ac:dyDescent="0.2">
      <c r="A668" s="140" t="s">
        <v>1375</v>
      </c>
      <c r="B668" s="140" t="s">
        <v>1374</v>
      </c>
      <c r="C668" s="140" t="s">
        <v>104</v>
      </c>
      <c r="D668" s="148">
        <v>6</v>
      </c>
      <c r="E668" s="147">
        <v>2632</v>
      </c>
      <c r="F668" s="146">
        <v>227.96352583586599</v>
      </c>
    </row>
    <row r="669" spans="1:6" ht="15" customHeight="1" x14ac:dyDescent="0.2">
      <c r="A669" s="140" t="s">
        <v>1373</v>
      </c>
      <c r="B669" s="140" t="s">
        <v>1372</v>
      </c>
      <c r="C669" s="140" t="s">
        <v>104</v>
      </c>
      <c r="D669" s="148">
        <v>2</v>
      </c>
      <c r="E669" s="147">
        <v>3525</v>
      </c>
      <c r="F669" s="146">
        <v>56.737588652482302</v>
      </c>
    </row>
    <row r="670" spans="1:6" ht="15" customHeight="1" x14ac:dyDescent="0.2">
      <c r="A670" s="140" t="s">
        <v>1371</v>
      </c>
      <c r="B670" s="140" t="s">
        <v>1370</v>
      </c>
      <c r="C670" s="140" t="s">
        <v>104</v>
      </c>
      <c r="D670" s="148">
        <v>5</v>
      </c>
      <c r="E670" s="147">
        <v>3607</v>
      </c>
      <c r="F670" s="146">
        <v>138.61935126143601</v>
      </c>
    </row>
    <row r="671" spans="1:6" ht="15" customHeight="1" x14ac:dyDescent="0.2">
      <c r="A671" s="140" t="s">
        <v>1369</v>
      </c>
      <c r="B671" s="140" t="s">
        <v>1368</v>
      </c>
      <c r="C671" s="140" t="s">
        <v>104</v>
      </c>
      <c r="D671" s="148">
        <v>6</v>
      </c>
      <c r="E671" s="147">
        <v>7128</v>
      </c>
      <c r="F671" s="146">
        <v>84.175084175084194</v>
      </c>
    </row>
    <row r="672" spans="1:6" ht="15" customHeight="1" x14ac:dyDescent="0.2">
      <c r="A672" s="140" t="s">
        <v>1367</v>
      </c>
      <c r="B672" s="140" t="s">
        <v>1366</v>
      </c>
      <c r="C672" s="140" t="s">
        <v>104</v>
      </c>
      <c r="D672" s="148">
        <v>4</v>
      </c>
      <c r="E672" s="147">
        <v>4096</v>
      </c>
      <c r="F672" s="146">
        <v>97.65625</v>
      </c>
    </row>
    <row r="673" spans="1:6" ht="15" customHeight="1" x14ac:dyDescent="0.2">
      <c r="A673" s="140" t="s">
        <v>1365</v>
      </c>
      <c r="B673" s="140" t="s">
        <v>1364</v>
      </c>
      <c r="C673" s="140" t="s">
        <v>104</v>
      </c>
      <c r="D673" s="148">
        <v>3</v>
      </c>
      <c r="E673" s="147">
        <v>4177</v>
      </c>
      <c r="F673" s="146">
        <v>71.821881733301396</v>
      </c>
    </row>
    <row r="674" spans="1:6" ht="15" customHeight="1" x14ac:dyDescent="0.2">
      <c r="A674" s="140" t="s">
        <v>1363</v>
      </c>
      <c r="B674" s="140" t="s">
        <v>1362</v>
      </c>
      <c r="C674" s="140" t="s">
        <v>104</v>
      </c>
      <c r="D674" s="148">
        <v>3</v>
      </c>
      <c r="E674" s="147">
        <v>3156</v>
      </c>
      <c r="F674" s="146">
        <v>95.057034220532302</v>
      </c>
    </row>
    <row r="675" spans="1:6" ht="15" customHeight="1" x14ac:dyDescent="0.2">
      <c r="A675" s="140" t="s">
        <v>1361</v>
      </c>
      <c r="B675" s="140" t="s">
        <v>1360</v>
      </c>
      <c r="C675" s="140" t="s">
        <v>104</v>
      </c>
      <c r="D675" s="148">
        <v>2</v>
      </c>
      <c r="E675" s="147">
        <v>2382</v>
      </c>
      <c r="F675" s="146">
        <v>83.963056255247693</v>
      </c>
    </row>
    <row r="676" spans="1:6" ht="15" customHeight="1" x14ac:dyDescent="0.2">
      <c r="A676" s="140" t="s">
        <v>1359</v>
      </c>
      <c r="B676" s="140" t="s">
        <v>1358</v>
      </c>
      <c r="C676" s="140" t="s">
        <v>104</v>
      </c>
      <c r="D676" s="148">
        <v>2</v>
      </c>
      <c r="E676" s="147">
        <v>4631</v>
      </c>
      <c r="F676" s="146">
        <v>43.1872165838912</v>
      </c>
    </row>
    <row r="677" spans="1:6" ht="15" customHeight="1" x14ac:dyDescent="0.2">
      <c r="A677" s="140" t="s">
        <v>1357</v>
      </c>
      <c r="B677" s="140" t="s">
        <v>1356</v>
      </c>
      <c r="C677" s="140" t="s">
        <v>104</v>
      </c>
      <c r="D677" s="148">
        <v>1</v>
      </c>
      <c r="E677" s="147">
        <v>3581</v>
      </c>
      <c r="F677" s="146">
        <v>27.925160569673299</v>
      </c>
    </row>
    <row r="678" spans="1:6" ht="15" customHeight="1" x14ac:dyDescent="0.2">
      <c r="A678" s="140" t="s">
        <v>1355</v>
      </c>
      <c r="B678" s="140" t="s">
        <v>1354</v>
      </c>
      <c r="C678" s="140" t="s">
        <v>104</v>
      </c>
      <c r="D678" s="148">
        <v>3</v>
      </c>
      <c r="E678" s="147">
        <v>4916</v>
      </c>
      <c r="F678" s="146">
        <v>61.025223759153803</v>
      </c>
    </row>
    <row r="679" spans="1:6" ht="15" customHeight="1" x14ac:dyDescent="0.2">
      <c r="A679" s="140" t="s">
        <v>1353</v>
      </c>
      <c r="B679" s="140" t="s">
        <v>1352</v>
      </c>
      <c r="C679" s="140" t="s">
        <v>104</v>
      </c>
      <c r="D679" s="148">
        <v>12</v>
      </c>
      <c r="E679" s="147">
        <v>5139</v>
      </c>
      <c r="F679" s="146">
        <v>233.508464681845</v>
      </c>
    </row>
    <row r="680" spans="1:6" ht="15" customHeight="1" x14ac:dyDescent="0.2">
      <c r="A680" s="140" t="s">
        <v>1351</v>
      </c>
      <c r="B680" s="140" t="s">
        <v>1350</v>
      </c>
      <c r="C680" s="140" t="s">
        <v>104</v>
      </c>
      <c r="D680" s="148">
        <v>5</v>
      </c>
      <c r="E680" s="147">
        <v>4772</v>
      </c>
      <c r="F680" s="146">
        <v>104.77787091366299</v>
      </c>
    </row>
    <row r="681" spans="1:6" ht="15" customHeight="1" x14ac:dyDescent="0.2">
      <c r="A681" s="140" t="s">
        <v>1349</v>
      </c>
      <c r="B681" s="140" t="s">
        <v>1348</v>
      </c>
      <c r="C681" s="140" t="s">
        <v>104</v>
      </c>
      <c r="D681" s="148">
        <v>3</v>
      </c>
      <c r="E681" s="147">
        <v>4052</v>
      </c>
      <c r="F681" s="146">
        <v>74.037512339585405</v>
      </c>
    </row>
    <row r="682" spans="1:6" ht="15" customHeight="1" x14ac:dyDescent="0.2">
      <c r="A682" s="140" t="s">
        <v>1347</v>
      </c>
      <c r="B682" s="140" t="s">
        <v>1346</v>
      </c>
      <c r="C682" s="140" t="s">
        <v>104</v>
      </c>
      <c r="D682" s="148">
        <v>7</v>
      </c>
      <c r="E682" s="147">
        <v>4848</v>
      </c>
      <c r="F682" s="146">
        <v>144.38943894389399</v>
      </c>
    </row>
    <row r="683" spans="1:6" ht="15" customHeight="1" x14ac:dyDescent="0.2">
      <c r="A683" s="140" t="s">
        <v>1345</v>
      </c>
      <c r="B683" s="140" t="s">
        <v>1344</v>
      </c>
      <c r="C683" s="140" t="s">
        <v>104</v>
      </c>
      <c r="D683" s="148">
        <v>6</v>
      </c>
      <c r="E683" s="147">
        <v>3504</v>
      </c>
      <c r="F683" s="146">
        <v>171.23287671232899</v>
      </c>
    </row>
    <row r="684" spans="1:6" ht="15" customHeight="1" x14ac:dyDescent="0.2">
      <c r="A684" s="140" t="s">
        <v>1343</v>
      </c>
      <c r="B684" s="140" t="s">
        <v>1342</v>
      </c>
      <c r="C684" s="140" t="s">
        <v>104</v>
      </c>
      <c r="D684" s="148">
        <v>16</v>
      </c>
      <c r="E684" s="147">
        <v>6554</v>
      </c>
      <c r="F684" s="146">
        <v>244.12572474824501</v>
      </c>
    </row>
    <row r="685" spans="1:6" ht="15" customHeight="1" x14ac:dyDescent="0.2">
      <c r="A685" s="140" t="s">
        <v>1341</v>
      </c>
      <c r="B685" s="140" t="s">
        <v>1340</v>
      </c>
      <c r="C685" s="140" t="s">
        <v>104</v>
      </c>
      <c r="D685" s="148">
        <v>5</v>
      </c>
      <c r="E685" s="147">
        <v>5692</v>
      </c>
      <c r="F685" s="146">
        <v>87.842586085734396</v>
      </c>
    </row>
    <row r="686" spans="1:6" ht="15" customHeight="1" x14ac:dyDescent="0.2">
      <c r="A686" s="140" t="s">
        <v>1339</v>
      </c>
      <c r="B686" s="140" t="s">
        <v>1338</v>
      </c>
      <c r="C686" s="140" t="s">
        <v>104</v>
      </c>
      <c r="D686" s="148">
        <v>6</v>
      </c>
      <c r="E686" s="147">
        <v>5867</v>
      </c>
      <c r="F686" s="146">
        <v>102.266916652463</v>
      </c>
    </row>
    <row r="687" spans="1:6" ht="15" customHeight="1" x14ac:dyDescent="0.2">
      <c r="A687" s="140" t="s">
        <v>1337</v>
      </c>
      <c r="B687" s="140" t="s">
        <v>1336</v>
      </c>
      <c r="C687" s="140" t="s">
        <v>104</v>
      </c>
      <c r="D687" s="148">
        <v>3</v>
      </c>
      <c r="E687" s="147">
        <v>4601</v>
      </c>
      <c r="F687" s="146">
        <v>65.203216692023503</v>
      </c>
    </row>
    <row r="688" spans="1:6" ht="15" customHeight="1" x14ac:dyDescent="0.2">
      <c r="A688" s="140" t="s">
        <v>1335</v>
      </c>
      <c r="B688" s="140" t="s">
        <v>1334</v>
      </c>
      <c r="C688" s="140" t="s">
        <v>104</v>
      </c>
      <c r="D688" s="148">
        <v>9</v>
      </c>
      <c r="E688" s="147">
        <v>6352</v>
      </c>
      <c r="F688" s="146">
        <v>141.68765743073101</v>
      </c>
    </row>
    <row r="689" spans="1:6" ht="15" customHeight="1" x14ac:dyDescent="0.2">
      <c r="A689" s="140" t="s">
        <v>1333</v>
      </c>
      <c r="B689" s="140" t="s">
        <v>1332</v>
      </c>
      <c r="C689" s="140" t="s">
        <v>104</v>
      </c>
      <c r="D689" s="148">
        <v>12</v>
      </c>
      <c r="E689" s="147">
        <v>3439</v>
      </c>
      <c r="F689" s="146">
        <v>348.93864495492898</v>
      </c>
    </row>
    <row r="690" spans="1:6" ht="15" customHeight="1" x14ac:dyDescent="0.2">
      <c r="A690" s="140" t="s">
        <v>1331</v>
      </c>
      <c r="B690" s="140" t="s">
        <v>1330</v>
      </c>
      <c r="C690" s="140" t="s">
        <v>104</v>
      </c>
      <c r="D690" s="148">
        <v>5</v>
      </c>
      <c r="E690" s="147">
        <v>3048</v>
      </c>
      <c r="F690" s="146">
        <v>164.04199475065599</v>
      </c>
    </row>
    <row r="691" spans="1:6" ht="15" customHeight="1" x14ac:dyDescent="0.2">
      <c r="A691" s="140" t="s">
        <v>1329</v>
      </c>
      <c r="B691" s="140" t="s">
        <v>1328</v>
      </c>
      <c r="C691" s="140" t="s">
        <v>104</v>
      </c>
      <c r="D691" s="148">
        <v>4</v>
      </c>
      <c r="E691" s="147">
        <v>3611</v>
      </c>
      <c r="F691" s="146">
        <v>110.772639158128</v>
      </c>
    </row>
    <row r="692" spans="1:6" ht="15" customHeight="1" x14ac:dyDescent="0.2">
      <c r="A692" s="140" t="s">
        <v>1327</v>
      </c>
      <c r="B692" s="140" t="s">
        <v>1326</v>
      </c>
      <c r="C692" s="140" t="s">
        <v>104</v>
      </c>
      <c r="D692" s="148">
        <v>10</v>
      </c>
      <c r="E692" s="147">
        <v>4539</v>
      </c>
      <c r="F692" s="146">
        <v>220.312844238819</v>
      </c>
    </row>
    <row r="693" spans="1:6" ht="15" customHeight="1" x14ac:dyDescent="0.2">
      <c r="A693" s="140" t="s">
        <v>1325</v>
      </c>
      <c r="B693" s="140" t="s">
        <v>1324</v>
      </c>
      <c r="C693" s="140" t="s">
        <v>104</v>
      </c>
      <c r="D693" s="148">
        <v>4</v>
      </c>
      <c r="E693" s="147">
        <v>4850</v>
      </c>
      <c r="F693" s="146">
        <v>82.474226804123703</v>
      </c>
    </row>
    <row r="694" spans="1:6" ht="15" customHeight="1" x14ac:dyDescent="0.2">
      <c r="A694" s="140" t="s">
        <v>1323</v>
      </c>
      <c r="B694" s="140" t="s">
        <v>1322</v>
      </c>
      <c r="C694" s="140" t="s">
        <v>104</v>
      </c>
      <c r="D694" s="148">
        <v>4</v>
      </c>
      <c r="E694" s="147">
        <v>4026</v>
      </c>
      <c r="F694" s="146">
        <v>99.354197714853498</v>
      </c>
    </row>
    <row r="695" spans="1:6" ht="15" customHeight="1" x14ac:dyDescent="0.2">
      <c r="A695" s="140" t="s">
        <v>1321</v>
      </c>
      <c r="B695" s="140" t="s">
        <v>1320</v>
      </c>
      <c r="C695" s="140" t="s">
        <v>104</v>
      </c>
      <c r="D695" s="148">
        <v>1</v>
      </c>
      <c r="E695" s="147">
        <v>900</v>
      </c>
      <c r="F695" s="146">
        <v>111.111111111111</v>
      </c>
    </row>
    <row r="696" spans="1:6" ht="15" customHeight="1" x14ac:dyDescent="0.2">
      <c r="A696" s="140" t="s">
        <v>1319</v>
      </c>
      <c r="B696" s="140" t="s">
        <v>1318</v>
      </c>
      <c r="C696" s="140" t="s">
        <v>104</v>
      </c>
      <c r="D696" s="148">
        <v>5</v>
      </c>
      <c r="E696" s="147">
        <v>6023</v>
      </c>
      <c r="F696" s="146">
        <v>83.015108749792503</v>
      </c>
    </row>
    <row r="697" spans="1:6" ht="15" customHeight="1" x14ac:dyDescent="0.2">
      <c r="A697" s="140" t="s">
        <v>1317</v>
      </c>
      <c r="B697" s="140" t="s">
        <v>1316</v>
      </c>
      <c r="C697" s="140" t="s">
        <v>104</v>
      </c>
      <c r="D697" s="148">
        <v>7</v>
      </c>
      <c r="E697" s="147">
        <v>4707</v>
      </c>
      <c r="F697" s="146">
        <v>148.714680263437</v>
      </c>
    </row>
    <row r="698" spans="1:6" ht="15" customHeight="1" x14ac:dyDescent="0.2">
      <c r="A698" s="140" t="s">
        <v>1315</v>
      </c>
      <c r="B698" s="140" t="s">
        <v>1314</v>
      </c>
      <c r="C698" s="140" t="s">
        <v>104</v>
      </c>
      <c r="D698" s="148">
        <v>1</v>
      </c>
      <c r="E698" s="147">
        <v>2695</v>
      </c>
      <c r="F698" s="146">
        <v>37.105751391465702</v>
      </c>
    </row>
    <row r="699" spans="1:6" ht="15" customHeight="1" x14ac:dyDescent="0.2">
      <c r="A699" s="140" t="s">
        <v>1313</v>
      </c>
      <c r="B699" s="140" t="s">
        <v>1312</v>
      </c>
      <c r="C699" s="140" t="s">
        <v>104</v>
      </c>
      <c r="D699" s="148">
        <v>1</v>
      </c>
      <c r="E699" s="147">
        <v>4771</v>
      </c>
      <c r="F699" s="146">
        <v>20.9599664640537</v>
      </c>
    </row>
    <row r="700" spans="1:6" ht="15" customHeight="1" x14ac:dyDescent="0.2">
      <c r="A700" s="140" t="s">
        <v>1311</v>
      </c>
      <c r="B700" s="140" t="s">
        <v>1310</v>
      </c>
      <c r="C700" s="140" t="s">
        <v>104</v>
      </c>
      <c r="D700" s="148">
        <v>2</v>
      </c>
      <c r="E700" s="147">
        <v>4454</v>
      </c>
      <c r="F700" s="146">
        <v>44.903457566232603</v>
      </c>
    </row>
    <row r="701" spans="1:6" ht="15" customHeight="1" x14ac:dyDescent="0.2">
      <c r="A701" s="140" t="s">
        <v>1309</v>
      </c>
      <c r="B701" s="140" t="s">
        <v>1308</v>
      </c>
      <c r="C701" s="140" t="s">
        <v>104</v>
      </c>
      <c r="D701" s="148">
        <v>5</v>
      </c>
      <c r="E701" s="147">
        <v>6354</v>
      </c>
      <c r="F701" s="146">
        <v>78.690588605602798</v>
      </c>
    </row>
    <row r="702" spans="1:6" ht="15" customHeight="1" x14ac:dyDescent="0.2">
      <c r="A702" s="140" t="s">
        <v>1307</v>
      </c>
      <c r="B702" s="140" t="s">
        <v>1306</v>
      </c>
      <c r="C702" s="140" t="s">
        <v>104</v>
      </c>
      <c r="D702" s="148">
        <v>4</v>
      </c>
      <c r="E702" s="147">
        <v>10486</v>
      </c>
      <c r="F702" s="146">
        <v>38.1460995613199</v>
      </c>
    </row>
    <row r="703" spans="1:6" ht="15" customHeight="1" x14ac:dyDescent="0.2">
      <c r="A703" s="140" t="s">
        <v>1305</v>
      </c>
      <c r="B703" s="140" t="s">
        <v>1304</v>
      </c>
      <c r="C703" s="140" t="s">
        <v>104</v>
      </c>
      <c r="D703" s="148">
        <v>6</v>
      </c>
      <c r="E703" s="147">
        <v>5676</v>
      </c>
      <c r="F703" s="146">
        <v>105.708245243129</v>
      </c>
    </row>
    <row r="704" spans="1:6" ht="15" customHeight="1" x14ac:dyDescent="0.2">
      <c r="A704" s="140" t="s">
        <v>1303</v>
      </c>
      <c r="B704" s="140" t="s">
        <v>1302</v>
      </c>
      <c r="C704" s="140" t="s">
        <v>104</v>
      </c>
      <c r="D704" s="148">
        <v>0</v>
      </c>
      <c r="E704" s="147">
        <v>3945</v>
      </c>
      <c r="F704" s="146">
        <v>0</v>
      </c>
    </row>
    <row r="705" spans="1:6" ht="15" customHeight="1" x14ac:dyDescent="0.2">
      <c r="A705" s="140" t="s">
        <v>1301</v>
      </c>
      <c r="B705" s="140" t="s">
        <v>1300</v>
      </c>
      <c r="C705" s="140" t="s">
        <v>104</v>
      </c>
      <c r="D705" s="148">
        <v>0</v>
      </c>
      <c r="E705" s="147">
        <v>5577</v>
      </c>
      <c r="F705" s="146">
        <v>0</v>
      </c>
    </row>
    <row r="706" spans="1:6" ht="15" customHeight="1" x14ac:dyDescent="0.2">
      <c r="A706" s="140" t="s">
        <v>1299</v>
      </c>
      <c r="B706" s="140" t="s">
        <v>1298</v>
      </c>
      <c r="C706" s="140" t="s">
        <v>104</v>
      </c>
      <c r="D706" s="148">
        <v>2</v>
      </c>
      <c r="E706" s="147">
        <v>10513</v>
      </c>
      <c r="F706" s="146">
        <v>19.024065442785101</v>
      </c>
    </row>
    <row r="707" spans="1:6" ht="15" customHeight="1" x14ac:dyDescent="0.2">
      <c r="A707" s="140" t="s">
        <v>1297</v>
      </c>
      <c r="B707" s="140" t="s">
        <v>1296</v>
      </c>
      <c r="C707" s="140" t="s">
        <v>104</v>
      </c>
      <c r="D707" s="148">
        <v>3</v>
      </c>
      <c r="E707" s="147">
        <v>7387</v>
      </c>
      <c r="F707" s="146">
        <v>40.611885745228101</v>
      </c>
    </row>
    <row r="708" spans="1:6" ht="15" customHeight="1" x14ac:dyDescent="0.2">
      <c r="A708" s="140" t="s">
        <v>1295</v>
      </c>
      <c r="B708" s="140" t="s">
        <v>1294</v>
      </c>
      <c r="C708" s="140" t="s">
        <v>104</v>
      </c>
      <c r="D708" s="148">
        <v>11</v>
      </c>
      <c r="E708" s="147">
        <v>3569</v>
      </c>
      <c r="F708" s="146">
        <v>308.20958251611103</v>
      </c>
    </row>
    <row r="709" spans="1:6" ht="15" customHeight="1" x14ac:dyDescent="0.2">
      <c r="A709" s="140" t="s">
        <v>1293</v>
      </c>
      <c r="B709" s="140" t="s">
        <v>1292</v>
      </c>
      <c r="C709" s="140" t="s">
        <v>104</v>
      </c>
      <c r="D709" s="148">
        <v>2</v>
      </c>
      <c r="E709" s="147">
        <v>6415</v>
      </c>
      <c r="F709" s="146">
        <v>31.176929072486399</v>
      </c>
    </row>
    <row r="710" spans="1:6" ht="15" customHeight="1" x14ac:dyDescent="0.2">
      <c r="A710" s="140" t="s">
        <v>1291</v>
      </c>
      <c r="B710" s="140" t="s">
        <v>1290</v>
      </c>
      <c r="C710" s="140" t="s">
        <v>104</v>
      </c>
      <c r="D710" s="148">
        <v>5</v>
      </c>
      <c r="E710" s="147">
        <v>4894</v>
      </c>
      <c r="F710" s="146">
        <v>102.165917449939</v>
      </c>
    </row>
    <row r="711" spans="1:6" ht="15" customHeight="1" x14ac:dyDescent="0.2">
      <c r="A711" s="140" t="s">
        <v>1289</v>
      </c>
      <c r="B711" s="140" t="s">
        <v>1288</v>
      </c>
      <c r="C711" s="140" t="s">
        <v>104</v>
      </c>
      <c r="D711" s="148">
        <v>12</v>
      </c>
      <c r="E711" s="147">
        <v>7402</v>
      </c>
      <c r="F711" s="146">
        <v>162.11834639286701</v>
      </c>
    </row>
    <row r="712" spans="1:6" ht="15" customHeight="1" x14ac:dyDescent="0.2">
      <c r="A712" s="140" t="s">
        <v>1287</v>
      </c>
      <c r="B712" s="140" t="s">
        <v>1286</v>
      </c>
      <c r="C712" s="140" t="s">
        <v>104</v>
      </c>
      <c r="D712" s="148">
        <v>19</v>
      </c>
      <c r="E712" s="147">
        <v>6123</v>
      </c>
      <c r="F712" s="146">
        <v>310.30540584680699</v>
      </c>
    </row>
    <row r="713" spans="1:6" ht="15" customHeight="1" x14ac:dyDescent="0.2">
      <c r="A713" s="140" t="s">
        <v>1285</v>
      </c>
      <c r="B713" s="140" t="s">
        <v>1284</v>
      </c>
      <c r="C713" s="140" t="s">
        <v>104</v>
      </c>
      <c r="D713" s="148">
        <v>1</v>
      </c>
      <c r="E713" s="147">
        <v>4275</v>
      </c>
      <c r="F713" s="146">
        <v>23.391812865497101</v>
      </c>
    </row>
    <row r="714" spans="1:6" ht="15" customHeight="1" x14ac:dyDescent="0.2">
      <c r="A714" s="140" t="s">
        <v>1283</v>
      </c>
      <c r="B714" s="140" t="s">
        <v>1282</v>
      </c>
      <c r="C714" s="140" t="s">
        <v>104</v>
      </c>
      <c r="D714" s="148">
        <v>9</v>
      </c>
      <c r="E714" s="147">
        <v>3185</v>
      </c>
      <c r="F714" s="146">
        <v>282.57456828885398</v>
      </c>
    </row>
    <row r="715" spans="1:6" ht="15" customHeight="1" x14ac:dyDescent="0.2">
      <c r="A715" s="140" t="s">
        <v>1281</v>
      </c>
      <c r="B715" s="140" t="s">
        <v>1280</v>
      </c>
      <c r="C715" s="140" t="s">
        <v>104</v>
      </c>
      <c r="D715" s="148">
        <v>1</v>
      </c>
      <c r="E715" s="147">
        <v>4481</v>
      </c>
      <c r="F715" s="146">
        <v>22.316447221602299</v>
      </c>
    </row>
    <row r="716" spans="1:6" ht="15" customHeight="1" x14ac:dyDescent="0.2">
      <c r="A716" s="140" t="s">
        <v>1279</v>
      </c>
      <c r="B716" s="140" t="s">
        <v>1278</v>
      </c>
      <c r="C716" s="140" t="s">
        <v>104</v>
      </c>
      <c r="D716" s="148">
        <v>0</v>
      </c>
      <c r="E716" s="147">
        <v>3445</v>
      </c>
      <c r="F716" s="146">
        <v>0</v>
      </c>
    </row>
    <row r="717" spans="1:6" ht="15" customHeight="1" x14ac:dyDescent="0.2">
      <c r="A717" s="140" t="s">
        <v>1277</v>
      </c>
      <c r="B717" s="140" t="s">
        <v>1276</v>
      </c>
      <c r="C717" s="140" t="s">
        <v>104</v>
      </c>
      <c r="D717" s="148">
        <v>1</v>
      </c>
      <c r="E717" s="147">
        <v>3448</v>
      </c>
      <c r="F717" s="146">
        <v>29.002320185614899</v>
      </c>
    </row>
    <row r="718" spans="1:6" ht="15" customHeight="1" x14ac:dyDescent="0.2">
      <c r="A718" s="140" t="s">
        <v>1275</v>
      </c>
      <c r="B718" s="140" t="s">
        <v>1274</v>
      </c>
      <c r="C718" s="140" t="s">
        <v>104</v>
      </c>
      <c r="D718" s="148">
        <v>3</v>
      </c>
      <c r="E718" s="147">
        <v>3064</v>
      </c>
      <c r="F718" s="146">
        <v>97.911227154046998</v>
      </c>
    </row>
    <row r="719" spans="1:6" ht="15" customHeight="1" x14ac:dyDescent="0.2">
      <c r="A719" s="140" t="s">
        <v>1273</v>
      </c>
      <c r="B719" s="140" t="s">
        <v>1272</v>
      </c>
      <c r="C719" s="140" t="s">
        <v>104</v>
      </c>
      <c r="D719" s="148">
        <v>1</v>
      </c>
      <c r="E719" s="147">
        <v>4306</v>
      </c>
      <c r="F719" s="146">
        <v>23.223409196470001</v>
      </c>
    </row>
    <row r="720" spans="1:6" ht="15" customHeight="1" x14ac:dyDescent="0.2">
      <c r="A720" s="140" t="s">
        <v>1271</v>
      </c>
      <c r="B720" s="140" t="s">
        <v>1270</v>
      </c>
      <c r="C720" s="140" t="s">
        <v>104</v>
      </c>
      <c r="D720" s="148">
        <v>5</v>
      </c>
      <c r="E720" s="147">
        <v>6166</v>
      </c>
      <c r="F720" s="146">
        <v>81.089847551086606</v>
      </c>
    </row>
    <row r="721" spans="1:6" ht="15" customHeight="1" x14ac:dyDescent="0.2">
      <c r="A721" s="140" t="s">
        <v>1269</v>
      </c>
      <c r="B721" s="140" t="s">
        <v>1268</v>
      </c>
      <c r="C721" s="140" t="s">
        <v>104</v>
      </c>
      <c r="D721" s="148">
        <v>0</v>
      </c>
      <c r="E721" s="147">
        <v>4187</v>
      </c>
      <c r="F721" s="146">
        <v>0</v>
      </c>
    </row>
    <row r="722" spans="1:6" ht="15" customHeight="1" x14ac:dyDescent="0.2">
      <c r="A722" s="140" t="s">
        <v>1267</v>
      </c>
      <c r="B722" s="140" t="s">
        <v>1266</v>
      </c>
      <c r="C722" s="140" t="s">
        <v>104</v>
      </c>
      <c r="D722" s="148">
        <v>3</v>
      </c>
      <c r="E722" s="147">
        <v>6546</v>
      </c>
      <c r="F722" s="146">
        <v>45.829514207149401</v>
      </c>
    </row>
    <row r="723" spans="1:6" ht="15" customHeight="1" x14ac:dyDescent="0.2">
      <c r="A723" s="140" t="s">
        <v>1265</v>
      </c>
      <c r="B723" s="140" t="s">
        <v>1264</v>
      </c>
      <c r="C723" s="140" t="s">
        <v>104</v>
      </c>
      <c r="D723" s="148">
        <v>6</v>
      </c>
      <c r="E723" s="147">
        <v>8319</v>
      </c>
      <c r="F723" s="146">
        <v>72.124053371799505</v>
      </c>
    </row>
    <row r="724" spans="1:6" ht="15" customHeight="1" x14ac:dyDescent="0.2">
      <c r="A724" s="140" t="s">
        <v>1263</v>
      </c>
      <c r="B724" s="140" t="s">
        <v>1262</v>
      </c>
      <c r="C724" s="140" t="s">
        <v>104</v>
      </c>
      <c r="D724" s="148">
        <v>2</v>
      </c>
      <c r="E724" s="147">
        <v>5311</v>
      </c>
      <c r="F724" s="146">
        <v>37.657691583505901</v>
      </c>
    </row>
    <row r="725" spans="1:6" ht="15" customHeight="1" x14ac:dyDescent="0.2">
      <c r="A725" s="140" t="s">
        <v>1261</v>
      </c>
      <c r="B725" s="140" t="s">
        <v>1260</v>
      </c>
      <c r="C725" s="140" t="s">
        <v>104</v>
      </c>
      <c r="D725" s="148">
        <v>0</v>
      </c>
      <c r="E725" s="147">
        <v>4024</v>
      </c>
      <c r="F725" s="146">
        <v>0</v>
      </c>
    </row>
    <row r="726" spans="1:6" ht="15" customHeight="1" x14ac:dyDescent="0.2">
      <c r="A726" s="140" t="s">
        <v>1259</v>
      </c>
      <c r="B726" s="140" t="s">
        <v>1258</v>
      </c>
      <c r="C726" s="140" t="s">
        <v>104</v>
      </c>
      <c r="D726" s="148">
        <v>0</v>
      </c>
      <c r="E726" s="147">
        <v>5803</v>
      </c>
      <c r="F726" s="146">
        <v>0</v>
      </c>
    </row>
    <row r="727" spans="1:6" ht="15" customHeight="1" x14ac:dyDescent="0.2">
      <c r="A727" s="140" t="s">
        <v>1257</v>
      </c>
      <c r="B727" s="140" t="s">
        <v>1256</v>
      </c>
      <c r="C727" s="140" t="s">
        <v>104</v>
      </c>
      <c r="D727" s="148">
        <v>3</v>
      </c>
      <c r="E727" s="147">
        <v>4589</v>
      </c>
      <c r="F727" s="146">
        <v>65.373719764654595</v>
      </c>
    </row>
    <row r="728" spans="1:6" ht="15" customHeight="1" x14ac:dyDescent="0.2">
      <c r="A728" s="140" t="s">
        <v>1255</v>
      </c>
      <c r="B728" s="140" t="s">
        <v>1254</v>
      </c>
      <c r="C728" s="140" t="s">
        <v>104</v>
      </c>
      <c r="D728" s="148">
        <v>5</v>
      </c>
      <c r="E728" s="147">
        <v>5717</v>
      </c>
      <c r="F728" s="146">
        <v>87.458457232814396</v>
      </c>
    </row>
    <row r="729" spans="1:6" ht="15" customHeight="1" x14ac:dyDescent="0.2">
      <c r="A729" s="140" t="s">
        <v>1253</v>
      </c>
      <c r="B729" s="140" t="s">
        <v>1252</v>
      </c>
      <c r="C729" s="140" t="s">
        <v>104</v>
      </c>
      <c r="D729" s="148">
        <v>2</v>
      </c>
      <c r="E729" s="147">
        <v>4639</v>
      </c>
      <c r="F729" s="146">
        <v>43.112739814615203</v>
      </c>
    </row>
    <row r="730" spans="1:6" ht="15" customHeight="1" x14ac:dyDescent="0.2">
      <c r="A730" s="140" t="s">
        <v>1251</v>
      </c>
      <c r="B730" s="140" t="s">
        <v>1250</v>
      </c>
      <c r="C730" s="140" t="s">
        <v>104</v>
      </c>
      <c r="D730" s="148">
        <v>3</v>
      </c>
      <c r="E730" s="147">
        <v>2705</v>
      </c>
      <c r="F730" s="146">
        <v>110.90573012938999</v>
      </c>
    </row>
    <row r="731" spans="1:6" ht="15" customHeight="1" x14ac:dyDescent="0.2">
      <c r="A731" s="140" t="s">
        <v>1249</v>
      </c>
      <c r="B731" s="140" t="s">
        <v>1248</v>
      </c>
      <c r="C731" s="140" t="s">
        <v>104</v>
      </c>
      <c r="D731" s="148">
        <v>4</v>
      </c>
      <c r="E731" s="147">
        <v>3742</v>
      </c>
      <c r="F731" s="146">
        <v>106.89470871191899</v>
      </c>
    </row>
    <row r="732" spans="1:6" ht="15" customHeight="1" x14ac:dyDescent="0.2">
      <c r="A732" s="140" t="s">
        <v>1247</v>
      </c>
      <c r="B732" s="140" t="s">
        <v>1246</v>
      </c>
      <c r="C732" s="140" t="s">
        <v>104</v>
      </c>
      <c r="D732" s="148">
        <v>4</v>
      </c>
      <c r="E732" s="147">
        <v>4595</v>
      </c>
      <c r="F732" s="146">
        <v>87.051142546245899</v>
      </c>
    </row>
    <row r="733" spans="1:6" ht="15" customHeight="1" x14ac:dyDescent="0.2">
      <c r="A733" s="140" t="s">
        <v>1245</v>
      </c>
      <c r="B733" s="140" t="s">
        <v>1244</v>
      </c>
      <c r="C733" s="140" t="s">
        <v>104</v>
      </c>
      <c r="D733" s="148">
        <v>1</v>
      </c>
      <c r="E733" s="147">
        <v>3637</v>
      </c>
      <c r="F733" s="146">
        <v>27.495188342040201</v>
      </c>
    </row>
    <row r="734" spans="1:6" ht="15" customHeight="1" x14ac:dyDescent="0.2">
      <c r="A734" s="140" t="s">
        <v>1243</v>
      </c>
      <c r="B734" s="140" t="s">
        <v>1242</v>
      </c>
      <c r="C734" s="140" t="s">
        <v>104</v>
      </c>
      <c r="D734" s="148">
        <v>4</v>
      </c>
      <c r="E734" s="147">
        <v>4856</v>
      </c>
      <c r="F734" s="146">
        <v>82.372322899505804</v>
      </c>
    </row>
    <row r="735" spans="1:6" ht="15" customHeight="1" x14ac:dyDescent="0.2">
      <c r="A735" s="140" t="s">
        <v>1241</v>
      </c>
      <c r="B735" s="140" t="s">
        <v>1240</v>
      </c>
      <c r="C735" s="140" t="s">
        <v>104</v>
      </c>
      <c r="D735" s="148">
        <v>11</v>
      </c>
      <c r="E735" s="147">
        <v>2970</v>
      </c>
      <c r="F735" s="146">
        <v>370.37037037036998</v>
      </c>
    </row>
    <row r="736" spans="1:6" ht="15" customHeight="1" x14ac:dyDescent="0.2">
      <c r="A736" s="140" t="s">
        <v>1239</v>
      </c>
      <c r="B736" s="140" t="s">
        <v>1238</v>
      </c>
      <c r="C736" s="140" t="s">
        <v>104</v>
      </c>
      <c r="D736" s="148">
        <v>2</v>
      </c>
      <c r="E736" s="147">
        <v>2551</v>
      </c>
      <c r="F736" s="146">
        <v>78.400627205017699</v>
      </c>
    </row>
    <row r="737" spans="1:6" ht="15" customHeight="1" x14ac:dyDescent="0.2">
      <c r="A737" s="140" t="s">
        <v>1237</v>
      </c>
      <c r="B737" s="140" t="s">
        <v>1236</v>
      </c>
      <c r="C737" s="140" t="s">
        <v>104</v>
      </c>
      <c r="D737" s="148">
        <v>3</v>
      </c>
      <c r="E737" s="147">
        <v>3921</v>
      </c>
      <c r="F737" s="146">
        <v>76.511094108645807</v>
      </c>
    </row>
    <row r="738" spans="1:6" ht="15" customHeight="1" x14ac:dyDescent="0.2">
      <c r="A738" s="140" t="s">
        <v>1235</v>
      </c>
      <c r="B738" s="140" t="s">
        <v>1234</v>
      </c>
      <c r="C738" s="140" t="s">
        <v>104</v>
      </c>
      <c r="D738" s="148">
        <v>1</v>
      </c>
      <c r="E738" s="147">
        <v>3354</v>
      </c>
      <c r="F738" s="146">
        <v>29.815146094215901</v>
      </c>
    </row>
    <row r="739" spans="1:6" ht="15" customHeight="1" x14ac:dyDescent="0.2">
      <c r="A739" s="140" t="s">
        <v>1233</v>
      </c>
      <c r="B739" s="140" t="s">
        <v>1232</v>
      </c>
      <c r="C739" s="140" t="s">
        <v>104</v>
      </c>
      <c r="D739" s="148">
        <v>5</v>
      </c>
      <c r="E739" s="147">
        <v>3870</v>
      </c>
      <c r="F739" s="146">
        <v>129.198966408269</v>
      </c>
    </row>
    <row r="740" spans="1:6" ht="15" customHeight="1" x14ac:dyDescent="0.2">
      <c r="A740" s="140" t="s">
        <v>1231</v>
      </c>
      <c r="B740" s="140" t="s">
        <v>1230</v>
      </c>
      <c r="C740" s="140" t="s">
        <v>104</v>
      </c>
      <c r="D740" s="148">
        <v>2</v>
      </c>
      <c r="E740" s="147">
        <v>4242</v>
      </c>
      <c r="F740" s="146">
        <v>47.147571900047197</v>
      </c>
    </row>
    <row r="741" spans="1:6" ht="15" customHeight="1" x14ac:dyDescent="0.2">
      <c r="A741" s="140" t="s">
        <v>1229</v>
      </c>
      <c r="B741" s="140" t="s">
        <v>1228</v>
      </c>
      <c r="C741" s="140" t="s">
        <v>104</v>
      </c>
      <c r="D741" s="148">
        <v>13</v>
      </c>
      <c r="E741" s="147">
        <v>6681</v>
      </c>
      <c r="F741" s="146">
        <v>194.581649453675</v>
      </c>
    </row>
    <row r="742" spans="1:6" ht="15" customHeight="1" x14ac:dyDescent="0.2">
      <c r="A742" s="140" t="s">
        <v>1227</v>
      </c>
      <c r="B742" s="140" t="s">
        <v>1226</v>
      </c>
      <c r="C742" s="140" t="s">
        <v>104</v>
      </c>
      <c r="D742" s="148">
        <v>3</v>
      </c>
      <c r="E742" s="147">
        <v>5485</v>
      </c>
      <c r="F742" s="146">
        <v>54.6946216955333</v>
      </c>
    </row>
    <row r="743" spans="1:6" ht="15" customHeight="1" x14ac:dyDescent="0.2">
      <c r="A743" s="140" t="s">
        <v>1225</v>
      </c>
      <c r="B743" s="140" t="s">
        <v>1224</v>
      </c>
      <c r="C743" s="140" t="s">
        <v>104</v>
      </c>
      <c r="D743" s="148">
        <v>0</v>
      </c>
      <c r="E743" s="147">
        <v>2975</v>
      </c>
      <c r="F743" s="146">
        <v>0</v>
      </c>
    </row>
    <row r="744" spans="1:6" ht="15" customHeight="1" x14ac:dyDescent="0.2">
      <c r="A744" s="140" t="s">
        <v>1223</v>
      </c>
      <c r="B744" s="140" t="s">
        <v>1222</v>
      </c>
      <c r="C744" s="140" t="s">
        <v>104</v>
      </c>
      <c r="D744" s="148">
        <v>20</v>
      </c>
      <c r="E744" s="147">
        <v>2542</v>
      </c>
      <c r="F744" s="146">
        <v>786.78206136900098</v>
      </c>
    </row>
    <row r="745" spans="1:6" ht="15" customHeight="1" x14ac:dyDescent="0.2">
      <c r="A745" s="140" t="s">
        <v>1221</v>
      </c>
      <c r="B745" s="140" t="s">
        <v>1220</v>
      </c>
      <c r="C745" s="140" t="s">
        <v>104</v>
      </c>
      <c r="D745" s="148">
        <v>2</v>
      </c>
      <c r="E745" s="147">
        <v>3354</v>
      </c>
      <c r="F745" s="146">
        <v>59.630292188431703</v>
      </c>
    </row>
    <row r="746" spans="1:6" ht="15" customHeight="1" x14ac:dyDescent="0.2">
      <c r="A746" s="140" t="s">
        <v>1219</v>
      </c>
      <c r="B746" s="140" t="s">
        <v>1218</v>
      </c>
      <c r="C746" s="140" t="s">
        <v>104</v>
      </c>
      <c r="D746" s="148">
        <v>4</v>
      </c>
      <c r="E746" s="147">
        <v>3317</v>
      </c>
      <c r="F746" s="146">
        <v>120.59089538739801</v>
      </c>
    </row>
    <row r="747" spans="1:6" ht="15" customHeight="1" x14ac:dyDescent="0.2">
      <c r="A747" s="140" t="s">
        <v>1217</v>
      </c>
      <c r="B747" s="140" t="s">
        <v>1216</v>
      </c>
      <c r="C747" s="140" t="s">
        <v>104</v>
      </c>
      <c r="D747" s="148">
        <v>1</v>
      </c>
      <c r="E747" s="147">
        <v>3542</v>
      </c>
      <c r="F747" s="146">
        <v>28.2326369282891</v>
      </c>
    </row>
    <row r="748" spans="1:6" ht="15" customHeight="1" x14ac:dyDescent="0.2">
      <c r="A748" s="140" t="s">
        <v>1215</v>
      </c>
      <c r="B748" s="140" t="s">
        <v>1214</v>
      </c>
      <c r="C748" s="140" t="s">
        <v>130</v>
      </c>
      <c r="D748" s="148">
        <v>0</v>
      </c>
      <c r="E748" s="147">
        <v>4809</v>
      </c>
      <c r="F748" s="146">
        <v>0</v>
      </c>
    </row>
    <row r="749" spans="1:6" ht="15" customHeight="1" x14ac:dyDescent="0.2">
      <c r="A749" s="140" t="s">
        <v>1213</v>
      </c>
      <c r="B749" s="140" t="s">
        <v>1212</v>
      </c>
      <c r="C749" s="140" t="s">
        <v>130</v>
      </c>
      <c r="D749" s="148">
        <v>0</v>
      </c>
      <c r="E749" s="147">
        <v>4577</v>
      </c>
      <c r="F749" s="146">
        <v>0</v>
      </c>
    </row>
    <row r="750" spans="1:6" ht="15" customHeight="1" x14ac:dyDescent="0.2">
      <c r="A750" s="140" t="s">
        <v>1211</v>
      </c>
      <c r="B750" s="140" t="s">
        <v>1210</v>
      </c>
      <c r="C750" s="140" t="s">
        <v>130</v>
      </c>
      <c r="D750" s="148">
        <v>0</v>
      </c>
      <c r="E750" s="147">
        <v>5658</v>
      </c>
      <c r="F750" s="146">
        <v>0</v>
      </c>
    </row>
    <row r="751" spans="1:6" ht="15" customHeight="1" x14ac:dyDescent="0.2">
      <c r="A751" s="140" t="s">
        <v>1209</v>
      </c>
      <c r="B751" s="140" t="s">
        <v>1208</v>
      </c>
      <c r="C751" s="140" t="s">
        <v>130</v>
      </c>
      <c r="D751" s="148">
        <v>1</v>
      </c>
      <c r="E751" s="147">
        <v>4761</v>
      </c>
      <c r="F751" s="146">
        <v>21.0039907582441</v>
      </c>
    </row>
    <row r="752" spans="1:6" ht="15" customHeight="1" x14ac:dyDescent="0.2">
      <c r="A752" s="140" t="s">
        <v>1207</v>
      </c>
      <c r="B752" s="140" t="s">
        <v>1206</v>
      </c>
      <c r="C752" s="140" t="s">
        <v>130</v>
      </c>
      <c r="D752" s="148">
        <v>0</v>
      </c>
      <c r="E752" s="147">
        <v>3875</v>
      </c>
      <c r="F752" s="146">
        <v>0</v>
      </c>
    </row>
    <row r="753" spans="1:6" ht="15" customHeight="1" x14ac:dyDescent="0.2">
      <c r="A753" s="140" t="s">
        <v>1205</v>
      </c>
      <c r="B753" s="140" t="s">
        <v>1204</v>
      </c>
      <c r="C753" s="140" t="s">
        <v>130</v>
      </c>
      <c r="D753" s="148">
        <v>0</v>
      </c>
      <c r="E753" s="147">
        <v>5315</v>
      </c>
      <c r="F753" s="146">
        <v>0</v>
      </c>
    </row>
    <row r="754" spans="1:6" ht="15" customHeight="1" x14ac:dyDescent="0.2">
      <c r="A754" s="140" t="s">
        <v>1203</v>
      </c>
      <c r="B754" s="140" t="s">
        <v>1202</v>
      </c>
      <c r="C754" s="140" t="s">
        <v>130</v>
      </c>
      <c r="D754" s="148">
        <v>2</v>
      </c>
      <c r="E754" s="147">
        <v>4795</v>
      </c>
      <c r="F754" s="146">
        <v>41.710114702815403</v>
      </c>
    </row>
    <row r="755" spans="1:6" ht="15" customHeight="1" x14ac:dyDescent="0.2">
      <c r="A755" s="140" t="s">
        <v>1201</v>
      </c>
      <c r="B755" s="140" t="s">
        <v>1200</v>
      </c>
      <c r="C755" s="140" t="s">
        <v>130</v>
      </c>
      <c r="D755" s="148">
        <v>0</v>
      </c>
      <c r="E755" s="147">
        <v>5013</v>
      </c>
      <c r="F755" s="146">
        <v>0</v>
      </c>
    </row>
    <row r="756" spans="1:6" ht="15" customHeight="1" x14ac:dyDescent="0.2">
      <c r="A756" s="140" t="s">
        <v>1199</v>
      </c>
      <c r="B756" s="140" t="s">
        <v>1198</v>
      </c>
      <c r="C756" s="140" t="s">
        <v>130</v>
      </c>
      <c r="D756" s="148">
        <v>2</v>
      </c>
      <c r="E756" s="147">
        <v>4031</v>
      </c>
      <c r="F756" s="146">
        <v>49.615480029769301</v>
      </c>
    </row>
    <row r="757" spans="1:6" ht="15" customHeight="1" x14ac:dyDescent="0.2">
      <c r="A757" s="140" t="s">
        <v>1197</v>
      </c>
      <c r="B757" s="140" t="s">
        <v>1196</v>
      </c>
      <c r="C757" s="140" t="s">
        <v>130</v>
      </c>
      <c r="D757" s="148">
        <v>2</v>
      </c>
      <c r="E757" s="147">
        <v>4463</v>
      </c>
      <c r="F757" s="146">
        <v>44.812906116961699</v>
      </c>
    </row>
    <row r="758" spans="1:6" ht="15" customHeight="1" x14ac:dyDescent="0.2">
      <c r="A758" s="140" t="s">
        <v>1195</v>
      </c>
      <c r="B758" s="140" t="s">
        <v>1194</v>
      </c>
      <c r="C758" s="140" t="s">
        <v>130</v>
      </c>
      <c r="D758" s="148">
        <v>1</v>
      </c>
      <c r="E758" s="147">
        <v>5594</v>
      </c>
      <c r="F758" s="146">
        <v>17.876296031462299</v>
      </c>
    </row>
    <row r="759" spans="1:6" ht="15" customHeight="1" x14ac:dyDescent="0.2">
      <c r="A759" s="140" t="s">
        <v>1193</v>
      </c>
      <c r="B759" s="140" t="s">
        <v>1192</v>
      </c>
      <c r="C759" s="140" t="s">
        <v>130</v>
      </c>
      <c r="D759" s="148">
        <v>2</v>
      </c>
      <c r="E759" s="147">
        <v>3943</v>
      </c>
      <c r="F759" s="146">
        <v>50.722799898554399</v>
      </c>
    </row>
    <row r="760" spans="1:6" ht="15" customHeight="1" x14ac:dyDescent="0.2">
      <c r="A760" s="140" t="s">
        <v>1191</v>
      </c>
      <c r="B760" s="140" t="s">
        <v>1190</v>
      </c>
      <c r="C760" s="140" t="s">
        <v>130</v>
      </c>
      <c r="D760" s="148">
        <v>0</v>
      </c>
      <c r="E760" s="147">
        <v>3045</v>
      </c>
      <c r="F760" s="146">
        <v>0</v>
      </c>
    </row>
    <row r="761" spans="1:6" ht="15" customHeight="1" x14ac:dyDescent="0.2">
      <c r="A761" s="140" t="s">
        <v>1189</v>
      </c>
      <c r="B761" s="140" t="s">
        <v>1188</v>
      </c>
      <c r="C761" s="140" t="s">
        <v>130</v>
      </c>
      <c r="D761" s="148">
        <v>1</v>
      </c>
      <c r="E761" s="147">
        <v>6145</v>
      </c>
      <c r="F761" s="146">
        <v>16.273393002441001</v>
      </c>
    </row>
    <row r="762" spans="1:6" ht="15" customHeight="1" x14ac:dyDescent="0.2">
      <c r="A762" s="140" t="s">
        <v>1187</v>
      </c>
      <c r="B762" s="140" t="s">
        <v>1186</v>
      </c>
      <c r="C762" s="140" t="s">
        <v>130</v>
      </c>
      <c r="D762" s="148">
        <v>0</v>
      </c>
      <c r="E762" s="147">
        <v>5706</v>
      </c>
      <c r="F762" s="146">
        <v>0</v>
      </c>
    </row>
    <row r="763" spans="1:6" ht="15" customHeight="1" x14ac:dyDescent="0.2">
      <c r="A763" s="140" t="s">
        <v>1185</v>
      </c>
      <c r="B763" s="140" t="s">
        <v>1184</v>
      </c>
      <c r="C763" s="140" t="s">
        <v>130</v>
      </c>
      <c r="D763" s="148">
        <v>1</v>
      </c>
      <c r="E763" s="147">
        <v>3639</v>
      </c>
      <c r="F763" s="146">
        <v>27.480076944215501</v>
      </c>
    </row>
    <row r="764" spans="1:6" ht="15" customHeight="1" x14ac:dyDescent="0.2">
      <c r="A764" s="140" t="s">
        <v>1183</v>
      </c>
      <c r="B764" s="140" t="s">
        <v>1182</v>
      </c>
      <c r="C764" s="140" t="s">
        <v>130</v>
      </c>
      <c r="D764" s="148">
        <v>0</v>
      </c>
      <c r="E764" s="147">
        <v>5336</v>
      </c>
      <c r="F764" s="146">
        <v>0</v>
      </c>
    </row>
    <row r="765" spans="1:6" ht="15" customHeight="1" x14ac:dyDescent="0.2">
      <c r="A765" s="140" t="s">
        <v>1181</v>
      </c>
      <c r="B765" s="140" t="s">
        <v>1180</v>
      </c>
      <c r="C765" s="140" t="s">
        <v>130</v>
      </c>
      <c r="D765" s="148">
        <v>0</v>
      </c>
      <c r="E765" s="147">
        <v>3473</v>
      </c>
      <c r="F765" s="146">
        <v>0</v>
      </c>
    </row>
    <row r="766" spans="1:6" ht="15" customHeight="1" x14ac:dyDescent="0.2">
      <c r="A766" s="140" t="s">
        <v>1179</v>
      </c>
      <c r="B766" s="140" t="s">
        <v>1178</v>
      </c>
      <c r="C766" s="140" t="s">
        <v>130</v>
      </c>
      <c r="D766" s="148">
        <v>0</v>
      </c>
      <c r="E766" s="147">
        <v>3793</v>
      </c>
      <c r="F766" s="146">
        <v>0</v>
      </c>
    </row>
    <row r="767" spans="1:6" ht="15" customHeight="1" x14ac:dyDescent="0.2">
      <c r="A767" s="140" t="s">
        <v>1177</v>
      </c>
      <c r="B767" s="140" t="s">
        <v>1176</v>
      </c>
      <c r="C767" s="140" t="s">
        <v>130</v>
      </c>
      <c r="D767" s="148">
        <v>0</v>
      </c>
      <c r="E767" s="147">
        <v>2299</v>
      </c>
      <c r="F767" s="146">
        <v>0</v>
      </c>
    </row>
    <row r="768" spans="1:6" ht="15" customHeight="1" x14ac:dyDescent="0.2">
      <c r="A768" s="140" t="s">
        <v>1175</v>
      </c>
      <c r="B768" s="140" t="s">
        <v>1174</v>
      </c>
      <c r="C768" s="140" t="s">
        <v>130</v>
      </c>
      <c r="D768" s="148">
        <v>2</v>
      </c>
      <c r="E768" s="147">
        <v>4016</v>
      </c>
      <c r="F768" s="146">
        <v>49.800796812748999</v>
      </c>
    </row>
    <row r="769" spans="1:6" ht="15" customHeight="1" x14ac:dyDescent="0.2">
      <c r="A769" s="140" t="s">
        <v>1173</v>
      </c>
      <c r="B769" s="140" t="s">
        <v>1172</v>
      </c>
      <c r="C769" s="140" t="s">
        <v>130</v>
      </c>
      <c r="D769" s="148">
        <v>2</v>
      </c>
      <c r="E769" s="147">
        <v>4454</v>
      </c>
      <c r="F769" s="146">
        <v>44.903457566232603</v>
      </c>
    </row>
    <row r="770" spans="1:6" ht="15" customHeight="1" x14ac:dyDescent="0.2">
      <c r="A770" s="140" t="s">
        <v>1171</v>
      </c>
      <c r="B770" s="140" t="s">
        <v>1170</v>
      </c>
      <c r="C770" s="140" t="s">
        <v>130</v>
      </c>
      <c r="D770" s="148">
        <v>3</v>
      </c>
      <c r="E770" s="147">
        <v>4387</v>
      </c>
      <c r="F770" s="146">
        <v>68.383861408707602</v>
      </c>
    </row>
    <row r="771" spans="1:6" ht="15" customHeight="1" x14ac:dyDescent="0.2">
      <c r="A771" s="140" t="s">
        <v>1169</v>
      </c>
      <c r="B771" s="140" t="s">
        <v>1168</v>
      </c>
      <c r="C771" s="140" t="s">
        <v>130</v>
      </c>
      <c r="D771" s="148">
        <v>4</v>
      </c>
      <c r="E771" s="147">
        <v>3745</v>
      </c>
      <c r="F771" s="146">
        <v>106.80907877169599</v>
      </c>
    </row>
    <row r="772" spans="1:6" ht="15" customHeight="1" x14ac:dyDescent="0.2">
      <c r="A772" s="140" t="s">
        <v>1167</v>
      </c>
      <c r="B772" s="140" t="s">
        <v>1166</v>
      </c>
      <c r="C772" s="140" t="s">
        <v>130</v>
      </c>
      <c r="D772" s="148">
        <v>0</v>
      </c>
      <c r="E772" s="147">
        <v>3448</v>
      </c>
      <c r="F772" s="146">
        <v>0</v>
      </c>
    </row>
    <row r="773" spans="1:6" ht="15" customHeight="1" x14ac:dyDescent="0.2">
      <c r="A773" s="140" t="s">
        <v>1165</v>
      </c>
      <c r="B773" s="140" t="s">
        <v>1164</v>
      </c>
      <c r="C773" s="140" t="s">
        <v>130</v>
      </c>
      <c r="D773" s="148">
        <v>4</v>
      </c>
      <c r="E773" s="147">
        <v>2913</v>
      </c>
      <c r="F773" s="146">
        <v>137.31548232063199</v>
      </c>
    </row>
    <row r="774" spans="1:6" ht="15" customHeight="1" x14ac:dyDescent="0.2">
      <c r="A774" s="140" t="s">
        <v>1163</v>
      </c>
      <c r="B774" s="140" t="s">
        <v>1162</v>
      </c>
      <c r="C774" s="140" t="s">
        <v>130</v>
      </c>
      <c r="D774" s="148">
        <v>1</v>
      </c>
      <c r="E774" s="147">
        <v>4093</v>
      </c>
      <c r="F774" s="146">
        <v>24.431956999755698</v>
      </c>
    </row>
    <row r="775" spans="1:6" ht="15" customHeight="1" x14ac:dyDescent="0.2">
      <c r="A775" s="140" t="s">
        <v>1161</v>
      </c>
      <c r="B775" s="140" t="s">
        <v>1160</v>
      </c>
      <c r="C775" s="140" t="s">
        <v>130</v>
      </c>
      <c r="D775" s="148">
        <v>0</v>
      </c>
      <c r="E775" s="147">
        <v>6801</v>
      </c>
      <c r="F775" s="146">
        <v>0</v>
      </c>
    </row>
    <row r="776" spans="1:6" ht="15" customHeight="1" x14ac:dyDescent="0.2">
      <c r="A776" s="140" t="s">
        <v>1159</v>
      </c>
      <c r="B776" s="140" t="s">
        <v>1158</v>
      </c>
      <c r="C776" s="140" t="s">
        <v>130</v>
      </c>
      <c r="D776" s="148">
        <v>0</v>
      </c>
      <c r="E776" s="147">
        <v>4626</v>
      </c>
      <c r="F776" s="146">
        <v>0</v>
      </c>
    </row>
    <row r="777" spans="1:6" ht="15" customHeight="1" x14ac:dyDescent="0.2">
      <c r="A777" s="140" t="s">
        <v>1157</v>
      </c>
      <c r="B777" s="140" t="s">
        <v>1156</v>
      </c>
      <c r="C777" s="140" t="s">
        <v>130</v>
      </c>
      <c r="D777" s="148">
        <v>0</v>
      </c>
      <c r="E777" s="147">
        <v>2659</v>
      </c>
      <c r="F777" s="146">
        <v>0</v>
      </c>
    </row>
    <row r="778" spans="1:6" ht="15" customHeight="1" x14ac:dyDescent="0.2">
      <c r="A778" s="140" t="s">
        <v>1155</v>
      </c>
      <c r="B778" s="140" t="s">
        <v>1154</v>
      </c>
      <c r="C778" s="140" t="s">
        <v>130</v>
      </c>
      <c r="D778" s="148">
        <v>1</v>
      </c>
      <c r="E778" s="147">
        <v>3606</v>
      </c>
      <c r="F778" s="146">
        <v>27.731558513588499</v>
      </c>
    </row>
    <row r="779" spans="1:6" ht="15" customHeight="1" x14ac:dyDescent="0.2">
      <c r="A779" s="140" t="s">
        <v>1153</v>
      </c>
      <c r="B779" s="140" t="s">
        <v>1152</v>
      </c>
      <c r="C779" s="140" t="s">
        <v>130</v>
      </c>
      <c r="D779" s="148">
        <v>11</v>
      </c>
      <c r="E779" s="147">
        <v>3574</v>
      </c>
      <c r="F779" s="146">
        <v>307.77839955232201</v>
      </c>
    </row>
    <row r="780" spans="1:6" ht="15" customHeight="1" x14ac:dyDescent="0.2">
      <c r="A780" s="140" t="s">
        <v>1151</v>
      </c>
      <c r="B780" s="140" t="s">
        <v>1150</v>
      </c>
      <c r="C780" s="140" t="s">
        <v>130</v>
      </c>
      <c r="D780" s="148">
        <v>0</v>
      </c>
      <c r="E780" s="147">
        <v>3411</v>
      </c>
      <c r="F780" s="146">
        <v>0</v>
      </c>
    </row>
    <row r="781" spans="1:6" ht="15" customHeight="1" x14ac:dyDescent="0.2">
      <c r="A781" s="140" t="s">
        <v>1149</v>
      </c>
      <c r="B781" s="140" t="s">
        <v>1148</v>
      </c>
      <c r="C781" s="140" t="s">
        <v>130</v>
      </c>
      <c r="D781" s="148">
        <v>0</v>
      </c>
      <c r="E781" s="147">
        <v>3017</v>
      </c>
      <c r="F781" s="146">
        <v>0</v>
      </c>
    </row>
    <row r="782" spans="1:6" ht="15" customHeight="1" x14ac:dyDescent="0.2">
      <c r="A782" s="140" t="s">
        <v>1147</v>
      </c>
      <c r="B782" s="140" t="s">
        <v>1146</v>
      </c>
      <c r="C782" s="140" t="s">
        <v>130</v>
      </c>
      <c r="D782" s="148">
        <v>0</v>
      </c>
      <c r="E782" s="147">
        <v>3259</v>
      </c>
      <c r="F782" s="146">
        <v>0</v>
      </c>
    </row>
    <row r="783" spans="1:6" ht="15" customHeight="1" x14ac:dyDescent="0.2">
      <c r="A783" s="140" t="s">
        <v>1145</v>
      </c>
      <c r="B783" s="140" t="s">
        <v>1144</v>
      </c>
      <c r="C783" s="140" t="s">
        <v>130</v>
      </c>
      <c r="D783" s="148">
        <v>0</v>
      </c>
      <c r="E783" s="147">
        <v>3713</v>
      </c>
      <c r="F783" s="146">
        <v>0</v>
      </c>
    </row>
    <row r="784" spans="1:6" ht="15" customHeight="1" x14ac:dyDescent="0.2">
      <c r="A784" s="140" t="s">
        <v>1143</v>
      </c>
      <c r="B784" s="140" t="s">
        <v>1142</v>
      </c>
      <c r="C784" s="140" t="s">
        <v>130</v>
      </c>
      <c r="D784" s="148">
        <v>1</v>
      </c>
      <c r="E784" s="147">
        <v>3265</v>
      </c>
      <c r="F784" s="146">
        <v>30.627871362940301</v>
      </c>
    </row>
    <row r="785" spans="1:6" ht="15" customHeight="1" x14ac:dyDescent="0.2">
      <c r="A785" s="140" t="s">
        <v>1141</v>
      </c>
      <c r="B785" s="140" t="s">
        <v>1140</v>
      </c>
      <c r="C785" s="140" t="s">
        <v>130</v>
      </c>
      <c r="D785" s="148">
        <v>1</v>
      </c>
      <c r="E785" s="147">
        <v>3558</v>
      </c>
      <c r="F785" s="146">
        <v>28.105677346824098</v>
      </c>
    </row>
    <row r="786" spans="1:6" ht="15" customHeight="1" x14ac:dyDescent="0.2">
      <c r="A786" s="140" t="s">
        <v>1139</v>
      </c>
      <c r="B786" s="140" t="s">
        <v>1138</v>
      </c>
      <c r="C786" s="140" t="s">
        <v>130</v>
      </c>
      <c r="D786" s="148">
        <v>0</v>
      </c>
      <c r="E786" s="147">
        <v>3858</v>
      </c>
      <c r="F786" s="146">
        <v>0</v>
      </c>
    </row>
    <row r="787" spans="1:6" ht="15" customHeight="1" x14ac:dyDescent="0.2">
      <c r="A787" s="140" t="s">
        <v>1137</v>
      </c>
      <c r="B787" s="140" t="s">
        <v>1136</v>
      </c>
      <c r="C787" s="140" t="s">
        <v>130</v>
      </c>
      <c r="D787" s="148">
        <v>0</v>
      </c>
      <c r="E787" s="147">
        <v>5347</v>
      </c>
      <c r="F787" s="146">
        <v>0</v>
      </c>
    </row>
    <row r="788" spans="1:6" ht="15" customHeight="1" x14ac:dyDescent="0.2">
      <c r="A788" s="140" t="s">
        <v>1135</v>
      </c>
      <c r="B788" s="140" t="s">
        <v>1134</v>
      </c>
      <c r="C788" s="140" t="s">
        <v>130</v>
      </c>
      <c r="D788" s="148">
        <v>1</v>
      </c>
      <c r="E788" s="147">
        <v>6945</v>
      </c>
      <c r="F788" s="146">
        <v>14.398848092152599</v>
      </c>
    </row>
    <row r="789" spans="1:6" ht="15" customHeight="1" x14ac:dyDescent="0.2">
      <c r="A789" s="140" t="s">
        <v>1133</v>
      </c>
      <c r="B789" s="140" t="s">
        <v>1132</v>
      </c>
      <c r="C789" s="140" t="s">
        <v>130</v>
      </c>
      <c r="D789" s="148">
        <v>0</v>
      </c>
      <c r="E789" s="147">
        <v>3599</v>
      </c>
      <c r="F789" s="146">
        <v>0</v>
      </c>
    </row>
    <row r="790" spans="1:6" ht="15" customHeight="1" x14ac:dyDescent="0.2">
      <c r="A790" s="140" t="s">
        <v>1131</v>
      </c>
      <c r="B790" s="140" t="s">
        <v>1130</v>
      </c>
      <c r="C790" s="140" t="s">
        <v>130</v>
      </c>
      <c r="D790" s="148">
        <v>0</v>
      </c>
      <c r="E790" s="147">
        <v>5904</v>
      </c>
      <c r="F790" s="146">
        <v>0</v>
      </c>
    </row>
    <row r="791" spans="1:6" ht="15" customHeight="1" x14ac:dyDescent="0.2">
      <c r="A791" s="140" t="s">
        <v>1129</v>
      </c>
      <c r="B791" s="140" t="s">
        <v>1128</v>
      </c>
      <c r="C791" s="140" t="s">
        <v>130</v>
      </c>
      <c r="D791" s="148">
        <v>0</v>
      </c>
      <c r="E791" s="147">
        <v>4416</v>
      </c>
      <c r="F791" s="146">
        <v>0</v>
      </c>
    </row>
    <row r="792" spans="1:6" ht="15" customHeight="1" x14ac:dyDescent="0.2">
      <c r="A792" s="140" t="s">
        <v>1127</v>
      </c>
      <c r="B792" s="140" t="s">
        <v>1126</v>
      </c>
      <c r="C792" s="140" t="s">
        <v>130</v>
      </c>
      <c r="D792" s="148">
        <v>0</v>
      </c>
      <c r="E792" s="147">
        <v>4389</v>
      </c>
      <c r="F792" s="146">
        <v>0</v>
      </c>
    </row>
    <row r="793" spans="1:6" ht="15" customHeight="1" x14ac:dyDescent="0.2">
      <c r="A793" s="140" t="s">
        <v>1125</v>
      </c>
      <c r="B793" s="140" t="s">
        <v>1124</v>
      </c>
      <c r="C793" s="140" t="s">
        <v>130</v>
      </c>
      <c r="D793" s="148">
        <v>1</v>
      </c>
      <c r="E793" s="147">
        <v>3691</v>
      </c>
      <c r="F793" s="146">
        <v>27.092928745597401</v>
      </c>
    </row>
    <row r="794" spans="1:6" ht="15" customHeight="1" x14ac:dyDescent="0.2">
      <c r="A794" s="140" t="s">
        <v>1123</v>
      </c>
      <c r="B794" s="140" t="s">
        <v>1122</v>
      </c>
      <c r="C794" s="140" t="s">
        <v>130</v>
      </c>
      <c r="D794" s="148">
        <v>0</v>
      </c>
      <c r="E794" s="147">
        <v>6151</v>
      </c>
      <c r="F794" s="146">
        <v>0</v>
      </c>
    </row>
    <row r="795" spans="1:6" ht="15" customHeight="1" x14ac:dyDescent="0.2">
      <c r="A795" s="140" t="s">
        <v>1121</v>
      </c>
      <c r="B795" s="140" t="s">
        <v>1120</v>
      </c>
      <c r="C795" s="140" t="s">
        <v>130</v>
      </c>
      <c r="D795" s="148">
        <v>0</v>
      </c>
      <c r="E795" s="147">
        <v>4095</v>
      </c>
      <c r="F795" s="146">
        <v>0</v>
      </c>
    </row>
    <row r="796" spans="1:6" ht="15" customHeight="1" x14ac:dyDescent="0.2">
      <c r="A796" s="140" t="s">
        <v>1119</v>
      </c>
      <c r="B796" s="140" t="s">
        <v>1118</v>
      </c>
      <c r="C796" s="140" t="s">
        <v>130</v>
      </c>
      <c r="D796" s="148">
        <v>1</v>
      </c>
      <c r="E796" s="147">
        <v>2956</v>
      </c>
      <c r="F796" s="146">
        <v>33.829499323409998</v>
      </c>
    </row>
    <row r="797" spans="1:6" ht="15" customHeight="1" x14ac:dyDescent="0.2">
      <c r="A797" s="140" t="s">
        <v>1117</v>
      </c>
      <c r="B797" s="140" t="s">
        <v>1116</v>
      </c>
      <c r="C797" s="140" t="s">
        <v>130</v>
      </c>
      <c r="D797" s="148">
        <v>1</v>
      </c>
      <c r="E797" s="147">
        <v>3423</v>
      </c>
      <c r="F797" s="146">
        <v>29.214139643587501</v>
      </c>
    </row>
    <row r="798" spans="1:6" ht="15" customHeight="1" x14ac:dyDescent="0.2">
      <c r="A798" s="140" t="s">
        <v>1115</v>
      </c>
      <c r="B798" s="140" t="s">
        <v>1114</v>
      </c>
      <c r="C798" s="140" t="s">
        <v>130</v>
      </c>
      <c r="D798" s="148">
        <v>2</v>
      </c>
      <c r="E798" s="147">
        <v>3220</v>
      </c>
      <c r="F798" s="146">
        <v>62.111801242235998</v>
      </c>
    </row>
    <row r="799" spans="1:6" ht="15" customHeight="1" x14ac:dyDescent="0.2">
      <c r="A799" s="140" t="s">
        <v>1113</v>
      </c>
      <c r="B799" s="140" t="s">
        <v>1112</v>
      </c>
      <c r="C799" s="140" t="s">
        <v>130</v>
      </c>
      <c r="D799" s="148">
        <v>0</v>
      </c>
      <c r="E799" s="147">
        <v>3533</v>
      </c>
      <c r="F799" s="146">
        <v>0</v>
      </c>
    </row>
    <row r="800" spans="1:6" ht="15" customHeight="1" x14ac:dyDescent="0.2">
      <c r="A800" s="140" t="s">
        <v>1111</v>
      </c>
      <c r="B800" s="140" t="s">
        <v>1110</v>
      </c>
      <c r="C800" s="140" t="s">
        <v>130</v>
      </c>
      <c r="D800" s="148">
        <v>1</v>
      </c>
      <c r="E800" s="147">
        <v>4980</v>
      </c>
      <c r="F800" s="146">
        <v>20.080321285140599</v>
      </c>
    </row>
    <row r="801" spans="1:6" ht="15" customHeight="1" x14ac:dyDescent="0.2">
      <c r="A801" s="140" t="s">
        <v>1109</v>
      </c>
      <c r="B801" s="140" t="s">
        <v>1108</v>
      </c>
      <c r="C801" s="140" t="s">
        <v>130</v>
      </c>
      <c r="D801" s="148">
        <v>1</v>
      </c>
      <c r="E801" s="147">
        <v>2614</v>
      </c>
      <c r="F801" s="146">
        <v>38.255547054322903</v>
      </c>
    </row>
    <row r="802" spans="1:6" ht="15" customHeight="1" x14ac:dyDescent="0.2">
      <c r="A802" s="140" t="s">
        <v>1107</v>
      </c>
      <c r="B802" s="140" t="s">
        <v>1106</v>
      </c>
      <c r="C802" s="140" t="s">
        <v>130</v>
      </c>
      <c r="D802" s="148">
        <v>0</v>
      </c>
      <c r="E802" s="147">
        <v>4634</v>
      </c>
      <c r="F802" s="146">
        <v>0</v>
      </c>
    </row>
    <row r="803" spans="1:6" ht="15" customHeight="1" x14ac:dyDescent="0.2">
      <c r="A803" s="140" t="s">
        <v>1105</v>
      </c>
      <c r="B803" s="140" t="s">
        <v>1104</v>
      </c>
      <c r="C803" s="140" t="s">
        <v>130</v>
      </c>
      <c r="D803" s="148">
        <v>1</v>
      </c>
      <c r="E803" s="147">
        <v>3260</v>
      </c>
      <c r="F803" s="146">
        <v>30.6748466257669</v>
      </c>
    </row>
    <row r="804" spans="1:6" ht="15" customHeight="1" x14ac:dyDescent="0.2">
      <c r="A804" s="140" t="s">
        <v>1103</v>
      </c>
      <c r="B804" s="140" t="s">
        <v>1102</v>
      </c>
      <c r="C804" s="140" t="s">
        <v>105</v>
      </c>
      <c r="D804" s="148">
        <v>2</v>
      </c>
      <c r="E804" s="147">
        <v>2551</v>
      </c>
      <c r="F804" s="146">
        <v>78.400627205017699</v>
      </c>
    </row>
    <row r="805" spans="1:6" ht="15" customHeight="1" x14ac:dyDescent="0.2">
      <c r="A805" s="140" t="s">
        <v>1101</v>
      </c>
      <c r="B805" s="140" t="s">
        <v>1100</v>
      </c>
      <c r="C805" s="140" t="s">
        <v>105</v>
      </c>
      <c r="D805" s="148">
        <v>5</v>
      </c>
      <c r="E805" s="147">
        <v>3188</v>
      </c>
      <c r="F805" s="146">
        <v>156.83814303638599</v>
      </c>
    </row>
    <row r="806" spans="1:6" ht="15" customHeight="1" x14ac:dyDescent="0.2">
      <c r="A806" s="140" t="s">
        <v>1099</v>
      </c>
      <c r="B806" s="140" t="s">
        <v>1098</v>
      </c>
      <c r="C806" s="140" t="s">
        <v>105</v>
      </c>
      <c r="D806" s="148">
        <v>5</v>
      </c>
      <c r="E806" s="147">
        <v>6038</v>
      </c>
      <c r="F806" s="146">
        <v>82.808877111626401</v>
      </c>
    </row>
    <row r="807" spans="1:6" ht="15" customHeight="1" x14ac:dyDescent="0.2">
      <c r="A807" s="140" t="s">
        <v>1097</v>
      </c>
      <c r="B807" s="140" t="s">
        <v>1096</v>
      </c>
      <c r="C807" s="140" t="s">
        <v>105</v>
      </c>
      <c r="D807" s="148">
        <v>2</v>
      </c>
      <c r="E807" s="147">
        <v>2982</v>
      </c>
      <c r="F807" s="146">
        <v>67.069081153588201</v>
      </c>
    </row>
    <row r="808" spans="1:6" ht="15" customHeight="1" x14ac:dyDescent="0.2">
      <c r="A808" s="140" t="s">
        <v>1095</v>
      </c>
      <c r="B808" s="140" t="s">
        <v>1094</v>
      </c>
      <c r="C808" s="140" t="s">
        <v>105</v>
      </c>
      <c r="D808" s="148">
        <v>7</v>
      </c>
      <c r="E808" s="147">
        <v>4151</v>
      </c>
      <c r="F808" s="146">
        <v>168.634064080944</v>
      </c>
    </row>
    <row r="809" spans="1:6" ht="15" customHeight="1" x14ac:dyDescent="0.2">
      <c r="A809" s="140" t="s">
        <v>1093</v>
      </c>
      <c r="B809" s="140" t="s">
        <v>1092</v>
      </c>
      <c r="C809" s="140" t="s">
        <v>105</v>
      </c>
      <c r="D809" s="148">
        <v>4</v>
      </c>
      <c r="E809" s="147">
        <v>3913</v>
      </c>
      <c r="F809" s="146">
        <v>102.223358037312</v>
      </c>
    </row>
    <row r="810" spans="1:6" ht="15" customHeight="1" x14ac:dyDescent="0.2">
      <c r="A810" s="140" t="s">
        <v>1091</v>
      </c>
      <c r="B810" s="140" t="s">
        <v>1090</v>
      </c>
      <c r="C810" s="140" t="s">
        <v>105</v>
      </c>
      <c r="D810" s="148">
        <v>12</v>
      </c>
      <c r="E810" s="147">
        <v>6240</v>
      </c>
      <c r="F810" s="146">
        <v>192.30769230769201</v>
      </c>
    </row>
    <row r="811" spans="1:6" ht="15" customHeight="1" x14ac:dyDescent="0.2">
      <c r="A811" s="140" t="s">
        <v>1089</v>
      </c>
      <c r="B811" s="140" t="s">
        <v>1088</v>
      </c>
      <c r="C811" s="140" t="s">
        <v>105</v>
      </c>
      <c r="D811" s="148">
        <v>10</v>
      </c>
      <c r="E811" s="147">
        <v>4583</v>
      </c>
      <c r="F811" s="146">
        <v>218.197687104517</v>
      </c>
    </row>
    <row r="812" spans="1:6" ht="15" customHeight="1" x14ac:dyDescent="0.2">
      <c r="A812" s="140" t="s">
        <v>1087</v>
      </c>
      <c r="B812" s="140" t="s">
        <v>1086</v>
      </c>
      <c r="C812" s="140" t="s">
        <v>105</v>
      </c>
      <c r="D812" s="148">
        <v>18</v>
      </c>
      <c r="E812" s="147">
        <v>4945</v>
      </c>
      <c r="F812" s="146">
        <v>364.00404448938298</v>
      </c>
    </row>
    <row r="813" spans="1:6" ht="15" customHeight="1" x14ac:dyDescent="0.2">
      <c r="A813" s="140" t="s">
        <v>1085</v>
      </c>
      <c r="B813" s="140" t="s">
        <v>1084</v>
      </c>
      <c r="C813" s="140" t="s">
        <v>105</v>
      </c>
      <c r="D813" s="148">
        <v>6</v>
      </c>
      <c r="E813" s="147">
        <v>5409</v>
      </c>
      <c r="F813" s="146">
        <v>110.926234054354</v>
      </c>
    </row>
    <row r="814" spans="1:6" ht="15" customHeight="1" x14ac:dyDescent="0.2">
      <c r="A814" s="140" t="s">
        <v>1083</v>
      </c>
      <c r="B814" s="140" t="s">
        <v>1082</v>
      </c>
      <c r="C814" s="140" t="s">
        <v>105</v>
      </c>
      <c r="D814" s="148">
        <v>7</v>
      </c>
      <c r="E814" s="147">
        <v>4048</v>
      </c>
      <c r="F814" s="146">
        <v>172.92490118577101</v>
      </c>
    </row>
    <row r="815" spans="1:6" ht="15" customHeight="1" x14ac:dyDescent="0.2">
      <c r="A815" s="140" t="s">
        <v>1081</v>
      </c>
      <c r="B815" s="140" t="s">
        <v>1080</v>
      </c>
      <c r="C815" s="140" t="s">
        <v>105</v>
      </c>
      <c r="D815" s="148">
        <v>4</v>
      </c>
      <c r="E815" s="147">
        <v>3741</v>
      </c>
      <c r="F815" s="146">
        <v>106.923282544774</v>
      </c>
    </row>
    <row r="816" spans="1:6" ht="15" customHeight="1" x14ac:dyDescent="0.2">
      <c r="A816" s="140" t="s">
        <v>1079</v>
      </c>
      <c r="B816" s="140" t="s">
        <v>1078</v>
      </c>
      <c r="C816" s="140" t="s">
        <v>105</v>
      </c>
      <c r="D816" s="148">
        <v>20</v>
      </c>
      <c r="E816" s="147">
        <v>4907</v>
      </c>
      <c r="F816" s="146">
        <v>407.58100672508698</v>
      </c>
    </row>
    <row r="817" spans="1:6" ht="15" customHeight="1" x14ac:dyDescent="0.2">
      <c r="A817" s="140" t="s">
        <v>1077</v>
      </c>
      <c r="B817" s="140" t="s">
        <v>1076</v>
      </c>
      <c r="C817" s="140" t="s">
        <v>105</v>
      </c>
      <c r="D817" s="148">
        <v>9</v>
      </c>
      <c r="E817" s="147">
        <v>6533</v>
      </c>
      <c r="F817" s="146">
        <v>137.76213072095501</v>
      </c>
    </row>
    <row r="818" spans="1:6" ht="15" customHeight="1" x14ac:dyDescent="0.2">
      <c r="A818" s="140" t="s">
        <v>1075</v>
      </c>
      <c r="B818" s="140" t="s">
        <v>1074</v>
      </c>
      <c r="C818" s="140" t="s">
        <v>105</v>
      </c>
      <c r="D818" s="148">
        <v>6</v>
      </c>
      <c r="E818" s="147">
        <v>5415</v>
      </c>
      <c r="F818" s="146">
        <v>110.803324099723</v>
      </c>
    </row>
    <row r="819" spans="1:6" ht="15" customHeight="1" x14ac:dyDescent="0.2">
      <c r="A819" s="140" t="s">
        <v>1073</v>
      </c>
      <c r="B819" s="140" t="s">
        <v>1072</v>
      </c>
      <c r="C819" s="140" t="s">
        <v>105</v>
      </c>
      <c r="D819" s="148">
        <v>2</v>
      </c>
      <c r="E819" s="147">
        <v>4453</v>
      </c>
      <c r="F819" s="146">
        <v>44.913541432742001</v>
      </c>
    </row>
    <row r="820" spans="1:6" ht="15" customHeight="1" x14ac:dyDescent="0.2">
      <c r="A820" s="140" t="s">
        <v>1071</v>
      </c>
      <c r="B820" s="140" t="s">
        <v>1070</v>
      </c>
      <c r="C820" s="140" t="s">
        <v>105</v>
      </c>
      <c r="D820" s="148">
        <v>2</v>
      </c>
      <c r="E820" s="147">
        <v>4703</v>
      </c>
      <c r="F820" s="146">
        <v>42.526047203912398</v>
      </c>
    </row>
    <row r="821" spans="1:6" ht="15" customHeight="1" x14ac:dyDescent="0.2">
      <c r="A821" s="140" t="s">
        <v>1069</v>
      </c>
      <c r="B821" s="140" t="s">
        <v>1068</v>
      </c>
      <c r="C821" s="140" t="s">
        <v>103</v>
      </c>
      <c r="D821" s="148">
        <v>4</v>
      </c>
      <c r="E821" s="147">
        <v>3630</v>
      </c>
      <c r="F821" s="146">
        <v>110.19283746556501</v>
      </c>
    </row>
    <row r="822" spans="1:6" ht="15" customHeight="1" x14ac:dyDescent="0.2">
      <c r="A822" s="140" t="s">
        <v>1067</v>
      </c>
      <c r="B822" s="140" t="s">
        <v>1066</v>
      </c>
      <c r="C822" s="140" t="s">
        <v>103</v>
      </c>
      <c r="D822" s="148">
        <v>6</v>
      </c>
      <c r="E822" s="147">
        <v>3775</v>
      </c>
      <c r="F822" s="146">
        <v>158.94039735099301</v>
      </c>
    </row>
    <row r="823" spans="1:6" ht="15" customHeight="1" x14ac:dyDescent="0.2">
      <c r="A823" s="140" t="s">
        <v>1065</v>
      </c>
      <c r="B823" s="140" t="s">
        <v>1064</v>
      </c>
      <c r="C823" s="140" t="s">
        <v>103</v>
      </c>
      <c r="D823" s="148">
        <v>4</v>
      </c>
      <c r="E823" s="147">
        <v>3722</v>
      </c>
      <c r="F823" s="146">
        <v>107.469102632993</v>
      </c>
    </row>
    <row r="824" spans="1:6" ht="15" customHeight="1" x14ac:dyDescent="0.2">
      <c r="A824" s="140" t="s">
        <v>1063</v>
      </c>
      <c r="B824" s="140" t="s">
        <v>1062</v>
      </c>
      <c r="C824" s="140" t="s">
        <v>103</v>
      </c>
      <c r="D824" s="148">
        <v>2</v>
      </c>
      <c r="E824" s="147">
        <v>2777</v>
      </c>
      <c r="F824" s="146">
        <v>72.020165646381002</v>
      </c>
    </row>
    <row r="825" spans="1:6" ht="15" customHeight="1" x14ac:dyDescent="0.2">
      <c r="A825" s="140" t="s">
        <v>1061</v>
      </c>
      <c r="B825" s="140" t="s">
        <v>1060</v>
      </c>
      <c r="C825" s="140" t="s">
        <v>103</v>
      </c>
      <c r="D825" s="148">
        <v>0</v>
      </c>
      <c r="E825" s="147">
        <v>3490</v>
      </c>
      <c r="F825" s="146">
        <v>0</v>
      </c>
    </row>
    <row r="826" spans="1:6" ht="15" customHeight="1" x14ac:dyDescent="0.2">
      <c r="A826" s="140" t="s">
        <v>1059</v>
      </c>
      <c r="B826" s="140" t="s">
        <v>1058</v>
      </c>
      <c r="C826" s="140" t="s">
        <v>103</v>
      </c>
      <c r="D826" s="148">
        <v>0</v>
      </c>
      <c r="E826" s="147">
        <v>3280</v>
      </c>
      <c r="F826" s="146">
        <v>0</v>
      </c>
    </row>
    <row r="827" spans="1:6" ht="15" customHeight="1" x14ac:dyDescent="0.2">
      <c r="A827" s="140" t="s">
        <v>1057</v>
      </c>
      <c r="B827" s="140" t="s">
        <v>1056</v>
      </c>
      <c r="C827" s="140" t="s">
        <v>103</v>
      </c>
      <c r="D827" s="148">
        <v>1</v>
      </c>
      <c r="E827" s="147">
        <v>3333</v>
      </c>
      <c r="F827" s="146">
        <v>30.003000300029999</v>
      </c>
    </row>
    <row r="828" spans="1:6" ht="15" customHeight="1" x14ac:dyDescent="0.2">
      <c r="A828" s="140" t="s">
        <v>1055</v>
      </c>
      <c r="B828" s="140" t="s">
        <v>1054</v>
      </c>
      <c r="C828" s="140" t="s">
        <v>103</v>
      </c>
      <c r="D828" s="148">
        <v>2</v>
      </c>
      <c r="E828" s="147">
        <v>2483</v>
      </c>
      <c r="F828" s="146">
        <v>80.547724526782105</v>
      </c>
    </row>
    <row r="829" spans="1:6" ht="15" customHeight="1" x14ac:dyDescent="0.2">
      <c r="A829" s="140" t="s">
        <v>1053</v>
      </c>
      <c r="B829" s="140" t="s">
        <v>1052</v>
      </c>
      <c r="C829" s="140" t="s">
        <v>103</v>
      </c>
      <c r="D829" s="148">
        <v>2</v>
      </c>
      <c r="E829" s="147">
        <v>3851</v>
      </c>
      <c r="F829" s="146">
        <v>51.9345624513114</v>
      </c>
    </row>
    <row r="830" spans="1:6" ht="15" customHeight="1" x14ac:dyDescent="0.2">
      <c r="A830" s="140" t="s">
        <v>1051</v>
      </c>
      <c r="B830" s="140" t="s">
        <v>1050</v>
      </c>
      <c r="C830" s="140" t="s">
        <v>103</v>
      </c>
      <c r="D830" s="148">
        <v>14</v>
      </c>
      <c r="E830" s="147">
        <v>4746</v>
      </c>
      <c r="F830" s="146">
        <v>294.98525073746299</v>
      </c>
    </row>
    <row r="831" spans="1:6" ht="15" customHeight="1" x14ac:dyDescent="0.2">
      <c r="A831" s="140" t="s">
        <v>1049</v>
      </c>
      <c r="B831" s="140" t="s">
        <v>1048</v>
      </c>
      <c r="C831" s="140" t="s">
        <v>103</v>
      </c>
      <c r="D831" s="148">
        <v>24</v>
      </c>
      <c r="E831" s="147">
        <v>5652</v>
      </c>
      <c r="F831" s="146">
        <v>424.628450106157</v>
      </c>
    </row>
    <row r="832" spans="1:6" ht="15" customHeight="1" x14ac:dyDescent="0.2">
      <c r="A832" s="140" t="s">
        <v>1047</v>
      </c>
      <c r="B832" s="140" t="s">
        <v>1046</v>
      </c>
      <c r="C832" s="140" t="s">
        <v>103</v>
      </c>
      <c r="D832" s="148">
        <v>1</v>
      </c>
      <c r="E832" s="147">
        <v>8635</v>
      </c>
      <c r="F832" s="146">
        <v>11.5807759119861</v>
      </c>
    </row>
    <row r="833" spans="1:6" ht="15" customHeight="1" x14ac:dyDescent="0.2">
      <c r="A833" s="140" t="s">
        <v>1045</v>
      </c>
      <c r="B833" s="140" t="s">
        <v>1044</v>
      </c>
      <c r="C833" s="140" t="s">
        <v>103</v>
      </c>
      <c r="D833" s="148">
        <v>23</v>
      </c>
      <c r="E833" s="147">
        <v>4898</v>
      </c>
      <c r="F833" s="146">
        <v>469.57942017149901</v>
      </c>
    </row>
    <row r="834" spans="1:6" ht="15" customHeight="1" x14ac:dyDescent="0.2">
      <c r="A834" s="140" t="s">
        <v>1043</v>
      </c>
      <c r="B834" s="140" t="s">
        <v>1042</v>
      </c>
      <c r="C834" s="140" t="s">
        <v>103</v>
      </c>
      <c r="D834" s="148">
        <v>3</v>
      </c>
      <c r="E834" s="147">
        <v>4568</v>
      </c>
      <c r="F834" s="146">
        <v>65.674255691768806</v>
      </c>
    </row>
    <row r="835" spans="1:6" ht="15" customHeight="1" x14ac:dyDescent="0.2">
      <c r="A835" s="140" t="s">
        <v>1041</v>
      </c>
      <c r="B835" s="140" t="s">
        <v>1040</v>
      </c>
      <c r="C835" s="140" t="s">
        <v>103</v>
      </c>
      <c r="D835" s="148">
        <v>3</v>
      </c>
      <c r="E835" s="147">
        <v>4457</v>
      </c>
      <c r="F835" s="146">
        <v>67.309849674669096</v>
      </c>
    </row>
    <row r="836" spans="1:6" ht="15" customHeight="1" x14ac:dyDescent="0.2">
      <c r="A836" s="140" t="s">
        <v>1039</v>
      </c>
      <c r="B836" s="140" t="s">
        <v>1038</v>
      </c>
      <c r="C836" s="140" t="s">
        <v>103</v>
      </c>
      <c r="D836" s="148">
        <v>3</v>
      </c>
      <c r="E836" s="147">
        <v>2903</v>
      </c>
      <c r="F836" s="146">
        <v>103.341370995522</v>
      </c>
    </row>
    <row r="837" spans="1:6" ht="15" customHeight="1" x14ac:dyDescent="0.2">
      <c r="A837" s="140" t="s">
        <v>1037</v>
      </c>
      <c r="B837" s="140" t="s">
        <v>1036</v>
      </c>
      <c r="C837" s="140" t="s">
        <v>103</v>
      </c>
      <c r="D837" s="148">
        <v>5</v>
      </c>
      <c r="E837" s="147">
        <v>7690</v>
      </c>
      <c r="F837" s="146">
        <v>65.019505851755497</v>
      </c>
    </row>
    <row r="838" spans="1:6" ht="15" customHeight="1" x14ac:dyDescent="0.2">
      <c r="A838" s="140" t="s">
        <v>1035</v>
      </c>
      <c r="B838" s="140" t="s">
        <v>1034</v>
      </c>
      <c r="C838" s="140" t="s">
        <v>103</v>
      </c>
      <c r="D838" s="148">
        <v>2</v>
      </c>
      <c r="E838" s="147">
        <v>3040</v>
      </c>
      <c r="F838" s="146">
        <v>65.789473684210506</v>
      </c>
    </row>
    <row r="839" spans="1:6" ht="15" customHeight="1" x14ac:dyDescent="0.2">
      <c r="A839" s="140" t="s">
        <v>1033</v>
      </c>
      <c r="B839" s="140" t="s">
        <v>1032</v>
      </c>
      <c r="C839" s="140" t="s">
        <v>103</v>
      </c>
      <c r="D839" s="148">
        <v>2</v>
      </c>
      <c r="E839" s="147">
        <v>4576</v>
      </c>
      <c r="F839" s="146">
        <v>43.7062937062937</v>
      </c>
    </row>
    <row r="840" spans="1:6" ht="15" customHeight="1" x14ac:dyDescent="0.2">
      <c r="A840" s="140" t="s">
        <v>1031</v>
      </c>
      <c r="B840" s="140" t="s">
        <v>1030</v>
      </c>
      <c r="C840" s="140" t="s">
        <v>103</v>
      </c>
      <c r="D840" s="148">
        <v>2</v>
      </c>
      <c r="E840" s="147">
        <v>4197</v>
      </c>
      <c r="F840" s="146">
        <v>47.653085537288497</v>
      </c>
    </row>
    <row r="841" spans="1:6" ht="15" customHeight="1" x14ac:dyDescent="0.2">
      <c r="A841" s="140" t="s">
        <v>1029</v>
      </c>
      <c r="B841" s="140" t="s">
        <v>1028</v>
      </c>
      <c r="C841" s="140" t="s">
        <v>103</v>
      </c>
      <c r="D841" s="148">
        <v>1</v>
      </c>
      <c r="E841" s="147">
        <v>3159</v>
      </c>
      <c r="F841" s="146">
        <v>31.655587211142802</v>
      </c>
    </row>
    <row r="842" spans="1:6" ht="15" customHeight="1" x14ac:dyDescent="0.2">
      <c r="A842" s="140" t="s">
        <v>1027</v>
      </c>
      <c r="B842" s="140" t="s">
        <v>1026</v>
      </c>
      <c r="C842" s="140" t="s">
        <v>103</v>
      </c>
      <c r="D842" s="148">
        <v>17</v>
      </c>
      <c r="E842" s="147">
        <v>3598</v>
      </c>
      <c r="F842" s="146">
        <v>472.48471372985</v>
      </c>
    </row>
    <row r="843" spans="1:6" ht="15" customHeight="1" x14ac:dyDescent="0.2">
      <c r="A843" s="140" t="s">
        <v>1025</v>
      </c>
      <c r="B843" s="140" t="s">
        <v>1024</v>
      </c>
      <c r="C843" s="140" t="s">
        <v>129</v>
      </c>
      <c r="D843" s="148">
        <v>2</v>
      </c>
      <c r="E843" s="147">
        <v>4160</v>
      </c>
      <c r="F843" s="146">
        <v>48.076923076923102</v>
      </c>
    </row>
    <row r="844" spans="1:6" ht="15" customHeight="1" x14ac:dyDescent="0.2">
      <c r="A844" s="140" t="s">
        <v>1023</v>
      </c>
      <c r="B844" s="140" t="s">
        <v>1022</v>
      </c>
      <c r="C844" s="140" t="s">
        <v>129</v>
      </c>
      <c r="D844" s="148">
        <v>0</v>
      </c>
      <c r="E844" s="147">
        <v>3636</v>
      </c>
      <c r="F844" s="146">
        <v>0</v>
      </c>
    </row>
    <row r="845" spans="1:6" ht="15" customHeight="1" x14ac:dyDescent="0.2">
      <c r="A845" s="140" t="s">
        <v>1021</v>
      </c>
      <c r="B845" s="140" t="s">
        <v>1020</v>
      </c>
      <c r="C845" s="140" t="s">
        <v>129</v>
      </c>
      <c r="D845" s="148">
        <v>0</v>
      </c>
      <c r="E845" s="147">
        <v>3120</v>
      </c>
      <c r="F845" s="146">
        <v>0</v>
      </c>
    </row>
    <row r="846" spans="1:6" ht="15" customHeight="1" x14ac:dyDescent="0.2">
      <c r="A846" s="140" t="s">
        <v>1019</v>
      </c>
      <c r="B846" s="140" t="s">
        <v>1018</v>
      </c>
      <c r="C846" s="140" t="s">
        <v>129</v>
      </c>
      <c r="D846" s="148">
        <v>1</v>
      </c>
      <c r="E846" s="147">
        <v>4527</v>
      </c>
      <c r="F846" s="146">
        <v>22.089684117517098</v>
      </c>
    </row>
    <row r="847" spans="1:6" ht="15" customHeight="1" x14ac:dyDescent="0.2">
      <c r="A847" s="140" t="s">
        <v>1017</v>
      </c>
      <c r="B847" s="140" t="s">
        <v>1016</v>
      </c>
      <c r="C847" s="140" t="s">
        <v>129</v>
      </c>
      <c r="D847" s="148">
        <v>2</v>
      </c>
      <c r="E847" s="147">
        <v>5653</v>
      </c>
      <c r="F847" s="146">
        <v>35.379444542720698</v>
      </c>
    </row>
    <row r="848" spans="1:6" ht="15" customHeight="1" x14ac:dyDescent="0.2">
      <c r="A848" s="140" t="s">
        <v>1015</v>
      </c>
      <c r="B848" s="140" t="s">
        <v>1014</v>
      </c>
      <c r="C848" s="140" t="s">
        <v>129</v>
      </c>
      <c r="D848" s="148">
        <v>3</v>
      </c>
      <c r="E848" s="147">
        <v>3391</v>
      </c>
      <c r="F848" s="146">
        <v>88.4694780300796</v>
      </c>
    </row>
    <row r="849" spans="1:6" ht="15" customHeight="1" x14ac:dyDescent="0.2">
      <c r="A849" s="140" t="s">
        <v>1013</v>
      </c>
      <c r="B849" s="140" t="s">
        <v>1012</v>
      </c>
      <c r="C849" s="140" t="s">
        <v>129</v>
      </c>
      <c r="D849" s="148">
        <v>0</v>
      </c>
      <c r="E849" s="147">
        <v>4905</v>
      </c>
      <c r="F849" s="146">
        <v>0</v>
      </c>
    </row>
    <row r="850" spans="1:6" ht="15" customHeight="1" x14ac:dyDescent="0.2">
      <c r="A850" s="140" t="s">
        <v>1011</v>
      </c>
      <c r="B850" s="140" t="s">
        <v>1010</v>
      </c>
      <c r="C850" s="140" t="s">
        <v>129</v>
      </c>
      <c r="D850" s="148">
        <v>3</v>
      </c>
      <c r="E850" s="147">
        <v>3503</v>
      </c>
      <c r="F850" s="146">
        <v>85.640879246360299</v>
      </c>
    </row>
    <row r="851" spans="1:6" ht="15" customHeight="1" x14ac:dyDescent="0.2">
      <c r="A851" s="140" t="s">
        <v>1009</v>
      </c>
      <c r="B851" s="140" t="s">
        <v>1008</v>
      </c>
      <c r="C851" s="140" t="s">
        <v>129</v>
      </c>
      <c r="D851" s="148">
        <v>1</v>
      </c>
      <c r="E851" s="147">
        <v>2428</v>
      </c>
      <c r="F851" s="146">
        <v>41.186161449752902</v>
      </c>
    </row>
    <row r="852" spans="1:6" ht="15" customHeight="1" x14ac:dyDescent="0.2">
      <c r="A852" s="140" t="s">
        <v>1007</v>
      </c>
      <c r="B852" s="140" t="s">
        <v>1006</v>
      </c>
      <c r="C852" s="140" t="s">
        <v>129</v>
      </c>
      <c r="D852" s="148">
        <v>0</v>
      </c>
      <c r="E852" s="147">
        <v>5199</v>
      </c>
      <c r="F852" s="146">
        <v>0</v>
      </c>
    </row>
    <row r="853" spans="1:6" ht="15" customHeight="1" x14ac:dyDescent="0.2">
      <c r="A853" s="140" t="s">
        <v>1005</v>
      </c>
      <c r="B853" s="140" t="s">
        <v>1004</v>
      </c>
      <c r="C853" s="140" t="s">
        <v>129</v>
      </c>
      <c r="D853" s="148">
        <v>0</v>
      </c>
      <c r="E853" s="147">
        <v>3386</v>
      </c>
      <c r="F853" s="146">
        <v>0</v>
      </c>
    </row>
    <row r="854" spans="1:6" ht="15" customHeight="1" x14ac:dyDescent="0.2">
      <c r="A854" s="140" t="s">
        <v>1003</v>
      </c>
      <c r="B854" s="140" t="s">
        <v>1002</v>
      </c>
      <c r="C854" s="140" t="s">
        <v>129</v>
      </c>
      <c r="D854" s="148">
        <v>2</v>
      </c>
      <c r="E854" s="147">
        <v>4200</v>
      </c>
      <c r="F854" s="146">
        <v>47.619047619047599</v>
      </c>
    </row>
    <row r="855" spans="1:6" ht="15" customHeight="1" x14ac:dyDescent="0.2">
      <c r="A855" s="140" t="s">
        <v>1001</v>
      </c>
      <c r="B855" s="140" t="s">
        <v>1000</v>
      </c>
      <c r="C855" s="140" t="s">
        <v>129</v>
      </c>
      <c r="D855" s="148">
        <v>0</v>
      </c>
      <c r="E855" s="147">
        <v>3966</v>
      </c>
      <c r="F855" s="146">
        <v>0</v>
      </c>
    </row>
    <row r="856" spans="1:6" ht="15" customHeight="1" x14ac:dyDescent="0.2">
      <c r="A856" s="140" t="s">
        <v>999</v>
      </c>
      <c r="B856" s="140" t="s">
        <v>998</v>
      </c>
      <c r="C856" s="140" t="s">
        <v>129</v>
      </c>
      <c r="D856" s="148">
        <v>0</v>
      </c>
      <c r="E856" s="147">
        <v>4103</v>
      </c>
      <c r="F856" s="146">
        <v>0</v>
      </c>
    </row>
    <row r="857" spans="1:6" ht="15" customHeight="1" x14ac:dyDescent="0.2">
      <c r="A857" s="140" t="s">
        <v>997</v>
      </c>
      <c r="B857" s="140" t="s">
        <v>996</v>
      </c>
      <c r="C857" s="140" t="s">
        <v>129</v>
      </c>
      <c r="D857" s="148">
        <v>1</v>
      </c>
      <c r="E857" s="147">
        <v>3098</v>
      </c>
      <c r="F857" s="146">
        <v>32.278889606197602</v>
      </c>
    </row>
    <row r="858" spans="1:6" ht="15" customHeight="1" x14ac:dyDescent="0.2">
      <c r="A858" s="140" t="s">
        <v>995</v>
      </c>
      <c r="B858" s="140" t="s">
        <v>994</v>
      </c>
      <c r="C858" s="140" t="s">
        <v>129</v>
      </c>
      <c r="D858" s="148">
        <v>0</v>
      </c>
      <c r="E858" s="147">
        <v>3296</v>
      </c>
      <c r="F858" s="146">
        <v>0</v>
      </c>
    </row>
    <row r="859" spans="1:6" ht="15" customHeight="1" x14ac:dyDescent="0.2">
      <c r="A859" s="140" t="s">
        <v>993</v>
      </c>
      <c r="B859" s="140" t="s">
        <v>992</v>
      </c>
      <c r="C859" s="140" t="s">
        <v>129</v>
      </c>
      <c r="D859" s="148">
        <v>0</v>
      </c>
      <c r="E859" s="147">
        <v>3141</v>
      </c>
      <c r="F859" s="146">
        <v>0</v>
      </c>
    </row>
    <row r="860" spans="1:6" ht="15" customHeight="1" x14ac:dyDescent="0.2">
      <c r="A860" s="140" t="s">
        <v>991</v>
      </c>
      <c r="B860" s="140" t="s">
        <v>990</v>
      </c>
      <c r="C860" s="140" t="s">
        <v>129</v>
      </c>
      <c r="D860" s="148">
        <v>0</v>
      </c>
      <c r="E860" s="147">
        <v>3393</v>
      </c>
      <c r="F860" s="146">
        <v>0</v>
      </c>
    </row>
    <row r="861" spans="1:6" ht="15" customHeight="1" x14ac:dyDescent="0.2">
      <c r="A861" s="140" t="s">
        <v>989</v>
      </c>
      <c r="B861" s="140" t="s">
        <v>988</v>
      </c>
      <c r="C861" s="140" t="s">
        <v>129</v>
      </c>
      <c r="D861" s="148">
        <v>1</v>
      </c>
      <c r="E861" s="147">
        <v>4186</v>
      </c>
      <c r="F861" s="146">
        <v>23.8891543239369</v>
      </c>
    </row>
    <row r="862" spans="1:6" ht="15" customHeight="1" x14ac:dyDescent="0.2">
      <c r="A862" s="140" t="s">
        <v>987</v>
      </c>
      <c r="B862" s="140" t="s">
        <v>986</v>
      </c>
      <c r="C862" s="140" t="s">
        <v>129</v>
      </c>
      <c r="D862" s="148">
        <v>2</v>
      </c>
      <c r="E862" s="147">
        <v>5512</v>
      </c>
      <c r="F862" s="146">
        <v>36.284470246734401</v>
      </c>
    </row>
    <row r="863" spans="1:6" ht="15" customHeight="1" x14ac:dyDescent="0.2">
      <c r="A863" s="140" t="s">
        <v>985</v>
      </c>
      <c r="B863" s="140" t="s">
        <v>984</v>
      </c>
      <c r="C863" s="140" t="s">
        <v>129</v>
      </c>
      <c r="D863" s="148">
        <v>0</v>
      </c>
      <c r="E863" s="147">
        <v>3816</v>
      </c>
      <c r="F863" s="146">
        <v>0</v>
      </c>
    </row>
    <row r="864" spans="1:6" ht="15" customHeight="1" x14ac:dyDescent="0.2">
      <c r="A864" s="140" t="s">
        <v>983</v>
      </c>
      <c r="B864" s="140" t="s">
        <v>982</v>
      </c>
      <c r="C864" s="140" t="s">
        <v>129</v>
      </c>
      <c r="D864" s="148">
        <v>0</v>
      </c>
      <c r="E864" s="147">
        <v>3680</v>
      </c>
      <c r="F864" s="146">
        <v>0</v>
      </c>
    </row>
    <row r="865" spans="1:6" ht="15" customHeight="1" x14ac:dyDescent="0.2">
      <c r="A865" s="140" t="s">
        <v>981</v>
      </c>
      <c r="B865" s="140" t="s">
        <v>980</v>
      </c>
      <c r="C865" s="140" t="s">
        <v>129</v>
      </c>
      <c r="D865" s="148">
        <v>2</v>
      </c>
      <c r="E865" s="147">
        <v>5298</v>
      </c>
      <c r="F865" s="146">
        <v>37.750094375235903</v>
      </c>
    </row>
    <row r="866" spans="1:6" ht="15" customHeight="1" x14ac:dyDescent="0.2">
      <c r="A866" s="140" t="s">
        <v>979</v>
      </c>
      <c r="B866" s="140" t="s">
        <v>978</v>
      </c>
      <c r="C866" s="140" t="s">
        <v>129</v>
      </c>
      <c r="D866" s="148">
        <v>1</v>
      </c>
      <c r="E866" s="147">
        <v>4223</v>
      </c>
      <c r="F866" s="146">
        <v>23.679848448969899</v>
      </c>
    </row>
    <row r="867" spans="1:6" ht="15" customHeight="1" x14ac:dyDescent="0.2">
      <c r="A867" s="140" t="s">
        <v>977</v>
      </c>
      <c r="B867" s="140" t="s">
        <v>976</v>
      </c>
      <c r="C867" s="140" t="s">
        <v>117</v>
      </c>
      <c r="D867" s="148">
        <v>1</v>
      </c>
      <c r="E867" s="147">
        <v>4537</v>
      </c>
      <c r="F867" s="146">
        <v>22.040996253030599</v>
      </c>
    </row>
    <row r="868" spans="1:6" ht="15" customHeight="1" x14ac:dyDescent="0.2">
      <c r="A868" s="140" t="s">
        <v>975</v>
      </c>
      <c r="B868" s="140" t="s">
        <v>974</v>
      </c>
      <c r="C868" s="140" t="s">
        <v>117</v>
      </c>
      <c r="D868" s="148">
        <v>1</v>
      </c>
      <c r="E868" s="147">
        <v>2804</v>
      </c>
      <c r="F868" s="146">
        <v>35.663338088445101</v>
      </c>
    </row>
    <row r="869" spans="1:6" ht="15" customHeight="1" x14ac:dyDescent="0.2">
      <c r="A869" s="140" t="s">
        <v>973</v>
      </c>
      <c r="B869" s="140" t="s">
        <v>972</v>
      </c>
      <c r="C869" s="140" t="s">
        <v>117</v>
      </c>
      <c r="D869" s="148">
        <v>1</v>
      </c>
      <c r="E869" s="147">
        <v>2824</v>
      </c>
      <c r="F869" s="146">
        <v>35.410764872521298</v>
      </c>
    </row>
    <row r="870" spans="1:6" ht="15" customHeight="1" x14ac:dyDescent="0.2">
      <c r="A870" s="140" t="s">
        <v>971</v>
      </c>
      <c r="B870" s="140" t="s">
        <v>970</v>
      </c>
      <c r="C870" s="140" t="s">
        <v>117</v>
      </c>
      <c r="D870" s="148">
        <v>9</v>
      </c>
      <c r="E870" s="147">
        <v>3498</v>
      </c>
      <c r="F870" s="146">
        <v>257.28987993138901</v>
      </c>
    </row>
    <row r="871" spans="1:6" ht="15" customHeight="1" x14ac:dyDescent="0.2">
      <c r="A871" s="140" t="s">
        <v>969</v>
      </c>
      <c r="B871" s="140" t="s">
        <v>968</v>
      </c>
      <c r="C871" s="140" t="s">
        <v>117</v>
      </c>
      <c r="D871" s="148">
        <v>0</v>
      </c>
      <c r="E871" s="147">
        <v>2739</v>
      </c>
      <c r="F871" s="146">
        <v>0</v>
      </c>
    </row>
    <row r="872" spans="1:6" ht="15" customHeight="1" x14ac:dyDescent="0.2">
      <c r="A872" s="140" t="s">
        <v>967</v>
      </c>
      <c r="B872" s="140" t="s">
        <v>966</v>
      </c>
      <c r="C872" s="140" t="s">
        <v>117</v>
      </c>
      <c r="D872" s="148">
        <v>0</v>
      </c>
      <c r="E872" s="147">
        <v>2237</v>
      </c>
      <c r="F872" s="146">
        <v>0</v>
      </c>
    </row>
    <row r="873" spans="1:6" ht="15" customHeight="1" x14ac:dyDescent="0.2">
      <c r="A873" s="140" t="s">
        <v>965</v>
      </c>
      <c r="B873" s="140" t="s">
        <v>964</v>
      </c>
      <c r="C873" s="140" t="s">
        <v>117</v>
      </c>
      <c r="D873" s="148">
        <v>0</v>
      </c>
      <c r="E873" s="147">
        <v>4215</v>
      </c>
      <c r="F873" s="146">
        <v>0</v>
      </c>
    </row>
    <row r="874" spans="1:6" ht="15" customHeight="1" x14ac:dyDescent="0.2">
      <c r="A874" s="140" t="s">
        <v>963</v>
      </c>
      <c r="B874" s="140" t="s">
        <v>962</v>
      </c>
      <c r="C874" s="140" t="s">
        <v>117</v>
      </c>
      <c r="D874" s="148">
        <v>1</v>
      </c>
      <c r="E874" s="147">
        <v>4889</v>
      </c>
      <c r="F874" s="146">
        <v>20.454080589077499</v>
      </c>
    </row>
    <row r="875" spans="1:6" ht="15" customHeight="1" x14ac:dyDescent="0.2">
      <c r="A875" s="140" t="s">
        <v>961</v>
      </c>
      <c r="B875" s="140" t="s">
        <v>960</v>
      </c>
      <c r="C875" s="140" t="s">
        <v>117</v>
      </c>
      <c r="D875" s="148">
        <v>5</v>
      </c>
      <c r="E875" s="147">
        <v>3508</v>
      </c>
      <c r="F875" s="146">
        <v>142.531356898518</v>
      </c>
    </row>
    <row r="876" spans="1:6" ht="15" customHeight="1" x14ac:dyDescent="0.2">
      <c r="A876" s="140" t="s">
        <v>959</v>
      </c>
      <c r="B876" s="140" t="s">
        <v>958</v>
      </c>
      <c r="C876" s="140" t="s">
        <v>117</v>
      </c>
      <c r="D876" s="148">
        <v>1</v>
      </c>
      <c r="E876" s="147">
        <v>3251</v>
      </c>
      <c r="F876" s="146">
        <v>30.759766225776701</v>
      </c>
    </row>
    <row r="877" spans="1:6" ht="15" customHeight="1" x14ac:dyDescent="0.2">
      <c r="A877" s="140" t="s">
        <v>957</v>
      </c>
      <c r="B877" s="140" t="s">
        <v>956</v>
      </c>
      <c r="C877" s="140" t="s">
        <v>117</v>
      </c>
      <c r="D877" s="148">
        <v>1</v>
      </c>
      <c r="E877" s="147">
        <v>3100</v>
      </c>
      <c r="F877" s="146">
        <v>32.258064516128997</v>
      </c>
    </row>
    <row r="878" spans="1:6" ht="15" customHeight="1" x14ac:dyDescent="0.2">
      <c r="A878" s="140" t="s">
        <v>955</v>
      </c>
      <c r="B878" s="140" t="s">
        <v>954</v>
      </c>
      <c r="C878" s="140" t="s">
        <v>117</v>
      </c>
      <c r="D878" s="148">
        <v>0</v>
      </c>
      <c r="E878" s="147">
        <v>3223</v>
      </c>
      <c r="F878" s="146">
        <v>0</v>
      </c>
    </row>
    <row r="879" spans="1:6" ht="15" customHeight="1" x14ac:dyDescent="0.2">
      <c r="A879" s="140" t="s">
        <v>953</v>
      </c>
      <c r="B879" s="140" t="s">
        <v>952</v>
      </c>
      <c r="C879" s="140" t="s">
        <v>117</v>
      </c>
      <c r="D879" s="148">
        <v>21</v>
      </c>
      <c r="E879" s="147">
        <v>2874</v>
      </c>
      <c r="F879" s="146">
        <v>730.68893528183696</v>
      </c>
    </row>
    <row r="880" spans="1:6" ht="15" customHeight="1" x14ac:dyDescent="0.2">
      <c r="A880" s="140" t="s">
        <v>951</v>
      </c>
      <c r="B880" s="140" t="s">
        <v>950</v>
      </c>
      <c r="C880" s="140" t="s">
        <v>117</v>
      </c>
      <c r="D880" s="148">
        <v>1</v>
      </c>
      <c r="E880" s="147">
        <v>3037</v>
      </c>
      <c r="F880" s="146">
        <v>32.927230819888102</v>
      </c>
    </row>
    <row r="881" spans="1:6" ht="15" customHeight="1" x14ac:dyDescent="0.2">
      <c r="A881" s="140" t="s">
        <v>949</v>
      </c>
      <c r="B881" s="140" t="s">
        <v>948</v>
      </c>
      <c r="C881" s="140" t="s">
        <v>117</v>
      </c>
      <c r="D881" s="148">
        <v>8</v>
      </c>
      <c r="E881" s="147">
        <v>3705</v>
      </c>
      <c r="F881" s="146">
        <v>215.924426450742</v>
      </c>
    </row>
    <row r="882" spans="1:6" ht="15" customHeight="1" x14ac:dyDescent="0.2">
      <c r="A882" s="140" t="s">
        <v>947</v>
      </c>
      <c r="B882" s="140" t="s">
        <v>946</v>
      </c>
      <c r="C882" s="140" t="s">
        <v>117</v>
      </c>
      <c r="D882" s="148">
        <v>7</v>
      </c>
      <c r="E882" s="147">
        <v>3069</v>
      </c>
      <c r="F882" s="146">
        <v>228.087324861518</v>
      </c>
    </row>
    <row r="883" spans="1:6" ht="15" customHeight="1" x14ac:dyDescent="0.2">
      <c r="A883" s="140" t="s">
        <v>945</v>
      </c>
      <c r="B883" s="140" t="s">
        <v>944</v>
      </c>
      <c r="C883" s="140" t="s">
        <v>117</v>
      </c>
      <c r="D883" s="148">
        <v>2</v>
      </c>
      <c r="E883" s="147">
        <v>3108</v>
      </c>
      <c r="F883" s="146">
        <v>64.3500643500644</v>
      </c>
    </row>
    <row r="884" spans="1:6" ht="15" customHeight="1" x14ac:dyDescent="0.2">
      <c r="A884" s="140" t="s">
        <v>943</v>
      </c>
      <c r="B884" s="140" t="s">
        <v>942</v>
      </c>
      <c r="C884" s="140" t="s">
        <v>117</v>
      </c>
      <c r="D884" s="148">
        <v>1</v>
      </c>
      <c r="E884" s="147">
        <v>4308</v>
      </c>
      <c r="F884" s="146">
        <v>23.2126276694522</v>
      </c>
    </row>
    <row r="885" spans="1:6" ht="15" customHeight="1" x14ac:dyDescent="0.2">
      <c r="A885" s="140" t="s">
        <v>941</v>
      </c>
      <c r="B885" s="140" t="s">
        <v>940</v>
      </c>
      <c r="C885" s="140" t="s">
        <v>117</v>
      </c>
      <c r="D885" s="148">
        <v>0</v>
      </c>
      <c r="E885" s="147">
        <v>3529</v>
      </c>
      <c r="F885" s="146">
        <v>0</v>
      </c>
    </row>
    <row r="886" spans="1:6" ht="15" customHeight="1" x14ac:dyDescent="0.2">
      <c r="A886" s="140" t="s">
        <v>939</v>
      </c>
      <c r="B886" s="140" t="s">
        <v>938</v>
      </c>
      <c r="C886" s="140" t="s">
        <v>117</v>
      </c>
      <c r="D886" s="148">
        <v>2</v>
      </c>
      <c r="E886" s="147">
        <v>5031</v>
      </c>
      <c r="F886" s="146">
        <v>39.753528125621202</v>
      </c>
    </row>
    <row r="887" spans="1:6" ht="15" customHeight="1" x14ac:dyDescent="0.2">
      <c r="A887" s="140" t="s">
        <v>937</v>
      </c>
      <c r="B887" s="140" t="s">
        <v>936</v>
      </c>
      <c r="C887" s="140" t="s">
        <v>117</v>
      </c>
      <c r="D887" s="148">
        <v>1</v>
      </c>
      <c r="E887" s="147">
        <v>2789</v>
      </c>
      <c r="F887" s="146">
        <v>35.855145213338098</v>
      </c>
    </row>
    <row r="888" spans="1:6" ht="15" customHeight="1" x14ac:dyDescent="0.2">
      <c r="A888" s="140" t="s">
        <v>935</v>
      </c>
      <c r="B888" s="140" t="s">
        <v>934</v>
      </c>
      <c r="C888" s="140" t="s">
        <v>117</v>
      </c>
      <c r="D888" s="148">
        <v>0</v>
      </c>
      <c r="E888" s="147">
        <v>3992</v>
      </c>
      <c r="F888" s="146">
        <v>0</v>
      </c>
    </row>
    <row r="889" spans="1:6" ht="15" customHeight="1" x14ac:dyDescent="0.2">
      <c r="A889" s="140" t="s">
        <v>933</v>
      </c>
      <c r="B889" s="140" t="s">
        <v>932</v>
      </c>
      <c r="C889" s="140" t="s">
        <v>117</v>
      </c>
      <c r="D889" s="148">
        <v>1</v>
      </c>
      <c r="E889" s="147">
        <v>4983</v>
      </c>
      <c r="F889" s="146">
        <v>20.068231988761799</v>
      </c>
    </row>
    <row r="890" spans="1:6" ht="15" customHeight="1" x14ac:dyDescent="0.2">
      <c r="A890" s="140" t="s">
        <v>931</v>
      </c>
      <c r="B890" s="140" t="s">
        <v>930</v>
      </c>
      <c r="C890" s="140" t="s">
        <v>117</v>
      </c>
      <c r="D890" s="148">
        <v>1</v>
      </c>
      <c r="E890" s="147">
        <v>2955</v>
      </c>
      <c r="F890" s="146">
        <v>33.840947546531297</v>
      </c>
    </row>
    <row r="891" spans="1:6" ht="15" customHeight="1" x14ac:dyDescent="0.2">
      <c r="A891" s="140" t="s">
        <v>929</v>
      </c>
      <c r="B891" s="140" t="s">
        <v>928</v>
      </c>
      <c r="C891" s="140" t="s">
        <v>117</v>
      </c>
      <c r="D891" s="148">
        <v>2</v>
      </c>
      <c r="E891" s="147">
        <v>4235</v>
      </c>
      <c r="F891" s="146">
        <v>47.225501770956299</v>
      </c>
    </row>
    <row r="892" spans="1:6" ht="15" customHeight="1" x14ac:dyDescent="0.2">
      <c r="A892" s="140" t="s">
        <v>927</v>
      </c>
      <c r="B892" s="140" t="s">
        <v>926</v>
      </c>
      <c r="C892" s="140" t="s">
        <v>117</v>
      </c>
      <c r="D892" s="148">
        <v>3</v>
      </c>
      <c r="E892" s="147">
        <v>3750</v>
      </c>
      <c r="F892" s="146">
        <v>80</v>
      </c>
    </row>
    <row r="893" spans="1:6" ht="15" customHeight="1" x14ac:dyDescent="0.2">
      <c r="A893" s="140" t="s">
        <v>925</v>
      </c>
      <c r="B893" s="140" t="s">
        <v>924</v>
      </c>
      <c r="C893" s="140" t="s">
        <v>117</v>
      </c>
      <c r="D893" s="148">
        <v>1</v>
      </c>
      <c r="E893" s="147">
        <v>2848</v>
      </c>
      <c r="F893" s="146">
        <v>35.112359550561798</v>
      </c>
    </row>
    <row r="894" spans="1:6" ht="15" customHeight="1" x14ac:dyDescent="0.2">
      <c r="A894" s="140" t="s">
        <v>923</v>
      </c>
      <c r="B894" s="140" t="s">
        <v>922</v>
      </c>
      <c r="C894" s="140" t="s">
        <v>117</v>
      </c>
      <c r="D894" s="148">
        <v>3</v>
      </c>
      <c r="E894" s="147">
        <v>2908</v>
      </c>
      <c r="F894" s="146">
        <v>103.163686382393</v>
      </c>
    </row>
    <row r="895" spans="1:6" ht="15" customHeight="1" x14ac:dyDescent="0.2">
      <c r="A895" s="140" t="s">
        <v>921</v>
      </c>
      <c r="B895" s="140" t="s">
        <v>920</v>
      </c>
      <c r="C895" s="140" t="s">
        <v>117</v>
      </c>
      <c r="D895" s="148">
        <v>0</v>
      </c>
      <c r="E895" s="147">
        <v>2761</v>
      </c>
      <c r="F895" s="146">
        <v>0</v>
      </c>
    </row>
    <row r="896" spans="1:6" ht="15" customHeight="1" x14ac:dyDescent="0.2">
      <c r="A896" s="140" t="s">
        <v>919</v>
      </c>
      <c r="B896" s="140" t="s">
        <v>918</v>
      </c>
      <c r="C896" s="140" t="s">
        <v>117</v>
      </c>
      <c r="D896" s="148">
        <v>5</v>
      </c>
      <c r="E896" s="147">
        <v>4667</v>
      </c>
      <c r="F896" s="146">
        <v>107.135204628241</v>
      </c>
    </row>
    <row r="897" spans="1:6" ht="15" customHeight="1" x14ac:dyDescent="0.2">
      <c r="A897" s="140" t="s">
        <v>917</v>
      </c>
      <c r="B897" s="140" t="s">
        <v>916</v>
      </c>
      <c r="C897" s="140" t="s">
        <v>117</v>
      </c>
      <c r="D897" s="148">
        <v>7</v>
      </c>
      <c r="E897" s="147">
        <v>3662</v>
      </c>
      <c r="F897" s="146">
        <v>191.152375750956</v>
      </c>
    </row>
    <row r="898" spans="1:6" ht="15" customHeight="1" x14ac:dyDescent="0.2">
      <c r="A898" s="140" t="s">
        <v>915</v>
      </c>
      <c r="B898" s="140" t="s">
        <v>914</v>
      </c>
      <c r="C898" s="140" t="s">
        <v>117</v>
      </c>
      <c r="D898" s="148">
        <v>4</v>
      </c>
      <c r="E898" s="147">
        <v>4759</v>
      </c>
      <c r="F898" s="146">
        <v>84.051271275478101</v>
      </c>
    </row>
    <row r="899" spans="1:6" ht="15" customHeight="1" x14ac:dyDescent="0.2">
      <c r="A899" s="140" t="s">
        <v>913</v>
      </c>
      <c r="B899" s="140" t="s">
        <v>912</v>
      </c>
      <c r="C899" s="140" t="s">
        <v>117</v>
      </c>
      <c r="D899" s="148">
        <v>3</v>
      </c>
      <c r="E899" s="147">
        <v>3964</v>
      </c>
      <c r="F899" s="146">
        <v>75.681130171543899</v>
      </c>
    </row>
    <row r="900" spans="1:6" ht="15" customHeight="1" x14ac:dyDescent="0.2">
      <c r="A900" s="140" t="s">
        <v>911</v>
      </c>
      <c r="B900" s="140" t="s">
        <v>910</v>
      </c>
      <c r="C900" s="140" t="s">
        <v>117</v>
      </c>
      <c r="D900" s="148">
        <v>2</v>
      </c>
      <c r="E900" s="147">
        <v>2933</v>
      </c>
      <c r="F900" s="146">
        <v>68.189566996249596</v>
      </c>
    </row>
    <row r="901" spans="1:6" ht="15" customHeight="1" x14ac:dyDescent="0.2">
      <c r="A901" s="140" t="s">
        <v>909</v>
      </c>
      <c r="B901" s="140" t="s">
        <v>908</v>
      </c>
      <c r="C901" s="140" t="s">
        <v>117</v>
      </c>
      <c r="D901" s="148">
        <v>0</v>
      </c>
      <c r="E901" s="147">
        <v>3185</v>
      </c>
      <c r="F901" s="146">
        <v>0</v>
      </c>
    </row>
    <row r="902" spans="1:6" ht="15" customHeight="1" x14ac:dyDescent="0.2">
      <c r="A902" s="140" t="s">
        <v>907</v>
      </c>
      <c r="B902" s="140" t="s">
        <v>906</v>
      </c>
      <c r="C902" s="140" t="s">
        <v>117</v>
      </c>
      <c r="D902" s="148">
        <v>1</v>
      </c>
      <c r="E902" s="147">
        <v>3918</v>
      </c>
      <c r="F902" s="146">
        <v>25.523226135783599</v>
      </c>
    </row>
    <row r="903" spans="1:6" ht="15" customHeight="1" x14ac:dyDescent="0.2">
      <c r="A903" s="140" t="s">
        <v>905</v>
      </c>
      <c r="B903" s="140" t="s">
        <v>904</v>
      </c>
      <c r="C903" s="140" t="s">
        <v>117</v>
      </c>
      <c r="D903" s="148">
        <v>0</v>
      </c>
      <c r="E903" s="147">
        <v>3032</v>
      </c>
      <c r="F903" s="146">
        <v>0</v>
      </c>
    </row>
    <row r="904" spans="1:6" ht="15" customHeight="1" x14ac:dyDescent="0.2">
      <c r="A904" s="140" t="s">
        <v>903</v>
      </c>
      <c r="B904" s="140" t="s">
        <v>902</v>
      </c>
      <c r="C904" s="140" t="s">
        <v>117</v>
      </c>
      <c r="D904" s="148">
        <v>11</v>
      </c>
      <c r="E904" s="147">
        <v>3913</v>
      </c>
      <c r="F904" s="146">
        <v>281.11423460260698</v>
      </c>
    </row>
    <row r="905" spans="1:6" ht="15" customHeight="1" x14ac:dyDescent="0.2">
      <c r="A905" s="140" t="s">
        <v>901</v>
      </c>
      <c r="B905" s="140" t="s">
        <v>900</v>
      </c>
      <c r="C905" s="140" t="s">
        <v>112</v>
      </c>
      <c r="D905" s="148">
        <v>2</v>
      </c>
      <c r="E905" s="147">
        <v>3617</v>
      </c>
      <c r="F905" s="146">
        <v>55.294442908487703</v>
      </c>
    </row>
    <row r="906" spans="1:6" ht="15" customHeight="1" x14ac:dyDescent="0.2">
      <c r="A906" s="140" t="s">
        <v>899</v>
      </c>
      <c r="B906" s="140" t="s">
        <v>898</v>
      </c>
      <c r="C906" s="140" t="s">
        <v>112</v>
      </c>
      <c r="D906" s="148">
        <v>2</v>
      </c>
      <c r="E906" s="147">
        <v>3451</v>
      </c>
      <c r="F906" s="146">
        <v>57.954216169226299</v>
      </c>
    </row>
    <row r="907" spans="1:6" ht="15" customHeight="1" x14ac:dyDescent="0.2">
      <c r="A907" s="140" t="s">
        <v>897</v>
      </c>
      <c r="B907" s="140" t="s">
        <v>896</v>
      </c>
      <c r="C907" s="140" t="s">
        <v>112</v>
      </c>
      <c r="D907" s="148">
        <v>1</v>
      </c>
      <c r="E907" s="147">
        <v>4180</v>
      </c>
      <c r="F907" s="146">
        <v>23.923444976076599</v>
      </c>
    </row>
    <row r="908" spans="1:6" ht="15" customHeight="1" x14ac:dyDescent="0.2">
      <c r="A908" s="140" t="s">
        <v>895</v>
      </c>
      <c r="B908" s="140" t="s">
        <v>894</v>
      </c>
      <c r="C908" s="140" t="s">
        <v>112</v>
      </c>
      <c r="D908" s="148">
        <v>3</v>
      </c>
      <c r="E908" s="147">
        <v>6861</v>
      </c>
      <c r="F908" s="146">
        <v>43.725404459991303</v>
      </c>
    </row>
    <row r="909" spans="1:6" ht="15" customHeight="1" x14ac:dyDescent="0.2">
      <c r="A909" s="140" t="s">
        <v>893</v>
      </c>
      <c r="B909" s="140" t="s">
        <v>892</v>
      </c>
      <c r="C909" s="140" t="s">
        <v>112</v>
      </c>
      <c r="D909" s="148">
        <v>8</v>
      </c>
      <c r="E909" s="147">
        <v>4729</v>
      </c>
      <c r="F909" s="146">
        <v>169.16895749629899</v>
      </c>
    </row>
    <row r="910" spans="1:6" ht="15" customHeight="1" x14ac:dyDescent="0.2">
      <c r="A910" s="140" t="s">
        <v>891</v>
      </c>
      <c r="B910" s="140" t="s">
        <v>890</v>
      </c>
      <c r="C910" s="140" t="s">
        <v>112</v>
      </c>
      <c r="D910" s="148">
        <v>2</v>
      </c>
      <c r="E910" s="147">
        <v>3963</v>
      </c>
      <c r="F910" s="146">
        <v>50.466818067120897</v>
      </c>
    </row>
    <row r="911" spans="1:6" ht="15" customHeight="1" x14ac:dyDescent="0.2">
      <c r="A911" s="140" t="s">
        <v>889</v>
      </c>
      <c r="B911" s="140" t="s">
        <v>888</v>
      </c>
      <c r="C911" s="140" t="s">
        <v>112</v>
      </c>
      <c r="D911" s="148">
        <v>2</v>
      </c>
      <c r="E911" s="147">
        <v>4888</v>
      </c>
      <c r="F911" s="146">
        <v>40.916530278232401</v>
      </c>
    </row>
    <row r="912" spans="1:6" ht="15" customHeight="1" x14ac:dyDescent="0.2">
      <c r="A912" s="140" t="s">
        <v>887</v>
      </c>
      <c r="B912" s="140" t="s">
        <v>886</v>
      </c>
      <c r="C912" s="140" t="s">
        <v>112</v>
      </c>
      <c r="D912" s="148">
        <v>8</v>
      </c>
      <c r="E912" s="147">
        <v>6139</v>
      </c>
      <c r="F912" s="146">
        <v>130.314383450073</v>
      </c>
    </row>
    <row r="913" spans="1:6" ht="15" customHeight="1" x14ac:dyDescent="0.2">
      <c r="A913" s="140" t="s">
        <v>885</v>
      </c>
      <c r="B913" s="140" t="s">
        <v>884</v>
      </c>
      <c r="C913" s="140" t="s">
        <v>112</v>
      </c>
      <c r="D913" s="148">
        <v>2</v>
      </c>
      <c r="E913" s="147">
        <v>3809</v>
      </c>
      <c r="F913" s="146">
        <v>52.507219742714597</v>
      </c>
    </row>
    <row r="914" spans="1:6" ht="15" customHeight="1" x14ac:dyDescent="0.2">
      <c r="A914" s="140" t="s">
        <v>883</v>
      </c>
      <c r="B914" s="140" t="s">
        <v>882</v>
      </c>
      <c r="C914" s="140" t="s">
        <v>112</v>
      </c>
      <c r="D914" s="148">
        <v>2</v>
      </c>
      <c r="E914" s="147">
        <v>2774</v>
      </c>
      <c r="F914" s="146">
        <v>72.098053352559504</v>
      </c>
    </row>
    <row r="915" spans="1:6" ht="15" customHeight="1" x14ac:dyDescent="0.2">
      <c r="A915" s="140" t="s">
        <v>881</v>
      </c>
      <c r="B915" s="140" t="s">
        <v>880</v>
      </c>
      <c r="C915" s="140" t="s">
        <v>112</v>
      </c>
      <c r="D915" s="148">
        <v>2</v>
      </c>
      <c r="E915" s="147">
        <v>5501</v>
      </c>
      <c r="F915" s="146">
        <v>36.357025995273602</v>
      </c>
    </row>
    <row r="916" spans="1:6" ht="15" customHeight="1" x14ac:dyDescent="0.2">
      <c r="A916" s="140" t="s">
        <v>879</v>
      </c>
      <c r="B916" s="140" t="s">
        <v>878</v>
      </c>
      <c r="C916" s="140" t="s">
        <v>112</v>
      </c>
      <c r="D916" s="148">
        <v>6</v>
      </c>
      <c r="E916" s="147">
        <v>3835</v>
      </c>
      <c r="F916" s="146">
        <v>156.45371577575</v>
      </c>
    </row>
    <row r="917" spans="1:6" ht="15" customHeight="1" x14ac:dyDescent="0.2">
      <c r="A917" s="140" t="s">
        <v>877</v>
      </c>
      <c r="B917" s="140" t="s">
        <v>876</v>
      </c>
      <c r="C917" s="140" t="s">
        <v>112</v>
      </c>
      <c r="D917" s="148">
        <v>0</v>
      </c>
      <c r="E917" s="147">
        <v>4347</v>
      </c>
      <c r="F917" s="146">
        <v>0</v>
      </c>
    </row>
    <row r="918" spans="1:6" ht="15" customHeight="1" x14ac:dyDescent="0.2">
      <c r="A918" s="140" t="s">
        <v>875</v>
      </c>
      <c r="B918" s="140" t="s">
        <v>874</v>
      </c>
      <c r="C918" s="140" t="s">
        <v>112</v>
      </c>
      <c r="D918" s="148">
        <v>0</v>
      </c>
      <c r="E918" s="147">
        <v>2895</v>
      </c>
      <c r="F918" s="146">
        <v>0</v>
      </c>
    </row>
    <row r="919" spans="1:6" ht="15" customHeight="1" x14ac:dyDescent="0.2">
      <c r="A919" s="140" t="s">
        <v>873</v>
      </c>
      <c r="B919" s="140" t="s">
        <v>872</v>
      </c>
      <c r="C919" s="140" t="s">
        <v>112</v>
      </c>
      <c r="D919" s="148">
        <v>2</v>
      </c>
      <c r="E919" s="147">
        <v>5692</v>
      </c>
      <c r="F919" s="146">
        <v>35.137034434293803</v>
      </c>
    </row>
    <row r="920" spans="1:6" ht="15" customHeight="1" x14ac:dyDescent="0.2">
      <c r="A920" s="140" t="s">
        <v>871</v>
      </c>
      <c r="B920" s="140" t="s">
        <v>870</v>
      </c>
      <c r="C920" s="140" t="s">
        <v>112</v>
      </c>
      <c r="D920" s="148">
        <v>4</v>
      </c>
      <c r="E920" s="147">
        <v>4994</v>
      </c>
      <c r="F920" s="146">
        <v>80.096115338406094</v>
      </c>
    </row>
    <row r="921" spans="1:6" ht="15" customHeight="1" x14ac:dyDescent="0.2">
      <c r="A921" s="140" t="s">
        <v>869</v>
      </c>
      <c r="B921" s="140" t="s">
        <v>868</v>
      </c>
      <c r="C921" s="140" t="s">
        <v>112</v>
      </c>
      <c r="D921" s="148">
        <v>4</v>
      </c>
      <c r="E921" s="147">
        <v>2989</v>
      </c>
      <c r="F921" s="146">
        <v>133.82402141184301</v>
      </c>
    </row>
    <row r="922" spans="1:6" ht="15" customHeight="1" x14ac:dyDescent="0.2">
      <c r="A922" s="140" t="s">
        <v>867</v>
      </c>
      <c r="B922" s="140" t="s">
        <v>866</v>
      </c>
      <c r="C922" s="140" t="s">
        <v>112</v>
      </c>
      <c r="D922" s="148">
        <v>3</v>
      </c>
      <c r="E922" s="147">
        <v>3957</v>
      </c>
      <c r="F922" s="146">
        <v>75.815011372251703</v>
      </c>
    </row>
    <row r="923" spans="1:6" ht="15" customHeight="1" x14ac:dyDescent="0.2">
      <c r="A923" s="140" t="s">
        <v>865</v>
      </c>
      <c r="B923" s="140" t="s">
        <v>864</v>
      </c>
      <c r="C923" s="140" t="s">
        <v>112</v>
      </c>
      <c r="D923" s="148">
        <v>1</v>
      </c>
      <c r="E923" s="147">
        <v>3598</v>
      </c>
      <c r="F923" s="146">
        <v>27.793218454697101</v>
      </c>
    </row>
    <row r="924" spans="1:6" ht="15" customHeight="1" x14ac:dyDescent="0.2">
      <c r="A924" s="140" t="s">
        <v>863</v>
      </c>
      <c r="B924" s="140" t="s">
        <v>862</v>
      </c>
      <c r="C924" s="140" t="s">
        <v>112</v>
      </c>
      <c r="D924" s="148">
        <v>1</v>
      </c>
      <c r="E924" s="147">
        <v>5407</v>
      </c>
      <c r="F924" s="146">
        <v>18.494544109487698</v>
      </c>
    </row>
    <row r="925" spans="1:6" ht="15" customHeight="1" x14ac:dyDescent="0.2">
      <c r="A925" s="140" t="s">
        <v>861</v>
      </c>
      <c r="B925" s="140" t="s">
        <v>860</v>
      </c>
      <c r="C925" s="140" t="s">
        <v>112</v>
      </c>
      <c r="D925" s="148">
        <v>1</v>
      </c>
      <c r="E925" s="147">
        <v>3746</v>
      </c>
      <c r="F925" s="146">
        <v>26.695141484249898</v>
      </c>
    </row>
    <row r="926" spans="1:6" ht="15" customHeight="1" x14ac:dyDescent="0.2">
      <c r="A926" s="140" t="s">
        <v>859</v>
      </c>
      <c r="B926" s="140" t="s">
        <v>192</v>
      </c>
      <c r="C926" s="140" t="s">
        <v>112</v>
      </c>
      <c r="D926" s="148">
        <v>4</v>
      </c>
      <c r="E926" s="147">
        <v>4339</v>
      </c>
      <c r="F926" s="146">
        <v>92.187139893984806</v>
      </c>
    </row>
    <row r="927" spans="1:6" ht="15" customHeight="1" x14ac:dyDescent="0.2">
      <c r="A927" s="140" t="s">
        <v>858</v>
      </c>
      <c r="B927" s="140" t="s">
        <v>857</v>
      </c>
      <c r="C927" s="140" t="s">
        <v>112</v>
      </c>
      <c r="D927" s="148">
        <v>0</v>
      </c>
      <c r="E927" s="147">
        <v>4070</v>
      </c>
      <c r="F927" s="146">
        <v>0</v>
      </c>
    </row>
    <row r="928" spans="1:6" ht="15" customHeight="1" x14ac:dyDescent="0.2">
      <c r="A928" s="140" t="s">
        <v>856</v>
      </c>
      <c r="B928" s="140" t="s">
        <v>855</v>
      </c>
      <c r="C928" s="140" t="s">
        <v>112</v>
      </c>
      <c r="D928" s="148">
        <v>0</v>
      </c>
      <c r="E928" s="147">
        <v>3041</v>
      </c>
      <c r="F928" s="146">
        <v>0</v>
      </c>
    </row>
    <row r="929" spans="1:6" ht="15" customHeight="1" x14ac:dyDescent="0.2">
      <c r="A929" s="140" t="s">
        <v>854</v>
      </c>
      <c r="B929" s="140" t="s">
        <v>853</v>
      </c>
      <c r="C929" s="140" t="s">
        <v>112</v>
      </c>
      <c r="D929" s="148">
        <v>6</v>
      </c>
      <c r="E929" s="147">
        <v>4786</v>
      </c>
      <c r="F929" s="146">
        <v>125.365649811952</v>
      </c>
    </row>
    <row r="930" spans="1:6" ht="15" customHeight="1" x14ac:dyDescent="0.2">
      <c r="A930" s="140" t="s">
        <v>852</v>
      </c>
      <c r="B930" s="140" t="s">
        <v>851</v>
      </c>
      <c r="C930" s="140" t="s">
        <v>112</v>
      </c>
      <c r="D930" s="148">
        <v>4</v>
      </c>
      <c r="E930" s="147">
        <v>5294</v>
      </c>
      <c r="F930" s="146">
        <v>75.557234605213495</v>
      </c>
    </row>
    <row r="931" spans="1:6" ht="15" customHeight="1" x14ac:dyDescent="0.2">
      <c r="A931" s="140" t="s">
        <v>850</v>
      </c>
      <c r="B931" s="140" t="s">
        <v>849</v>
      </c>
      <c r="C931" s="140" t="s">
        <v>112</v>
      </c>
      <c r="D931" s="148">
        <v>5</v>
      </c>
      <c r="E931" s="147">
        <v>4923</v>
      </c>
      <c r="F931" s="146">
        <v>101.564086938858</v>
      </c>
    </row>
    <row r="932" spans="1:6" ht="15" customHeight="1" x14ac:dyDescent="0.2">
      <c r="A932" s="140" t="s">
        <v>848</v>
      </c>
      <c r="B932" s="140" t="s">
        <v>847</v>
      </c>
      <c r="C932" s="140" t="s">
        <v>112</v>
      </c>
      <c r="D932" s="148">
        <v>2</v>
      </c>
      <c r="E932" s="147">
        <v>4989</v>
      </c>
      <c r="F932" s="146">
        <v>40.088194026859099</v>
      </c>
    </row>
    <row r="933" spans="1:6" ht="15" customHeight="1" x14ac:dyDescent="0.2">
      <c r="A933" s="140" t="s">
        <v>846</v>
      </c>
      <c r="B933" s="140" t="s">
        <v>845</v>
      </c>
      <c r="C933" s="140" t="s">
        <v>112</v>
      </c>
      <c r="D933" s="148">
        <v>6</v>
      </c>
      <c r="E933" s="147">
        <v>4632</v>
      </c>
      <c r="F933" s="146">
        <v>129.533678756477</v>
      </c>
    </row>
    <row r="934" spans="1:6" ht="15" customHeight="1" x14ac:dyDescent="0.2">
      <c r="A934" s="140" t="s">
        <v>844</v>
      </c>
      <c r="B934" s="140" t="s">
        <v>843</v>
      </c>
      <c r="C934" s="140" t="s">
        <v>112</v>
      </c>
      <c r="D934" s="148">
        <v>8</v>
      </c>
      <c r="E934" s="147">
        <v>2446</v>
      </c>
      <c r="F934" s="146">
        <v>327.06459525756298</v>
      </c>
    </row>
    <row r="935" spans="1:6" ht="15" customHeight="1" x14ac:dyDescent="0.2">
      <c r="A935" s="140" t="s">
        <v>842</v>
      </c>
      <c r="B935" s="140" t="s">
        <v>841</v>
      </c>
      <c r="C935" s="140" t="s">
        <v>112</v>
      </c>
      <c r="D935" s="148">
        <v>1</v>
      </c>
      <c r="E935" s="147">
        <v>3390</v>
      </c>
      <c r="F935" s="146">
        <v>29.498525073746301</v>
      </c>
    </row>
    <row r="936" spans="1:6" ht="15" customHeight="1" x14ac:dyDescent="0.2">
      <c r="A936" s="140" t="s">
        <v>840</v>
      </c>
      <c r="B936" s="140" t="s">
        <v>839</v>
      </c>
      <c r="C936" s="140" t="s">
        <v>112</v>
      </c>
      <c r="D936" s="148">
        <v>24</v>
      </c>
      <c r="E936" s="147">
        <v>4952</v>
      </c>
      <c r="F936" s="146">
        <v>484.65266558966101</v>
      </c>
    </row>
    <row r="937" spans="1:6" ht="15" customHeight="1" x14ac:dyDescent="0.2">
      <c r="A937" s="140" t="s">
        <v>838</v>
      </c>
      <c r="B937" s="140" t="s">
        <v>837</v>
      </c>
      <c r="C937" s="140" t="s">
        <v>112</v>
      </c>
      <c r="D937" s="148">
        <v>5</v>
      </c>
      <c r="E937" s="147">
        <v>5698</v>
      </c>
      <c r="F937" s="146">
        <v>87.7500877500878</v>
      </c>
    </row>
    <row r="938" spans="1:6" ht="15" customHeight="1" x14ac:dyDescent="0.2">
      <c r="A938" s="140" t="s">
        <v>836</v>
      </c>
      <c r="B938" s="140" t="s">
        <v>835</v>
      </c>
      <c r="C938" s="140" t="s">
        <v>112</v>
      </c>
      <c r="D938" s="148">
        <v>6</v>
      </c>
      <c r="E938" s="147">
        <v>4639</v>
      </c>
      <c r="F938" s="146">
        <v>129.33821944384599</v>
      </c>
    </row>
    <row r="939" spans="1:6" ht="15" customHeight="1" x14ac:dyDescent="0.2">
      <c r="A939" s="140" t="s">
        <v>834</v>
      </c>
      <c r="B939" s="140" t="s">
        <v>833</v>
      </c>
      <c r="C939" s="140" t="s">
        <v>112</v>
      </c>
      <c r="D939" s="148">
        <v>6</v>
      </c>
      <c r="E939" s="147">
        <v>6256</v>
      </c>
      <c r="F939" s="146">
        <v>95.907928388746797</v>
      </c>
    </row>
    <row r="940" spans="1:6" ht="15" customHeight="1" x14ac:dyDescent="0.2">
      <c r="A940" s="140" t="s">
        <v>832</v>
      </c>
      <c r="B940" s="140" t="s">
        <v>831</v>
      </c>
      <c r="C940" s="140" t="s">
        <v>112</v>
      </c>
      <c r="D940" s="148">
        <v>2</v>
      </c>
      <c r="E940" s="147">
        <v>5901</v>
      </c>
      <c r="F940" s="146">
        <v>33.8925605829521</v>
      </c>
    </row>
    <row r="941" spans="1:6" ht="15" customHeight="1" x14ac:dyDescent="0.2">
      <c r="A941" s="140" t="s">
        <v>830</v>
      </c>
      <c r="B941" s="140" t="s">
        <v>829</v>
      </c>
      <c r="C941" s="140" t="s">
        <v>112</v>
      </c>
      <c r="D941" s="148">
        <v>13</v>
      </c>
      <c r="E941" s="147">
        <v>6259</v>
      </c>
      <c r="F941" s="146">
        <v>207.70091068860799</v>
      </c>
    </row>
    <row r="942" spans="1:6" ht="15" customHeight="1" x14ac:dyDescent="0.2">
      <c r="A942" s="140" t="s">
        <v>828</v>
      </c>
      <c r="B942" s="140" t="s">
        <v>827</v>
      </c>
      <c r="C942" s="140" t="s">
        <v>112</v>
      </c>
      <c r="D942" s="148">
        <v>1</v>
      </c>
      <c r="E942" s="147">
        <v>2470</v>
      </c>
      <c r="F942" s="146">
        <v>40.485829959514199</v>
      </c>
    </row>
    <row r="943" spans="1:6" ht="15" customHeight="1" x14ac:dyDescent="0.2">
      <c r="A943" s="140" t="s">
        <v>826</v>
      </c>
      <c r="B943" s="140" t="s">
        <v>825</v>
      </c>
      <c r="C943" s="140" t="s">
        <v>112</v>
      </c>
      <c r="D943" s="148">
        <v>1</v>
      </c>
      <c r="E943" s="147">
        <v>4061</v>
      </c>
      <c r="F943" s="146">
        <v>24.6244767298695</v>
      </c>
    </row>
    <row r="944" spans="1:6" ht="15" customHeight="1" x14ac:dyDescent="0.2">
      <c r="A944" s="140" t="s">
        <v>824</v>
      </c>
      <c r="B944" s="140" t="s">
        <v>823</v>
      </c>
      <c r="C944" s="140" t="s">
        <v>112</v>
      </c>
      <c r="D944" s="148">
        <v>5</v>
      </c>
      <c r="E944" s="147">
        <v>4715</v>
      </c>
      <c r="F944" s="146">
        <v>106.044538706257</v>
      </c>
    </row>
    <row r="945" spans="1:6" ht="15" customHeight="1" x14ac:dyDescent="0.2">
      <c r="A945" s="140" t="s">
        <v>822</v>
      </c>
      <c r="B945" s="140" t="s">
        <v>821</v>
      </c>
      <c r="C945" s="140" t="s">
        <v>112</v>
      </c>
      <c r="D945" s="148">
        <v>4</v>
      </c>
      <c r="E945" s="147">
        <v>3924</v>
      </c>
      <c r="F945" s="146">
        <v>101.936799184506</v>
      </c>
    </row>
    <row r="946" spans="1:6" ht="15" customHeight="1" x14ac:dyDescent="0.2">
      <c r="A946" s="140" t="s">
        <v>820</v>
      </c>
      <c r="B946" s="140" t="s">
        <v>819</v>
      </c>
      <c r="C946" s="140" t="s">
        <v>112</v>
      </c>
      <c r="D946" s="148">
        <v>4</v>
      </c>
      <c r="E946" s="147">
        <v>2963</v>
      </c>
      <c r="F946" s="146">
        <v>134.99831252109399</v>
      </c>
    </row>
    <row r="947" spans="1:6" ht="15" customHeight="1" x14ac:dyDescent="0.2">
      <c r="A947" s="140" t="s">
        <v>818</v>
      </c>
      <c r="B947" s="140" t="s">
        <v>817</v>
      </c>
      <c r="C947" s="140" t="s">
        <v>112</v>
      </c>
      <c r="D947" s="148">
        <v>3</v>
      </c>
      <c r="E947" s="147">
        <v>3285</v>
      </c>
      <c r="F947" s="146">
        <v>91.324200913241995</v>
      </c>
    </row>
    <row r="948" spans="1:6" ht="15" customHeight="1" x14ac:dyDescent="0.2">
      <c r="A948" s="140" t="s">
        <v>816</v>
      </c>
      <c r="B948" s="140" t="s">
        <v>815</v>
      </c>
      <c r="C948" s="140" t="s">
        <v>112</v>
      </c>
      <c r="D948" s="148">
        <v>4</v>
      </c>
      <c r="E948" s="147">
        <v>6218</v>
      </c>
      <c r="F948" s="146">
        <v>64.329366355741399</v>
      </c>
    </row>
    <row r="949" spans="1:6" ht="15" customHeight="1" x14ac:dyDescent="0.2">
      <c r="A949" s="140" t="s">
        <v>814</v>
      </c>
      <c r="B949" s="140" t="s">
        <v>813</v>
      </c>
      <c r="C949" s="140" t="s">
        <v>112</v>
      </c>
      <c r="D949" s="148">
        <v>2</v>
      </c>
      <c r="E949" s="147">
        <v>2368</v>
      </c>
      <c r="F949" s="146">
        <v>84.459459459459495</v>
      </c>
    </row>
    <row r="950" spans="1:6" ht="15" customHeight="1" x14ac:dyDescent="0.2">
      <c r="A950" s="140" t="s">
        <v>812</v>
      </c>
      <c r="B950" s="140" t="s">
        <v>811</v>
      </c>
      <c r="C950" s="140" t="s">
        <v>112</v>
      </c>
      <c r="D950" s="148">
        <v>1</v>
      </c>
      <c r="E950" s="147">
        <v>2531</v>
      </c>
      <c r="F950" s="146">
        <v>39.510075069142601</v>
      </c>
    </row>
    <row r="951" spans="1:6" ht="15" customHeight="1" x14ac:dyDescent="0.2">
      <c r="A951" s="140" t="s">
        <v>810</v>
      </c>
      <c r="B951" s="140" t="s">
        <v>809</v>
      </c>
      <c r="C951" s="140" t="s">
        <v>112</v>
      </c>
      <c r="D951" s="148">
        <v>2</v>
      </c>
      <c r="E951" s="147">
        <v>4189</v>
      </c>
      <c r="F951" s="146">
        <v>47.744091668655997</v>
      </c>
    </row>
    <row r="952" spans="1:6" ht="15" customHeight="1" x14ac:dyDescent="0.2">
      <c r="A952" s="140" t="s">
        <v>808</v>
      </c>
      <c r="B952" s="140" t="s">
        <v>807</v>
      </c>
      <c r="C952" s="140" t="s">
        <v>112</v>
      </c>
      <c r="D952" s="148">
        <v>3</v>
      </c>
      <c r="E952" s="147">
        <v>3403</v>
      </c>
      <c r="F952" s="146">
        <v>88.157508081104893</v>
      </c>
    </row>
    <row r="953" spans="1:6" ht="15" customHeight="1" x14ac:dyDescent="0.2">
      <c r="A953" s="140" t="s">
        <v>806</v>
      </c>
      <c r="B953" s="140" t="s">
        <v>805</v>
      </c>
      <c r="C953" s="140" t="s">
        <v>112</v>
      </c>
      <c r="D953" s="148">
        <v>1</v>
      </c>
      <c r="E953" s="147">
        <v>3855</v>
      </c>
      <c r="F953" s="146">
        <v>25.940337224383899</v>
      </c>
    </row>
    <row r="954" spans="1:6" ht="15" customHeight="1" x14ac:dyDescent="0.2">
      <c r="A954" s="140" t="s">
        <v>804</v>
      </c>
      <c r="B954" s="140" t="s">
        <v>803</v>
      </c>
      <c r="C954" s="140" t="s">
        <v>112</v>
      </c>
      <c r="D954" s="148">
        <v>0</v>
      </c>
      <c r="E954" s="147">
        <v>3012</v>
      </c>
      <c r="F954" s="146">
        <v>0</v>
      </c>
    </row>
    <row r="955" spans="1:6" ht="15" customHeight="1" x14ac:dyDescent="0.2">
      <c r="A955" s="140" t="s">
        <v>802</v>
      </c>
      <c r="B955" s="140" t="s">
        <v>801</v>
      </c>
      <c r="C955" s="140" t="s">
        <v>112</v>
      </c>
      <c r="D955" s="148">
        <v>2</v>
      </c>
      <c r="E955" s="147">
        <v>4616</v>
      </c>
      <c r="F955" s="146">
        <v>43.327556325823203</v>
      </c>
    </row>
    <row r="956" spans="1:6" ht="15" customHeight="1" x14ac:dyDescent="0.2">
      <c r="A956" s="140" t="s">
        <v>800</v>
      </c>
      <c r="B956" s="140" t="s">
        <v>799</v>
      </c>
      <c r="C956" s="140" t="s">
        <v>112</v>
      </c>
      <c r="D956" s="148">
        <v>2</v>
      </c>
      <c r="E956" s="147">
        <v>5632</v>
      </c>
      <c r="F956" s="146">
        <v>35.511363636363598</v>
      </c>
    </row>
    <row r="957" spans="1:6" ht="15" customHeight="1" x14ac:dyDescent="0.2">
      <c r="A957" s="140" t="s">
        <v>798</v>
      </c>
      <c r="B957" s="140" t="s">
        <v>797</v>
      </c>
      <c r="C957" s="140" t="s">
        <v>112</v>
      </c>
      <c r="D957" s="148">
        <v>2</v>
      </c>
      <c r="E957" s="147">
        <v>5236</v>
      </c>
      <c r="F957" s="146">
        <v>38.197097020626401</v>
      </c>
    </row>
    <row r="958" spans="1:6" ht="15" customHeight="1" x14ac:dyDescent="0.2">
      <c r="A958" s="140" t="s">
        <v>796</v>
      </c>
      <c r="B958" s="140" t="s">
        <v>795</v>
      </c>
      <c r="C958" s="140" t="s">
        <v>112</v>
      </c>
      <c r="D958" s="148">
        <v>6</v>
      </c>
      <c r="E958" s="147">
        <v>5185</v>
      </c>
      <c r="F958" s="146">
        <v>115.718418514947</v>
      </c>
    </row>
    <row r="959" spans="1:6" ht="15" customHeight="1" x14ac:dyDescent="0.2">
      <c r="A959" s="140" t="s">
        <v>794</v>
      </c>
      <c r="B959" s="140" t="s">
        <v>793</v>
      </c>
      <c r="C959" s="140" t="s">
        <v>112</v>
      </c>
      <c r="D959" s="148">
        <v>3</v>
      </c>
      <c r="E959" s="147">
        <v>4351</v>
      </c>
      <c r="F959" s="146">
        <v>68.949666743277405</v>
      </c>
    </row>
    <row r="960" spans="1:6" ht="15" customHeight="1" x14ac:dyDescent="0.2">
      <c r="A960" s="140" t="s">
        <v>792</v>
      </c>
      <c r="B960" s="140" t="s">
        <v>791</v>
      </c>
      <c r="C960" s="140" t="s">
        <v>112</v>
      </c>
      <c r="D960" s="148">
        <v>2</v>
      </c>
      <c r="E960" s="147">
        <v>5939</v>
      </c>
      <c r="F960" s="146">
        <v>33.675702980299697</v>
      </c>
    </row>
    <row r="961" spans="1:6" ht="15" customHeight="1" x14ac:dyDescent="0.2">
      <c r="A961" s="140" t="s">
        <v>790</v>
      </c>
      <c r="B961" s="140" t="s">
        <v>789</v>
      </c>
      <c r="C961" s="140" t="s">
        <v>112</v>
      </c>
      <c r="D961" s="148">
        <v>5</v>
      </c>
      <c r="E961" s="147">
        <v>5962</v>
      </c>
      <c r="F961" s="146">
        <v>83.864475008386506</v>
      </c>
    </row>
    <row r="962" spans="1:6" ht="15" customHeight="1" x14ac:dyDescent="0.2">
      <c r="A962" s="140" t="s">
        <v>788</v>
      </c>
      <c r="B962" s="140" t="s">
        <v>787</v>
      </c>
      <c r="C962" s="140" t="s">
        <v>112</v>
      </c>
      <c r="D962" s="148">
        <v>1</v>
      </c>
      <c r="E962" s="147">
        <v>6987</v>
      </c>
      <c r="F962" s="146">
        <v>14.312294260770001</v>
      </c>
    </row>
    <row r="963" spans="1:6" ht="15" customHeight="1" x14ac:dyDescent="0.2">
      <c r="A963" s="140" t="s">
        <v>786</v>
      </c>
      <c r="B963" s="140" t="s">
        <v>785</v>
      </c>
      <c r="C963" s="140" t="s">
        <v>112</v>
      </c>
      <c r="D963" s="148">
        <v>5</v>
      </c>
      <c r="E963" s="147">
        <v>4948</v>
      </c>
      <c r="F963" s="146">
        <v>101.050929668553</v>
      </c>
    </row>
    <row r="964" spans="1:6" ht="15" customHeight="1" x14ac:dyDescent="0.2">
      <c r="A964" s="140" t="s">
        <v>784</v>
      </c>
      <c r="B964" s="140" t="s">
        <v>783</v>
      </c>
      <c r="C964" s="140" t="s">
        <v>112</v>
      </c>
      <c r="D964" s="148">
        <v>0</v>
      </c>
      <c r="E964" s="147">
        <v>3166</v>
      </c>
      <c r="F964" s="146">
        <v>0</v>
      </c>
    </row>
    <row r="965" spans="1:6" ht="15" customHeight="1" x14ac:dyDescent="0.2">
      <c r="A965" s="140" t="s">
        <v>782</v>
      </c>
      <c r="B965" s="140" t="s">
        <v>781</v>
      </c>
      <c r="C965" s="140" t="s">
        <v>112</v>
      </c>
      <c r="D965" s="148">
        <v>4</v>
      </c>
      <c r="E965" s="147">
        <v>4176</v>
      </c>
      <c r="F965" s="146">
        <v>95.785440613026793</v>
      </c>
    </row>
    <row r="966" spans="1:6" ht="15" customHeight="1" x14ac:dyDescent="0.2">
      <c r="A966" s="140" t="s">
        <v>780</v>
      </c>
      <c r="B966" s="140" t="s">
        <v>779</v>
      </c>
      <c r="C966" s="140" t="s">
        <v>112</v>
      </c>
      <c r="D966" s="148">
        <v>3</v>
      </c>
      <c r="E966" s="147">
        <v>3504</v>
      </c>
      <c r="F966" s="146">
        <v>85.616438356164394</v>
      </c>
    </row>
    <row r="967" spans="1:6" ht="15" customHeight="1" x14ac:dyDescent="0.2">
      <c r="A967" s="140" t="s">
        <v>778</v>
      </c>
      <c r="B967" s="140" t="s">
        <v>777</v>
      </c>
      <c r="C967" s="140" t="s">
        <v>112</v>
      </c>
      <c r="D967" s="148">
        <v>2</v>
      </c>
      <c r="E967" s="147">
        <v>3513</v>
      </c>
      <c r="F967" s="146">
        <v>56.931397665812703</v>
      </c>
    </row>
    <row r="968" spans="1:6" ht="15" customHeight="1" x14ac:dyDescent="0.2">
      <c r="A968" s="140" t="s">
        <v>776</v>
      </c>
      <c r="B968" s="140" t="s">
        <v>775</v>
      </c>
      <c r="C968" s="140" t="s">
        <v>112</v>
      </c>
      <c r="D968" s="148">
        <v>1</v>
      </c>
      <c r="E968" s="147">
        <v>6363</v>
      </c>
      <c r="F968" s="146">
        <v>15.715857300015699</v>
      </c>
    </row>
    <row r="969" spans="1:6" ht="15" customHeight="1" x14ac:dyDescent="0.2">
      <c r="A969" s="140" t="s">
        <v>774</v>
      </c>
      <c r="B969" s="140" t="s">
        <v>773</v>
      </c>
      <c r="C969" s="140" t="s">
        <v>112</v>
      </c>
      <c r="D969" s="148">
        <v>9</v>
      </c>
      <c r="E969" s="147">
        <v>4622</v>
      </c>
      <c r="F969" s="146">
        <v>194.720900043271</v>
      </c>
    </row>
    <row r="970" spans="1:6" ht="15" customHeight="1" x14ac:dyDescent="0.2">
      <c r="A970" s="140" t="s">
        <v>772</v>
      </c>
      <c r="B970" s="140" t="s">
        <v>771</v>
      </c>
      <c r="C970" s="140" t="s">
        <v>112</v>
      </c>
      <c r="D970" s="148">
        <v>3</v>
      </c>
      <c r="E970" s="147">
        <v>3789</v>
      </c>
      <c r="F970" s="146">
        <v>79.176563737133804</v>
      </c>
    </row>
    <row r="971" spans="1:6" ht="15" customHeight="1" x14ac:dyDescent="0.2">
      <c r="A971" s="140" t="s">
        <v>770</v>
      </c>
      <c r="B971" s="140" t="s">
        <v>769</v>
      </c>
      <c r="C971" s="140" t="s">
        <v>112</v>
      </c>
      <c r="D971" s="148">
        <v>1</v>
      </c>
      <c r="E971" s="147">
        <v>3315</v>
      </c>
      <c r="F971" s="146">
        <v>30.165912518853698</v>
      </c>
    </row>
    <row r="972" spans="1:6" ht="15" customHeight="1" x14ac:dyDescent="0.2">
      <c r="A972" s="140" t="s">
        <v>768</v>
      </c>
      <c r="B972" s="140" t="s">
        <v>767</v>
      </c>
      <c r="C972" s="140" t="s">
        <v>112</v>
      </c>
      <c r="D972" s="148">
        <v>3</v>
      </c>
      <c r="E972" s="147">
        <v>4549</v>
      </c>
      <c r="F972" s="146">
        <v>65.948560123104002</v>
      </c>
    </row>
    <row r="973" spans="1:6" ht="15" customHeight="1" x14ac:dyDescent="0.2">
      <c r="A973" s="140" t="s">
        <v>766</v>
      </c>
      <c r="B973" s="140" t="s">
        <v>765</v>
      </c>
      <c r="C973" s="140" t="s">
        <v>112</v>
      </c>
      <c r="D973" s="148">
        <v>4</v>
      </c>
      <c r="E973" s="147">
        <v>3994</v>
      </c>
      <c r="F973" s="146">
        <v>100.150225338007</v>
      </c>
    </row>
    <row r="974" spans="1:6" ht="15" customHeight="1" x14ac:dyDescent="0.2">
      <c r="A974" s="140" t="s">
        <v>764</v>
      </c>
      <c r="B974" s="140" t="s">
        <v>763</v>
      </c>
      <c r="C974" s="140" t="s">
        <v>112</v>
      </c>
      <c r="D974" s="148">
        <v>4</v>
      </c>
      <c r="E974" s="147">
        <v>3766</v>
      </c>
      <c r="F974" s="146">
        <v>106.21348911311701</v>
      </c>
    </row>
    <row r="975" spans="1:6" ht="15" customHeight="1" x14ac:dyDescent="0.2">
      <c r="A975" s="140" t="s">
        <v>762</v>
      </c>
      <c r="B975" s="140" t="s">
        <v>761</v>
      </c>
      <c r="C975" s="140" t="s">
        <v>112</v>
      </c>
      <c r="D975" s="148">
        <v>3</v>
      </c>
      <c r="E975" s="147">
        <v>4167</v>
      </c>
      <c r="F975" s="146">
        <v>71.994240460763194</v>
      </c>
    </row>
    <row r="976" spans="1:6" ht="15" customHeight="1" x14ac:dyDescent="0.2">
      <c r="A976" s="140" t="s">
        <v>760</v>
      </c>
      <c r="B976" s="140" t="s">
        <v>759</v>
      </c>
      <c r="C976" s="140" t="s">
        <v>112</v>
      </c>
      <c r="D976" s="148">
        <v>2</v>
      </c>
      <c r="E976" s="147">
        <v>3691</v>
      </c>
      <c r="F976" s="146">
        <v>54.185857491194803</v>
      </c>
    </row>
    <row r="977" spans="1:6" ht="15" customHeight="1" x14ac:dyDescent="0.2">
      <c r="A977" s="140" t="s">
        <v>758</v>
      </c>
      <c r="B977" s="140" t="s">
        <v>757</v>
      </c>
      <c r="C977" s="140" t="s">
        <v>112</v>
      </c>
      <c r="D977" s="148">
        <v>4</v>
      </c>
      <c r="E977" s="147">
        <v>4855</v>
      </c>
      <c r="F977" s="146">
        <v>82.389289392378998</v>
      </c>
    </row>
    <row r="978" spans="1:6" ht="15" customHeight="1" x14ac:dyDescent="0.2">
      <c r="A978" s="140" t="s">
        <v>756</v>
      </c>
      <c r="B978" s="140" t="s">
        <v>755</v>
      </c>
      <c r="C978" s="140" t="s">
        <v>112</v>
      </c>
      <c r="D978" s="148">
        <v>0</v>
      </c>
      <c r="E978" s="147">
        <v>3478</v>
      </c>
      <c r="F978" s="146">
        <v>0</v>
      </c>
    </row>
    <row r="979" spans="1:6" ht="15" customHeight="1" x14ac:dyDescent="0.2">
      <c r="A979" s="140" t="s">
        <v>754</v>
      </c>
      <c r="B979" s="140" t="s">
        <v>753</v>
      </c>
      <c r="C979" s="140" t="s">
        <v>112</v>
      </c>
      <c r="D979" s="148">
        <v>5</v>
      </c>
      <c r="E979" s="147">
        <v>2636</v>
      </c>
      <c r="F979" s="146">
        <v>189.68133535660101</v>
      </c>
    </row>
    <row r="980" spans="1:6" ht="15" customHeight="1" x14ac:dyDescent="0.2">
      <c r="A980" s="140" t="s">
        <v>752</v>
      </c>
      <c r="B980" s="140" t="s">
        <v>751</v>
      </c>
      <c r="C980" s="140" t="s">
        <v>112</v>
      </c>
      <c r="D980" s="148">
        <v>10</v>
      </c>
      <c r="E980" s="147">
        <v>8112</v>
      </c>
      <c r="F980" s="146">
        <v>123.27416173570001</v>
      </c>
    </row>
    <row r="981" spans="1:6" ht="15" customHeight="1" x14ac:dyDescent="0.2">
      <c r="A981" s="140" t="s">
        <v>750</v>
      </c>
      <c r="B981" s="140" t="s">
        <v>749</v>
      </c>
      <c r="C981" s="140" t="s">
        <v>112</v>
      </c>
      <c r="D981" s="148">
        <v>3</v>
      </c>
      <c r="E981" s="147">
        <v>3195</v>
      </c>
      <c r="F981" s="146">
        <v>93.896713615023501</v>
      </c>
    </row>
    <row r="982" spans="1:6" ht="15" customHeight="1" x14ac:dyDescent="0.2">
      <c r="A982" s="140" t="s">
        <v>748</v>
      </c>
      <c r="B982" s="140" t="s">
        <v>747</v>
      </c>
      <c r="C982" s="140" t="s">
        <v>112</v>
      </c>
      <c r="D982" s="148">
        <v>4</v>
      </c>
      <c r="E982" s="147">
        <v>3642</v>
      </c>
      <c r="F982" s="146">
        <v>109.82976386600799</v>
      </c>
    </row>
    <row r="983" spans="1:6" ht="15" customHeight="1" x14ac:dyDescent="0.2">
      <c r="A983" s="140" t="s">
        <v>746</v>
      </c>
      <c r="B983" s="140" t="s">
        <v>745</v>
      </c>
      <c r="C983" s="140" t="s">
        <v>133</v>
      </c>
      <c r="D983" s="148">
        <v>0</v>
      </c>
      <c r="E983" s="147">
        <v>3194</v>
      </c>
      <c r="F983" s="146">
        <v>0</v>
      </c>
    </row>
    <row r="984" spans="1:6" ht="15" customHeight="1" x14ac:dyDescent="0.2">
      <c r="A984" s="140" t="s">
        <v>744</v>
      </c>
      <c r="B984" s="140" t="s">
        <v>743</v>
      </c>
      <c r="C984" s="140" t="s">
        <v>133</v>
      </c>
      <c r="D984" s="148">
        <v>0</v>
      </c>
      <c r="E984" s="147">
        <v>4253</v>
      </c>
      <c r="F984" s="146">
        <v>0</v>
      </c>
    </row>
    <row r="985" spans="1:6" ht="15" customHeight="1" x14ac:dyDescent="0.2">
      <c r="A985" s="140" t="s">
        <v>742</v>
      </c>
      <c r="B985" s="140" t="s">
        <v>741</v>
      </c>
      <c r="C985" s="140" t="s">
        <v>133</v>
      </c>
      <c r="D985" s="148">
        <v>0</v>
      </c>
      <c r="E985" s="147">
        <v>4591</v>
      </c>
      <c r="F985" s="146">
        <v>0</v>
      </c>
    </row>
    <row r="986" spans="1:6" ht="15" customHeight="1" x14ac:dyDescent="0.2">
      <c r="A986" s="140" t="s">
        <v>740</v>
      </c>
      <c r="B986" s="140" t="s">
        <v>739</v>
      </c>
      <c r="C986" s="140" t="s">
        <v>133</v>
      </c>
      <c r="D986" s="148">
        <v>1</v>
      </c>
      <c r="E986" s="147">
        <v>3698</v>
      </c>
      <c r="F986" s="146">
        <v>27.041644131963199</v>
      </c>
    </row>
    <row r="987" spans="1:6" ht="15" customHeight="1" x14ac:dyDescent="0.2">
      <c r="A987" s="140" t="s">
        <v>738</v>
      </c>
      <c r="B987" s="140" t="s">
        <v>737</v>
      </c>
      <c r="C987" s="140" t="s">
        <v>133</v>
      </c>
      <c r="D987" s="148">
        <v>1</v>
      </c>
      <c r="E987" s="147">
        <v>2346</v>
      </c>
      <c r="F987" s="146">
        <v>42.625745950554098</v>
      </c>
    </row>
    <row r="988" spans="1:6" ht="15" customHeight="1" x14ac:dyDescent="0.2">
      <c r="A988" s="140" t="s">
        <v>736</v>
      </c>
      <c r="B988" s="140" t="s">
        <v>735</v>
      </c>
      <c r="C988" s="140" t="s">
        <v>133</v>
      </c>
      <c r="D988" s="148">
        <v>0</v>
      </c>
      <c r="E988" s="147">
        <v>4188</v>
      </c>
      <c r="F988" s="146">
        <v>0</v>
      </c>
    </row>
    <row r="989" spans="1:6" ht="15" customHeight="1" x14ac:dyDescent="0.2">
      <c r="A989" s="140" t="s">
        <v>734</v>
      </c>
      <c r="B989" s="140" t="s">
        <v>733</v>
      </c>
      <c r="C989" s="140" t="s">
        <v>127</v>
      </c>
      <c r="D989" s="148">
        <v>1</v>
      </c>
      <c r="E989" s="147">
        <v>4332</v>
      </c>
      <c r="F989" s="146">
        <v>23.084025854109001</v>
      </c>
    </row>
    <row r="990" spans="1:6" ht="15" customHeight="1" x14ac:dyDescent="0.2">
      <c r="A990" s="140" t="s">
        <v>732</v>
      </c>
      <c r="B990" s="140" t="s">
        <v>731</v>
      </c>
      <c r="C990" s="140" t="s">
        <v>127</v>
      </c>
      <c r="D990" s="148">
        <v>2</v>
      </c>
      <c r="E990" s="147">
        <v>5000</v>
      </c>
      <c r="F990" s="146">
        <v>40</v>
      </c>
    </row>
    <row r="991" spans="1:6" ht="15" customHeight="1" x14ac:dyDescent="0.2">
      <c r="A991" s="140" t="s">
        <v>730</v>
      </c>
      <c r="B991" s="140" t="s">
        <v>729</v>
      </c>
      <c r="C991" s="140" t="s">
        <v>127</v>
      </c>
      <c r="D991" s="148">
        <v>2</v>
      </c>
      <c r="E991" s="147">
        <v>3856</v>
      </c>
      <c r="F991" s="146">
        <v>51.867219917012498</v>
      </c>
    </row>
    <row r="992" spans="1:6" ht="15" customHeight="1" x14ac:dyDescent="0.2">
      <c r="A992" s="140" t="s">
        <v>728</v>
      </c>
      <c r="B992" s="140" t="s">
        <v>727</v>
      </c>
      <c r="C992" s="140" t="s">
        <v>127</v>
      </c>
      <c r="D992" s="148">
        <v>1</v>
      </c>
      <c r="E992" s="147">
        <v>4377</v>
      </c>
      <c r="F992" s="146">
        <v>22.8466986520448</v>
      </c>
    </row>
    <row r="993" spans="1:6" ht="15" customHeight="1" x14ac:dyDescent="0.2">
      <c r="A993" s="140" t="s">
        <v>726</v>
      </c>
      <c r="B993" s="140" t="s">
        <v>725</v>
      </c>
      <c r="C993" s="140" t="s">
        <v>127</v>
      </c>
      <c r="D993" s="148">
        <v>3</v>
      </c>
      <c r="E993" s="147">
        <v>4130</v>
      </c>
      <c r="F993" s="146">
        <v>72.639225181598107</v>
      </c>
    </row>
    <row r="994" spans="1:6" ht="15" customHeight="1" x14ac:dyDescent="0.2">
      <c r="A994" s="140" t="s">
        <v>724</v>
      </c>
      <c r="B994" s="140" t="s">
        <v>723</v>
      </c>
      <c r="C994" s="140" t="s">
        <v>127</v>
      </c>
      <c r="D994" s="148">
        <v>1</v>
      </c>
      <c r="E994" s="147">
        <v>3838</v>
      </c>
      <c r="F994" s="146">
        <v>26.0552371026576</v>
      </c>
    </row>
    <row r="995" spans="1:6" ht="15" customHeight="1" x14ac:dyDescent="0.2">
      <c r="A995" s="140" t="s">
        <v>722</v>
      </c>
      <c r="B995" s="140" t="s">
        <v>721</v>
      </c>
      <c r="C995" s="140" t="s">
        <v>127</v>
      </c>
      <c r="D995" s="148">
        <v>4</v>
      </c>
      <c r="E995" s="147">
        <v>3079</v>
      </c>
      <c r="F995" s="146">
        <v>129.912309191296</v>
      </c>
    </row>
    <row r="996" spans="1:6" ht="15" customHeight="1" x14ac:dyDescent="0.2">
      <c r="A996" s="140" t="s">
        <v>720</v>
      </c>
      <c r="B996" s="140" t="s">
        <v>719</v>
      </c>
      <c r="C996" s="140" t="s">
        <v>127</v>
      </c>
      <c r="D996" s="148">
        <v>6</v>
      </c>
      <c r="E996" s="147">
        <v>4102</v>
      </c>
      <c r="F996" s="146">
        <v>146.270112140419</v>
      </c>
    </row>
    <row r="997" spans="1:6" ht="15" customHeight="1" x14ac:dyDescent="0.2">
      <c r="A997" s="140" t="s">
        <v>718</v>
      </c>
      <c r="B997" s="140" t="s">
        <v>717</v>
      </c>
      <c r="C997" s="140" t="s">
        <v>127</v>
      </c>
      <c r="D997" s="148">
        <v>4</v>
      </c>
      <c r="E997" s="147">
        <v>4829</v>
      </c>
      <c r="F997" s="146">
        <v>82.832884655208105</v>
      </c>
    </row>
    <row r="998" spans="1:6" ht="15" customHeight="1" x14ac:dyDescent="0.2">
      <c r="A998" s="140" t="s">
        <v>716</v>
      </c>
      <c r="B998" s="140" t="s">
        <v>715</v>
      </c>
      <c r="C998" s="140" t="s">
        <v>127</v>
      </c>
      <c r="D998" s="148">
        <v>1</v>
      </c>
      <c r="E998" s="147">
        <v>4824</v>
      </c>
      <c r="F998" s="146">
        <v>20.729684908789402</v>
      </c>
    </row>
    <row r="999" spans="1:6" ht="15" customHeight="1" x14ac:dyDescent="0.2">
      <c r="A999" s="140" t="s">
        <v>714</v>
      </c>
      <c r="B999" s="140" t="s">
        <v>713</v>
      </c>
      <c r="C999" s="140" t="s">
        <v>127</v>
      </c>
      <c r="D999" s="148">
        <v>4</v>
      </c>
      <c r="E999" s="147">
        <v>5271</v>
      </c>
      <c r="F999" s="146">
        <v>75.886928476569906</v>
      </c>
    </row>
    <row r="1000" spans="1:6" ht="15" customHeight="1" x14ac:dyDescent="0.2">
      <c r="A1000" s="140" t="s">
        <v>712</v>
      </c>
      <c r="B1000" s="140" t="s">
        <v>711</v>
      </c>
      <c r="C1000" s="140" t="s">
        <v>127</v>
      </c>
      <c r="D1000" s="148">
        <v>2</v>
      </c>
      <c r="E1000" s="147">
        <v>4069</v>
      </c>
      <c r="F1000" s="146">
        <v>49.152125829442099</v>
      </c>
    </row>
    <row r="1001" spans="1:6" ht="15" customHeight="1" x14ac:dyDescent="0.2">
      <c r="A1001" s="140" t="s">
        <v>710</v>
      </c>
      <c r="B1001" s="140" t="s">
        <v>709</v>
      </c>
      <c r="C1001" s="140" t="s">
        <v>127</v>
      </c>
      <c r="D1001" s="148">
        <v>3</v>
      </c>
      <c r="E1001" s="147">
        <v>5777</v>
      </c>
      <c r="F1001" s="146">
        <v>51.930067509087799</v>
      </c>
    </row>
    <row r="1002" spans="1:6" ht="15" customHeight="1" x14ac:dyDescent="0.2">
      <c r="A1002" s="140" t="s">
        <v>708</v>
      </c>
      <c r="B1002" s="140" t="s">
        <v>707</v>
      </c>
      <c r="C1002" s="140" t="s">
        <v>127</v>
      </c>
      <c r="D1002" s="148">
        <v>0</v>
      </c>
      <c r="E1002" s="147">
        <v>4179</v>
      </c>
      <c r="F1002" s="146">
        <v>0</v>
      </c>
    </row>
    <row r="1003" spans="1:6" ht="15" customHeight="1" x14ac:dyDescent="0.2">
      <c r="A1003" s="140" t="s">
        <v>706</v>
      </c>
      <c r="B1003" s="140" t="s">
        <v>705</v>
      </c>
      <c r="C1003" s="140" t="s">
        <v>127</v>
      </c>
      <c r="D1003" s="148">
        <v>0</v>
      </c>
      <c r="E1003" s="147">
        <v>4123</v>
      </c>
      <c r="F1003" s="146">
        <v>0</v>
      </c>
    </row>
    <row r="1004" spans="1:6" ht="15" customHeight="1" x14ac:dyDescent="0.2">
      <c r="A1004" s="140" t="s">
        <v>704</v>
      </c>
      <c r="B1004" s="140" t="s">
        <v>703</v>
      </c>
      <c r="C1004" s="140" t="s">
        <v>127</v>
      </c>
      <c r="D1004" s="148">
        <v>0</v>
      </c>
      <c r="E1004" s="147">
        <v>5419</v>
      </c>
      <c r="F1004" s="146">
        <v>0</v>
      </c>
    </row>
    <row r="1005" spans="1:6" ht="15" customHeight="1" x14ac:dyDescent="0.2">
      <c r="A1005" s="140" t="s">
        <v>702</v>
      </c>
      <c r="B1005" s="140" t="s">
        <v>701</v>
      </c>
      <c r="C1005" s="140" t="s">
        <v>127</v>
      </c>
      <c r="D1005" s="148">
        <v>1</v>
      </c>
      <c r="E1005" s="147">
        <v>5916</v>
      </c>
      <c r="F1005" s="146">
        <v>16.903313049357699</v>
      </c>
    </row>
    <row r="1006" spans="1:6" ht="15" customHeight="1" x14ac:dyDescent="0.2">
      <c r="A1006" s="140" t="s">
        <v>700</v>
      </c>
      <c r="B1006" s="140" t="s">
        <v>699</v>
      </c>
      <c r="C1006" s="140" t="s">
        <v>127</v>
      </c>
      <c r="D1006" s="148">
        <v>1</v>
      </c>
      <c r="E1006" s="147">
        <v>3140</v>
      </c>
      <c r="F1006" s="146">
        <v>31.847133757961799</v>
      </c>
    </row>
    <row r="1007" spans="1:6" ht="15" customHeight="1" x14ac:dyDescent="0.2">
      <c r="A1007" s="140" t="s">
        <v>698</v>
      </c>
      <c r="B1007" s="140" t="s">
        <v>697</v>
      </c>
      <c r="C1007" s="140" t="s">
        <v>127</v>
      </c>
      <c r="D1007" s="148">
        <v>0</v>
      </c>
      <c r="E1007" s="147">
        <v>3633</v>
      </c>
      <c r="F1007" s="146">
        <v>0</v>
      </c>
    </row>
    <row r="1008" spans="1:6" ht="15" customHeight="1" x14ac:dyDescent="0.2">
      <c r="A1008" s="140" t="s">
        <v>696</v>
      </c>
      <c r="B1008" s="140" t="s">
        <v>695</v>
      </c>
      <c r="C1008" s="140" t="s">
        <v>127</v>
      </c>
      <c r="D1008" s="148">
        <v>6</v>
      </c>
      <c r="E1008" s="147">
        <v>2253</v>
      </c>
      <c r="F1008" s="146">
        <v>266.31158455392801</v>
      </c>
    </row>
    <row r="1009" spans="1:6" ht="15" customHeight="1" x14ac:dyDescent="0.2">
      <c r="A1009" s="140" t="s">
        <v>694</v>
      </c>
      <c r="B1009" s="140" t="s">
        <v>693</v>
      </c>
      <c r="C1009" s="140" t="s">
        <v>127</v>
      </c>
      <c r="D1009" s="148">
        <v>1</v>
      </c>
      <c r="E1009" s="147">
        <v>4487</v>
      </c>
      <c r="F1009" s="146">
        <v>22.2866057499443</v>
      </c>
    </row>
    <row r="1010" spans="1:6" ht="15" customHeight="1" x14ac:dyDescent="0.2">
      <c r="A1010" s="140" t="s">
        <v>692</v>
      </c>
      <c r="B1010" s="140" t="s">
        <v>691</v>
      </c>
      <c r="C1010" s="140" t="s">
        <v>127</v>
      </c>
      <c r="D1010" s="148">
        <v>4</v>
      </c>
      <c r="E1010" s="147">
        <v>3632</v>
      </c>
      <c r="F1010" s="146">
        <v>110.13215859030799</v>
      </c>
    </row>
    <row r="1011" spans="1:6" ht="15" customHeight="1" x14ac:dyDescent="0.2">
      <c r="A1011" s="140" t="s">
        <v>690</v>
      </c>
      <c r="B1011" s="140" t="s">
        <v>689</v>
      </c>
      <c r="C1011" s="140" t="s">
        <v>127</v>
      </c>
      <c r="D1011" s="148">
        <v>2</v>
      </c>
      <c r="E1011" s="147">
        <v>5088</v>
      </c>
      <c r="F1011" s="146">
        <v>39.308176100628899</v>
      </c>
    </row>
    <row r="1012" spans="1:6" ht="15" customHeight="1" x14ac:dyDescent="0.2">
      <c r="A1012" s="140" t="s">
        <v>688</v>
      </c>
      <c r="B1012" s="140" t="s">
        <v>687</v>
      </c>
      <c r="C1012" s="140" t="s">
        <v>127</v>
      </c>
      <c r="D1012" s="148">
        <v>0</v>
      </c>
      <c r="E1012" s="147">
        <v>4086</v>
      </c>
      <c r="F1012" s="146">
        <v>0</v>
      </c>
    </row>
    <row r="1013" spans="1:6" ht="15" customHeight="1" x14ac:dyDescent="0.2">
      <c r="A1013" s="140" t="s">
        <v>686</v>
      </c>
      <c r="B1013" s="140" t="s">
        <v>685</v>
      </c>
      <c r="C1013" s="140" t="s">
        <v>127</v>
      </c>
      <c r="D1013" s="148">
        <v>1</v>
      </c>
      <c r="E1013" s="147">
        <v>4234</v>
      </c>
      <c r="F1013" s="146">
        <v>23.618327822390199</v>
      </c>
    </row>
    <row r="1014" spans="1:6" ht="15" customHeight="1" x14ac:dyDescent="0.2">
      <c r="A1014" s="140" t="s">
        <v>684</v>
      </c>
      <c r="B1014" s="140" t="s">
        <v>683</v>
      </c>
      <c r="C1014" s="140" t="s">
        <v>127</v>
      </c>
      <c r="D1014" s="148">
        <v>3</v>
      </c>
      <c r="E1014" s="147">
        <v>3831</v>
      </c>
      <c r="F1014" s="146">
        <v>78.308535630383702</v>
      </c>
    </row>
    <row r="1015" spans="1:6" ht="15" customHeight="1" x14ac:dyDescent="0.2">
      <c r="A1015" s="140" t="s">
        <v>682</v>
      </c>
      <c r="B1015" s="140" t="s">
        <v>681</v>
      </c>
      <c r="C1015" s="140" t="s">
        <v>127</v>
      </c>
      <c r="D1015" s="148">
        <v>5</v>
      </c>
      <c r="E1015" s="147">
        <v>5232</v>
      </c>
      <c r="F1015" s="146">
        <v>95.565749235474001</v>
      </c>
    </row>
    <row r="1016" spans="1:6" ht="15" customHeight="1" x14ac:dyDescent="0.2">
      <c r="A1016" s="140" t="s">
        <v>680</v>
      </c>
      <c r="B1016" s="140" t="s">
        <v>679</v>
      </c>
      <c r="C1016" s="140" t="s">
        <v>127</v>
      </c>
      <c r="D1016" s="148">
        <v>0</v>
      </c>
      <c r="E1016" s="147">
        <v>3039</v>
      </c>
      <c r="F1016" s="146">
        <v>0</v>
      </c>
    </row>
    <row r="1017" spans="1:6" ht="15" customHeight="1" x14ac:dyDescent="0.2">
      <c r="A1017" s="140" t="s">
        <v>678</v>
      </c>
      <c r="B1017" s="140" t="s">
        <v>677</v>
      </c>
      <c r="C1017" s="140" t="s">
        <v>127</v>
      </c>
      <c r="D1017" s="148">
        <v>1</v>
      </c>
      <c r="E1017" s="147">
        <v>4187</v>
      </c>
      <c r="F1017" s="146">
        <v>23.883448770002399</v>
      </c>
    </row>
    <row r="1018" spans="1:6" ht="15" customHeight="1" x14ac:dyDescent="0.2">
      <c r="A1018" s="140" t="s">
        <v>676</v>
      </c>
      <c r="B1018" s="140" t="s">
        <v>675</v>
      </c>
      <c r="C1018" s="140" t="s">
        <v>127</v>
      </c>
      <c r="D1018" s="148">
        <v>2</v>
      </c>
      <c r="E1018" s="147">
        <v>2975</v>
      </c>
      <c r="F1018" s="146">
        <v>67.226890756302495</v>
      </c>
    </row>
    <row r="1019" spans="1:6" ht="15" customHeight="1" x14ac:dyDescent="0.2">
      <c r="A1019" s="140" t="s">
        <v>674</v>
      </c>
      <c r="B1019" s="140" t="s">
        <v>673</v>
      </c>
      <c r="C1019" s="140" t="s">
        <v>127</v>
      </c>
      <c r="D1019" s="148">
        <v>2</v>
      </c>
      <c r="E1019" s="147">
        <v>5650</v>
      </c>
      <c r="F1019" s="146">
        <v>35.398230088495602</v>
      </c>
    </row>
    <row r="1020" spans="1:6" ht="15" customHeight="1" x14ac:dyDescent="0.2">
      <c r="A1020" s="140" t="s">
        <v>672</v>
      </c>
      <c r="B1020" s="140" t="s">
        <v>671</v>
      </c>
      <c r="C1020" s="140" t="s">
        <v>127</v>
      </c>
      <c r="D1020" s="148">
        <v>2</v>
      </c>
      <c r="E1020" s="147">
        <v>4654</v>
      </c>
      <c r="F1020" s="146">
        <v>42.9737859905458</v>
      </c>
    </row>
    <row r="1021" spans="1:6" ht="15" customHeight="1" x14ac:dyDescent="0.2">
      <c r="A1021" s="140" t="s">
        <v>670</v>
      </c>
      <c r="B1021" s="140" t="s">
        <v>669</v>
      </c>
      <c r="C1021" s="140" t="s">
        <v>127</v>
      </c>
      <c r="D1021" s="148">
        <v>1</v>
      </c>
      <c r="E1021" s="147">
        <v>6142</v>
      </c>
      <c r="F1021" s="146">
        <v>16.2813415825464</v>
      </c>
    </row>
    <row r="1022" spans="1:6" ht="15" customHeight="1" x14ac:dyDescent="0.2">
      <c r="A1022" s="140" t="s">
        <v>668</v>
      </c>
      <c r="B1022" s="140" t="s">
        <v>667</v>
      </c>
      <c r="C1022" s="140" t="s">
        <v>127</v>
      </c>
      <c r="D1022" s="148">
        <v>3</v>
      </c>
      <c r="E1022" s="147">
        <v>3863</v>
      </c>
      <c r="F1022" s="146">
        <v>77.659849857623598</v>
      </c>
    </row>
    <row r="1023" spans="1:6" ht="15" customHeight="1" x14ac:dyDescent="0.2">
      <c r="A1023" s="140" t="s">
        <v>666</v>
      </c>
      <c r="B1023" s="140" t="s">
        <v>665</v>
      </c>
      <c r="C1023" s="140" t="s">
        <v>127</v>
      </c>
      <c r="D1023" s="148">
        <v>2</v>
      </c>
      <c r="E1023" s="147">
        <v>4703</v>
      </c>
      <c r="F1023" s="146">
        <v>42.526047203912398</v>
      </c>
    </row>
    <row r="1024" spans="1:6" ht="15" customHeight="1" x14ac:dyDescent="0.2">
      <c r="A1024" s="140" t="s">
        <v>664</v>
      </c>
      <c r="B1024" s="140" t="s">
        <v>663</v>
      </c>
      <c r="C1024" s="140" t="s">
        <v>107</v>
      </c>
      <c r="D1024" s="148">
        <v>3</v>
      </c>
      <c r="E1024" s="147">
        <v>2676</v>
      </c>
      <c r="F1024" s="146">
        <v>112.107623318386</v>
      </c>
    </row>
    <row r="1025" spans="1:6" ht="15" customHeight="1" x14ac:dyDescent="0.2">
      <c r="A1025" s="140" t="s">
        <v>662</v>
      </c>
      <c r="B1025" s="140" t="s">
        <v>661</v>
      </c>
      <c r="C1025" s="140" t="s">
        <v>107</v>
      </c>
      <c r="D1025" s="148">
        <v>15</v>
      </c>
      <c r="E1025" s="147">
        <v>4023</v>
      </c>
      <c r="F1025" s="146">
        <v>372.85607755406397</v>
      </c>
    </row>
    <row r="1026" spans="1:6" ht="15" customHeight="1" x14ac:dyDescent="0.2">
      <c r="A1026" s="140" t="s">
        <v>660</v>
      </c>
      <c r="B1026" s="140" t="s">
        <v>659</v>
      </c>
      <c r="C1026" s="140" t="s">
        <v>107</v>
      </c>
      <c r="D1026" s="148">
        <v>34</v>
      </c>
      <c r="E1026" s="147">
        <v>7084</v>
      </c>
      <c r="F1026" s="146">
        <v>479.95482778091502</v>
      </c>
    </row>
    <row r="1027" spans="1:6" ht="15" customHeight="1" x14ac:dyDescent="0.2">
      <c r="A1027" s="140" t="s">
        <v>658</v>
      </c>
      <c r="B1027" s="140" t="s">
        <v>657</v>
      </c>
      <c r="C1027" s="140" t="s">
        <v>107</v>
      </c>
      <c r="D1027" s="148">
        <v>4</v>
      </c>
      <c r="E1027" s="147">
        <v>3130</v>
      </c>
      <c r="F1027" s="146">
        <v>127.79552715654999</v>
      </c>
    </row>
    <row r="1028" spans="1:6" ht="15" customHeight="1" x14ac:dyDescent="0.2">
      <c r="A1028" s="140" t="s">
        <v>656</v>
      </c>
      <c r="B1028" s="140" t="s">
        <v>655</v>
      </c>
      <c r="C1028" s="140" t="s">
        <v>107</v>
      </c>
      <c r="D1028" s="148">
        <v>4</v>
      </c>
      <c r="E1028" s="147">
        <v>5650</v>
      </c>
      <c r="F1028" s="146">
        <v>70.796460176991204</v>
      </c>
    </row>
    <row r="1029" spans="1:6" ht="15" customHeight="1" x14ac:dyDescent="0.2">
      <c r="A1029" s="140" t="s">
        <v>654</v>
      </c>
      <c r="B1029" s="140" t="s">
        <v>653</v>
      </c>
      <c r="C1029" s="140" t="s">
        <v>107</v>
      </c>
      <c r="D1029" s="148">
        <v>3</v>
      </c>
      <c r="E1029" s="147">
        <v>3505</v>
      </c>
      <c r="F1029" s="146">
        <v>85.592011412268207</v>
      </c>
    </row>
    <row r="1030" spans="1:6" ht="15" customHeight="1" x14ac:dyDescent="0.2">
      <c r="A1030" s="140" t="s">
        <v>652</v>
      </c>
      <c r="B1030" s="140" t="s">
        <v>651</v>
      </c>
      <c r="C1030" s="140" t="s">
        <v>107</v>
      </c>
      <c r="D1030" s="148">
        <v>6</v>
      </c>
      <c r="E1030" s="147">
        <v>3524</v>
      </c>
      <c r="F1030" s="146">
        <v>170.26106696935301</v>
      </c>
    </row>
    <row r="1031" spans="1:6" ht="15" customHeight="1" x14ac:dyDescent="0.2">
      <c r="A1031" s="140" t="s">
        <v>650</v>
      </c>
      <c r="B1031" s="140" t="s">
        <v>649</v>
      </c>
      <c r="C1031" s="140" t="s">
        <v>107</v>
      </c>
      <c r="D1031" s="148">
        <v>0</v>
      </c>
      <c r="E1031" s="147">
        <v>3679</v>
      </c>
      <c r="F1031" s="146">
        <v>0</v>
      </c>
    </row>
    <row r="1032" spans="1:6" ht="15" customHeight="1" x14ac:dyDescent="0.2">
      <c r="A1032" s="140" t="s">
        <v>648</v>
      </c>
      <c r="B1032" s="140" t="s">
        <v>647</v>
      </c>
      <c r="C1032" s="140" t="s">
        <v>107</v>
      </c>
      <c r="D1032" s="148">
        <v>7</v>
      </c>
      <c r="E1032" s="147">
        <v>5171</v>
      </c>
      <c r="F1032" s="146">
        <v>135.370334558113</v>
      </c>
    </row>
    <row r="1033" spans="1:6" ht="15" customHeight="1" x14ac:dyDescent="0.2">
      <c r="A1033" s="140" t="s">
        <v>646</v>
      </c>
      <c r="B1033" s="140" t="s">
        <v>645</v>
      </c>
      <c r="C1033" s="140" t="s">
        <v>107</v>
      </c>
      <c r="D1033" s="148">
        <v>1</v>
      </c>
      <c r="E1033" s="147">
        <v>4101</v>
      </c>
      <c r="F1033" s="146">
        <v>24.384296513045602</v>
      </c>
    </row>
    <row r="1034" spans="1:6" ht="15" customHeight="1" x14ac:dyDescent="0.2">
      <c r="A1034" s="140" t="s">
        <v>644</v>
      </c>
      <c r="B1034" s="140" t="s">
        <v>643</v>
      </c>
      <c r="C1034" s="140" t="s">
        <v>107</v>
      </c>
      <c r="D1034" s="148">
        <v>2</v>
      </c>
      <c r="E1034" s="147">
        <v>3615</v>
      </c>
      <c r="F1034" s="146">
        <v>55.3250345781466</v>
      </c>
    </row>
    <row r="1035" spans="1:6" ht="15" customHeight="1" x14ac:dyDescent="0.2">
      <c r="A1035" s="140" t="s">
        <v>642</v>
      </c>
      <c r="B1035" s="140" t="s">
        <v>641</v>
      </c>
      <c r="C1035" s="140" t="s">
        <v>107</v>
      </c>
      <c r="D1035" s="148">
        <v>23</v>
      </c>
      <c r="E1035" s="147">
        <v>5471</v>
      </c>
      <c r="F1035" s="146">
        <v>420.39846463169403</v>
      </c>
    </row>
    <row r="1036" spans="1:6" ht="15" customHeight="1" x14ac:dyDescent="0.2">
      <c r="A1036" s="140" t="s">
        <v>640</v>
      </c>
      <c r="B1036" s="140" t="s">
        <v>639</v>
      </c>
      <c r="C1036" s="140" t="s">
        <v>107</v>
      </c>
      <c r="D1036" s="148">
        <v>9</v>
      </c>
      <c r="E1036" s="147">
        <v>4720</v>
      </c>
      <c r="F1036" s="146">
        <v>190.67796610169501</v>
      </c>
    </row>
    <row r="1037" spans="1:6" ht="15" customHeight="1" x14ac:dyDescent="0.2">
      <c r="A1037" s="140" t="s">
        <v>638</v>
      </c>
      <c r="B1037" s="140" t="s">
        <v>637</v>
      </c>
      <c r="C1037" s="140" t="s">
        <v>107</v>
      </c>
      <c r="D1037" s="148">
        <v>1</v>
      </c>
      <c r="E1037" s="147">
        <v>4559</v>
      </c>
      <c r="F1037" s="146">
        <v>21.934634788330801</v>
      </c>
    </row>
    <row r="1038" spans="1:6" ht="15" customHeight="1" x14ac:dyDescent="0.2">
      <c r="A1038" s="140" t="s">
        <v>636</v>
      </c>
      <c r="B1038" s="140" t="s">
        <v>635</v>
      </c>
      <c r="C1038" s="140" t="s">
        <v>107</v>
      </c>
      <c r="D1038" s="148">
        <v>2</v>
      </c>
      <c r="E1038" s="147">
        <v>4053</v>
      </c>
      <c r="F1038" s="146">
        <v>49.346163335800703</v>
      </c>
    </row>
    <row r="1039" spans="1:6" ht="15" customHeight="1" x14ac:dyDescent="0.2">
      <c r="A1039" s="140" t="s">
        <v>634</v>
      </c>
      <c r="B1039" s="140" t="s">
        <v>633</v>
      </c>
      <c r="C1039" s="140" t="s">
        <v>107</v>
      </c>
      <c r="D1039" s="148">
        <v>5</v>
      </c>
      <c r="E1039" s="147">
        <v>3309</v>
      </c>
      <c r="F1039" s="146">
        <v>151.10305228165601</v>
      </c>
    </row>
    <row r="1040" spans="1:6" ht="15" customHeight="1" x14ac:dyDescent="0.2">
      <c r="A1040" s="140" t="s">
        <v>632</v>
      </c>
      <c r="B1040" s="140" t="s">
        <v>631</v>
      </c>
      <c r="C1040" s="140" t="s">
        <v>107</v>
      </c>
      <c r="D1040" s="148">
        <v>0</v>
      </c>
      <c r="E1040" s="147">
        <v>3639</v>
      </c>
      <c r="F1040" s="146">
        <v>0</v>
      </c>
    </row>
    <row r="1041" spans="1:6" ht="15" customHeight="1" x14ac:dyDescent="0.2">
      <c r="A1041" s="140" t="s">
        <v>630</v>
      </c>
      <c r="B1041" s="140" t="s">
        <v>629</v>
      </c>
      <c r="C1041" s="140" t="s">
        <v>107</v>
      </c>
      <c r="D1041" s="148">
        <v>5</v>
      </c>
      <c r="E1041" s="147">
        <v>5964</v>
      </c>
      <c r="F1041" s="146">
        <v>83.8363514419853</v>
      </c>
    </row>
    <row r="1042" spans="1:6" ht="15" customHeight="1" x14ac:dyDescent="0.2">
      <c r="A1042" s="140" t="s">
        <v>628</v>
      </c>
      <c r="B1042" s="140" t="s">
        <v>627</v>
      </c>
      <c r="C1042" s="140" t="s">
        <v>107</v>
      </c>
      <c r="D1042" s="148">
        <v>0</v>
      </c>
      <c r="E1042" s="147">
        <v>4022</v>
      </c>
      <c r="F1042" s="146">
        <v>0</v>
      </c>
    </row>
    <row r="1043" spans="1:6" ht="15" customHeight="1" x14ac:dyDescent="0.2">
      <c r="A1043" s="140" t="s">
        <v>626</v>
      </c>
      <c r="B1043" s="140" t="s">
        <v>625</v>
      </c>
      <c r="C1043" s="140" t="s">
        <v>107</v>
      </c>
      <c r="D1043" s="148">
        <v>2</v>
      </c>
      <c r="E1043" s="147">
        <v>4146</v>
      </c>
      <c r="F1043" s="146">
        <v>48.239266763145203</v>
      </c>
    </row>
    <row r="1044" spans="1:6" ht="15" customHeight="1" x14ac:dyDescent="0.2">
      <c r="A1044" s="140" t="s">
        <v>624</v>
      </c>
      <c r="B1044" s="140" t="s">
        <v>623</v>
      </c>
      <c r="C1044" s="140" t="s">
        <v>107</v>
      </c>
      <c r="D1044" s="148">
        <v>2</v>
      </c>
      <c r="E1044" s="147">
        <v>7033</v>
      </c>
      <c r="F1044" s="146">
        <v>28.437366699843601</v>
      </c>
    </row>
    <row r="1045" spans="1:6" ht="15" customHeight="1" x14ac:dyDescent="0.2">
      <c r="A1045" s="140" t="s">
        <v>622</v>
      </c>
      <c r="B1045" s="140" t="s">
        <v>621</v>
      </c>
      <c r="C1045" s="140" t="s">
        <v>107</v>
      </c>
      <c r="D1045" s="148">
        <v>6</v>
      </c>
      <c r="E1045" s="147">
        <v>5958</v>
      </c>
      <c r="F1045" s="146">
        <v>100.70493454179299</v>
      </c>
    </row>
    <row r="1046" spans="1:6" ht="15" customHeight="1" x14ac:dyDescent="0.2">
      <c r="A1046" s="140" t="s">
        <v>620</v>
      </c>
      <c r="B1046" s="140" t="s">
        <v>619</v>
      </c>
      <c r="C1046" s="140" t="s">
        <v>107</v>
      </c>
      <c r="D1046" s="148">
        <v>2</v>
      </c>
      <c r="E1046" s="147">
        <v>4712</v>
      </c>
      <c r="F1046" s="146">
        <v>42.444821731748704</v>
      </c>
    </row>
    <row r="1047" spans="1:6" ht="15" customHeight="1" x14ac:dyDescent="0.2">
      <c r="A1047" s="140" t="s">
        <v>618</v>
      </c>
      <c r="B1047" s="140" t="s">
        <v>617</v>
      </c>
      <c r="C1047" s="140" t="s">
        <v>107</v>
      </c>
      <c r="D1047" s="148">
        <v>8</v>
      </c>
      <c r="E1047" s="147">
        <v>5457</v>
      </c>
      <c r="F1047" s="146">
        <v>146.600696353308</v>
      </c>
    </row>
    <row r="1048" spans="1:6" ht="15" customHeight="1" x14ac:dyDescent="0.2">
      <c r="A1048" s="140" t="s">
        <v>616</v>
      </c>
      <c r="B1048" s="140" t="s">
        <v>615</v>
      </c>
      <c r="C1048" s="140" t="s">
        <v>107</v>
      </c>
      <c r="D1048" s="148">
        <v>4</v>
      </c>
      <c r="E1048" s="147">
        <v>5424</v>
      </c>
      <c r="F1048" s="146">
        <v>73.746312684365805</v>
      </c>
    </row>
    <row r="1049" spans="1:6" ht="15" customHeight="1" x14ac:dyDescent="0.2">
      <c r="A1049" s="140" t="s">
        <v>614</v>
      </c>
      <c r="B1049" s="140" t="s">
        <v>613</v>
      </c>
      <c r="C1049" s="140" t="s">
        <v>107</v>
      </c>
      <c r="D1049" s="148">
        <v>7</v>
      </c>
      <c r="E1049" s="147">
        <v>6849</v>
      </c>
      <c r="F1049" s="146">
        <v>102.204701416265</v>
      </c>
    </row>
    <row r="1050" spans="1:6" ht="15" customHeight="1" x14ac:dyDescent="0.2">
      <c r="A1050" s="140" t="s">
        <v>612</v>
      </c>
      <c r="B1050" s="140" t="s">
        <v>611</v>
      </c>
      <c r="C1050" s="140" t="s">
        <v>107</v>
      </c>
      <c r="D1050" s="148">
        <v>3</v>
      </c>
      <c r="E1050" s="147">
        <v>4899</v>
      </c>
      <c r="F1050" s="146">
        <v>61.236987140232699</v>
      </c>
    </row>
    <row r="1051" spans="1:6" ht="15" customHeight="1" x14ac:dyDescent="0.2">
      <c r="A1051" s="140" t="s">
        <v>610</v>
      </c>
      <c r="B1051" s="140" t="s">
        <v>609</v>
      </c>
      <c r="C1051" s="140" t="s">
        <v>107</v>
      </c>
      <c r="D1051" s="148">
        <v>8</v>
      </c>
      <c r="E1051" s="147">
        <v>5413</v>
      </c>
      <c r="F1051" s="146">
        <v>147.79235174579699</v>
      </c>
    </row>
    <row r="1052" spans="1:6" ht="15" customHeight="1" x14ac:dyDescent="0.2">
      <c r="A1052" s="140" t="s">
        <v>608</v>
      </c>
      <c r="B1052" s="140" t="s">
        <v>607</v>
      </c>
      <c r="C1052" s="140" t="s">
        <v>107</v>
      </c>
      <c r="D1052" s="148">
        <v>3</v>
      </c>
      <c r="E1052" s="147">
        <v>7301</v>
      </c>
      <c r="F1052" s="146">
        <v>41.090261607998897</v>
      </c>
    </row>
    <row r="1053" spans="1:6" ht="15" customHeight="1" x14ac:dyDescent="0.2">
      <c r="A1053" s="140" t="s">
        <v>606</v>
      </c>
      <c r="B1053" s="140" t="s">
        <v>605</v>
      </c>
      <c r="C1053" s="140" t="s">
        <v>107</v>
      </c>
      <c r="D1053" s="148">
        <v>9</v>
      </c>
      <c r="E1053" s="147">
        <v>5517</v>
      </c>
      <c r="F1053" s="146">
        <v>163.13213703099501</v>
      </c>
    </row>
    <row r="1054" spans="1:6" ht="15" customHeight="1" x14ac:dyDescent="0.2">
      <c r="A1054" s="140" t="s">
        <v>604</v>
      </c>
      <c r="B1054" s="140" t="s">
        <v>603</v>
      </c>
      <c r="C1054" s="140" t="s">
        <v>107</v>
      </c>
      <c r="D1054" s="148">
        <v>2</v>
      </c>
      <c r="E1054" s="147">
        <v>4909</v>
      </c>
      <c r="F1054" s="146">
        <v>40.741495212874298</v>
      </c>
    </row>
    <row r="1055" spans="1:6" ht="15" customHeight="1" x14ac:dyDescent="0.2">
      <c r="A1055" s="140" t="s">
        <v>602</v>
      </c>
      <c r="B1055" s="140" t="s">
        <v>601</v>
      </c>
      <c r="C1055" s="140" t="s">
        <v>107</v>
      </c>
      <c r="D1055" s="148">
        <v>5</v>
      </c>
      <c r="E1055" s="147">
        <v>5477</v>
      </c>
      <c r="F1055" s="146">
        <v>91.2908526565638</v>
      </c>
    </row>
    <row r="1056" spans="1:6" ht="15" customHeight="1" x14ac:dyDescent="0.2">
      <c r="A1056" s="140" t="s">
        <v>600</v>
      </c>
      <c r="B1056" s="140" t="s">
        <v>599</v>
      </c>
      <c r="C1056" s="140" t="s">
        <v>107</v>
      </c>
      <c r="D1056" s="148">
        <v>2</v>
      </c>
      <c r="E1056" s="147">
        <v>4391</v>
      </c>
      <c r="F1056" s="146">
        <v>45.547711227510803</v>
      </c>
    </row>
    <row r="1057" spans="1:6" ht="15" customHeight="1" x14ac:dyDescent="0.2">
      <c r="A1057" s="140" t="s">
        <v>598</v>
      </c>
      <c r="B1057" s="140" t="s">
        <v>597</v>
      </c>
      <c r="C1057" s="140" t="s">
        <v>107</v>
      </c>
      <c r="D1057" s="148">
        <v>9</v>
      </c>
      <c r="E1057" s="147">
        <v>4060</v>
      </c>
      <c r="F1057" s="146">
        <v>221.67487684729099</v>
      </c>
    </row>
    <row r="1058" spans="1:6" ht="15" customHeight="1" x14ac:dyDescent="0.2">
      <c r="A1058" s="140" t="s">
        <v>596</v>
      </c>
      <c r="B1058" s="140" t="s">
        <v>595</v>
      </c>
      <c r="C1058" s="140" t="s">
        <v>107</v>
      </c>
      <c r="D1058" s="148">
        <v>4</v>
      </c>
      <c r="E1058" s="147">
        <v>4491</v>
      </c>
      <c r="F1058" s="146">
        <v>89.067022934758398</v>
      </c>
    </row>
    <row r="1059" spans="1:6" ht="15" customHeight="1" x14ac:dyDescent="0.2">
      <c r="A1059" s="140" t="s">
        <v>594</v>
      </c>
      <c r="B1059" s="140" t="s">
        <v>593</v>
      </c>
      <c r="C1059" s="140" t="s">
        <v>107</v>
      </c>
      <c r="D1059" s="148">
        <v>1</v>
      </c>
      <c r="E1059" s="147">
        <v>3040</v>
      </c>
      <c r="F1059" s="146">
        <v>32.894736842105303</v>
      </c>
    </row>
    <row r="1060" spans="1:6" ht="15" customHeight="1" x14ac:dyDescent="0.2">
      <c r="A1060" s="140" t="s">
        <v>592</v>
      </c>
      <c r="B1060" s="140" t="s">
        <v>591</v>
      </c>
      <c r="C1060" s="140" t="s">
        <v>107</v>
      </c>
      <c r="D1060" s="148">
        <v>3</v>
      </c>
      <c r="E1060" s="147">
        <v>3292</v>
      </c>
      <c r="F1060" s="146">
        <v>91.130012150668307</v>
      </c>
    </row>
    <row r="1061" spans="1:6" ht="15" customHeight="1" x14ac:dyDescent="0.2">
      <c r="A1061" s="140" t="s">
        <v>590</v>
      </c>
      <c r="B1061" s="140" t="s">
        <v>589</v>
      </c>
      <c r="C1061" s="140" t="s">
        <v>107</v>
      </c>
      <c r="D1061" s="148">
        <v>2</v>
      </c>
      <c r="E1061" s="147">
        <v>4836</v>
      </c>
      <c r="F1061" s="146">
        <v>41.3564929693962</v>
      </c>
    </row>
    <row r="1062" spans="1:6" ht="15" customHeight="1" x14ac:dyDescent="0.2">
      <c r="A1062" s="140" t="s">
        <v>588</v>
      </c>
      <c r="B1062" s="140" t="s">
        <v>587</v>
      </c>
      <c r="C1062" s="140" t="s">
        <v>123</v>
      </c>
      <c r="D1062" s="148">
        <v>3</v>
      </c>
      <c r="E1062" s="147">
        <v>6177</v>
      </c>
      <c r="F1062" s="146">
        <v>48.5672656629432</v>
      </c>
    </row>
    <row r="1063" spans="1:6" ht="15" customHeight="1" x14ac:dyDescent="0.2">
      <c r="A1063" s="140" t="s">
        <v>586</v>
      </c>
      <c r="B1063" s="140" t="s">
        <v>585</v>
      </c>
      <c r="C1063" s="140" t="s">
        <v>123</v>
      </c>
      <c r="D1063" s="148">
        <v>6</v>
      </c>
      <c r="E1063" s="147">
        <v>4291</v>
      </c>
      <c r="F1063" s="146">
        <v>139.82754602656701</v>
      </c>
    </row>
    <row r="1064" spans="1:6" ht="15" customHeight="1" x14ac:dyDescent="0.2">
      <c r="A1064" s="140" t="s">
        <v>584</v>
      </c>
      <c r="B1064" s="140" t="s">
        <v>583</v>
      </c>
      <c r="C1064" s="140" t="s">
        <v>123</v>
      </c>
      <c r="D1064" s="148">
        <v>0</v>
      </c>
      <c r="E1064" s="147">
        <v>4286</v>
      </c>
      <c r="F1064" s="146">
        <v>0</v>
      </c>
    </row>
    <row r="1065" spans="1:6" ht="15" customHeight="1" x14ac:dyDescent="0.2">
      <c r="A1065" s="140" t="s">
        <v>582</v>
      </c>
      <c r="B1065" s="140" t="s">
        <v>581</v>
      </c>
      <c r="C1065" s="140" t="s">
        <v>123</v>
      </c>
      <c r="D1065" s="148">
        <v>4</v>
      </c>
      <c r="E1065" s="147">
        <v>5758</v>
      </c>
      <c r="F1065" s="146">
        <v>69.468565474122997</v>
      </c>
    </row>
    <row r="1066" spans="1:6" ht="15" customHeight="1" x14ac:dyDescent="0.2">
      <c r="A1066" s="140" t="s">
        <v>580</v>
      </c>
      <c r="B1066" s="140" t="s">
        <v>579</v>
      </c>
      <c r="C1066" s="140" t="s">
        <v>123</v>
      </c>
      <c r="D1066" s="148">
        <v>1</v>
      </c>
      <c r="E1066" s="147">
        <v>5927</v>
      </c>
      <c r="F1066" s="146">
        <v>16.871941960519699</v>
      </c>
    </row>
    <row r="1067" spans="1:6" ht="15" customHeight="1" x14ac:dyDescent="0.2">
      <c r="A1067" s="140" t="s">
        <v>578</v>
      </c>
      <c r="B1067" s="140" t="s">
        <v>577</v>
      </c>
      <c r="C1067" s="140" t="s">
        <v>123</v>
      </c>
      <c r="D1067" s="148">
        <v>0</v>
      </c>
      <c r="E1067" s="147">
        <v>3758</v>
      </c>
      <c r="F1067" s="146">
        <v>0</v>
      </c>
    </row>
    <row r="1068" spans="1:6" ht="15" customHeight="1" x14ac:dyDescent="0.2">
      <c r="A1068" s="140" t="s">
        <v>576</v>
      </c>
      <c r="B1068" s="140" t="s">
        <v>575</v>
      </c>
      <c r="C1068" s="140" t="s">
        <v>123</v>
      </c>
      <c r="D1068" s="148">
        <v>3</v>
      </c>
      <c r="E1068" s="147">
        <v>2988</v>
      </c>
      <c r="F1068" s="146">
        <v>100.40160642570299</v>
      </c>
    </row>
    <row r="1069" spans="1:6" ht="15" customHeight="1" x14ac:dyDescent="0.2">
      <c r="A1069" s="140" t="s">
        <v>574</v>
      </c>
      <c r="B1069" s="140" t="s">
        <v>573</v>
      </c>
      <c r="C1069" s="140" t="s">
        <v>123</v>
      </c>
      <c r="D1069" s="148">
        <v>2</v>
      </c>
      <c r="E1069" s="147">
        <v>3333</v>
      </c>
      <c r="F1069" s="146">
        <v>60.006000600059998</v>
      </c>
    </row>
    <row r="1070" spans="1:6" ht="15" customHeight="1" x14ac:dyDescent="0.2">
      <c r="A1070" s="140" t="s">
        <v>572</v>
      </c>
      <c r="B1070" s="140" t="s">
        <v>571</v>
      </c>
      <c r="C1070" s="140" t="s">
        <v>123</v>
      </c>
      <c r="D1070" s="148">
        <v>0</v>
      </c>
      <c r="E1070" s="147">
        <v>2543</v>
      </c>
      <c r="F1070" s="146">
        <v>0</v>
      </c>
    </row>
    <row r="1071" spans="1:6" ht="15" customHeight="1" x14ac:dyDescent="0.2">
      <c r="A1071" s="140" t="s">
        <v>570</v>
      </c>
      <c r="B1071" s="140" t="s">
        <v>569</v>
      </c>
      <c r="C1071" s="140" t="s">
        <v>123</v>
      </c>
      <c r="D1071" s="148">
        <v>3</v>
      </c>
      <c r="E1071" s="147">
        <v>5412</v>
      </c>
      <c r="F1071" s="146">
        <v>55.432372505543199</v>
      </c>
    </row>
    <row r="1072" spans="1:6" ht="15" customHeight="1" x14ac:dyDescent="0.2">
      <c r="A1072" s="140" t="s">
        <v>568</v>
      </c>
      <c r="B1072" s="140" t="s">
        <v>567</v>
      </c>
      <c r="C1072" s="140" t="s">
        <v>123</v>
      </c>
      <c r="D1072" s="148">
        <v>1</v>
      </c>
      <c r="E1072" s="147">
        <v>3113</v>
      </c>
      <c r="F1072" s="146">
        <v>32.123353678123998</v>
      </c>
    </row>
    <row r="1073" spans="1:6" ht="15" customHeight="1" x14ac:dyDescent="0.2">
      <c r="A1073" s="140" t="s">
        <v>566</v>
      </c>
      <c r="B1073" s="140" t="s">
        <v>565</v>
      </c>
      <c r="C1073" s="140" t="s">
        <v>123</v>
      </c>
      <c r="D1073" s="148">
        <v>2</v>
      </c>
      <c r="E1073" s="147">
        <v>4174</v>
      </c>
      <c r="F1073" s="146">
        <v>47.915668423574502</v>
      </c>
    </row>
    <row r="1074" spans="1:6" ht="15" customHeight="1" x14ac:dyDescent="0.2">
      <c r="A1074" s="140" t="s">
        <v>564</v>
      </c>
      <c r="B1074" s="140" t="s">
        <v>563</v>
      </c>
      <c r="C1074" s="140" t="s">
        <v>123</v>
      </c>
      <c r="D1074" s="148">
        <v>1</v>
      </c>
      <c r="E1074" s="147">
        <v>2787</v>
      </c>
      <c r="F1074" s="146">
        <v>35.880875493361998</v>
      </c>
    </row>
    <row r="1075" spans="1:6" ht="15" customHeight="1" x14ac:dyDescent="0.2">
      <c r="A1075" s="140" t="s">
        <v>562</v>
      </c>
      <c r="B1075" s="140" t="s">
        <v>561</v>
      </c>
      <c r="C1075" s="140" t="s">
        <v>123</v>
      </c>
      <c r="D1075" s="148">
        <v>3</v>
      </c>
      <c r="E1075" s="147">
        <v>3750</v>
      </c>
      <c r="F1075" s="146">
        <v>80</v>
      </c>
    </row>
    <row r="1076" spans="1:6" ht="15" customHeight="1" x14ac:dyDescent="0.2">
      <c r="A1076" s="140" t="s">
        <v>560</v>
      </c>
      <c r="B1076" s="140" t="s">
        <v>559</v>
      </c>
      <c r="C1076" s="140" t="s">
        <v>123</v>
      </c>
      <c r="D1076" s="148">
        <v>11</v>
      </c>
      <c r="E1076" s="147">
        <v>3500</v>
      </c>
      <c r="F1076" s="146">
        <v>314.28571428571399</v>
      </c>
    </row>
    <row r="1077" spans="1:6" ht="15" customHeight="1" x14ac:dyDescent="0.2">
      <c r="A1077" s="140" t="s">
        <v>558</v>
      </c>
      <c r="B1077" s="140" t="s">
        <v>557</v>
      </c>
      <c r="C1077" s="140" t="s">
        <v>123</v>
      </c>
      <c r="D1077" s="148">
        <v>2</v>
      </c>
      <c r="E1077" s="147">
        <v>3961</v>
      </c>
      <c r="F1077" s="146">
        <v>50.492299924261602</v>
      </c>
    </row>
    <row r="1078" spans="1:6" ht="15" customHeight="1" x14ac:dyDescent="0.2">
      <c r="A1078" s="140" t="s">
        <v>556</v>
      </c>
      <c r="B1078" s="140" t="s">
        <v>555</v>
      </c>
      <c r="C1078" s="140" t="s">
        <v>123</v>
      </c>
      <c r="D1078" s="148">
        <v>2</v>
      </c>
      <c r="E1078" s="147">
        <v>2748</v>
      </c>
      <c r="F1078" s="146">
        <v>72.780203784570602</v>
      </c>
    </row>
    <row r="1079" spans="1:6" ht="15" customHeight="1" x14ac:dyDescent="0.2">
      <c r="A1079" s="140" t="s">
        <v>554</v>
      </c>
      <c r="B1079" s="140" t="s">
        <v>553</v>
      </c>
      <c r="C1079" s="140" t="s">
        <v>123</v>
      </c>
      <c r="D1079" s="148">
        <v>1</v>
      </c>
      <c r="E1079" s="147">
        <v>4631</v>
      </c>
      <c r="F1079" s="146">
        <v>21.5936082919456</v>
      </c>
    </row>
    <row r="1080" spans="1:6" ht="15" customHeight="1" x14ac:dyDescent="0.2">
      <c r="A1080" s="140" t="s">
        <v>552</v>
      </c>
      <c r="B1080" s="140" t="s">
        <v>551</v>
      </c>
      <c r="C1080" s="140" t="s">
        <v>123</v>
      </c>
      <c r="D1080" s="148">
        <v>3</v>
      </c>
      <c r="E1080" s="147">
        <v>3224</v>
      </c>
      <c r="F1080" s="146">
        <v>93.052109181141503</v>
      </c>
    </row>
    <row r="1081" spans="1:6" ht="15" customHeight="1" x14ac:dyDescent="0.2">
      <c r="A1081" s="140" t="s">
        <v>550</v>
      </c>
      <c r="B1081" s="140" t="s">
        <v>549</v>
      </c>
      <c r="C1081" s="140" t="s">
        <v>123</v>
      </c>
      <c r="D1081" s="148">
        <v>1</v>
      </c>
      <c r="E1081" s="147">
        <v>2358</v>
      </c>
      <c r="F1081" s="146">
        <v>42.408821034775201</v>
      </c>
    </row>
    <row r="1082" spans="1:6" ht="15" customHeight="1" x14ac:dyDescent="0.2">
      <c r="A1082" s="140" t="s">
        <v>548</v>
      </c>
      <c r="B1082" s="140" t="s">
        <v>547</v>
      </c>
      <c r="C1082" s="140" t="s">
        <v>123</v>
      </c>
      <c r="D1082" s="148">
        <v>1</v>
      </c>
      <c r="E1082" s="147">
        <v>2973</v>
      </c>
      <c r="F1082" s="146">
        <v>33.636057854019498</v>
      </c>
    </row>
    <row r="1083" spans="1:6" ht="15" customHeight="1" x14ac:dyDescent="0.2">
      <c r="A1083" s="140" t="s">
        <v>546</v>
      </c>
      <c r="B1083" s="140" t="s">
        <v>545</v>
      </c>
      <c r="C1083" s="140" t="s">
        <v>123</v>
      </c>
      <c r="D1083" s="148">
        <v>1</v>
      </c>
      <c r="E1083" s="147">
        <v>3798</v>
      </c>
      <c r="F1083" s="146">
        <v>26.3296471827278</v>
      </c>
    </row>
    <row r="1084" spans="1:6" ht="15" customHeight="1" x14ac:dyDescent="0.2">
      <c r="A1084" s="140" t="s">
        <v>544</v>
      </c>
      <c r="B1084" s="140" t="s">
        <v>543</v>
      </c>
      <c r="C1084" s="140" t="s">
        <v>123</v>
      </c>
      <c r="D1084" s="148">
        <v>0</v>
      </c>
      <c r="E1084" s="147">
        <v>3826</v>
      </c>
      <c r="F1084" s="146">
        <v>0</v>
      </c>
    </row>
    <row r="1085" spans="1:6" ht="15" customHeight="1" x14ac:dyDescent="0.2">
      <c r="A1085" s="140" t="s">
        <v>542</v>
      </c>
      <c r="B1085" s="140" t="s">
        <v>541</v>
      </c>
      <c r="C1085" s="140" t="s">
        <v>123</v>
      </c>
      <c r="D1085" s="148">
        <v>5</v>
      </c>
      <c r="E1085" s="147">
        <v>4083</v>
      </c>
      <c r="F1085" s="146">
        <v>122.458976242959</v>
      </c>
    </row>
    <row r="1086" spans="1:6" ht="15" customHeight="1" x14ac:dyDescent="0.2">
      <c r="A1086" s="140" t="s">
        <v>540</v>
      </c>
      <c r="B1086" s="140" t="s">
        <v>539</v>
      </c>
      <c r="C1086" s="140" t="s">
        <v>123</v>
      </c>
      <c r="D1086" s="148">
        <v>0</v>
      </c>
      <c r="E1086" s="147">
        <v>2981</v>
      </c>
      <c r="F1086" s="146">
        <v>0</v>
      </c>
    </row>
    <row r="1087" spans="1:6" ht="15" customHeight="1" x14ac:dyDescent="0.2">
      <c r="A1087" s="140" t="s">
        <v>538</v>
      </c>
      <c r="B1087" s="140" t="s">
        <v>537</v>
      </c>
      <c r="C1087" s="140" t="s">
        <v>123</v>
      </c>
      <c r="D1087" s="148">
        <v>12</v>
      </c>
      <c r="E1087" s="147">
        <v>4230</v>
      </c>
      <c r="F1087" s="146">
        <v>283.68794326241101</v>
      </c>
    </row>
    <row r="1088" spans="1:6" ht="15" customHeight="1" x14ac:dyDescent="0.2">
      <c r="A1088" s="140" t="s">
        <v>536</v>
      </c>
      <c r="B1088" s="140" t="s">
        <v>535</v>
      </c>
      <c r="C1088" s="140" t="s">
        <v>123</v>
      </c>
      <c r="D1088" s="148">
        <v>2</v>
      </c>
      <c r="E1088" s="147">
        <v>3299</v>
      </c>
      <c r="F1088" s="146">
        <v>60.624431645953301</v>
      </c>
    </row>
    <row r="1089" spans="1:6" ht="15" customHeight="1" x14ac:dyDescent="0.2">
      <c r="A1089" s="140" t="s">
        <v>534</v>
      </c>
      <c r="B1089" s="140" t="s">
        <v>533</v>
      </c>
      <c r="C1089" s="140" t="s">
        <v>123</v>
      </c>
      <c r="D1089" s="148">
        <v>0</v>
      </c>
      <c r="E1089" s="147">
        <v>3347</v>
      </c>
      <c r="F1089" s="146">
        <v>0</v>
      </c>
    </row>
    <row r="1090" spans="1:6" ht="15" customHeight="1" x14ac:dyDescent="0.2">
      <c r="A1090" s="140" t="s">
        <v>532</v>
      </c>
      <c r="B1090" s="140" t="s">
        <v>531</v>
      </c>
      <c r="C1090" s="140" t="s">
        <v>123</v>
      </c>
      <c r="D1090" s="148">
        <v>3</v>
      </c>
      <c r="E1090" s="147">
        <v>2751</v>
      </c>
      <c r="F1090" s="146">
        <v>109.051254089422</v>
      </c>
    </row>
    <row r="1091" spans="1:6" ht="15" customHeight="1" x14ac:dyDescent="0.2">
      <c r="A1091" s="140" t="s">
        <v>530</v>
      </c>
      <c r="B1091" s="140" t="s">
        <v>529</v>
      </c>
      <c r="C1091" s="140" t="s">
        <v>123</v>
      </c>
      <c r="D1091" s="148">
        <v>2</v>
      </c>
      <c r="E1091" s="147">
        <v>5503</v>
      </c>
      <c r="F1091" s="146">
        <v>36.343812465927698</v>
      </c>
    </row>
    <row r="1092" spans="1:6" ht="15" customHeight="1" x14ac:dyDescent="0.2">
      <c r="A1092" s="140" t="s">
        <v>528</v>
      </c>
      <c r="B1092" s="140" t="s">
        <v>527</v>
      </c>
      <c r="C1092" s="140" t="s">
        <v>132</v>
      </c>
      <c r="D1092" s="148">
        <v>1</v>
      </c>
      <c r="E1092" s="147">
        <v>3354</v>
      </c>
      <c r="F1092" s="146">
        <v>29.815146094215901</v>
      </c>
    </row>
    <row r="1093" spans="1:6" ht="15" customHeight="1" x14ac:dyDescent="0.2">
      <c r="A1093" s="140" t="s">
        <v>526</v>
      </c>
      <c r="B1093" s="140" t="s">
        <v>525</v>
      </c>
      <c r="C1093" s="140" t="s">
        <v>132</v>
      </c>
      <c r="D1093" s="148">
        <v>0</v>
      </c>
      <c r="E1093" s="147">
        <v>3403</v>
      </c>
      <c r="F1093" s="146">
        <v>0</v>
      </c>
    </row>
    <row r="1094" spans="1:6" ht="15" customHeight="1" x14ac:dyDescent="0.2">
      <c r="A1094" s="140" t="s">
        <v>524</v>
      </c>
      <c r="B1094" s="140" t="s">
        <v>523</v>
      </c>
      <c r="C1094" s="140" t="s">
        <v>132</v>
      </c>
      <c r="D1094" s="148">
        <v>1</v>
      </c>
      <c r="E1094" s="147">
        <v>4549</v>
      </c>
      <c r="F1094" s="146">
        <v>21.982853374367998</v>
      </c>
    </row>
    <row r="1095" spans="1:6" ht="15" customHeight="1" x14ac:dyDescent="0.2">
      <c r="A1095" s="140" t="s">
        <v>522</v>
      </c>
      <c r="B1095" s="140" t="s">
        <v>521</v>
      </c>
      <c r="C1095" s="140" t="s">
        <v>132</v>
      </c>
      <c r="D1095" s="148">
        <v>0</v>
      </c>
      <c r="E1095" s="147">
        <v>3469</v>
      </c>
      <c r="F1095" s="146">
        <v>0</v>
      </c>
    </row>
    <row r="1096" spans="1:6" ht="15" customHeight="1" x14ac:dyDescent="0.2">
      <c r="A1096" s="140" t="s">
        <v>520</v>
      </c>
      <c r="B1096" s="140" t="s">
        <v>519</v>
      </c>
      <c r="C1096" s="140" t="s">
        <v>132</v>
      </c>
      <c r="D1096" s="148">
        <v>4</v>
      </c>
      <c r="E1096" s="147">
        <v>2875</v>
      </c>
      <c r="F1096" s="146">
        <v>139.130434782609</v>
      </c>
    </row>
    <row r="1097" spans="1:6" ht="15" customHeight="1" x14ac:dyDescent="0.2">
      <c r="A1097" s="140" t="s">
        <v>518</v>
      </c>
      <c r="B1097" s="140" t="s">
        <v>517</v>
      </c>
      <c r="C1097" s="140" t="s">
        <v>132</v>
      </c>
      <c r="D1097" s="148">
        <v>1</v>
      </c>
      <c r="E1097" s="147">
        <v>2569</v>
      </c>
      <c r="F1097" s="146">
        <v>38.9256520046711</v>
      </c>
    </row>
    <row r="1098" spans="1:6" ht="15" customHeight="1" x14ac:dyDescent="0.2">
      <c r="A1098" s="140" t="s">
        <v>516</v>
      </c>
      <c r="B1098" s="140" t="s">
        <v>515</v>
      </c>
      <c r="C1098" s="140" t="s">
        <v>132</v>
      </c>
      <c r="D1098" s="148">
        <v>0</v>
      </c>
      <c r="E1098" s="147">
        <v>2701</v>
      </c>
      <c r="F1098" s="146">
        <v>0</v>
      </c>
    </row>
    <row r="1099" spans="1:6" ht="15" customHeight="1" x14ac:dyDescent="0.2">
      <c r="A1099" s="140" t="s">
        <v>514</v>
      </c>
      <c r="B1099" s="140" t="s">
        <v>513</v>
      </c>
      <c r="C1099" s="140" t="s">
        <v>115</v>
      </c>
      <c r="D1099" s="148">
        <v>2</v>
      </c>
      <c r="E1099" s="147">
        <v>5314</v>
      </c>
      <c r="F1099" s="146">
        <v>37.636432066240097</v>
      </c>
    </row>
    <row r="1100" spans="1:6" ht="15" customHeight="1" x14ac:dyDescent="0.2">
      <c r="A1100" s="140" t="s">
        <v>512</v>
      </c>
      <c r="B1100" s="140" t="s">
        <v>511</v>
      </c>
      <c r="C1100" s="140" t="s">
        <v>115</v>
      </c>
      <c r="D1100" s="148">
        <v>1</v>
      </c>
      <c r="E1100" s="147">
        <v>3194</v>
      </c>
      <c r="F1100" s="146">
        <v>31.308703819661901</v>
      </c>
    </row>
    <row r="1101" spans="1:6" ht="15" customHeight="1" x14ac:dyDescent="0.2">
      <c r="A1101" s="140" t="s">
        <v>510</v>
      </c>
      <c r="B1101" s="140" t="s">
        <v>509</v>
      </c>
      <c r="C1101" s="140" t="s">
        <v>115</v>
      </c>
      <c r="D1101" s="148">
        <v>6</v>
      </c>
      <c r="E1101" s="147">
        <v>3191</v>
      </c>
      <c r="F1101" s="146">
        <v>188.02883108743299</v>
      </c>
    </row>
    <row r="1102" spans="1:6" ht="15" customHeight="1" x14ac:dyDescent="0.2">
      <c r="A1102" s="140" t="s">
        <v>508</v>
      </c>
      <c r="B1102" s="140" t="s">
        <v>507</v>
      </c>
      <c r="C1102" s="140" t="s">
        <v>115</v>
      </c>
      <c r="D1102" s="148">
        <v>2</v>
      </c>
      <c r="E1102" s="147">
        <v>4655</v>
      </c>
      <c r="F1102" s="146">
        <v>42.964554242749699</v>
      </c>
    </row>
    <row r="1103" spans="1:6" ht="15" customHeight="1" x14ac:dyDescent="0.2">
      <c r="A1103" s="140" t="s">
        <v>506</v>
      </c>
      <c r="B1103" s="140" t="s">
        <v>505</v>
      </c>
      <c r="C1103" s="140" t="s">
        <v>115</v>
      </c>
      <c r="D1103" s="148">
        <v>4</v>
      </c>
      <c r="E1103" s="147">
        <v>4626</v>
      </c>
      <c r="F1103" s="146">
        <v>86.467790747946395</v>
      </c>
    </row>
    <row r="1104" spans="1:6" ht="15" customHeight="1" x14ac:dyDescent="0.2">
      <c r="A1104" s="140" t="s">
        <v>504</v>
      </c>
      <c r="B1104" s="140" t="s">
        <v>503</v>
      </c>
      <c r="C1104" s="140" t="s">
        <v>115</v>
      </c>
      <c r="D1104" s="148">
        <v>2</v>
      </c>
      <c r="E1104" s="147">
        <v>3779</v>
      </c>
      <c r="F1104" s="146">
        <v>52.924053982535099</v>
      </c>
    </row>
    <row r="1105" spans="1:6" ht="15" customHeight="1" x14ac:dyDescent="0.2">
      <c r="A1105" s="140" t="s">
        <v>502</v>
      </c>
      <c r="B1105" s="140" t="s">
        <v>501</v>
      </c>
      <c r="C1105" s="140" t="s">
        <v>115</v>
      </c>
      <c r="D1105" s="148">
        <v>5</v>
      </c>
      <c r="E1105" s="147">
        <v>5957</v>
      </c>
      <c r="F1105" s="146">
        <v>83.934866543562194</v>
      </c>
    </row>
    <row r="1106" spans="1:6" ht="15" customHeight="1" x14ac:dyDescent="0.2">
      <c r="A1106" s="140" t="s">
        <v>500</v>
      </c>
      <c r="B1106" s="140" t="s">
        <v>499</v>
      </c>
      <c r="C1106" s="140" t="s">
        <v>115</v>
      </c>
      <c r="D1106" s="148">
        <v>2</v>
      </c>
      <c r="E1106" s="147">
        <v>4176</v>
      </c>
      <c r="F1106" s="146">
        <v>47.892720306513397</v>
      </c>
    </row>
    <row r="1107" spans="1:6" ht="15" customHeight="1" x14ac:dyDescent="0.2">
      <c r="A1107" s="140" t="s">
        <v>498</v>
      </c>
      <c r="B1107" s="140" t="s">
        <v>497</v>
      </c>
      <c r="C1107" s="140" t="s">
        <v>115</v>
      </c>
      <c r="D1107" s="148">
        <v>5</v>
      </c>
      <c r="E1107" s="147">
        <v>5326</v>
      </c>
      <c r="F1107" s="146">
        <v>93.879083740142704</v>
      </c>
    </row>
    <row r="1108" spans="1:6" ht="15" customHeight="1" x14ac:dyDescent="0.2">
      <c r="A1108" s="140" t="s">
        <v>496</v>
      </c>
      <c r="B1108" s="140" t="s">
        <v>495</v>
      </c>
      <c r="C1108" s="140" t="s">
        <v>115</v>
      </c>
      <c r="D1108" s="148">
        <v>2</v>
      </c>
      <c r="E1108" s="147">
        <v>4912</v>
      </c>
      <c r="F1108" s="146">
        <v>40.716612377850197</v>
      </c>
    </row>
    <row r="1109" spans="1:6" ht="15" customHeight="1" x14ac:dyDescent="0.2">
      <c r="A1109" s="140" t="s">
        <v>494</v>
      </c>
      <c r="B1109" s="140" t="s">
        <v>493</v>
      </c>
      <c r="C1109" s="140" t="s">
        <v>115</v>
      </c>
      <c r="D1109" s="148">
        <v>21</v>
      </c>
      <c r="E1109" s="147">
        <v>5448</v>
      </c>
      <c r="F1109" s="146">
        <v>385.46255506607901</v>
      </c>
    </row>
    <row r="1110" spans="1:6" ht="15" customHeight="1" x14ac:dyDescent="0.2">
      <c r="A1110" s="140" t="s">
        <v>492</v>
      </c>
      <c r="B1110" s="140" t="s">
        <v>491</v>
      </c>
      <c r="C1110" s="140" t="s">
        <v>115</v>
      </c>
      <c r="D1110" s="148">
        <v>3</v>
      </c>
      <c r="E1110" s="147">
        <v>4616</v>
      </c>
      <c r="F1110" s="146">
        <v>64.991334488734907</v>
      </c>
    </row>
    <row r="1111" spans="1:6" ht="15" customHeight="1" x14ac:dyDescent="0.2">
      <c r="A1111" s="140" t="s">
        <v>490</v>
      </c>
      <c r="B1111" s="140" t="s">
        <v>489</v>
      </c>
      <c r="C1111" s="140" t="s">
        <v>115</v>
      </c>
      <c r="D1111" s="148">
        <v>0</v>
      </c>
      <c r="E1111" s="147">
        <v>2594</v>
      </c>
      <c r="F1111" s="146">
        <v>0</v>
      </c>
    </row>
    <row r="1112" spans="1:6" ht="15" customHeight="1" x14ac:dyDescent="0.2">
      <c r="A1112" s="140" t="s">
        <v>488</v>
      </c>
      <c r="B1112" s="140" t="s">
        <v>487</v>
      </c>
      <c r="C1112" s="140" t="s">
        <v>115</v>
      </c>
      <c r="D1112" s="148">
        <v>0</v>
      </c>
      <c r="E1112" s="147">
        <v>2950</v>
      </c>
      <c r="F1112" s="146">
        <v>0</v>
      </c>
    </row>
    <row r="1113" spans="1:6" ht="15" customHeight="1" x14ac:dyDescent="0.2">
      <c r="A1113" s="140" t="s">
        <v>486</v>
      </c>
      <c r="B1113" s="140" t="s">
        <v>485</v>
      </c>
      <c r="C1113" s="140" t="s">
        <v>115</v>
      </c>
      <c r="D1113" s="148">
        <v>1</v>
      </c>
      <c r="E1113" s="147">
        <v>4216</v>
      </c>
      <c r="F1113" s="146">
        <v>23.719165085389001</v>
      </c>
    </row>
    <row r="1114" spans="1:6" ht="15" customHeight="1" x14ac:dyDescent="0.2">
      <c r="A1114" s="140" t="s">
        <v>484</v>
      </c>
      <c r="B1114" s="140" t="s">
        <v>483</v>
      </c>
      <c r="C1114" s="140" t="s">
        <v>115</v>
      </c>
      <c r="D1114" s="148">
        <v>1</v>
      </c>
      <c r="E1114" s="147">
        <v>4175</v>
      </c>
      <c r="F1114" s="146">
        <v>23.952095808383199</v>
      </c>
    </row>
    <row r="1115" spans="1:6" ht="15" customHeight="1" x14ac:dyDescent="0.2">
      <c r="A1115" s="140" t="s">
        <v>482</v>
      </c>
      <c r="B1115" s="140" t="s">
        <v>481</v>
      </c>
      <c r="C1115" s="140" t="s">
        <v>115</v>
      </c>
      <c r="D1115" s="148">
        <v>6</v>
      </c>
      <c r="E1115" s="147">
        <v>4412</v>
      </c>
      <c r="F1115" s="146">
        <v>135.992747053491</v>
      </c>
    </row>
    <row r="1116" spans="1:6" ht="15" customHeight="1" x14ac:dyDescent="0.2">
      <c r="A1116" s="140" t="s">
        <v>480</v>
      </c>
      <c r="B1116" s="140" t="s">
        <v>479</v>
      </c>
      <c r="C1116" s="140" t="s">
        <v>115</v>
      </c>
      <c r="D1116" s="148">
        <v>11</v>
      </c>
      <c r="E1116" s="147">
        <v>4051</v>
      </c>
      <c r="F1116" s="146">
        <v>271.53789187854898</v>
      </c>
    </row>
    <row r="1117" spans="1:6" ht="15" customHeight="1" x14ac:dyDescent="0.2">
      <c r="A1117" s="140" t="s">
        <v>478</v>
      </c>
      <c r="B1117" s="140" t="s">
        <v>477</v>
      </c>
      <c r="C1117" s="140" t="s">
        <v>115</v>
      </c>
      <c r="D1117" s="148">
        <v>7</v>
      </c>
      <c r="E1117" s="147">
        <v>5277</v>
      </c>
      <c r="F1117" s="146">
        <v>132.65112753458399</v>
      </c>
    </row>
    <row r="1118" spans="1:6" ht="15" customHeight="1" x14ac:dyDescent="0.2">
      <c r="A1118" s="140" t="s">
        <v>476</v>
      </c>
      <c r="B1118" s="140" t="s">
        <v>475</v>
      </c>
      <c r="C1118" s="140" t="s">
        <v>115</v>
      </c>
      <c r="D1118" s="148">
        <v>19</v>
      </c>
      <c r="E1118" s="147">
        <v>3194</v>
      </c>
      <c r="F1118" s="146">
        <v>594.86537257357497</v>
      </c>
    </row>
    <row r="1119" spans="1:6" ht="15" customHeight="1" x14ac:dyDescent="0.2">
      <c r="A1119" s="140" t="s">
        <v>474</v>
      </c>
      <c r="B1119" s="140" t="s">
        <v>473</v>
      </c>
      <c r="C1119" s="140" t="s">
        <v>115</v>
      </c>
      <c r="D1119" s="148">
        <v>4</v>
      </c>
      <c r="E1119" s="147">
        <v>5829</v>
      </c>
      <c r="F1119" s="146">
        <v>68.622405215302805</v>
      </c>
    </row>
    <row r="1120" spans="1:6" ht="15" customHeight="1" x14ac:dyDescent="0.2">
      <c r="A1120" s="140" t="s">
        <v>472</v>
      </c>
      <c r="B1120" s="140" t="s">
        <v>471</v>
      </c>
      <c r="C1120" s="140" t="s">
        <v>115</v>
      </c>
      <c r="D1120" s="148">
        <v>5</v>
      </c>
      <c r="E1120" s="147">
        <v>6240</v>
      </c>
      <c r="F1120" s="146">
        <v>80.128205128205096</v>
      </c>
    </row>
    <row r="1121" spans="1:6" ht="15" customHeight="1" x14ac:dyDescent="0.2">
      <c r="A1121" s="140" t="s">
        <v>470</v>
      </c>
      <c r="B1121" s="140" t="s">
        <v>469</v>
      </c>
      <c r="C1121" s="140" t="s">
        <v>115</v>
      </c>
      <c r="D1121" s="148">
        <v>0</v>
      </c>
      <c r="E1121" s="147">
        <v>5203</v>
      </c>
      <c r="F1121" s="146">
        <v>0</v>
      </c>
    </row>
    <row r="1122" spans="1:6" ht="15" customHeight="1" x14ac:dyDescent="0.2">
      <c r="A1122" s="140" t="s">
        <v>468</v>
      </c>
      <c r="B1122" s="140" t="s">
        <v>467</v>
      </c>
      <c r="C1122" s="140" t="s">
        <v>115</v>
      </c>
      <c r="D1122" s="148">
        <v>2</v>
      </c>
      <c r="E1122" s="147">
        <v>3919</v>
      </c>
      <c r="F1122" s="146">
        <v>51.033426894615999</v>
      </c>
    </row>
    <row r="1123" spans="1:6" ht="15" customHeight="1" x14ac:dyDescent="0.2">
      <c r="A1123" s="140" t="s">
        <v>466</v>
      </c>
      <c r="B1123" s="140" t="s">
        <v>465</v>
      </c>
      <c r="C1123" s="140" t="s">
        <v>115</v>
      </c>
      <c r="D1123" s="148">
        <v>1</v>
      </c>
      <c r="E1123" s="147">
        <v>5356</v>
      </c>
      <c r="F1123" s="146">
        <v>18.670649738610901</v>
      </c>
    </row>
    <row r="1124" spans="1:6" ht="15" customHeight="1" x14ac:dyDescent="0.2">
      <c r="A1124" s="140" t="s">
        <v>464</v>
      </c>
      <c r="B1124" s="140" t="s">
        <v>463</v>
      </c>
      <c r="C1124" s="140" t="s">
        <v>108</v>
      </c>
      <c r="D1124" s="148">
        <v>2</v>
      </c>
      <c r="E1124" s="147">
        <v>2441</v>
      </c>
      <c r="F1124" s="146">
        <v>81.933633756657102</v>
      </c>
    </row>
    <row r="1125" spans="1:6" ht="15" customHeight="1" x14ac:dyDescent="0.2">
      <c r="A1125" s="140" t="s">
        <v>462</v>
      </c>
      <c r="B1125" s="140" t="s">
        <v>461</v>
      </c>
      <c r="C1125" s="140" t="s">
        <v>108</v>
      </c>
      <c r="D1125" s="148">
        <v>3</v>
      </c>
      <c r="E1125" s="147">
        <v>5847</v>
      </c>
      <c r="F1125" s="146">
        <v>51.308363263211902</v>
      </c>
    </row>
    <row r="1126" spans="1:6" ht="15" customHeight="1" x14ac:dyDescent="0.2">
      <c r="A1126" s="140" t="s">
        <v>460</v>
      </c>
      <c r="B1126" s="140" t="s">
        <v>459</v>
      </c>
      <c r="C1126" s="140" t="s">
        <v>108</v>
      </c>
      <c r="D1126" s="148">
        <v>2</v>
      </c>
      <c r="E1126" s="147">
        <v>4777</v>
      </c>
      <c r="F1126" s="146">
        <v>41.867280720117201</v>
      </c>
    </row>
    <row r="1127" spans="1:6" ht="15" customHeight="1" x14ac:dyDescent="0.2">
      <c r="A1127" s="140" t="s">
        <v>458</v>
      </c>
      <c r="B1127" s="140" t="s">
        <v>457</v>
      </c>
      <c r="C1127" s="140" t="s">
        <v>108</v>
      </c>
      <c r="D1127" s="148">
        <v>5</v>
      </c>
      <c r="E1127" s="147">
        <v>3576</v>
      </c>
      <c r="F1127" s="146">
        <v>139.821029082774</v>
      </c>
    </row>
    <row r="1128" spans="1:6" ht="15" customHeight="1" x14ac:dyDescent="0.2">
      <c r="A1128" s="140" t="s">
        <v>456</v>
      </c>
      <c r="B1128" s="140" t="s">
        <v>455</v>
      </c>
      <c r="C1128" s="140" t="s">
        <v>108</v>
      </c>
      <c r="D1128" s="148">
        <v>1</v>
      </c>
      <c r="E1128" s="147">
        <v>3683</v>
      </c>
      <c r="F1128" s="146">
        <v>27.151778441487899</v>
      </c>
    </row>
    <row r="1129" spans="1:6" ht="15" customHeight="1" x14ac:dyDescent="0.2">
      <c r="A1129" s="140" t="s">
        <v>454</v>
      </c>
      <c r="B1129" s="140" t="s">
        <v>453</v>
      </c>
      <c r="C1129" s="140" t="s">
        <v>108</v>
      </c>
      <c r="D1129" s="148">
        <v>3</v>
      </c>
      <c r="E1129" s="147">
        <v>2820</v>
      </c>
      <c r="F1129" s="146">
        <v>106.38297872340399</v>
      </c>
    </row>
    <row r="1130" spans="1:6" ht="15" customHeight="1" x14ac:dyDescent="0.2">
      <c r="A1130" s="140" t="s">
        <v>452</v>
      </c>
      <c r="B1130" s="140" t="s">
        <v>451</v>
      </c>
      <c r="C1130" s="140" t="s">
        <v>108</v>
      </c>
      <c r="D1130" s="148">
        <v>1</v>
      </c>
      <c r="E1130" s="147">
        <v>2437</v>
      </c>
      <c r="F1130" s="146">
        <v>41.034058268362699</v>
      </c>
    </row>
    <row r="1131" spans="1:6" ht="15" customHeight="1" x14ac:dyDescent="0.2">
      <c r="A1131" s="140" t="s">
        <v>450</v>
      </c>
      <c r="B1131" s="140" t="s">
        <v>449</v>
      </c>
      <c r="C1131" s="140" t="s">
        <v>108</v>
      </c>
      <c r="D1131" s="148">
        <v>1</v>
      </c>
      <c r="E1131" s="147">
        <v>4088</v>
      </c>
      <c r="F1131" s="146">
        <v>24.4618395303327</v>
      </c>
    </row>
    <row r="1132" spans="1:6" ht="15" customHeight="1" x14ac:dyDescent="0.2">
      <c r="A1132" s="140" t="s">
        <v>448</v>
      </c>
      <c r="B1132" s="140" t="s">
        <v>447</v>
      </c>
      <c r="C1132" s="140" t="s">
        <v>108</v>
      </c>
      <c r="D1132" s="148">
        <v>4</v>
      </c>
      <c r="E1132" s="147">
        <v>3391</v>
      </c>
      <c r="F1132" s="146">
        <v>117.95930404010601</v>
      </c>
    </row>
    <row r="1133" spans="1:6" ht="15" customHeight="1" x14ac:dyDescent="0.2">
      <c r="A1133" s="140" t="s">
        <v>446</v>
      </c>
      <c r="B1133" s="140" t="s">
        <v>445</v>
      </c>
      <c r="C1133" s="140" t="s">
        <v>108</v>
      </c>
      <c r="D1133" s="148">
        <v>1</v>
      </c>
      <c r="E1133" s="147">
        <v>2705</v>
      </c>
      <c r="F1133" s="146">
        <v>36.9685767097967</v>
      </c>
    </row>
    <row r="1134" spans="1:6" ht="15" customHeight="1" x14ac:dyDescent="0.2">
      <c r="A1134" s="140" t="s">
        <v>444</v>
      </c>
      <c r="B1134" s="140" t="s">
        <v>443</v>
      </c>
      <c r="C1134" s="140" t="s">
        <v>108</v>
      </c>
      <c r="D1134" s="148">
        <v>3</v>
      </c>
      <c r="E1134" s="147">
        <v>2609</v>
      </c>
      <c r="F1134" s="146">
        <v>114.986584898429</v>
      </c>
    </row>
    <row r="1135" spans="1:6" ht="15" customHeight="1" x14ac:dyDescent="0.2">
      <c r="A1135" s="140" t="s">
        <v>442</v>
      </c>
      <c r="B1135" s="140" t="s">
        <v>441</v>
      </c>
      <c r="C1135" s="140" t="s">
        <v>108</v>
      </c>
      <c r="D1135" s="148">
        <v>0</v>
      </c>
      <c r="E1135" s="147">
        <v>2182</v>
      </c>
      <c r="F1135" s="146">
        <v>0</v>
      </c>
    </row>
    <row r="1136" spans="1:6" ht="15" customHeight="1" x14ac:dyDescent="0.2">
      <c r="A1136" s="140" t="s">
        <v>440</v>
      </c>
      <c r="B1136" s="140" t="s">
        <v>439</v>
      </c>
      <c r="C1136" s="140" t="s">
        <v>108</v>
      </c>
      <c r="D1136" s="148">
        <v>7</v>
      </c>
      <c r="E1136" s="147">
        <v>3872</v>
      </c>
      <c r="F1136" s="146">
        <v>180.785123966942</v>
      </c>
    </row>
    <row r="1137" spans="1:6" ht="15" customHeight="1" x14ac:dyDescent="0.2">
      <c r="A1137" s="140" t="s">
        <v>438</v>
      </c>
      <c r="B1137" s="140" t="s">
        <v>437</v>
      </c>
      <c r="C1137" s="140" t="s">
        <v>108</v>
      </c>
      <c r="D1137" s="148">
        <v>2</v>
      </c>
      <c r="E1137" s="147">
        <v>3965</v>
      </c>
      <c r="F1137" s="146">
        <v>50.441361916771797</v>
      </c>
    </row>
    <row r="1138" spans="1:6" ht="15" customHeight="1" x14ac:dyDescent="0.2">
      <c r="A1138" s="140" t="s">
        <v>436</v>
      </c>
      <c r="B1138" s="140" t="s">
        <v>435</v>
      </c>
      <c r="C1138" s="140" t="s">
        <v>108</v>
      </c>
      <c r="D1138" s="148">
        <v>1</v>
      </c>
      <c r="E1138" s="147">
        <v>4293</v>
      </c>
      <c r="F1138" s="146">
        <v>23.2937339855579</v>
      </c>
    </row>
    <row r="1139" spans="1:6" ht="15" customHeight="1" x14ac:dyDescent="0.2">
      <c r="A1139" s="140" t="s">
        <v>434</v>
      </c>
      <c r="B1139" s="140" t="s">
        <v>433</v>
      </c>
      <c r="C1139" s="140" t="s">
        <v>108</v>
      </c>
      <c r="D1139" s="148">
        <v>4</v>
      </c>
      <c r="E1139" s="147">
        <v>3780</v>
      </c>
      <c r="F1139" s="146">
        <v>105.82010582010599</v>
      </c>
    </row>
    <row r="1140" spans="1:6" ht="15" customHeight="1" x14ac:dyDescent="0.2">
      <c r="A1140" s="140" t="s">
        <v>432</v>
      </c>
      <c r="B1140" s="140" t="s">
        <v>431</v>
      </c>
      <c r="C1140" s="140" t="s">
        <v>108</v>
      </c>
      <c r="D1140" s="148">
        <v>1</v>
      </c>
      <c r="E1140" s="147">
        <v>4264</v>
      </c>
      <c r="F1140" s="146">
        <v>23.452157598499099</v>
      </c>
    </row>
    <row r="1141" spans="1:6" ht="15" customHeight="1" x14ac:dyDescent="0.2">
      <c r="A1141" s="140" t="s">
        <v>430</v>
      </c>
      <c r="B1141" s="140" t="s">
        <v>429</v>
      </c>
      <c r="C1141" s="140" t="s">
        <v>108</v>
      </c>
      <c r="D1141" s="148">
        <v>6</v>
      </c>
      <c r="E1141" s="147">
        <v>3021</v>
      </c>
      <c r="F1141" s="146">
        <v>198.60973187686201</v>
      </c>
    </row>
    <row r="1142" spans="1:6" ht="15" customHeight="1" x14ac:dyDescent="0.2">
      <c r="A1142" s="140" t="s">
        <v>428</v>
      </c>
      <c r="B1142" s="140" t="s">
        <v>427</v>
      </c>
      <c r="C1142" s="140" t="s">
        <v>108</v>
      </c>
      <c r="D1142" s="148">
        <v>3</v>
      </c>
      <c r="E1142" s="147">
        <v>3259</v>
      </c>
      <c r="F1142" s="146">
        <v>92.0527769254373</v>
      </c>
    </row>
    <row r="1143" spans="1:6" ht="15" customHeight="1" x14ac:dyDescent="0.2">
      <c r="A1143" s="140" t="s">
        <v>426</v>
      </c>
      <c r="B1143" s="140" t="s">
        <v>425</v>
      </c>
      <c r="C1143" s="140" t="s">
        <v>108</v>
      </c>
      <c r="D1143" s="148">
        <v>0</v>
      </c>
      <c r="E1143" s="147">
        <v>3805</v>
      </c>
      <c r="F1143" s="146">
        <v>0</v>
      </c>
    </row>
    <row r="1144" spans="1:6" ht="15" customHeight="1" x14ac:dyDescent="0.2">
      <c r="A1144" s="140" t="s">
        <v>424</v>
      </c>
      <c r="B1144" s="140" t="s">
        <v>423</v>
      </c>
      <c r="C1144" s="140" t="s">
        <v>108</v>
      </c>
      <c r="D1144" s="148">
        <v>3</v>
      </c>
      <c r="E1144" s="147">
        <v>4001</v>
      </c>
      <c r="F1144" s="146">
        <v>74.981254686328398</v>
      </c>
    </row>
    <row r="1145" spans="1:6" ht="15" customHeight="1" x14ac:dyDescent="0.2">
      <c r="A1145" s="140" t="s">
        <v>422</v>
      </c>
      <c r="B1145" s="140" t="s">
        <v>421</v>
      </c>
      <c r="C1145" s="140" t="s">
        <v>108</v>
      </c>
      <c r="D1145" s="148">
        <v>4</v>
      </c>
      <c r="E1145" s="147">
        <v>3526</v>
      </c>
      <c r="F1145" s="146">
        <v>113.442994895065</v>
      </c>
    </row>
    <row r="1146" spans="1:6" ht="15" customHeight="1" x14ac:dyDescent="0.2">
      <c r="A1146" s="140" t="s">
        <v>420</v>
      </c>
      <c r="B1146" s="140" t="s">
        <v>419</v>
      </c>
      <c r="C1146" s="140" t="s">
        <v>108</v>
      </c>
      <c r="D1146" s="148">
        <v>7</v>
      </c>
      <c r="E1146" s="147">
        <v>5774</v>
      </c>
      <c r="F1146" s="146">
        <v>121.233113959127</v>
      </c>
    </row>
    <row r="1147" spans="1:6" ht="15" customHeight="1" x14ac:dyDescent="0.2">
      <c r="A1147" s="140" t="s">
        <v>418</v>
      </c>
      <c r="B1147" s="140" t="s">
        <v>417</v>
      </c>
      <c r="C1147" s="140" t="s">
        <v>108</v>
      </c>
      <c r="D1147" s="148">
        <v>4</v>
      </c>
      <c r="E1147" s="147">
        <v>4591</v>
      </c>
      <c r="F1147" s="146">
        <v>87.126987584404304</v>
      </c>
    </row>
    <row r="1148" spans="1:6" ht="15" customHeight="1" x14ac:dyDescent="0.2">
      <c r="A1148" s="140" t="s">
        <v>416</v>
      </c>
      <c r="B1148" s="140" t="s">
        <v>415</v>
      </c>
      <c r="C1148" s="140" t="s">
        <v>108</v>
      </c>
      <c r="D1148" s="148">
        <v>0</v>
      </c>
      <c r="E1148" s="147">
        <v>2881</v>
      </c>
      <c r="F1148" s="146">
        <v>0</v>
      </c>
    </row>
    <row r="1149" spans="1:6" ht="15" customHeight="1" x14ac:dyDescent="0.2">
      <c r="A1149" s="140" t="s">
        <v>414</v>
      </c>
      <c r="B1149" s="140" t="s">
        <v>413</v>
      </c>
      <c r="C1149" s="140" t="s">
        <v>108</v>
      </c>
      <c r="D1149" s="148">
        <v>5</v>
      </c>
      <c r="E1149" s="147">
        <v>3575</v>
      </c>
      <c r="F1149" s="146">
        <v>139.86013986014001</v>
      </c>
    </row>
    <row r="1150" spans="1:6" ht="15" customHeight="1" x14ac:dyDescent="0.2">
      <c r="A1150" s="140" t="s">
        <v>412</v>
      </c>
      <c r="B1150" s="140" t="s">
        <v>411</v>
      </c>
      <c r="C1150" s="140" t="s">
        <v>108</v>
      </c>
      <c r="D1150" s="148">
        <v>0</v>
      </c>
      <c r="E1150" s="147">
        <v>4310</v>
      </c>
      <c r="F1150" s="146">
        <v>0</v>
      </c>
    </row>
    <row r="1151" spans="1:6" ht="15" customHeight="1" x14ac:dyDescent="0.2">
      <c r="A1151" s="140" t="s">
        <v>410</v>
      </c>
      <c r="B1151" s="140" t="s">
        <v>409</v>
      </c>
      <c r="C1151" s="140" t="s">
        <v>108</v>
      </c>
      <c r="D1151" s="148">
        <v>6</v>
      </c>
      <c r="E1151" s="147">
        <v>3516</v>
      </c>
      <c r="F1151" s="146">
        <v>170.64846416382301</v>
      </c>
    </row>
    <row r="1152" spans="1:6" ht="15" customHeight="1" x14ac:dyDescent="0.2">
      <c r="A1152" s="140" t="s">
        <v>408</v>
      </c>
      <c r="B1152" s="140" t="s">
        <v>407</v>
      </c>
      <c r="C1152" s="140" t="s">
        <v>108</v>
      </c>
      <c r="D1152" s="148">
        <v>3</v>
      </c>
      <c r="E1152" s="147">
        <v>2746</v>
      </c>
      <c r="F1152" s="146">
        <v>109.24981791697</v>
      </c>
    </row>
    <row r="1153" spans="1:6" ht="15" customHeight="1" x14ac:dyDescent="0.2">
      <c r="A1153" s="140" t="s">
        <v>406</v>
      </c>
      <c r="B1153" s="140" t="s">
        <v>405</v>
      </c>
      <c r="C1153" s="140" t="s">
        <v>108</v>
      </c>
      <c r="D1153" s="148">
        <v>1</v>
      </c>
      <c r="E1153" s="147">
        <v>2815</v>
      </c>
      <c r="F1153" s="146">
        <v>35.523978685612803</v>
      </c>
    </row>
    <row r="1154" spans="1:6" ht="15" customHeight="1" x14ac:dyDescent="0.2">
      <c r="A1154" s="140" t="s">
        <v>404</v>
      </c>
      <c r="B1154" s="140" t="s">
        <v>403</v>
      </c>
      <c r="C1154" s="140" t="s">
        <v>108</v>
      </c>
      <c r="D1154" s="148">
        <v>8</v>
      </c>
      <c r="E1154" s="147">
        <v>4179</v>
      </c>
      <c r="F1154" s="146">
        <v>191.43335726250299</v>
      </c>
    </row>
    <row r="1155" spans="1:6" ht="15" customHeight="1" x14ac:dyDescent="0.2">
      <c r="A1155" s="140" t="s">
        <v>402</v>
      </c>
      <c r="B1155" s="140" t="s">
        <v>401</v>
      </c>
      <c r="C1155" s="140" t="s">
        <v>108</v>
      </c>
      <c r="D1155" s="148">
        <v>2</v>
      </c>
      <c r="E1155" s="147">
        <v>3617</v>
      </c>
      <c r="F1155" s="146">
        <v>55.294442908487703</v>
      </c>
    </row>
    <row r="1156" spans="1:6" ht="15" customHeight="1" x14ac:dyDescent="0.2">
      <c r="A1156" s="140" t="s">
        <v>400</v>
      </c>
      <c r="B1156" s="140" t="s">
        <v>399</v>
      </c>
      <c r="C1156" s="140" t="s">
        <v>108</v>
      </c>
      <c r="D1156" s="148">
        <v>1</v>
      </c>
      <c r="E1156" s="147">
        <v>2035</v>
      </c>
      <c r="F1156" s="146">
        <v>49.1400491400492</v>
      </c>
    </row>
    <row r="1157" spans="1:6" ht="15" customHeight="1" x14ac:dyDescent="0.2">
      <c r="A1157" s="140" t="s">
        <v>398</v>
      </c>
      <c r="B1157" s="140" t="s">
        <v>397</v>
      </c>
      <c r="C1157" s="140" t="s">
        <v>108</v>
      </c>
      <c r="D1157" s="148">
        <v>1</v>
      </c>
      <c r="E1157" s="147">
        <v>2730</v>
      </c>
      <c r="F1157" s="146">
        <v>36.630036630036599</v>
      </c>
    </row>
    <row r="1158" spans="1:6" ht="15" customHeight="1" x14ac:dyDescent="0.2">
      <c r="A1158" s="140" t="s">
        <v>396</v>
      </c>
      <c r="B1158" s="140" t="s">
        <v>395</v>
      </c>
      <c r="C1158" s="140" t="s">
        <v>108</v>
      </c>
      <c r="D1158" s="148">
        <v>1</v>
      </c>
      <c r="E1158" s="147">
        <v>6779</v>
      </c>
      <c r="F1158" s="146">
        <v>14.751438265230901</v>
      </c>
    </row>
    <row r="1159" spans="1:6" ht="15" customHeight="1" x14ac:dyDescent="0.2">
      <c r="A1159" s="140" t="s">
        <v>394</v>
      </c>
      <c r="B1159" s="140" t="s">
        <v>393</v>
      </c>
      <c r="C1159" s="140" t="s">
        <v>108</v>
      </c>
      <c r="D1159" s="148">
        <v>2</v>
      </c>
      <c r="E1159" s="147">
        <v>4040</v>
      </c>
      <c r="F1159" s="146">
        <v>49.504950495049499</v>
      </c>
    </row>
    <row r="1160" spans="1:6" ht="15" customHeight="1" x14ac:dyDescent="0.2">
      <c r="A1160" s="140" t="s">
        <v>392</v>
      </c>
      <c r="B1160" s="140" t="s">
        <v>391</v>
      </c>
      <c r="C1160" s="140" t="s">
        <v>108</v>
      </c>
      <c r="D1160" s="148">
        <v>2</v>
      </c>
      <c r="E1160" s="147">
        <v>4098</v>
      </c>
      <c r="F1160" s="146">
        <v>48.804294777940498</v>
      </c>
    </row>
    <row r="1161" spans="1:6" ht="15" customHeight="1" x14ac:dyDescent="0.2">
      <c r="A1161" s="140" t="s">
        <v>390</v>
      </c>
      <c r="B1161" s="140" t="s">
        <v>389</v>
      </c>
      <c r="C1161" s="140" t="s">
        <v>108</v>
      </c>
      <c r="D1161" s="148">
        <v>1</v>
      </c>
      <c r="E1161" s="147">
        <v>3751</v>
      </c>
      <c r="F1161" s="146">
        <v>26.659557451346299</v>
      </c>
    </row>
    <row r="1162" spans="1:6" ht="15" customHeight="1" x14ac:dyDescent="0.2">
      <c r="A1162" s="140" t="s">
        <v>388</v>
      </c>
      <c r="B1162" s="140" t="s">
        <v>387</v>
      </c>
      <c r="C1162" s="140" t="s">
        <v>108</v>
      </c>
      <c r="D1162" s="148">
        <v>3</v>
      </c>
      <c r="E1162" s="147">
        <v>4294</v>
      </c>
      <c r="F1162" s="146">
        <v>69.864927806241298</v>
      </c>
    </row>
    <row r="1163" spans="1:6" ht="15" customHeight="1" x14ac:dyDescent="0.2">
      <c r="A1163" s="140" t="s">
        <v>386</v>
      </c>
      <c r="B1163" s="140" t="s">
        <v>385</v>
      </c>
      <c r="C1163" s="140" t="s">
        <v>108</v>
      </c>
      <c r="D1163" s="148">
        <v>2</v>
      </c>
      <c r="E1163" s="147">
        <v>3279</v>
      </c>
      <c r="F1163" s="146">
        <v>60.994205550472699</v>
      </c>
    </row>
    <row r="1164" spans="1:6" ht="15" customHeight="1" x14ac:dyDescent="0.2">
      <c r="A1164" s="140" t="s">
        <v>384</v>
      </c>
      <c r="B1164" s="140" t="s">
        <v>383</v>
      </c>
      <c r="C1164" s="140" t="s">
        <v>108</v>
      </c>
      <c r="D1164" s="148">
        <v>0</v>
      </c>
      <c r="E1164" s="147">
        <v>2936</v>
      </c>
      <c r="F1164" s="146">
        <v>0</v>
      </c>
    </row>
    <row r="1165" spans="1:6" ht="15" customHeight="1" x14ac:dyDescent="0.2">
      <c r="A1165" s="140" t="s">
        <v>382</v>
      </c>
      <c r="B1165" s="140" t="s">
        <v>381</v>
      </c>
      <c r="C1165" s="140" t="s">
        <v>108</v>
      </c>
      <c r="D1165" s="148">
        <v>1</v>
      </c>
      <c r="E1165" s="147">
        <v>4886</v>
      </c>
      <c r="F1165" s="146">
        <v>20.4666393778142</v>
      </c>
    </row>
    <row r="1166" spans="1:6" ht="15" customHeight="1" x14ac:dyDescent="0.2">
      <c r="A1166" s="140" t="s">
        <v>380</v>
      </c>
      <c r="B1166" s="140" t="s">
        <v>379</v>
      </c>
      <c r="C1166" s="140" t="s">
        <v>108</v>
      </c>
      <c r="D1166" s="148">
        <v>4</v>
      </c>
      <c r="E1166" s="147">
        <v>4592</v>
      </c>
      <c r="F1166" s="146">
        <v>87.108013937282195</v>
      </c>
    </row>
    <row r="1167" spans="1:6" ht="15" customHeight="1" x14ac:dyDescent="0.2">
      <c r="A1167" s="140" t="s">
        <v>378</v>
      </c>
      <c r="B1167" s="140" t="s">
        <v>377</v>
      </c>
      <c r="C1167" s="140" t="s">
        <v>108</v>
      </c>
      <c r="D1167" s="148">
        <v>12</v>
      </c>
      <c r="E1167" s="147">
        <v>3773</v>
      </c>
      <c r="F1167" s="146">
        <v>318.04929764113399</v>
      </c>
    </row>
    <row r="1168" spans="1:6" ht="15" customHeight="1" x14ac:dyDescent="0.2">
      <c r="A1168" s="140" t="s">
        <v>376</v>
      </c>
      <c r="B1168" s="140" t="s">
        <v>375</v>
      </c>
      <c r="C1168" s="140" t="s">
        <v>108</v>
      </c>
      <c r="D1168" s="148">
        <v>3</v>
      </c>
      <c r="E1168" s="147">
        <v>3937</v>
      </c>
      <c r="F1168" s="146">
        <v>76.200152400304802</v>
      </c>
    </row>
    <row r="1169" spans="1:6" ht="15" customHeight="1" x14ac:dyDescent="0.2">
      <c r="A1169" s="140" t="s">
        <v>374</v>
      </c>
      <c r="B1169" s="140" t="s">
        <v>373</v>
      </c>
      <c r="C1169" s="140" t="s">
        <v>108</v>
      </c>
      <c r="D1169" s="148">
        <v>1</v>
      </c>
      <c r="E1169" s="147">
        <v>3374</v>
      </c>
      <c r="F1169" s="146">
        <v>29.63841138115</v>
      </c>
    </row>
    <row r="1170" spans="1:6" ht="15" customHeight="1" x14ac:dyDescent="0.2">
      <c r="A1170" s="140" t="s">
        <v>372</v>
      </c>
      <c r="B1170" s="140" t="s">
        <v>371</v>
      </c>
      <c r="C1170" s="140" t="s">
        <v>108</v>
      </c>
      <c r="D1170" s="148">
        <v>2</v>
      </c>
      <c r="E1170" s="147">
        <v>3113</v>
      </c>
      <c r="F1170" s="146">
        <v>64.246707356247995</v>
      </c>
    </row>
    <row r="1171" spans="1:6" ht="15" customHeight="1" x14ac:dyDescent="0.2">
      <c r="A1171" s="140" t="s">
        <v>370</v>
      </c>
      <c r="B1171" s="140" t="s">
        <v>369</v>
      </c>
      <c r="C1171" s="140" t="s">
        <v>108</v>
      </c>
      <c r="D1171" s="148">
        <v>9</v>
      </c>
      <c r="E1171" s="147">
        <v>6700</v>
      </c>
      <c r="F1171" s="146">
        <v>134.328358208955</v>
      </c>
    </row>
    <row r="1172" spans="1:6" ht="15" customHeight="1" x14ac:dyDescent="0.2">
      <c r="A1172" s="140" t="s">
        <v>368</v>
      </c>
      <c r="B1172" s="140" t="s">
        <v>367</v>
      </c>
      <c r="C1172" s="140" t="s">
        <v>108</v>
      </c>
      <c r="D1172" s="148">
        <v>3</v>
      </c>
      <c r="E1172" s="147">
        <v>7784</v>
      </c>
      <c r="F1172" s="146">
        <v>38.540596094552903</v>
      </c>
    </row>
    <row r="1173" spans="1:6" ht="15" customHeight="1" x14ac:dyDescent="0.2">
      <c r="A1173" s="140" t="s">
        <v>366</v>
      </c>
      <c r="B1173" s="140" t="s">
        <v>365</v>
      </c>
      <c r="C1173" s="140" t="s">
        <v>108</v>
      </c>
      <c r="D1173" s="148">
        <v>3</v>
      </c>
      <c r="E1173" s="147">
        <v>6321</v>
      </c>
      <c r="F1173" s="146">
        <v>47.460844803037503</v>
      </c>
    </row>
    <row r="1174" spans="1:6" ht="15" customHeight="1" x14ac:dyDescent="0.2">
      <c r="A1174" s="140" t="s">
        <v>364</v>
      </c>
      <c r="B1174" s="140" t="s">
        <v>363</v>
      </c>
      <c r="C1174" s="140" t="s">
        <v>108</v>
      </c>
      <c r="D1174" s="148">
        <v>2</v>
      </c>
      <c r="E1174" s="147">
        <v>4127</v>
      </c>
      <c r="F1174" s="146">
        <v>48.4613520717228</v>
      </c>
    </row>
    <row r="1175" spans="1:6" ht="15" customHeight="1" x14ac:dyDescent="0.2">
      <c r="A1175" s="140" t="s">
        <v>362</v>
      </c>
      <c r="B1175" s="140" t="s">
        <v>361</v>
      </c>
      <c r="C1175" s="140" t="s">
        <v>108</v>
      </c>
      <c r="D1175" s="148">
        <v>9</v>
      </c>
      <c r="E1175" s="147">
        <v>4605</v>
      </c>
      <c r="F1175" s="146">
        <v>195.439739413681</v>
      </c>
    </row>
    <row r="1176" spans="1:6" ht="15" customHeight="1" x14ac:dyDescent="0.2">
      <c r="A1176" s="140" t="s">
        <v>360</v>
      </c>
      <c r="B1176" s="140" t="s">
        <v>359</v>
      </c>
      <c r="C1176" s="140" t="s">
        <v>108</v>
      </c>
      <c r="D1176" s="148">
        <v>2</v>
      </c>
      <c r="E1176" s="147">
        <v>3793</v>
      </c>
      <c r="F1176" s="146">
        <v>52.728710783021398</v>
      </c>
    </row>
    <row r="1177" spans="1:6" ht="15" customHeight="1" x14ac:dyDescent="0.2">
      <c r="A1177" s="140" t="s">
        <v>358</v>
      </c>
      <c r="B1177" s="140" t="s">
        <v>357</v>
      </c>
      <c r="C1177" s="140" t="s">
        <v>108</v>
      </c>
      <c r="D1177" s="148">
        <v>4</v>
      </c>
      <c r="E1177" s="147">
        <v>5590</v>
      </c>
      <c r="F1177" s="146">
        <v>71.556350626118103</v>
      </c>
    </row>
    <row r="1178" spans="1:6" ht="15" customHeight="1" x14ac:dyDescent="0.2">
      <c r="A1178" s="140" t="s">
        <v>356</v>
      </c>
      <c r="B1178" s="140" t="s">
        <v>355</v>
      </c>
      <c r="C1178" s="140" t="s">
        <v>108</v>
      </c>
      <c r="D1178" s="148">
        <v>6</v>
      </c>
      <c r="E1178" s="147">
        <v>3448</v>
      </c>
      <c r="F1178" s="146">
        <v>174.01392111368901</v>
      </c>
    </row>
    <row r="1179" spans="1:6" ht="15" customHeight="1" x14ac:dyDescent="0.2">
      <c r="A1179" s="140" t="s">
        <v>354</v>
      </c>
      <c r="B1179" s="140" t="s">
        <v>353</v>
      </c>
      <c r="C1179" s="140" t="s">
        <v>108</v>
      </c>
      <c r="D1179" s="148">
        <v>14</v>
      </c>
      <c r="E1179" s="147">
        <v>3501</v>
      </c>
      <c r="F1179" s="146">
        <v>399.885746929449</v>
      </c>
    </row>
    <row r="1180" spans="1:6" ht="15" customHeight="1" x14ac:dyDescent="0.2">
      <c r="A1180" s="140" t="s">
        <v>352</v>
      </c>
      <c r="B1180" s="140" t="s">
        <v>351</v>
      </c>
      <c r="C1180" s="140" t="s">
        <v>108</v>
      </c>
      <c r="D1180" s="148">
        <v>5</v>
      </c>
      <c r="E1180" s="147">
        <v>3308</v>
      </c>
      <c r="F1180" s="146">
        <v>151.14873035066501</v>
      </c>
    </row>
    <row r="1181" spans="1:6" ht="15" customHeight="1" x14ac:dyDescent="0.2">
      <c r="A1181" s="140" t="s">
        <v>350</v>
      </c>
      <c r="B1181" s="140" t="s">
        <v>349</v>
      </c>
      <c r="C1181" s="140" t="s">
        <v>108</v>
      </c>
      <c r="D1181" s="148">
        <v>2</v>
      </c>
      <c r="E1181" s="147">
        <v>3031</v>
      </c>
      <c r="F1181" s="146">
        <v>65.984823490597194</v>
      </c>
    </row>
    <row r="1182" spans="1:6" ht="15" customHeight="1" x14ac:dyDescent="0.2">
      <c r="A1182" s="140" t="s">
        <v>348</v>
      </c>
      <c r="B1182" s="140" t="s">
        <v>347</v>
      </c>
      <c r="C1182" s="140" t="s">
        <v>108</v>
      </c>
      <c r="D1182" s="148">
        <v>1</v>
      </c>
      <c r="E1182" s="147">
        <v>2795</v>
      </c>
      <c r="F1182" s="146">
        <v>35.778175313059002</v>
      </c>
    </row>
    <row r="1183" spans="1:6" ht="15" customHeight="1" x14ac:dyDescent="0.2">
      <c r="A1183" s="140" t="s">
        <v>346</v>
      </c>
      <c r="B1183" s="140" t="s">
        <v>345</v>
      </c>
      <c r="C1183" s="140" t="s">
        <v>108</v>
      </c>
      <c r="D1183" s="148">
        <v>1</v>
      </c>
      <c r="E1183" s="147">
        <v>3753</v>
      </c>
      <c r="F1183" s="146">
        <v>26.645350386357599</v>
      </c>
    </row>
    <row r="1184" spans="1:6" ht="15" customHeight="1" x14ac:dyDescent="0.2">
      <c r="A1184" s="140" t="s">
        <v>344</v>
      </c>
      <c r="B1184" s="140" t="s">
        <v>343</v>
      </c>
      <c r="C1184" s="140" t="s">
        <v>108</v>
      </c>
      <c r="D1184" s="148">
        <v>5</v>
      </c>
      <c r="E1184" s="147">
        <v>4358</v>
      </c>
      <c r="F1184" s="146">
        <v>114.731528223956</v>
      </c>
    </row>
    <row r="1185" spans="1:6" ht="15" customHeight="1" x14ac:dyDescent="0.2">
      <c r="A1185" s="140" t="s">
        <v>342</v>
      </c>
      <c r="B1185" s="140" t="s">
        <v>341</v>
      </c>
      <c r="C1185" s="140" t="s">
        <v>108</v>
      </c>
      <c r="D1185" s="148">
        <v>5</v>
      </c>
      <c r="E1185" s="147">
        <v>4542</v>
      </c>
      <c r="F1185" s="146">
        <v>110.083663584324</v>
      </c>
    </row>
    <row r="1186" spans="1:6" ht="15" customHeight="1" x14ac:dyDescent="0.2">
      <c r="A1186" s="140" t="s">
        <v>340</v>
      </c>
      <c r="B1186" s="140" t="s">
        <v>339</v>
      </c>
      <c r="C1186" s="140" t="s">
        <v>108</v>
      </c>
      <c r="D1186" s="148">
        <v>21</v>
      </c>
      <c r="E1186" s="147">
        <v>7404</v>
      </c>
      <c r="F1186" s="146">
        <v>283.63047001620799</v>
      </c>
    </row>
    <row r="1187" spans="1:6" ht="15" customHeight="1" x14ac:dyDescent="0.2">
      <c r="A1187" s="140" t="s">
        <v>338</v>
      </c>
      <c r="B1187" s="140" t="s">
        <v>337</v>
      </c>
      <c r="C1187" s="140" t="s">
        <v>108</v>
      </c>
      <c r="D1187" s="148">
        <v>1</v>
      </c>
      <c r="E1187" s="147">
        <v>3543</v>
      </c>
      <c r="F1187" s="146">
        <v>28.224668360146801</v>
      </c>
    </row>
    <row r="1188" spans="1:6" ht="15" customHeight="1" x14ac:dyDescent="0.2">
      <c r="A1188" s="140" t="s">
        <v>336</v>
      </c>
      <c r="B1188" s="140" t="s">
        <v>335</v>
      </c>
      <c r="C1188" s="140" t="s">
        <v>108</v>
      </c>
      <c r="D1188" s="148">
        <v>5</v>
      </c>
      <c r="E1188" s="147">
        <v>3717</v>
      </c>
      <c r="F1188" s="146">
        <v>134.517083669626</v>
      </c>
    </row>
    <row r="1189" spans="1:6" ht="15" customHeight="1" x14ac:dyDescent="0.2">
      <c r="A1189" s="140" t="s">
        <v>334</v>
      </c>
      <c r="B1189" s="140" t="s">
        <v>333</v>
      </c>
      <c r="C1189" s="140" t="s">
        <v>108</v>
      </c>
      <c r="D1189" s="148">
        <v>6</v>
      </c>
      <c r="E1189" s="147">
        <v>4101</v>
      </c>
      <c r="F1189" s="146">
        <v>146.30577907827401</v>
      </c>
    </row>
    <row r="1190" spans="1:6" ht="15" customHeight="1" x14ac:dyDescent="0.2">
      <c r="A1190" s="140" t="s">
        <v>332</v>
      </c>
      <c r="B1190" s="140" t="s">
        <v>331</v>
      </c>
      <c r="C1190" s="140" t="s">
        <v>108</v>
      </c>
      <c r="D1190" s="148">
        <v>3</v>
      </c>
      <c r="E1190" s="147">
        <v>4820</v>
      </c>
      <c r="F1190" s="146">
        <v>62.240663900415001</v>
      </c>
    </row>
    <row r="1191" spans="1:6" ht="15" customHeight="1" x14ac:dyDescent="0.2">
      <c r="A1191" s="140" t="s">
        <v>330</v>
      </c>
      <c r="B1191" s="140" t="s">
        <v>329</v>
      </c>
      <c r="C1191" s="140" t="s">
        <v>108</v>
      </c>
      <c r="D1191" s="148">
        <v>6</v>
      </c>
      <c r="E1191" s="147">
        <v>4424</v>
      </c>
      <c r="F1191" s="146">
        <v>135.62386980108499</v>
      </c>
    </row>
    <row r="1192" spans="1:6" ht="15" customHeight="1" x14ac:dyDescent="0.2">
      <c r="A1192" s="140" t="s">
        <v>328</v>
      </c>
      <c r="B1192" s="140" t="s">
        <v>327</v>
      </c>
      <c r="C1192" s="140" t="s">
        <v>108</v>
      </c>
      <c r="D1192" s="148">
        <v>3</v>
      </c>
      <c r="E1192" s="147">
        <v>3092</v>
      </c>
      <c r="F1192" s="146">
        <v>97.024579560155303</v>
      </c>
    </row>
    <row r="1193" spans="1:6" ht="15" customHeight="1" x14ac:dyDescent="0.2">
      <c r="A1193" s="140" t="s">
        <v>326</v>
      </c>
      <c r="B1193" s="140" t="s">
        <v>325</v>
      </c>
      <c r="C1193" s="140" t="s">
        <v>108</v>
      </c>
      <c r="D1193" s="148">
        <v>3</v>
      </c>
      <c r="E1193" s="147">
        <v>2952</v>
      </c>
      <c r="F1193" s="146">
        <v>101.626016260163</v>
      </c>
    </row>
    <row r="1194" spans="1:6" ht="15" customHeight="1" x14ac:dyDescent="0.2">
      <c r="A1194" s="140" t="s">
        <v>324</v>
      </c>
      <c r="B1194" s="140" t="s">
        <v>323</v>
      </c>
      <c r="C1194" s="140" t="s">
        <v>108</v>
      </c>
      <c r="D1194" s="148">
        <v>0</v>
      </c>
      <c r="E1194" s="147">
        <v>2628</v>
      </c>
      <c r="F1194" s="146">
        <v>0</v>
      </c>
    </row>
    <row r="1195" spans="1:6" ht="15" customHeight="1" x14ac:dyDescent="0.2">
      <c r="A1195" s="140" t="s">
        <v>322</v>
      </c>
      <c r="B1195" s="140" t="s">
        <v>321</v>
      </c>
      <c r="C1195" s="140" t="s">
        <v>108</v>
      </c>
      <c r="D1195" s="148">
        <v>0</v>
      </c>
      <c r="E1195" s="147">
        <v>4009</v>
      </c>
      <c r="F1195" s="146">
        <v>0</v>
      </c>
    </row>
    <row r="1196" spans="1:6" ht="15" customHeight="1" x14ac:dyDescent="0.2">
      <c r="A1196" s="140" t="s">
        <v>320</v>
      </c>
      <c r="B1196" s="140" t="s">
        <v>319</v>
      </c>
      <c r="C1196" s="140" t="s">
        <v>108</v>
      </c>
      <c r="D1196" s="148">
        <v>0</v>
      </c>
      <c r="E1196" s="147">
        <v>4246</v>
      </c>
      <c r="F1196" s="146">
        <v>0</v>
      </c>
    </row>
    <row r="1197" spans="1:6" ht="15" customHeight="1" x14ac:dyDescent="0.2">
      <c r="A1197" s="140" t="s">
        <v>318</v>
      </c>
      <c r="B1197" s="140" t="s">
        <v>317</v>
      </c>
      <c r="C1197" s="140" t="s">
        <v>108</v>
      </c>
      <c r="D1197" s="148">
        <v>5</v>
      </c>
      <c r="E1197" s="147">
        <v>3797</v>
      </c>
      <c r="F1197" s="146">
        <v>131.682907558599</v>
      </c>
    </row>
    <row r="1198" spans="1:6" ht="15" customHeight="1" x14ac:dyDescent="0.2">
      <c r="A1198" s="140" t="s">
        <v>316</v>
      </c>
      <c r="B1198" s="140" t="s">
        <v>315</v>
      </c>
      <c r="C1198" s="140" t="s">
        <v>108</v>
      </c>
      <c r="D1198" s="148">
        <v>3</v>
      </c>
      <c r="E1198" s="147">
        <v>2616</v>
      </c>
      <c r="F1198" s="146">
        <v>114.678899082569</v>
      </c>
    </row>
    <row r="1199" spans="1:6" ht="15" customHeight="1" x14ac:dyDescent="0.2">
      <c r="A1199" s="140" t="s">
        <v>314</v>
      </c>
      <c r="B1199" s="140" t="s">
        <v>313</v>
      </c>
      <c r="C1199" s="140" t="s">
        <v>108</v>
      </c>
      <c r="D1199" s="148">
        <v>12</v>
      </c>
      <c r="E1199" s="147">
        <v>5375</v>
      </c>
      <c r="F1199" s="146">
        <v>223.255813953488</v>
      </c>
    </row>
    <row r="1200" spans="1:6" ht="15" customHeight="1" x14ac:dyDescent="0.2">
      <c r="A1200" s="140" t="s">
        <v>312</v>
      </c>
      <c r="B1200" s="140" t="s">
        <v>311</v>
      </c>
      <c r="C1200" s="140" t="s">
        <v>108</v>
      </c>
      <c r="D1200" s="148">
        <v>24</v>
      </c>
      <c r="E1200" s="147">
        <v>4034</v>
      </c>
      <c r="F1200" s="146">
        <v>594.94298463064001</v>
      </c>
    </row>
    <row r="1201" spans="1:6" ht="15" customHeight="1" x14ac:dyDescent="0.2">
      <c r="A1201" s="140" t="s">
        <v>310</v>
      </c>
      <c r="B1201" s="140" t="s">
        <v>309</v>
      </c>
      <c r="C1201" s="140" t="s">
        <v>108</v>
      </c>
      <c r="D1201" s="148">
        <v>6</v>
      </c>
      <c r="E1201" s="147">
        <v>3048</v>
      </c>
      <c r="F1201" s="146">
        <v>196.85039370078701</v>
      </c>
    </row>
    <row r="1202" spans="1:6" ht="15" customHeight="1" x14ac:dyDescent="0.2">
      <c r="A1202" s="140" t="s">
        <v>308</v>
      </c>
      <c r="B1202" s="140" t="s">
        <v>307</v>
      </c>
      <c r="C1202" s="140" t="s">
        <v>108</v>
      </c>
      <c r="D1202" s="148">
        <v>1</v>
      </c>
      <c r="E1202" s="147">
        <v>4156</v>
      </c>
      <c r="F1202" s="146">
        <v>24.0615976900866</v>
      </c>
    </row>
    <row r="1203" spans="1:6" ht="15" customHeight="1" x14ac:dyDescent="0.2">
      <c r="A1203" s="140" t="s">
        <v>306</v>
      </c>
      <c r="B1203" s="140" t="s">
        <v>305</v>
      </c>
      <c r="C1203" s="140" t="s">
        <v>108</v>
      </c>
      <c r="D1203" s="148">
        <v>12</v>
      </c>
      <c r="E1203" s="147">
        <v>3453</v>
      </c>
      <c r="F1203" s="146">
        <v>347.523892267593</v>
      </c>
    </row>
    <row r="1204" spans="1:6" ht="15" customHeight="1" x14ac:dyDescent="0.2">
      <c r="A1204" s="140" t="s">
        <v>304</v>
      </c>
      <c r="B1204" s="140" t="s">
        <v>303</v>
      </c>
      <c r="C1204" s="140" t="s">
        <v>108</v>
      </c>
      <c r="D1204" s="148">
        <v>3</v>
      </c>
      <c r="E1204" s="147">
        <v>3582</v>
      </c>
      <c r="F1204" s="146">
        <v>83.752093802345101</v>
      </c>
    </row>
    <row r="1205" spans="1:6" ht="15" customHeight="1" x14ac:dyDescent="0.2">
      <c r="A1205" s="140" t="s">
        <v>302</v>
      </c>
      <c r="B1205" s="140" t="s">
        <v>301</v>
      </c>
      <c r="C1205" s="140" t="s">
        <v>108</v>
      </c>
      <c r="D1205" s="148">
        <v>2</v>
      </c>
      <c r="E1205" s="147">
        <v>3914</v>
      </c>
      <c r="F1205" s="146">
        <v>51.0986203372509</v>
      </c>
    </row>
    <row r="1206" spans="1:6" ht="15" customHeight="1" x14ac:dyDescent="0.2">
      <c r="A1206" s="140" t="s">
        <v>300</v>
      </c>
      <c r="B1206" s="140" t="s">
        <v>299</v>
      </c>
      <c r="C1206" s="140" t="s">
        <v>121</v>
      </c>
      <c r="D1206" s="148">
        <v>12</v>
      </c>
      <c r="E1206" s="147">
        <v>5473</v>
      </c>
      <c r="F1206" s="146">
        <v>219.25817650283199</v>
      </c>
    </row>
    <row r="1207" spans="1:6" ht="15" customHeight="1" x14ac:dyDescent="0.2">
      <c r="A1207" s="140" t="s">
        <v>298</v>
      </c>
      <c r="B1207" s="140" t="s">
        <v>297</v>
      </c>
      <c r="C1207" s="140" t="s">
        <v>121</v>
      </c>
      <c r="D1207" s="148">
        <v>1</v>
      </c>
      <c r="E1207" s="147">
        <v>4493</v>
      </c>
      <c r="F1207" s="146">
        <v>22.256843979523701</v>
      </c>
    </row>
    <row r="1208" spans="1:6" ht="15" customHeight="1" x14ac:dyDescent="0.2">
      <c r="A1208" s="140" t="s">
        <v>296</v>
      </c>
      <c r="B1208" s="140" t="s">
        <v>295</v>
      </c>
      <c r="C1208" s="140" t="s">
        <v>121</v>
      </c>
      <c r="D1208" s="148">
        <v>0</v>
      </c>
      <c r="E1208" s="147">
        <v>3197</v>
      </c>
      <c r="F1208" s="146">
        <v>0</v>
      </c>
    </row>
    <row r="1209" spans="1:6" ht="15" customHeight="1" x14ac:dyDescent="0.2">
      <c r="A1209" s="140" t="s">
        <v>294</v>
      </c>
      <c r="B1209" s="140" t="s">
        <v>293</v>
      </c>
      <c r="C1209" s="140" t="s">
        <v>121</v>
      </c>
      <c r="D1209" s="148">
        <v>4</v>
      </c>
      <c r="E1209" s="147">
        <v>3804</v>
      </c>
      <c r="F1209" s="146">
        <v>105.15247108307</v>
      </c>
    </row>
    <row r="1210" spans="1:6" ht="15" customHeight="1" x14ac:dyDescent="0.2">
      <c r="A1210" s="140" t="s">
        <v>292</v>
      </c>
      <c r="B1210" s="140" t="s">
        <v>291</v>
      </c>
      <c r="C1210" s="140" t="s">
        <v>121</v>
      </c>
      <c r="D1210" s="148">
        <v>2</v>
      </c>
      <c r="E1210" s="147">
        <v>3113</v>
      </c>
      <c r="F1210" s="146">
        <v>64.246707356247995</v>
      </c>
    </row>
    <row r="1211" spans="1:6" ht="15" customHeight="1" x14ac:dyDescent="0.2">
      <c r="A1211" s="140" t="s">
        <v>290</v>
      </c>
      <c r="B1211" s="140" t="s">
        <v>289</v>
      </c>
      <c r="C1211" s="140" t="s">
        <v>121</v>
      </c>
      <c r="D1211" s="148">
        <v>1</v>
      </c>
      <c r="E1211" s="147">
        <v>2724</v>
      </c>
      <c r="F1211" s="146">
        <v>36.7107195301028</v>
      </c>
    </row>
    <row r="1212" spans="1:6" ht="15" customHeight="1" x14ac:dyDescent="0.2">
      <c r="A1212" s="140" t="s">
        <v>288</v>
      </c>
      <c r="B1212" s="140" t="s">
        <v>287</v>
      </c>
      <c r="C1212" s="140" t="s">
        <v>121</v>
      </c>
      <c r="D1212" s="148">
        <v>2</v>
      </c>
      <c r="E1212" s="147">
        <v>2852</v>
      </c>
      <c r="F1212" s="146">
        <v>70.126227208976204</v>
      </c>
    </row>
    <row r="1213" spans="1:6" ht="15" customHeight="1" x14ac:dyDescent="0.2">
      <c r="A1213" s="140" t="s">
        <v>286</v>
      </c>
      <c r="B1213" s="140" t="s">
        <v>285</v>
      </c>
      <c r="C1213" s="140" t="s">
        <v>121</v>
      </c>
      <c r="D1213" s="148">
        <v>4</v>
      </c>
      <c r="E1213" s="147">
        <v>3369</v>
      </c>
      <c r="F1213" s="146">
        <v>118.729593351143</v>
      </c>
    </row>
    <row r="1214" spans="1:6" ht="15" customHeight="1" x14ac:dyDescent="0.2">
      <c r="A1214" s="140" t="s">
        <v>284</v>
      </c>
      <c r="B1214" s="140" t="s">
        <v>283</v>
      </c>
      <c r="C1214" s="140" t="s">
        <v>121</v>
      </c>
      <c r="D1214" s="148">
        <v>2</v>
      </c>
      <c r="E1214" s="147">
        <v>3406</v>
      </c>
      <c r="F1214" s="146">
        <v>58.7199060481503</v>
      </c>
    </row>
    <row r="1215" spans="1:6" ht="15" customHeight="1" x14ac:dyDescent="0.2">
      <c r="A1215" s="140" t="s">
        <v>282</v>
      </c>
      <c r="B1215" s="140" t="s">
        <v>281</v>
      </c>
      <c r="C1215" s="140" t="s">
        <v>121</v>
      </c>
      <c r="D1215" s="148">
        <v>2</v>
      </c>
      <c r="E1215" s="147">
        <v>5364</v>
      </c>
      <c r="F1215" s="146">
        <v>37.285607755406403</v>
      </c>
    </row>
    <row r="1216" spans="1:6" ht="15" customHeight="1" x14ac:dyDescent="0.2">
      <c r="A1216" s="140" t="s">
        <v>280</v>
      </c>
      <c r="B1216" s="140" t="s">
        <v>279</v>
      </c>
      <c r="C1216" s="140" t="s">
        <v>121</v>
      </c>
      <c r="D1216" s="148">
        <v>2</v>
      </c>
      <c r="E1216" s="147">
        <v>4027</v>
      </c>
      <c r="F1216" s="146">
        <v>49.664762850757398</v>
      </c>
    </row>
    <row r="1217" spans="1:6" ht="15" customHeight="1" x14ac:dyDescent="0.2">
      <c r="A1217" s="140" t="s">
        <v>278</v>
      </c>
      <c r="B1217" s="140" t="s">
        <v>277</v>
      </c>
      <c r="C1217" s="140" t="s">
        <v>121</v>
      </c>
      <c r="D1217" s="148">
        <v>4</v>
      </c>
      <c r="E1217" s="147">
        <v>4230</v>
      </c>
      <c r="F1217" s="146">
        <v>94.562647754137103</v>
      </c>
    </row>
    <row r="1218" spans="1:6" ht="15" customHeight="1" x14ac:dyDescent="0.2">
      <c r="A1218" s="140" t="s">
        <v>276</v>
      </c>
      <c r="B1218" s="140" t="s">
        <v>275</v>
      </c>
      <c r="C1218" s="140" t="s">
        <v>121</v>
      </c>
      <c r="D1218" s="148">
        <v>1</v>
      </c>
      <c r="E1218" s="147">
        <v>2483</v>
      </c>
      <c r="F1218" s="146">
        <v>40.273862263391102</v>
      </c>
    </row>
    <row r="1219" spans="1:6" ht="15" customHeight="1" x14ac:dyDescent="0.2">
      <c r="A1219" s="140" t="s">
        <v>274</v>
      </c>
      <c r="B1219" s="140" t="s">
        <v>273</v>
      </c>
      <c r="C1219" s="140" t="s">
        <v>121</v>
      </c>
      <c r="D1219" s="148">
        <v>0</v>
      </c>
      <c r="E1219" s="147">
        <v>3805</v>
      </c>
      <c r="F1219" s="146">
        <v>0</v>
      </c>
    </row>
    <row r="1220" spans="1:6" ht="15" customHeight="1" x14ac:dyDescent="0.2">
      <c r="A1220" s="140" t="s">
        <v>272</v>
      </c>
      <c r="B1220" s="140" t="s">
        <v>271</v>
      </c>
      <c r="C1220" s="140" t="s">
        <v>121</v>
      </c>
      <c r="D1220" s="148">
        <v>6</v>
      </c>
      <c r="E1220" s="147">
        <v>3609</v>
      </c>
      <c r="F1220" s="146">
        <v>166.251039068994</v>
      </c>
    </row>
    <row r="1221" spans="1:6" ht="15" customHeight="1" x14ac:dyDescent="0.2">
      <c r="A1221" s="140" t="s">
        <v>270</v>
      </c>
      <c r="B1221" s="140" t="s">
        <v>269</v>
      </c>
      <c r="C1221" s="140" t="s">
        <v>121</v>
      </c>
      <c r="D1221" s="148">
        <v>0</v>
      </c>
      <c r="E1221" s="147">
        <v>3265</v>
      </c>
      <c r="F1221" s="146">
        <v>0</v>
      </c>
    </row>
    <row r="1222" spans="1:6" ht="15" customHeight="1" x14ac:dyDescent="0.2">
      <c r="A1222" s="140" t="s">
        <v>268</v>
      </c>
      <c r="B1222" s="140" t="s">
        <v>267</v>
      </c>
      <c r="C1222" s="140" t="s">
        <v>121</v>
      </c>
      <c r="D1222" s="148">
        <v>0</v>
      </c>
      <c r="E1222" s="147">
        <v>2852</v>
      </c>
      <c r="F1222" s="146">
        <v>0</v>
      </c>
    </row>
    <row r="1223" spans="1:6" ht="15" customHeight="1" x14ac:dyDescent="0.2">
      <c r="A1223" s="140" t="s">
        <v>266</v>
      </c>
      <c r="B1223" s="140" t="s">
        <v>265</v>
      </c>
      <c r="C1223" s="140" t="s">
        <v>121</v>
      </c>
      <c r="D1223" s="148">
        <v>3</v>
      </c>
      <c r="E1223" s="147">
        <v>7129</v>
      </c>
      <c r="F1223" s="146">
        <v>42.081638378454201</v>
      </c>
    </row>
    <row r="1224" spans="1:6" ht="15" customHeight="1" x14ac:dyDescent="0.2">
      <c r="A1224" s="140" t="s">
        <v>264</v>
      </c>
      <c r="B1224" s="140" t="s">
        <v>263</v>
      </c>
      <c r="C1224" s="140" t="s">
        <v>121</v>
      </c>
      <c r="D1224" s="148">
        <v>1</v>
      </c>
      <c r="E1224" s="147">
        <v>2945</v>
      </c>
      <c r="F1224" s="146">
        <v>33.955857385399</v>
      </c>
    </row>
    <row r="1225" spans="1:6" ht="15" customHeight="1" x14ac:dyDescent="0.2">
      <c r="A1225" s="140" t="s">
        <v>262</v>
      </c>
      <c r="B1225" s="140" t="s">
        <v>261</v>
      </c>
      <c r="C1225" s="140" t="s">
        <v>121</v>
      </c>
      <c r="D1225" s="148">
        <v>0</v>
      </c>
      <c r="E1225" s="147">
        <v>5581</v>
      </c>
      <c r="F1225" s="146">
        <v>0</v>
      </c>
    </row>
    <row r="1226" spans="1:6" ht="15" customHeight="1" x14ac:dyDescent="0.2">
      <c r="A1226" s="140" t="s">
        <v>260</v>
      </c>
      <c r="B1226" s="140" t="s">
        <v>259</v>
      </c>
      <c r="C1226" s="140" t="s">
        <v>121</v>
      </c>
      <c r="D1226" s="148">
        <v>5</v>
      </c>
      <c r="E1226" s="147">
        <v>4465</v>
      </c>
      <c r="F1226" s="146">
        <v>111.982082866741</v>
      </c>
    </row>
    <row r="1227" spans="1:6" ht="15" customHeight="1" x14ac:dyDescent="0.2">
      <c r="A1227" s="140" t="s">
        <v>258</v>
      </c>
      <c r="B1227" s="140" t="s">
        <v>257</v>
      </c>
      <c r="C1227" s="140" t="s">
        <v>121</v>
      </c>
      <c r="D1227" s="148">
        <v>1</v>
      </c>
      <c r="E1227" s="147">
        <v>5110</v>
      </c>
      <c r="F1227" s="146">
        <v>19.5694716242661</v>
      </c>
    </row>
    <row r="1228" spans="1:6" ht="15" customHeight="1" x14ac:dyDescent="0.2">
      <c r="A1228" s="140" t="s">
        <v>256</v>
      </c>
      <c r="B1228" s="140" t="s">
        <v>255</v>
      </c>
      <c r="C1228" s="140" t="s">
        <v>121</v>
      </c>
      <c r="D1228" s="148">
        <v>1</v>
      </c>
      <c r="E1228" s="147">
        <v>3705</v>
      </c>
      <c r="F1228" s="146">
        <v>26.9905533063428</v>
      </c>
    </row>
    <row r="1229" spans="1:6" ht="15" customHeight="1" x14ac:dyDescent="0.2">
      <c r="A1229" s="140" t="s">
        <v>254</v>
      </c>
      <c r="B1229" s="140" t="s">
        <v>130</v>
      </c>
      <c r="C1229" s="140" t="s">
        <v>121</v>
      </c>
      <c r="D1229" s="148">
        <v>1</v>
      </c>
      <c r="E1229" s="147">
        <v>3209</v>
      </c>
      <c r="F1229" s="146">
        <v>31.162355874104101</v>
      </c>
    </row>
    <row r="1230" spans="1:6" ht="15" customHeight="1" x14ac:dyDescent="0.2">
      <c r="A1230" s="140" t="s">
        <v>253</v>
      </c>
      <c r="B1230" s="140" t="s">
        <v>252</v>
      </c>
      <c r="C1230" s="140" t="s">
        <v>102</v>
      </c>
      <c r="D1230" s="148">
        <v>1</v>
      </c>
      <c r="E1230" s="147">
        <v>3876</v>
      </c>
      <c r="F1230" s="146">
        <v>25.799793601651199</v>
      </c>
    </row>
    <row r="1231" spans="1:6" ht="15" customHeight="1" x14ac:dyDescent="0.2">
      <c r="A1231" s="140" t="s">
        <v>251</v>
      </c>
      <c r="B1231" s="140" t="s">
        <v>250</v>
      </c>
      <c r="C1231" s="140" t="s">
        <v>102</v>
      </c>
      <c r="D1231" s="148">
        <v>22</v>
      </c>
      <c r="E1231" s="147">
        <v>4656</v>
      </c>
      <c r="F1231" s="146">
        <v>472.50859106529202</v>
      </c>
    </row>
    <row r="1232" spans="1:6" ht="15" customHeight="1" x14ac:dyDescent="0.2">
      <c r="A1232" s="140" t="s">
        <v>249</v>
      </c>
      <c r="B1232" s="140" t="s">
        <v>248</v>
      </c>
      <c r="C1232" s="140" t="s">
        <v>102</v>
      </c>
      <c r="D1232" s="148">
        <v>5</v>
      </c>
      <c r="E1232" s="147">
        <v>5520</v>
      </c>
      <c r="F1232" s="146">
        <v>90.579710144927603</v>
      </c>
    </row>
    <row r="1233" spans="1:6" ht="15" customHeight="1" x14ac:dyDescent="0.2">
      <c r="A1233" s="140" t="s">
        <v>247</v>
      </c>
      <c r="B1233" s="140" t="s">
        <v>246</v>
      </c>
      <c r="C1233" s="140" t="s">
        <v>102</v>
      </c>
      <c r="D1233" s="148">
        <v>3</v>
      </c>
      <c r="E1233" s="147">
        <v>4504</v>
      </c>
      <c r="F1233" s="146">
        <v>66.607460035523999</v>
      </c>
    </row>
    <row r="1234" spans="1:6" ht="15" customHeight="1" x14ac:dyDescent="0.2">
      <c r="A1234" s="140" t="s">
        <v>245</v>
      </c>
      <c r="B1234" s="140" t="s">
        <v>244</v>
      </c>
      <c r="C1234" s="140" t="s">
        <v>102</v>
      </c>
      <c r="D1234" s="148">
        <v>3</v>
      </c>
      <c r="E1234" s="147">
        <v>3531</v>
      </c>
      <c r="F1234" s="146">
        <v>84.961767204757905</v>
      </c>
    </row>
    <row r="1235" spans="1:6" ht="15" customHeight="1" x14ac:dyDescent="0.2">
      <c r="A1235" s="140" t="s">
        <v>243</v>
      </c>
      <c r="B1235" s="140" t="s">
        <v>242</v>
      </c>
      <c r="C1235" s="140" t="s">
        <v>102</v>
      </c>
      <c r="D1235" s="148">
        <v>2</v>
      </c>
      <c r="E1235" s="147">
        <v>5140</v>
      </c>
      <c r="F1235" s="146">
        <v>38.910505836575901</v>
      </c>
    </row>
    <row r="1236" spans="1:6" ht="15" customHeight="1" x14ac:dyDescent="0.2">
      <c r="A1236" s="140" t="s">
        <v>241</v>
      </c>
      <c r="B1236" s="140" t="s">
        <v>240</v>
      </c>
      <c r="C1236" s="140" t="s">
        <v>102</v>
      </c>
      <c r="D1236" s="148">
        <v>8</v>
      </c>
      <c r="E1236" s="147">
        <v>4367</v>
      </c>
      <c r="F1236" s="146">
        <v>183.19212273872199</v>
      </c>
    </row>
    <row r="1237" spans="1:6" ht="15" customHeight="1" x14ac:dyDescent="0.2">
      <c r="A1237" s="140" t="s">
        <v>239</v>
      </c>
      <c r="B1237" s="140" t="s">
        <v>238</v>
      </c>
      <c r="C1237" s="140" t="s">
        <v>102</v>
      </c>
      <c r="D1237" s="148">
        <v>7</v>
      </c>
      <c r="E1237" s="147">
        <v>5438</v>
      </c>
      <c r="F1237" s="146">
        <v>128.72379551305599</v>
      </c>
    </row>
    <row r="1238" spans="1:6" ht="15" customHeight="1" x14ac:dyDescent="0.2">
      <c r="A1238" s="140" t="s">
        <v>237</v>
      </c>
      <c r="B1238" s="140" t="s">
        <v>236</v>
      </c>
      <c r="C1238" s="140" t="s">
        <v>102</v>
      </c>
      <c r="D1238" s="148">
        <v>3</v>
      </c>
      <c r="E1238" s="147">
        <v>4852</v>
      </c>
      <c r="F1238" s="146">
        <v>61.830173124484801</v>
      </c>
    </row>
    <row r="1239" spans="1:6" ht="15" customHeight="1" x14ac:dyDescent="0.2">
      <c r="A1239" s="140" t="s">
        <v>235</v>
      </c>
      <c r="B1239" s="140" t="s">
        <v>234</v>
      </c>
      <c r="C1239" s="140" t="s">
        <v>102</v>
      </c>
      <c r="D1239" s="148">
        <v>9</v>
      </c>
      <c r="E1239" s="147">
        <v>4247</v>
      </c>
      <c r="F1239" s="146">
        <v>211.914292441724</v>
      </c>
    </row>
    <row r="1240" spans="1:6" ht="15" customHeight="1" x14ac:dyDescent="0.2">
      <c r="A1240" s="140" t="s">
        <v>233</v>
      </c>
      <c r="B1240" s="140" t="s">
        <v>232</v>
      </c>
      <c r="C1240" s="140" t="s">
        <v>102</v>
      </c>
      <c r="D1240" s="148">
        <v>5</v>
      </c>
      <c r="E1240" s="147">
        <v>4877</v>
      </c>
      <c r="F1240" s="146">
        <v>102.522042239081</v>
      </c>
    </row>
    <row r="1241" spans="1:6" ht="15" customHeight="1" x14ac:dyDescent="0.2">
      <c r="A1241" s="140" t="s">
        <v>231</v>
      </c>
      <c r="B1241" s="140" t="s">
        <v>230</v>
      </c>
      <c r="C1241" s="140" t="s">
        <v>102</v>
      </c>
      <c r="D1241" s="148">
        <v>20</v>
      </c>
      <c r="E1241" s="147">
        <v>7055</v>
      </c>
      <c r="F1241" s="146">
        <v>283.48688873139599</v>
      </c>
    </row>
    <row r="1242" spans="1:6" ht="15" customHeight="1" x14ac:dyDescent="0.2">
      <c r="A1242" s="140" t="s">
        <v>229</v>
      </c>
      <c r="B1242" s="140" t="s">
        <v>228</v>
      </c>
      <c r="C1242" s="140" t="s">
        <v>102</v>
      </c>
      <c r="D1242" s="148">
        <v>0</v>
      </c>
      <c r="E1242" s="147">
        <v>5567</v>
      </c>
      <c r="F1242" s="146">
        <v>0</v>
      </c>
    </row>
    <row r="1243" spans="1:6" ht="15" customHeight="1" x14ac:dyDescent="0.2">
      <c r="A1243" s="140" t="s">
        <v>227</v>
      </c>
      <c r="B1243" s="140" t="s">
        <v>226</v>
      </c>
      <c r="C1243" s="140" t="s">
        <v>102</v>
      </c>
      <c r="D1243" s="148">
        <v>4</v>
      </c>
      <c r="E1243" s="147">
        <v>4999</v>
      </c>
      <c r="F1243" s="146">
        <v>80.0160032006401</v>
      </c>
    </row>
    <row r="1244" spans="1:6" ht="15" customHeight="1" x14ac:dyDescent="0.2">
      <c r="A1244" s="140" t="s">
        <v>225</v>
      </c>
      <c r="B1244" s="140" t="s">
        <v>224</v>
      </c>
      <c r="C1244" s="140" t="s">
        <v>102</v>
      </c>
      <c r="D1244" s="148">
        <v>2</v>
      </c>
      <c r="E1244" s="147">
        <v>5922</v>
      </c>
      <c r="F1244" s="146">
        <v>33.772374197906103</v>
      </c>
    </row>
    <row r="1245" spans="1:6" ht="15" customHeight="1" x14ac:dyDescent="0.2">
      <c r="A1245" s="140" t="s">
        <v>223</v>
      </c>
      <c r="B1245" s="140" t="s">
        <v>222</v>
      </c>
      <c r="C1245" s="140" t="s">
        <v>102</v>
      </c>
      <c r="D1245" s="148">
        <v>18</v>
      </c>
      <c r="E1245" s="147">
        <v>4070</v>
      </c>
      <c r="F1245" s="146">
        <v>442.26044226044201</v>
      </c>
    </row>
    <row r="1246" spans="1:6" ht="15" customHeight="1" x14ac:dyDescent="0.2">
      <c r="A1246" s="140" t="s">
        <v>221</v>
      </c>
      <c r="B1246" s="140" t="s">
        <v>220</v>
      </c>
      <c r="C1246" s="140" t="s">
        <v>102</v>
      </c>
      <c r="D1246" s="148">
        <v>7</v>
      </c>
      <c r="E1246" s="147">
        <v>5888</v>
      </c>
      <c r="F1246" s="146">
        <v>118.88586956521701</v>
      </c>
    </row>
    <row r="1247" spans="1:6" ht="15" customHeight="1" x14ac:dyDescent="0.2">
      <c r="A1247" s="140" t="s">
        <v>219</v>
      </c>
      <c r="B1247" s="140" t="s">
        <v>218</v>
      </c>
      <c r="C1247" s="140" t="s">
        <v>102</v>
      </c>
      <c r="D1247" s="148">
        <v>6</v>
      </c>
      <c r="E1247" s="147">
        <v>4421</v>
      </c>
      <c r="F1247" s="146">
        <v>135.71590137977799</v>
      </c>
    </row>
    <row r="1248" spans="1:6" ht="15" customHeight="1" x14ac:dyDescent="0.2">
      <c r="A1248" s="140" t="s">
        <v>217</v>
      </c>
      <c r="B1248" s="140" t="s">
        <v>216</v>
      </c>
      <c r="C1248" s="140" t="s">
        <v>118</v>
      </c>
      <c r="D1248" s="148">
        <v>2</v>
      </c>
      <c r="E1248" s="147">
        <v>4876</v>
      </c>
      <c r="F1248" s="146">
        <v>41.017227235438902</v>
      </c>
    </row>
    <row r="1249" spans="1:6" ht="15" customHeight="1" x14ac:dyDescent="0.2">
      <c r="A1249" s="140" t="s">
        <v>215</v>
      </c>
      <c r="B1249" s="140" t="s">
        <v>214</v>
      </c>
      <c r="C1249" s="140" t="s">
        <v>118</v>
      </c>
      <c r="D1249" s="148">
        <v>3</v>
      </c>
      <c r="E1249" s="147">
        <v>4911</v>
      </c>
      <c r="F1249" s="146">
        <v>61.087354917532103</v>
      </c>
    </row>
    <row r="1250" spans="1:6" ht="15" customHeight="1" x14ac:dyDescent="0.2">
      <c r="A1250" s="140" t="s">
        <v>213</v>
      </c>
      <c r="B1250" s="140" t="s">
        <v>212</v>
      </c>
      <c r="C1250" s="140" t="s">
        <v>118</v>
      </c>
      <c r="D1250" s="148">
        <v>9</v>
      </c>
      <c r="E1250" s="147">
        <v>5393</v>
      </c>
      <c r="F1250" s="146">
        <v>166.882996476915</v>
      </c>
    </row>
    <row r="1251" spans="1:6" ht="15" customHeight="1" x14ac:dyDescent="0.2">
      <c r="A1251" s="140" t="s">
        <v>211</v>
      </c>
      <c r="B1251" s="140" t="s">
        <v>210</v>
      </c>
      <c r="C1251" s="140" t="s">
        <v>118</v>
      </c>
      <c r="D1251" s="148">
        <v>0</v>
      </c>
      <c r="E1251" s="147">
        <v>4787</v>
      </c>
      <c r="F1251" s="146">
        <v>0</v>
      </c>
    </row>
    <row r="1252" spans="1:6" ht="15" customHeight="1" x14ac:dyDescent="0.2">
      <c r="A1252" s="140" t="s">
        <v>209</v>
      </c>
      <c r="B1252" s="140" t="s">
        <v>208</v>
      </c>
      <c r="C1252" s="140" t="s">
        <v>118</v>
      </c>
      <c r="D1252" s="148">
        <v>1</v>
      </c>
      <c r="E1252" s="147">
        <v>5270</v>
      </c>
      <c r="F1252" s="146">
        <v>18.9753320683112</v>
      </c>
    </row>
    <row r="1253" spans="1:6" ht="15" customHeight="1" x14ac:dyDescent="0.2">
      <c r="A1253" s="140" t="s">
        <v>207</v>
      </c>
      <c r="B1253" s="140" t="s">
        <v>206</v>
      </c>
      <c r="C1253" s="140" t="s">
        <v>118</v>
      </c>
      <c r="D1253" s="148">
        <v>14</v>
      </c>
      <c r="E1253" s="147">
        <v>5549</v>
      </c>
      <c r="F1253" s="146">
        <v>252.297711299333</v>
      </c>
    </row>
    <row r="1254" spans="1:6" ht="15" customHeight="1" x14ac:dyDescent="0.2">
      <c r="A1254" s="140" t="s">
        <v>205</v>
      </c>
      <c r="B1254" s="140" t="s">
        <v>204</v>
      </c>
      <c r="C1254" s="140" t="s">
        <v>118</v>
      </c>
      <c r="D1254" s="148">
        <v>0</v>
      </c>
      <c r="E1254" s="147">
        <v>5844</v>
      </c>
      <c r="F1254" s="146">
        <v>0</v>
      </c>
    </row>
    <row r="1255" spans="1:6" ht="15" customHeight="1" x14ac:dyDescent="0.2">
      <c r="A1255" s="140" t="s">
        <v>203</v>
      </c>
      <c r="B1255" s="140" t="s">
        <v>202</v>
      </c>
      <c r="C1255" s="140" t="s">
        <v>118</v>
      </c>
      <c r="D1255" s="148">
        <v>1</v>
      </c>
      <c r="E1255" s="147">
        <v>6316</v>
      </c>
      <c r="F1255" s="146">
        <v>15.832805573147599</v>
      </c>
    </row>
    <row r="1256" spans="1:6" ht="15" customHeight="1" x14ac:dyDescent="0.2">
      <c r="A1256" s="140" t="s">
        <v>201</v>
      </c>
      <c r="B1256" s="140" t="s">
        <v>200</v>
      </c>
      <c r="C1256" s="140" t="s">
        <v>118</v>
      </c>
      <c r="D1256" s="148">
        <v>0</v>
      </c>
      <c r="E1256" s="147">
        <v>2840</v>
      </c>
      <c r="F1256" s="146">
        <v>0</v>
      </c>
    </row>
    <row r="1257" spans="1:6" ht="15" customHeight="1" x14ac:dyDescent="0.2">
      <c r="A1257" s="140" t="s">
        <v>199</v>
      </c>
      <c r="B1257" s="140" t="s">
        <v>198</v>
      </c>
      <c r="C1257" s="140" t="s">
        <v>118</v>
      </c>
      <c r="D1257" s="148">
        <v>5</v>
      </c>
      <c r="E1257" s="147">
        <v>5905</v>
      </c>
      <c r="F1257" s="146">
        <v>84.674005080440296</v>
      </c>
    </row>
    <row r="1258" spans="1:6" ht="15" customHeight="1" x14ac:dyDescent="0.2">
      <c r="A1258" s="140" t="s">
        <v>197</v>
      </c>
      <c r="B1258" s="140" t="s">
        <v>196</v>
      </c>
      <c r="C1258" s="140" t="s">
        <v>118</v>
      </c>
      <c r="D1258" s="148">
        <v>2</v>
      </c>
      <c r="E1258" s="147">
        <v>4711</v>
      </c>
      <c r="F1258" s="146">
        <v>42.453831458289102</v>
      </c>
    </row>
    <row r="1259" spans="1:6" ht="15" customHeight="1" x14ac:dyDescent="0.2">
      <c r="A1259" s="140" t="s">
        <v>195</v>
      </c>
      <c r="B1259" s="140" t="s">
        <v>194</v>
      </c>
      <c r="C1259" s="140" t="s">
        <v>118</v>
      </c>
      <c r="D1259" s="148">
        <v>10</v>
      </c>
      <c r="E1259" s="147">
        <v>5332</v>
      </c>
      <c r="F1259" s="146">
        <v>187.54688672168001</v>
      </c>
    </row>
    <row r="1260" spans="1:6" ht="15" customHeight="1" x14ac:dyDescent="0.2">
      <c r="A1260" s="140" t="s">
        <v>193</v>
      </c>
      <c r="B1260" s="140" t="s">
        <v>192</v>
      </c>
      <c r="C1260" s="140" t="s">
        <v>118</v>
      </c>
      <c r="D1260" s="148">
        <v>1</v>
      </c>
      <c r="E1260" s="147">
        <v>4926</v>
      </c>
      <c r="F1260" s="146">
        <v>20.3004466098254</v>
      </c>
    </row>
    <row r="1261" spans="1:6" ht="15" customHeight="1" x14ac:dyDescent="0.2">
      <c r="A1261" s="140" t="s">
        <v>191</v>
      </c>
      <c r="B1261" s="140" t="s">
        <v>190</v>
      </c>
      <c r="C1261" s="140" t="s">
        <v>118</v>
      </c>
      <c r="D1261" s="148">
        <v>0</v>
      </c>
      <c r="E1261" s="147">
        <v>5582</v>
      </c>
      <c r="F1261" s="146">
        <v>0</v>
      </c>
    </row>
    <row r="1262" spans="1:6" ht="15" customHeight="1" x14ac:dyDescent="0.2">
      <c r="A1262" s="140" t="s">
        <v>189</v>
      </c>
      <c r="B1262" s="140" t="s">
        <v>188</v>
      </c>
      <c r="C1262" s="140" t="s">
        <v>118</v>
      </c>
      <c r="D1262" s="148">
        <v>0</v>
      </c>
      <c r="E1262" s="147">
        <v>3736</v>
      </c>
      <c r="F1262" s="146">
        <v>0</v>
      </c>
    </row>
    <row r="1263" spans="1:6" ht="15" customHeight="1" x14ac:dyDescent="0.2">
      <c r="A1263" s="140" t="s">
        <v>187</v>
      </c>
      <c r="B1263" s="140" t="s">
        <v>186</v>
      </c>
      <c r="C1263" s="140" t="s">
        <v>118</v>
      </c>
      <c r="D1263" s="148">
        <v>0</v>
      </c>
      <c r="E1263" s="147">
        <v>2860</v>
      </c>
      <c r="F1263" s="146">
        <v>0</v>
      </c>
    </row>
    <row r="1264" spans="1:6" ht="15" customHeight="1" x14ac:dyDescent="0.2">
      <c r="A1264" s="140" t="s">
        <v>185</v>
      </c>
      <c r="B1264" s="140" t="s">
        <v>184</v>
      </c>
      <c r="C1264" s="140" t="s">
        <v>118</v>
      </c>
      <c r="D1264" s="148">
        <v>2</v>
      </c>
      <c r="E1264" s="147">
        <v>5852</v>
      </c>
      <c r="F1264" s="146">
        <v>34.176349965823697</v>
      </c>
    </row>
    <row r="1265" spans="1:6" ht="15" customHeight="1" x14ac:dyDescent="0.2">
      <c r="A1265" s="140" t="s">
        <v>183</v>
      </c>
      <c r="B1265" s="140" t="s">
        <v>182</v>
      </c>
      <c r="C1265" s="140" t="s">
        <v>118</v>
      </c>
      <c r="D1265" s="148">
        <v>1</v>
      </c>
      <c r="E1265" s="147">
        <v>2215</v>
      </c>
      <c r="F1265" s="146">
        <v>45.146726862302501</v>
      </c>
    </row>
    <row r="1266" spans="1:6" ht="15" customHeight="1" x14ac:dyDescent="0.2">
      <c r="A1266" s="140" t="s">
        <v>181</v>
      </c>
      <c r="B1266" s="140" t="s">
        <v>180</v>
      </c>
      <c r="C1266" s="140" t="s">
        <v>118</v>
      </c>
      <c r="D1266" s="148">
        <v>0</v>
      </c>
      <c r="E1266" s="147">
        <v>5099</v>
      </c>
      <c r="F1266" s="146">
        <v>0</v>
      </c>
    </row>
    <row r="1267" spans="1:6" ht="15" customHeight="1" x14ac:dyDescent="0.2">
      <c r="A1267" s="140" t="s">
        <v>179</v>
      </c>
      <c r="B1267" s="140" t="s">
        <v>178</v>
      </c>
      <c r="C1267" s="140" t="s">
        <v>118</v>
      </c>
      <c r="D1267" s="148">
        <v>6</v>
      </c>
      <c r="E1267" s="147">
        <v>5971</v>
      </c>
      <c r="F1267" s="146">
        <v>100.485680790487</v>
      </c>
    </row>
    <row r="1268" spans="1:6" ht="15" customHeight="1" x14ac:dyDescent="0.2">
      <c r="A1268" s="140" t="s">
        <v>177</v>
      </c>
      <c r="B1268" s="140" t="s">
        <v>176</v>
      </c>
      <c r="C1268" s="140" t="s">
        <v>118</v>
      </c>
      <c r="D1268" s="148">
        <v>9</v>
      </c>
      <c r="E1268" s="147">
        <v>4788</v>
      </c>
      <c r="F1268" s="146">
        <v>187.96992481203</v>
      </c>
    </row>
    <row r="1269" spans="1:6" ht="15" customHeight="1" x14ac:dyDescent="0.2">
      <c r="A1269" s="140" t="s">
        <v>175</v>
      </c>
      <c r="B1269" s="140" t="s">
        <v>174</v>
      </c>
      <c r="C1269" s="140" t="s">
        <v>118</v>
      </c>
      <c r="D1269" s="148">
        <v>2</v>
      </c>
      <c r="E1269" s="147">
        <v>4673</v>
      </c>
      <c r="F1269" s="146">
        <v>42.7990584207148</v>
      </c>
    </row>
    <row r="1270" spans="1:6" ht="15" customHeight="1" x14ac:dyDescent="0.2">
      <c r="A1270" s="140" t="s">
        <v>173</v>
      </c>
      <c r="B1270" s="140" t="s">
        <v>172</v>
      </c>
      <c r="C1270" s="140" t="s">
        <v>118</v>
      </c>
      <c r="D1270" s="148">
        <v>3</v>
      </c>
      <c r="E1270" s="147">
        <v>5662</v>
      </c>
      <c r="F1270" s="146">
        <v>52.984811020840702</v>
      </c>
    </row>
    <row r="1271" spans="1:6" ht="15" customHeight="1" x14ac:dyDescent="0.2">
      <c r="A1271" s="140" t="s">
        <v>171</v>
      </c>
      <c r="B1271" s="140" t="s">
        <v>170</v>
      </c>
      <c r="C1271" s="140" t="s">
        <v>118</v>
      </c>
      <c r="D1271" s="148">
        <v>3</v>
      </c>
      <c r="E1271" s="147">
        <v>6370</v>
      </c>
      <c r="F1271" s="146">
        <v>47.095761381475697</v>
      </c>
    </row>
    <row r="1272" spans="1:6" ht="15" customHeight="1" x14ac:dyDescent="0.2">
      <c r="A1272" s="140" t="s">
        <v>169</v>
      </c>
      <c r="B1272" s="140" t="s">
        <v>168</v>
      </c>
      <c r="C1272" s="140" t="s">
        <v>118</v>
      </c>
      <c r="D1272" s="148">
        <v>2</v>
      </c>
      <c r="E1272" s="147">
        <v>7114</v>
      </c>
      <c r="F1272" s="146">
        <v>28.113578858588699</v>
      </c>
    </row>
    <row r="1273" spans="1:6" ht="15" customHeight="1" x14ac:dyDescent="0.2">
      <c r="A1273" s="140" t="s">
        <v>167</v>
      </c>
      <c r="B1273" s="140" t="s">
        <v>166</v>
      </c>
      <c r="C1273" s="140" t="s">
        <v>118</v>
      </c>
      <c r="D1273" s="148">
        <v>1</v>
      </c>
      <c r="E1273" s="147">
        <v>4283</v>
      </c>
      <c r="F1273" s="146">
        <v>23.348120476301698</v>
      </c>
    </row>
    <row r="1274" spans="1:6" ht="15" customHeight="1" x14ac:dyDescent="0.2">
      <c r="A1274" s="140" t="s">
        <v>165</v>
      </c>
      <c r="B1274" s="140" t="s">
        <v>164</v>
      </c>
      <c r="C1274" s="140" t="s">
        <v>118</v>
      </c>
      <c r="D1274" s="148">
        <v>2</v>
      </c>
      <c r="E1274" s="147">
        <v>6331</v>
      </c>
      <c r="F1274" s="146">
        <v>31.590586005370401</v>
      </c>
    </row>
    <row r="1275" spans="1:6" ht="15" customHeight="1" x14ac:dyDescent="0.2">
      <c r="A1275" s="140" t="s">
        <v>163</v>
      </c>
      <c r="B1275" s="140" t="s">
        <v>162</v>
      </c>
      <c r="C1275" s="140" t="s">
        <v>118</v>
      </c>
      <c r="D1275" s="148">
        <v>2</v>
      </c>
      <c r="E1275" s="147">
        <v>5999</v>
      </c>
      <c r="F1275" s="146">
        <v>33.3388898149692</v>
      </c>
    </row>
    <row r="1276" spans="1:6" ht="15" customHeight="1" x14ac:dyDescent="0.2">
      <c r="A1276" s="140" t="s">
        <v>161</v>
      </c>
      <c r="B1276" s="140" t="s">
        <v>160</v>
      </c>
      <c r="C1276" s="140" t="s">
        <v>118</v>
      </c>
      <c r="D1276" s="148">
        <v>1</v>
      </c>
      <c r="E1276" s="147">
        <v>3743</v>
      </c>
      <c r="F1276" s="146">
        <v>26.716537536735199</v>
      </c>
    </row>
    <row r="1277" spans="1:6" ht="15" customHeight="1" x14ac:dyDescent="0.2">
      <c r="A1277" s="140" t="s">
        <v>159</v>
      </c>
      <c r="B1277" s="140" t="s">
        <v>158</v>
      </c>
      <c r="C1277" s="140" t="s">
        <v>118</v>
      </c>
      <c r="D1277" s="148">
        <v>0</v>
      </c>
      <c r="E1277" s="147">
        <v>5825</v>
      </c>
      <c r="F1277" s="146">
        <v>0</v>
      </c>
    </row>
    <row r="1278" spans="1:6" ht="15" customHeight="1" x14ac:dyDescent="0.2">
      <c r="A1278" s="140" t="s">
        <v>157</v>
      </c>
      <c r="B1278" s="140" t="s">
        <v>156</v>
      </c>
      <c r="C1278" s="140" t="s">
        <v>118</v>
      </c>
      <c r="D1278" s="148">
        <v>7</v>
      </c>
      <c r="E1278" s="147">
        <v>4311</v>
      </c>
      <c r="F1278" s="146">
        <v>162.37531895151901</v>
      </c>
    </row>
    <row r="1279" spans="1:6" ht="15" customHeight="1" x14ac:dyDescent="0.2">
      <c r="A1279" s="140" t="s">
        <v>155</v>
      </c>
      <c r="B1279" s="140" t="s">
        <v>154</v>
      </c>
      <c r="C1279" s="140" t="s">
        <v>118</v>
      </c>
      <c r="D1279" s="148">
        <v>2</v>
      </c>
      <c r="E1279" s="147">
        <v>3426</v>
      </c>
      <c r="F1279" s="146">
        <v>58.3771161704612</v>
      </c>
    </row>
    <row r="1280" spans="1:6" ht="15" customHeight="1" x14ac:dyDescent="0.2">
      <c r="A1280" s="140" t="s">
        <v>153</v>
      </c>
      <c r="B1280" s="140" t="s">
        <v>152</v>
      </c>
      <c r="C1280" s="140" t="s">
        <v>118</v>
      </c>
      <c r="D1280" s="148">
        <v>3</v>
      </c>
      <c r="E1280" s="147">
        <v>5705</v>
      </c>
      <c r="F1280" s="146">
        <v>52.585451358457497</v>
      </c>
    </row>
    <row r="1281" spans="1:11" ht="15" customHeight="1" x14ac:dyDescent="0.2">
      <c r="A1281" s="140" t="s">
        <v>151</v>
      </c>
      <c r="B1281" s="140" t="s">
        <v>150</v>
      </c>
      <c r="C1281" s="140" t="s">
        <v>118</v>
      </c>
      <c r="D1281" s="148">
        <v>0</v>
      </c>
      <c r="E1281" s="147">
        <v>4504</v>
      </c>
      <c r="F1281" s="146">
        <v>0</v>
      </c>
    </row>
    <row r="1282" spans="1:11" ht="15" customHeight="1" x14ac:dyDescent="0.25">
      <c r="A1282" s="140" t="s">
        <v>149</v>
      </c>
      <c r="B1282" s="140" t="s">
        <v>148</v>
      </c>
      <c r="C1282" s="140" t="s">
        <v>118</v>
      </c>
      <c r="D1282" s="148">
        <v>6</v>
      </c>
      <c r="E1282" s="147">
        <v>5556</v>
      </c>
      <c r="F1282" s="146">
        <v>107.991360691145</v>
      </c>
      <c r="G1282" s="136"/>
      <c r="H1282" s="136"/>
      <c r="I1282" s="136"/>
      <c r="J1282" s="136"/>
      <c r="K1282" s="136"/>
    </row>
    <row r="1283" spans="1:11" ht="15" customHeight="1" x14ac:dyDescent="0.25">
      <c r="A1283" s="140" t="s">
        <v>147</v>
      </c>
      <c r="B1283" s="140" t="s">
        <v>146</v>
      </c>
      <c r="C1283" s="140" t="s">
        <v>118</v>
      </c>
      <c r="D1283" s="148">
        <v>0</v>
      </c>
      <c r="E1283" s="147">
        <v>3883</v>
      </c>
      <c r="F1283" s="146">
        <v>0</v>
      </c>
      <c r="G1283" s="136"/>
      <c r="H1283" s="136"/>
      <c r="I1283" s="136"/>
      <c r="J1283" s="136"/>
      <c r="K1283" s="136"/>
    </row>
    <row r="1284" spans="1:11" ht="15" customHeight="1" x14ac:dyDescent="0.25">
      <c r="A1284" s="145" t="s">
        <v>145</v>
      </c>
      <c r="B1284" s="145" t="s">
        <v>144</v>
      </c>
      <c r="C1284" s="145" t="s">
        <v>118</v>
      </c>
      <c r="D1284" s="144">
        <v>0</v>
      </c>
      <c r="E1284" s="143">
        <v>2952</v>
      </c>
      <c r="F1284" s="142">
        <v>0</v>
      </c>
      <c r="G1284" s="136"/>
      <c r="H1284" s="136"/>
      <c r="I1284" s="136"/>
      <c r="J1284" s="136"/>
      <c r="K1284" s="136"/>
    </row>
    <row r="1285" spans="1:11" ht="11.25" customHeight="1" x14ac:dyDescent="0.2"/>
    <row r="1286" spans="1:11" ht="11.25" customHeight="1" x14ac:dyDescent="0.25">
      <c r="A1286" s="1315" t="s">
        <v>143</v>
      </c>
      <c r="B1286" s="1315"/>
      <c r="C1286" s="123"/>
      <c r="D1286" s="123"/>
      <c r="E1286" s="123"/>
      <c r="F1286" s="137"/>
      <c r="G1286" s="136"/>
      <c r="H1286" s="136"/>
      <c r="I1286" s="136"/>
      <c r="J1286" s="136"/>
      <c r="K1286" s="136"/>
    </row>
    <row r="1287" spans="1:11" ht="11.25" customHeight="1" x14ac:dyDescent="0.25">
      <c r="A1287" s="140"/>
      <c r="B1287" s="140"/>
      <c r="C1287" s="140"/>
      <c r="D1287" s="140"/>
      <c r="E1287" s="140"/>
      <c r="F1287" s="140"/>
      <c r="G1287" s="136"/>
      <c r="H1287" s="136"/>
      <c r="I1287" s="136"/>
      <c r="J1287" s="136"/>
      <c r="K1287" s="136"/>
    </row>
    <row r="1288" spans="1:11" ht="12" customHeight="1" x14ac:dyDescent="0.25">
      <c r="A1288" s="141" t="s">
        <v>142</v>
      </c>
      <c r="B1288" s="140"/>
      <c r="C1288" s="140"/>
      <c r="D1288" s="140"/>
      <c r="E1288" s="140"/>
      <c r="F1288" s="140"/>
      <c r="G1288" s="136"/>
      <c r="H1288" s="136"/>
      <c r="I1288" s="136"/>
      <c r="J1288" s="136"/>
      <c r="K1288" s="136"/>
    </row>
    <row r="1289" spans="1:11" s="139" customFormat="1" ht="11.25" customHeight="1" x14ac:dyDescent="0.2">
      <c r="A1289" s="1313" t="s">
        <v>141</v>
      </c>
      <c r="B1289" s="1313"/>
      <c r="C1289" s="1313"/>
      <c r="D1289" s="1313"/>
      <c r="E1289" s="1313"/>
      <c r="F1289" s="1313"/>
    </row>
    <row r="1290" spans="1:11" s="139" customFormat="1" ht="11.25" customHeight="1" x14ac:dyDescent="0.2">
      <c r="A1290" s="1313"/>
      <c r="B1290" s="1313"/>
      <c r="C1290" s="1313"/>
      <c r="D1290" s="1313"/>
      <c r="E1290" s="1313"/>
      <c r="F1290" s="1313"/>
    </row>
    <row r="1291" spans="1:11" ht="11.25" customHeight="1" x14ac:dyDescent="0.25">
      <c r="A1291" s="1314" t="s">
        <v>140</v>
      </c>
      <c r="B1291" s="1314"/>
      <c r="C1291" s="1314"/>
      <c r="D1291" s="1314"/>
      <c r="E1291" s="1314"/>
      <c r="F1291" s="1314"/>
      <c r="G1291" s="109"/>
      <c r="H1291" s="109"/>
      <c r="I1291" s="109"/>
      <c r="J1291" s="109"/>
      <c r="K1291" s="136"/>
    </row>
    <row r="1292" spans="1:11" ht="11.25" customHeight="1" x14ac:dyDescent="0.2">
      <c r="A1292" s="1314"/>
      <c r="B1292" s="1314"/>
      <c r="C1292" s="1314"/>
      <c r="D1292" s="1314"/>
      <c r="E1292" s="1314"/>
      <c r="F1292" s="1314"/>
      <c r="G1292" s="109"/>
      <c r="H1292" s="109"/>
      <c r="I1292" s="109"/>
      <c r="J1292" s="109"/>
      <c r="K1292" s="138"/>
    </row>
    <row r="1293" spans="1:11" ht="11.25" customHeight="1" x14ac:dyDescent="0.2">
      <c r="A1293" s="138"/>
      <c r="B1293" s="138"/>
      <c r="C1293" s="138"/>
      <c r="D1293" s="138"/>
      <c r="E1293" s="138"/>
      <c r="F1293" s="138"/>
      <c r="G1293" s="138"/>
      <c r="H1293" s="138"/>
      <c r="I1293" s="138"/>
      <c r="J1293" s="138"/>
      <c r="K1293" s="138"/>
    </row>
    <row r="1294" spans="1:11" ht="11.25" customHeight="1" x14ac:dyDescent="0.25">
      <c r="A1294" s="137" t="s">
        <v>0</v>
      </c>
      <c r="B1294" s="136"/>
      <c r="C1294" s="136"/>
      <c r="D1294" s="136"/>
      <c r="E1294" s="136"/>
      <c r="F1294" s="136"/>
      <c r="G1294" s="136"/>
      <c r="H1294" s="136"/>
      <c r="I1294" s="136"/>
      <c r="J1294" s="136"/>
      <c r="K1294" s="136"/>
    </row>
  </sheetData>
  <mergeCells count="11">
    <mergeCell ref="A1289:F1290"/>
    <mergeCell ref="A1291:F1292"/>
    <mergeCell ref="A1286:B1286"/>
    <mergeCell ref="E1:F1"/>
    <mergeCell ref="A3:A5"/>
    <mergeCell ref="B3:B5"/>
    <mergeCell ref="C3:C5"/>
    <mergeCell ref="D3:D5"/>
    <mergeCell ref="E3:E5"/>
    <mergeCell ref="F3:F5"/>
    <mergeCell ref="A1:C1"/>
  </mergeCells>
  <hyperlinks>
    <hyperlink ref="E1:F1" location="Contents!A1" display="back to contents"/>
    <hyperlink ref="A1286:B1286" r:id="rId1" display="Refer to stats.gov.scot  to identify where intermediate zones ar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Normal="100" workbookViewId="0">
      <selection sqref="A1:H1"/>
    </sheetView>
  </sheetViews>
  <sheetFormatPr defaultRowHeight="12.75" x14ac:dyDescent="0.2"/>
  <cols>
    <col min="2" max="2" width="18.140625" customWidth="1"/>
  </cols>
  <sheetData>
    <row r="1" spans="1:17" ht="18" customHeight="1" x14ac:dyDescent="0.25">
      <c r="A1" s="1331" t="s">
        <v>2697</v>
      </c>
      <c r="B1" s="1331"/>
      <c r="C1" s="1331"/>
      <c r="D1" s="1331"/>
      <c r="E1" s="1331"/>
      <c r="F1" s="1331"/>
      <c r="G1" s="1331"/>
      <c r="H1" s="1331"/>
      <c r="I1" s="176"/>
      <c r="J1" s="1299" t="s">
        <v>45</v>
      </c>
      <c r="K1" s="1299"/>
      <c r="L1" s="176"/>
      <c r="M1" s="176"/>
      <c r="P1" s="176"/>
      <c r="Q1" s="176"/>
    </row>
    <row r="2" spans="1:17" ht="15" customHeight="1" x14ac:dyDescent="0.25">
      <c r="B2" s="87"/>
      <c r="C2" s="87"/>
      <c r="D2" s="87"/>
      <c r="E2" s="87"/>
      <c r="F2" s="87"/>
      <c r="G2" s="87"/>
      <c r="H2" s="87"/>
      <c r="I2" s="87"/>
      <c r="J2" s="87"/>
      <c r="K2" s="87"/>
      <c r="L2" s="87"/>
      <c r="M2" s="87"/>
      <c r="N2" s="87"/>
      <c r="O2" s="87"/>
      <c r="P2" s="87"/>
      <c r="Q2" s="87"/>
    </row>
    <row r="3" spans="1:17" ht="18.75" customHeight="1" x14ac:dyDescent="0.25">
      <c r="A3" s="87"/>
      <c r="B3" s="175" t="s">
        <v>2696</v>
      </c>
      <c r="C3" s="174" t="s">
        <v>2695</v>
      </c>
      <c r="D3" s="174" t="s">
        <v>2694</v>
      </c>
      <c r="E3" s="174" t="s">
        <v>2693</v>
      </c>
      <c r="F3" s="87"/>
      <c r="G3" s="87"/>
      <c r="H3" s="87"/>
      <c r="I3" s="87"/>
      <c r="J3" s="87"/>
      <c r="K3" s="87"/>
      <c r="L3" s="87"/>
      <c r="M3" s="87"/>
      <c r="N3" s="87"/>
      <c r="O3" s="87"/>
      <c r="P3" s="87"/>
      <c r="Q3" s="87"/>
    </row>
    <row r="4" spans="1:17" ht="15" x14ac:dyDescent="0.25">
      <c r="A4" s="1332" t="s">
        <v>2692</v>
      </c>
      <c r="B4" s="172" t="s">
        <v>2690</v>
      </c>
      <c r="C4" s="171">
        <v>873.2</v>
      </c>
      <c r="D4" s="171">
        <v>854.1</v>
      </c>
      <c r="E4" s="171">
        <v>892.2</v>
      </c>
      <c r="F4" s="166">
        <v>17.900000000000091</v>
      </c>
      <c r="G4" s="164">
        <v>1</v>
      </c>
      <c r="H4" s="164"/>
      <c r="I4" s="170"/>
      <c r="J4" s="169"/>
      <c r="K4" s="169"/>
      <c r="L4" s="87"/>
      <c r="M4" s="87"/>
      <c r="N4" s="87"/>
      <c r="O4" s="87"/>
      <c r="P4" s="87"/>
      <c r="Q4" s="87"/>
    </row>
    <row r="5" spans="1:17" ht="15" x14ac:dyDescent="0.25">
      <c r="A5" s="1333"/>
      <c r="B5" s="168">
        <v>2</v>
      </c>
      <c r="C5" s="167">
        <v>696.6</v>
      </c>
      <c r="D5" s="167">
        <v>680.6</v>
      </c>
      <c r="E5" s="167">
        <v>712.5</v>
      </c>
      <c r="F5" s="166">
        <v>15.100000000000023</v>
      </c>
      <c r="G5" s="164">
        <v>2</v>
      </c>
      <c r="H5" s="164"/>
      <c r="I5" s="170"/>
      <c r="J5" s="169"/>
      <c r="K5" s="169"/>
      <c r="L5" s="87"/>
      <c r="M5" s="87"/>
      <c r="N5" s="87"/>
      <c r="O5" s="87"/>
      <c r="P5" s="87"/>
      <c r="Q5" s="87"/>
    </row>
    <row r="6" spans="1:17" ht="15" x14ac:dyDescent="0.25">
      <c r="A6" s="1333"/>
      <c r="B6" s="168">
        <v>3</v>
      </c>
      <c r="C6" s="167">
        <v>593.5</v>
      </c>
      <c r="D6" s="167">
        <v>579.4</v>
      </c>
      <c r="E6" s="167">
        <v>607.6</v>
      </c>
      <c r="F6" s="166">
        <v>13.399999999999977</v>
      </c>
      <c r="G6" s="164">
        <v>3</v>
      </c>
      <c r="H6" s="164"/>
      <c r="I6" s="170"/>
      <c r="J6" s="169"/>
      <c r="K6" s="169"/>
      <c r="L6" s="87"/>
      <c r="M6" s="87"/>
      <c r="N6" s="87"/>
      <c r="O6" s="87"/>
      <c r="P6" s="87"/>
      <c r="Q6" s="87"/>
    </row>
    <row r="7" spans="1:17" ht="15" x14ac:dyDescent="0.25">
      <c r="A7" s="1333"/>
      <c r="B7" s="168">
        <v>4</v>
      </c>
      <c r="C7" s="167">
        <v>531.70000000000005</v>
      </c>
      <c r="D7" s="167">
        <v>518.5</v>
      </c>
      <c r="E7" s="167">
        <v>545</v>
      </c>
      <c r="F7" s="166">
        <v>12.700000000000045</v>
      </c>
      <c r="G7" s="164">
        <v>4</v>
      </c>
      <c r="H7" s="164"/>
      <c r="I7" s="170"/>
      <c r="J7" s="169"/>
      <c r="K7" s="169"/>
      <c r="L7" s="87"/>
      <c r="M7" s="87"/>
      <c r="N7" s="87"/>
      <c r="O7" s="87"/>
      <c r="P7" s="87"/>
      <c r="Q7" s="87"/>
    </row>
    <row r="8" spans="1:17" ht="15" x14ac:dyDescent="0.25">
      <c r="A8" s="1333"/>
      <c r="B8" s="168" t="s">
        <v>2689</v>
      </c>
      <c r="C8" s="167">
        <v>452.3</v>
      </c>
      <c r="D8" s="167">
        <v>440.1</v>
      </c>
      <c r="E8" s="167">
        <v>464.5</v>
      </c>
      <c r="F8" s="166">
        <v>11.699999999999989</v>
      </c>
      <c r="G8" s="164">
        <v>5</v>
      </c>
      <c r="H8" s="164"/>
      <c r="I8" s="170"/>
      <c r="J8" s="169"/>
      <c r="K8" s="169"/>
      <c r="L8" s="87"/>
      <c r="M8" s="87"/>
      <c r="N8" s="87"/>
      <c r="O8" s="87"/>
      <c r="P8" s="87"/>
      <c r="Q8" s="87"/>
    </row>
    <row r="9" spans="1:17" ht="15" x14ac:dyDescent="0.25">
      <c r="A9" s="173"/>
      <c r="B9" s="168"/>
      <c r="C9" s="167"/>
      <c r="D9" s="167"/>
      <c r="E9" s="167"/>
      <c r="F9" s="166"/>
      <c r="G9" s="164"/>
      <c r="H9" s="164"/>
      <c r="I9" s="170"/>
      <c r="J9" s="169"/>
      <c r="K9" s="169"/>
      <c r="L9" s="87"/>
      <c r="M9" s="87"/>
      <c r="N9" s="87"/>
      <c r="O9" s="87"/>
      <c r="P9" s="87"/>
      <c r="Q9" s="87"/>
    </row>
    <row r="10" spans="1:17" ht="15" x14ac:dyDescent="0.25">
      <c r="A10" s="1332" t="s">
        <v>2691</v>
      </c>
      <c r="B10" s="172" t="s">
        <v>2690</v>
      </c>
      <c r="C10" s="171">
        <v>123.6</v>
      </c>
      <c r="D10" s="171">
        <v>116.2</v>
      </c>
      <c r="E10" s="171">
        <v>131</v>
      </c>
      <c r="F10" s="166">
        <v>7.5</v>
      </c>
      <c r="G10" s="164">
        <v>7</v>
      </c>
      <c r="H10" s="164"/>
      <c r="I10" s="170"/>
      <c r="J10" s="169"/>
      <c r="K10" s="169"/>
      <c r="L10" s="87"/>
      <c r="M10" s="87"/>
      <c r="N10" s="87"/>
      <c r="O10" s="87"/>
      <c r="P10" s="87"/>
      <c r="Q10" s="87"/>
    </row>
    <row r="11" spans="1:17" ht="15" x14ac:dyDescent="0.25">
      <c r="A11" s="1333"/>
      <c r="B11" s="168">
        <v>2</v>
      </c>
      <c r="C11" s="167">
        <v>92.5</v>
      </c>
      <c r="D11" s="167">
        <v>86.5</v>
      </c>
      <c r="E11" s="167">
        <v>98.4</v>
      </c>
      <c r="F11" s="166">
        <v>6.1000000000000085</v>
      </c>
      <c r="G11" s="164">
        <v>8</v>
      </c>
      <c r="H11" s="164"/>
      <c r="I11" s="170"/>
      <c r="J11" s="169"/>
      <c r="K11" s="169"/>
      <c r="L11" s="87"/>
      <c r="M11" s="87"/>
      <c r="N11" s="87"/>
      <c r="O11" s="87"/>
      <c r="P11" s="87"/>
      <c r="Q11" s="87"/>
    </row>
    <row r="12" spans="1:17" ht="15" x14ac:dyDescent="0.25">
      <c r="A12" s="1333"/>
      <c r="B12" s="168">
        <v>3</v>
      </c>
      <c r="C12" s="167">
        <v>73.400000000000006</v>
      </c>
      <c r="D12" s="167">
        <v>68.3</v>
      </c>
      <c r="E12" s="167">
        <v>78.5</v>
      </c>
      <c r="F12" s="166">
        <v>5.2000000000000028</v>
      </c>
      <c r="G12" s="164">
        <v>9</v>
      </c>
      <c r="H12" s="164"/>
      <c r="I12" s="170"/>
      <c r="J12" s="169"/>
      <c r="K12" s="169"/>
      <c r="L12" s="87"/>
      <c r="M12" s="87"/>
      <c r="N12" s="87"/>
      <c r="O12" s="87"/>
      <c r="P12" s="87"/>
      <c r="Q12" s="87"/>
    </row>
    <row r="13" spans="1:17" ht="15" x14ac:dyDescent="0.25">
      <c r="A13" s="1333"/>
      <c r="B13" s="168">
        <v>4</v>
      </c>
      <c r="C13" s="167">
        <v>69.900000000000006</v>
      </c>
      <c r="D13" s="167">
        <v>65</v>
      </c>
      <c r="E13" s="167">
        <v>74.8</v>
      </c>
      <c r="F13" s="166">
        <v>5.0999999999999943</v>
      </c>
      <c r="G13" s="164">
        <v>10</v>
      </c>
      <c r="H13" s="164"/>
      <c r="I13" s="170"/>
      <c r="J13" s="169"/>
      <c r="K13" s="169"/>
      <c r="L13" s="87"/>
      <c r="M13" s="87"/>
      <c r="N13" s="87"/>
      <c r="O13" s="87"/>
      <c r="P13" s="87"/>
      <c r="Q13" s="87"/>
    </row>
    <row r="14" spans="1:17" ht="15" x14ac:dyDescent="0.25">
      <c r="A14" s="1333"/>
      <c r="B14" s="168" t="s">
        <v>2689</v>
      </c>
      <c r="C14" s="167">
        <v>59.3</v>
      </c>
      <c r="D14" s="167">
        <v>54.8</v>
      </c>
      <c r="E14" s="167">
        <v>63.8</v>
      </c>
      <c r="F14" s="166">
        <v>4.7000000000000028</v>
      </c>
      <c r="G14" s="164">
        <v>11</v>
      </c>
      <c r="H14" s="164"/>
      <c r="I14" s="165">
        <f>C14-D14</f>
        <v>4.5</v>
      </c>
      <c r="J14" s="164"/>
      <c r="K14" s="87"/>
      <c r="L14" s="87"/>
      <c r="M14" s="87"/>
      <c r="N14" s="87"/>
      <c r="O14" s="87"/>
      <c r="P14" s="87"/>
      <c r="Q14" s="87"/>
    </row>
    <row r="16" spans="1:17" ht="15" x14ac:dyDescent="0.25">
      <c r="A16" s="163" t="s">
        <v>2688</v>
      </c>
      <c r="B16" s="87"/>
      <c r="C16" s="162"/>
      <c r="D16" s="87"/>
      <c r="E16" s="87"/>
      <c r="F16" s="87"/>
      <c r="G16" s="87"/>
      <c r="H16" s="87"/>
      <c r="I16" s="87"/>
      <c r="J16" s="87"/>
      <c r="K16" s="87"/>
      <c r="L16" s="161"/>
      <c r="M16" s="161"/>
      <c r="N16" s="161"/>
      <c r="O16" s="160"/>
      <c r="P16" s="87"/>
      <c r="Q16" s="87"/>
    </row>
    <row r="17" spans="1:17" ht="15" x14ac:dyDescent="0.25">
      <c r="A17" s="1329" t="s">
        <v>2687</v>
      </c>
      <c r="B17" s="1329"/>
      <c r="C17" s="1329"/>
      <c r="D17" s="1329"/>
      <c r="E17" s="1329"/>
      <c r="F17" s="1329"/>
      <c r="G17" s="1329"/>
      <c r="H17" s="1329"/>
      <c r="I17" s="1329"/>
      <c r="J17" s="1329"/>
      <c r="K17" s="1329"/>
      <c r="L17" s="1329"/>
      <c r="M17" s="1329"/>
      <c r="N17" s="1329"/>
      <c r="O17" s="1329"/>
      <c r="P17" s="87"/>
      <c r="Q17" s="87"/>
    </row>
    <row r="18" spans="1:17" x14ac:dyDescent="0.2">
      <c r="A18" s="1329"/>
      <c r="B18" s="1329"/>
      <c r="C18" s="1329"/>
      <c r="D18" s="1329"/>
      <c r="E18" s="1329"/>
      <c r="F18" s="1329"/>
      <c r="G18" s="1329"/>
      <c r="H18" s="1329"/>
      <c r="I18" s="1329"/>
      <c r="J18" s="1329"/>
      <c r="K18" s="1329"/>
      <c r="L18" s="1329"/>
      <c r="M18" s="1329"/>
      <c r="N18" s="1329"/>
      <c r="O18" s="1329"/>
    </row>
    <row r="19" spans="1:17" x14ac:dyDescent="0.2">
      <c r="A19" s="1334" t="s">
        <v>2686</v>
      </c>
      <c r="B19" s="1334"/>
      <c r="C19" s="1334"/>
      <c r="D19" s="1334"/>
      <c r="E19" s="1334"/>
      <c r="F19" s="1334"/>
      <c r="G19" s="1334"/>
      <c r="H19" s="1334"/>
      <c r="I19" s="1334"/>
      <c r="J19" s="1334"/>
      <c r="K19" s="1334"/>
      <c r="L19" s="1334"/>
      <c r="M19" s="1334"/>
      <c r="N19" s="1334"/>
      <c r="O19" s="1334"/>
    </row>
    <row r="20" spans="1:17" x14ac:dyDescent="0.2">
      <c r="A20" s="1334"/>
      <c r="B20" s="1334"/>
      <c r="C20" s="1334"/>
      <c r="D20" s="1334"/>
      <c r="E20" s="1334"/>
      <c r="F20" s="1334"/>
      <c r="G20" s="1334"/>
      <c r="H20" s="1334"/>
      <c r="I20" s="1334"/>
      <c r="J20" s="1334"/>
      <c r="K20" s="1334"/>
      <c r="L20" s="1334"/>
      <c r="M20" s="1334"/>
      <c r="N20" s="1334"/>
      <c r="O20" s="1334"/>
    </row>
    <row r="21" spans="1:17" x14ac:dyDescent="0.2">
      <c r="A21" s="1334"/>
      <c r="B21" s="1334"/>
      <c r="C21" s="1334"/>
      <c r="D21" s="1334"/>
      <c r="E21" s="1334"/>
      <c r="F21" s="1334"/>
      <c r="G21" s="1334"/>
      <c r="H21" s="1334"/>
      <c r="I21" s="1334"/>
      <c r="J21" s="1334"/>
      <c r="K21" s="1334"/>
      <c r="L21" s="1334"/>
      <c r="M21" s="1334"/>
      <c r="N21" s="1334"/>
      <c r="O21" s="1334"/>
    </row>
    <row r="22" spans="1:17" x14ac:dyDescent="0.2">
      <c r="A22" s="1330" t="s">
        <v>2685</v>
      </c>
      <c r="B22" s="1330"/>
      <c r="C22" s="1330"/>
      <c r="D22" s="1330"/>
      <c r="E22" s="1330"/>
      <c r="F22" s="1330"/>
      <c r="G22" s="1330"/>
      <c r="H22" s="1330"/>
      <c r="I22" s="1330"/>
      <c r="J22" s="1330"/>
      <c r="K22" s="1330"/>
      <c r="L22" s="1330"/>
      <c r="M22" s="1330"/>
      <c r="N22" s="1330"/>
      <c r="O22" s="1330"/>
    </row>
    <row r="23" spans="1:17" x14ac:dyDescent="0.2">
      <c r="A23" s="1328" t="s">
        <v>2684</v>
      </c>
      <c r="B23" s="1328"/>
      <c r="C23" s="1328"/>
      <c r="D23" s="1328"/>
      <c r="E23" s="1328"/>
      <c r="F23" s="1328"/>
      <c r="G23" s="1328"/>
      <c r="H23" s="1328"/>
      <c r="I23" s="1328"/>
      <c r="J23" s="1328"/>
      <c r="K23" s="1328"/>
      <c r="L23" s="1328"/>
      <c r="M23" s="1328"/>
      <c r="N23" s="1328"/>
      <c r="O23" s="1328"/>
    </row>
    <row r="24" spans="1:17" x14ac:dyDescent="0.2">
      <c r="A24" s="1328"/>
      <c r="B24" s="1328"/>
      <c r="C24" s="1328"/>
      <c r="D24" s="1328"/>
      <c r="E24" s="1328"/>
      <c r="F24" s="1328"/>
      <c r="G24" s="1328"/>
      <c r="H24" s="1328"/>
      <c r="I24" s="1328"/>
      <c r="J24" s="1328"/>
      <c r="K24" s="1328"/>
      <c r="L24" s="1328"/>
      <c r="M24" s="1328"/>
      <c r="N24" s="1328"/>
      <c r="O24" s="1328"/>
    </row>
    <row r="25" spans="1:17" x14ac:dyDescent="0.2">
      <c r="A25" s="1329" t="s">
        <v>2683</v>
      </c>
      <c r="B25" s="1329"/>
      <c r="C25" s="1329"/>
      <c r="D25" s="1329"/>
      <c r="E25" s="1329"/>
      <c r="F25" s="1329"/>
      <c r="G25" s="1329"/>
      <c r="H25" s="1329"/>
      <c r="I25" s="1329"/>
      <c r="J25" s="1329"/>
      <c r="K25" s="1329"/>
      <c r="L25" s="1329"/>
      <c r="M25" s="1329"/>
      <c r="N25" s="1329"/>
      <c r="O25" s="1329"/>
    </row>
    <row r="26" spans="1:17" x14ac:dyDescent="0.2">
      <c r="A26" s="1329"/>
      <c r="B26" s="1329"/>
      <c r="C26" s="1329"/>
      <c r="D26" s="1329"/>
      <c r="E26" s="1329"/>
      <c r="F26" s="1329"/>
      <c r="G26" s="1329"/>
      <c r="H26" s="1329"/>
      <c r="I26" s="1329"/>
      <c r="J26" s="1329"/>
      <c r="K26" s="1329"/>
      <c r="L26" s="1329"/>
      <c r="M26" s="1329"/>
      <c r="N26" s="1329"/>
      <c r="O26" s="1329"/>
    </row>
    <row r="27" spans="1:17" x14ac:dyDescent="0.2">
      <c r="A27" s="1325" t="s">
        <v>2682</v>
      </c>
      <c r="B27" s="1325"/>
      <c r="C27" s="1325"/>
      <c r="D27" s="1325"/>
      <c r="E27" s="1325"/>
      <c r="F27" s="1325"/>
      <c r="G27" s="1325"/>
      <c r="H27" s="1325"/>
      <c r="I27" s="1325"/>
      <c r="J27" s="1325"/>
      <c r="K27" s="1325"/>
      <c r="L27" s="1325"/>
      <c r="M27" s="1325"/>
      <c r="N27" s="1325"/>
      <c r="O27" s="1325"/>
    </row>
    <row r="28" spans="1:17" x14ac:dyDescent="0.2">
      <c r="A28" s="1326" t="s">
        <v>2681</v>
      </c>
      <c r="B28" s="1326"/>
      <c r="C28" s="1326"/>
      <c r="D28" s="1326"/>
      <c r="E28" s="1326"/>
      <c r="F28" s="1326"/>
      <c r="G28" s="1326"/>
      <c r="H28" s="1326"/>
      <c r="I28" s="1326"/>
      <c r="J28" s="1326"/>
      <c r="K28" s="1326"/>
      <c r="L28" s="1326"/>
      <c r="M28" s="1326"/>
      <c r="N28" s="1326"/>
      <c r="O28" s="1326"/>
    </row>
    <row r="29" spans="1:17" x14ac:dyDescent="0.2">
      <c r="A29" s="1327" t="s">
        <v>2680</v>
      </c>
      <c r="B29" s="1327"/>
      <c r="C29" s="1327"/>
      <c r="D29" s="1327"/>
      <c r="E29" s="1327"/>
      <c r="F29" s="1327"/>
      <c r="G29" s="1327"/>
      <c r="H29" s="1327"/>
      <c r="I29" s="1327"/>
      <c r="J29" s="1327"/>
      <c r="K29" s="1327"/>
      <c r="L29" s="1327"/>
      <c r="M29" s="1327"/>
      <c r="N29" s="1327"/>
      <c r="O29" s="1327"/>
    </row>
    <row r="30" spans="1:17" x14ac:dyDescent="0.2">
      <c r="A30" s="1293" t="s">
        <v>2679</v>
      </c>
      <c r="B30" s="1293"/>
      <c r="C30" s="1293"/>
      <c r="D30" s="1293"/>
      <c r="E30" s="1293"/>
      <c r="F30" s="1293"/>
      <c r="G30" s="1293"/>
      <c r="H30" s="1293"/>
      <c r="I30" s="1293"/>
      <c r="J30" s="1293"/>
      <c r="K30" s="1293"/>
      <c r="L30" s="1293"/>
      <c r="M30" s="1293"/>
      <c r="N30" s="1293"/>
      <c r="O30" s="138"/>
    </row>
    <row r="31" spans="1:17" x14ac:dyDescent="0.2">
      <c r="A31" s="1293"/>
      <c r="B31" s="1293"/>
      <c r="C31" s="1293"/>
      <c r="D31" s="1293"/>
      <c r="E31" s="1293"/>
      <c r="F31" s="1293"/>
      <c r="G31" s="1293"/>
      <c r="H31" s="1293"/>
      <c r="I31" s="1293"/>
      <c r="J31" s="1293"/>
      <c r="K31" s="1293"/>
      <c r="L31" s="1293"/>
      <c r="M31" s="1293"/>
      <c r="N31" s="1293"/>
      <c r="O31" s="138"/>
    </row>
    <row r="32" spans="1:17" x14ac:dyDescent="0.2">
      <c r="A32" s="1324"/>
      <c r="B32" s="1324"/>
      <c r="C32" s="1324"/>
      <c r="D32" s="1324"/>
      <c r="E32" s="1324"/>
      <c r="F32" s="1324"/>
      <c r="G32" s="1324"/>
      <c r="H32" s="1324"/>
      <c r="I32" s="1324"/>
      <c r="J32" s="1324"/>
      <c r="K32" s="1324"/>
      <c r="L32" s="1324"/>
      <c r="M32" s="1324"/>
      <c r="N32" s="1324"/>
      <c r="O32" s="1324"/>
    </row>
    <row r="33" spans="1:15" ht="15" x14ac:dyDescent="0.25">
      <c r="A33" s="1323" t="s">
        <v>0</v>
      </c>
      <c r="B33" s="1323"/>
      <c r="C33" s="87"/>
      <c r="D33" s="87"/>
      <c r="E33" s="87"/>
      <c r="F33" s="87"/>
      <c r="G33" s="87"/>
      <c r="H33" s="87"/>
      <c r="I33" s="87"/>
      <c r="J33" s="87"/>
      <c r="K33" s="87"/>
      <c r="L33" s="161"/>
      <c r="M33" s="161"/>
      <c r="N33" s="161"/>
      <c r="O33" s="160"/>
    </row>
  </sheetData>
  <mergeCells count="15">
    <mergeCell ref="A23:O24"/>
    <mergeCell ref="A25:O26"/>
    <mergeCell ref="A22:O22"/>
    <mergeCell ref="A30:N31"/>
    <mergeCell ref="A1:H1"/>
    <mergeCell ref="J1:K1"/>
    <mergeCell ref="A4:A8"/>
    <mergeCell ref="A10:A14"/>
    <mergeCell ref="A17:O18"/>
    <mergeCell ref="A19:O21"/>
    <mergeCell ref="A33:B33"/>
    <mergeCell ref="A32:O32"/>
    <mergeCell ref="A27:O27"/>
    <mergeCell ref="A28:O28"/>
    <mergeCell ref="A29:O29"/>
  </mergeCells>
  <hyperlinks>
    <hyperlink ref="A28:O28" r:id="rId1" display="Scottish Government website"/>
    <hyperlink ref="A29" r:id="rId2" location="/simd2020/BTTTFTT/9/-4.0000/55.9000/"/>
    <hyperlink ref="J1" location="Contents!A1" display="back to contents"/>
    <hyperlink ref="A30:N31" r:id="rId3" display="7) Figures are for deaths occurring between 1 March 2020 and 31 August 2020. Figures only include deaths that were registered by 10 September 2020. More information on registration delays can be found on the NRS websit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66</vt:i4>
      </vt:variant>
      <vt:variant>
        <vt:lpstr>Charts</vt:lpstr>
      </vt:variant>
      <vt:variant>
        <vt:i4>64</vt:i4>
      </vt:variant>
      <vt:variant>
        <vt:lpstr>Named Ranges</vt:lpstr>
      </vt:variant>
      <vt:variant>
        <vt:i4>2</vt:i4>
      </vt:variant>
    </vt:vector>
  </HeadingPairs>
  <TitlesOfParts>
    <vt:vector size="132" baseType="lpstr">
      <vt:lpstr>Contents</vt:lpstr>
      <vt:lpstr>Data 1.1</vt:lpstr>
      <vt:lpstr>Data 1.2</vt:lpstr>
      <vt:lpstr>Data 1.3</vt:lpstr>
      <vt:lpstr>Data 1.4</vt:lpstr>
      <vt:lpstr>Data 1.5</vt:lpstr>
      <vt:lpstr>Data 1.6</vt:lpstr>
      <vt:lpstr>Data 1.7</vt:lpstr>
      <vt:lpstr>Data 1.8</vt:lpstr>
      <vt:lpstr>Data 1.9</vt:lpstr>
      <vt:lpstr>Data 1.10</vt:lpstr>
      <vt:lpstr>Data 1.11</vt:lpstr>
      <vt:lpstr>Data 1.12</vt:lpstr>
      <vt:lpstr>Data 1.13</vt:lpstr>
      <vt:lpstr>Data 2.1</vt:lpstr>
      <vt:lpstr>Data 2.2 </vt:lpstr>
      <vt:lpstr>Data 2.3</vt:lpstr>
      <vt:lpstr>Data 2.4</vt:lpstr>
      <vt:lpstr>Data 2.5</vt:lpstr>
      <vt:lpstr>Data 2.6</vt:lpstr>
      <vt:lpstr>Data 2.7</vt:lpstr>
      <vt:lpstr>Data 2.8</vt:lpstr>
      <vt:lpstr>Data 2.9</vt:lpstr>
      <vt:lpstr>Data 2.10</vt:lpstr>
      <vt:lpstr>Data 2.11</vt:lpstr>
      <vt:lpstr>Data 3.1</vt:lpstr>
      <vt:lpstr>Data 3.2</vt:lpstr>
      <vt:lpstr>Data 3.3</vt:lpstr>
      <vt:lpstr>Data 4.1</vt:lpstr>
      <vt:lpstr>Data 4.2</vt:lpstr>
      <vt:lpstr>Data 4.3</vt:lpstr>
      <vt:lpstr>Data 4.4</vt:lpstr>
      <vt:lpstr>Data 5.1</vt:lpstr>
      <vt:lpstr>Data 5.2</vt:lpstr>
      <vt:lpstr>Data 5.3a</vt:lpstr>
      <vt:lpstr>Data 5.3b</vt:lpstr>
      <vt:lpstr>Data 5.4</vt:lpstr>
      <vt:lpstr>Data 5.5</vt:lpstr>
      <vt:lpstr>Data 5.6</vt:lpstr>
      <vt:lpstr>Data 5.7</vt:lpstr>
      <vt:lpstr>Data 6.1</vt:lpstr>
      <vt:lpstr>Data 6.2</vt:lpstr>
      <vt:lpstr>Data 6.3</vt:lpstr>
      <vt:lpstr>Data 6.4</vt:lpstr>
      <vt:lpstr>Data 6.5</vt:lpstr>
      <vt:lpstr>Data 6.6</vt:lpstr>
      <vt:lpstr>Data 6.7</vt:lpstr>
      <vt:lpstr>Data 7.1</vt:lpstr>
      <vt:lpstr>Data 7.2 </vt:lpstr>
      <vt:lpstr>Data 7.3</vt:lpstr>
      <vt:lpstr>Data 7.4</vt:lpstr>
      <vt:lpstr>Data 7.5</vt:lpstr>
      <vt:lpstr>Data 8.1</vt:lpstr>
      <vt:lpstr>Data 8.2</vt:lpstr>
      <vt:lpstr>Data 8.3</vt:lpstr>
      <vt:lpstr>Data 9.1</vt:lpstr>
      <vt:lpstr>Data 9.2</vt:lpstr>
      <vt:lpstr>Data 9.3</vt:lpstr>
      <vt:lpstr>Data 9.4</vt:lpstr>
      <vt:lpstr>Data 9.5</vt:lpstr>
      <vt:lpstr>Data 9.6</vt:lpstr>
      <vt:lpstr>Data 9.7</vt:lpstr>
      <vt:lpstr>Data 9.8</vt:lpstr>
      <vt:lpstr>Appendix 1, Table 1</vt:lpstr>
      <vt:lpstr>Appendix 1, Table 2</vt:lpstr>
      <vt:lpstr>Appendix 1,Table 3</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3.1</vt:lpstr>
      <vt:lpstr>Figure 3.2</vt:lpstr>
      <vt:lpstr>Figure 3.3</vt:lpstr>
      <vt:lpstr>Figure 4.1</vt:lpstr>
      <vt:lpstr>Figure 4.2</vt:lpstr>
      <vt:lpstr>Figure 4.3a</vt:lpstr>
      <vt:lpstr>Figure 4.3b</vt:lpstr>
      <vt:lpstr>Figure 4.4</vt:lpstr>
      <vt:lpstr>Figure 5.1</vt:lpstr>
      <vt:lpstr>Figure 5.2</vt:lpstr>
      <vt:lpstr>Figure 5.3a</vt:lpstr>
      <vt:lpstr>Figure 5.3b</vt:lpstr>
      <vt:lpstr>Figure 5.4</vt:lpstr>
      <vt:lpstr>Figure 5.5</vt:lpstr>
      <vt:lpstr>Figure 5.6a</vt:lpstr>
      <vt:lpstr>Figure 5.6b</vt:lpstr>
      <vt:lpstr>Figure 5.7</vt:lpstr>
      <vt:lpstr>Figure 6.1</vt:lpstr>
      <vt:lpstr>Figure 6.2</vt:lpstr>
      <vt:lpstr>Figure 6.3</vt:lpstr>
      <vt:lpstr>Figure 6.4</vt:lpstr>
      <vt:lpstr>Figure 6.5</vt:lpstr>
      <vt:lpstr>Figure 6.6</vt:lpstr>
      <vt:lpstr>Figure 6.7</vt:lpstr>
      <vt:lpstr>Figure 7.1</vt:lpstr>
      <vt:lpstr>Figure 7.2 </vt:lpstr>
      <vt:lpstr>Figure 7.3</vt:lpstr>
      <vt:lpstr>Figure 7.4</vt:lpstr>
      <vt:lpstr>Figure 7.5</vt:lpstr>
      <vt:lpstr>Figure 8.1</vt:lpstr>
      <vt:lpstr>Figure 8.2</vt:lpstr>
      <vt:lpstr>Figure 8.3</vt:lpstr>
      <vt:lpstr>Figure 9.1</vt:lpstr>
      <vt:lpstr>Figure 9.2</vt:lpstr>
      <vt:lpstr>Figure 9.3</vt:lpstr>
      <vt:lpstr>Figure 9.4</vt:lpstr>
      <vt:lpstr>Figure 9.5</vt:lpstr>
      <vt:lpstr>Figure 9.6</vt:lpstr>
      <vt:lpstr>Figure 9.7</vt:lpstr>
      <vt:lpstr>Figure 9.8</vt:lpstr>
      <vt:lpstr>'Appendix 1, Table 2'!Print_Area</vt:lpstr>
      <vt:lpstr>'Appendix 1,Table 3'!Print_Area</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u443992</cp:lastModifiedBy>
  <dcterms:created xsi:type="dcterms:W3CDTF">2020-10-02T12:09:48Z</dcterms:created>
  <dcterms:modified xsi:type="dcterms:W3CDTF">2020-10-08T11:20:18Z</dcterms:modified>
</cp:coreProperties>
</file>